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WhiteClover\"/>
    </mc:Choice>
  </mc:AlternateContent>
  <bookViews>
    <workbookView xWindow="0" yWindow="0" windowWidth="23250" windowHeight="10125" activeTab="2"/>
  </bookViews>
  <sheets>
    <sheet name="Notes" sheetId="13" r:id="rId1"/>
    <sheet name="Observed" sheetId="16" r:id="rId2"/>
    <sheet name="ObservedMeans" sheetId="1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8" l="1"/>
  <c r="O3" i="18"/>
  <c r="P3" i="18"/>
  <c r="AT3" i="18" s="1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N4" i="18"/>
  <c r="O4" i="18"/>
  <c r="AT4" i="18" s="1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AS4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N6" i="18"/>
  <c r="O6" i="18"/>
  <c r="AT6" i="18" s="1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N7" i="18"/>
  <c r="O7" i="18"/>
  <c r="P7" i="18"/>
  <c r="AT7" i="18" s="1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N8" i="18"/>
  <c r="O8" i="18"/>
  <c r="AT8" i="18" s="1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N10" i="18"/>
  <c r="O10" i="18"/>
  <c r="AT10" i="18" s="1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N11" i="18"/>
  <c r="O11" i="18"/>
  <c r="P11" i="18"/>
  <c r="AT11" i="18" s="1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N12" i="18"/>
  <c r="O12" i="18"/>
  <c r="AT12" i="18" s="1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N14" i="18"/>
  <c r="O14" i="18"/>
  <c r="AT14" i="18" s="1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N15" i="18"/>
  <c r="O15" i="18"/>
  <c r="P15" i="18"/>
  <c r="AT15" i="18" s="1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N16" i="18"/>
  <c r="O16" i="18"/>
  <c r="AT16" i="18" s="1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N18" i="18"/>
  <c r="O18" i="18"/>
  <c r="AT18" i="18" s="1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N19" i="18"/>
  <c r="O19" i="18"/>
  <c r="P19" i="18"/>
  <c r="AT19" i="18" s="1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N20" i="18"/>
  <c r="O20" i="18"/>
  <c r="AT20" i="18" s="1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N22" i="18"/>
  <c r="O22" i="18"/>
  <c r="AT22" i="18" s="1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N23" i="18"/>
  <c r="O23" i="18"/>
  <c r="P23" i="18"/>
  <c r="AT23" i="18" s="1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N24" i="18"/>
  <c r="O24" i="18"/>
  <c r="AT24" i="18" s="1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N26" i="18"/>
  <c r="O26" i="18"/>
  <c r="AT26" i="18" s="1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N27" i="18"/>
  <c r="O27" i="18"/>
  <c r="P27" i="18"/>
  <c r="AT27" i="18" s="1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N28" i="18"/>
  <c r="O28" i="18"/>
  <c r="AT28" i="18" s="1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N30" i="18"/>
  <c r="O30" i="18"/>
  <c r="AT30" i="18" s="1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N31" i="18"/>
  <c r="O31" i="18"/>
  <c r="P31" i="18"/>
  <c r="AT31" i="18" s="1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N32" i="18"/>
  <c r="O32" i="18"/>
  <c r="AT32" i="18" s="1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N34" i="18"/>
  <c r="O34" i="18"/>
  <c r="AT34" i="18" s="1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N35" i="18"/>
  <c r="O35" i="18"/>
  <c r="P35" i="18"/>
  <c r="AT35" i="18" s="1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N36" i="18"/>
  <c r="O36" i="18"/>
  <c r="AT36" i="18" s="1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N38" i="18"/>
  <c r="O38" i="18"/>
  <c r="AT38" i="18" s="1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N39" i="18"/>
  <c r="O39" i="18"/>
  <c r="P39" i="18"/>
  <c r="AT39" i="18" s="1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N40" i="18"/>
  <c r="O40" i="18"/>
  <c r="AT40" i="18" s="1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N42" i="18"/>
  <c r="O42" i="18"/>
  <c r="AT42" i="18" s="1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N43" i="18"/>
  <c r="O43" i="18"/>
  <c r="P43" i="18"/>
  <c r="AT43" i="18" s="1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N44" i="18"/>
  <c r="O44" i="18"/>
  <c r="AT44" i="18" s="1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N46" i="18"/>
  <c r="O46" i="18"/>
  <c r="AT46" i="18" s="1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S46" i="18"/>
  <c r="N47" i="18"/>
  <c r="O47" i="18"/>
  <c r="P47" i="18"/>
  <c r="AT47" i="18" s="1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S47" i="18"/>
  <c r="N48" i="18"/>
  <c r="O48" i="18"/>
  <c r="AT48" i="18" s="1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S48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AI49" i="18"/>
  <c r="AJ49" i="18"/>
  <c r="AK49" i="18"/>
  <c r="AL49" i="18"/>
  <c r="AM49" i="18"/>
  <c r="AN49" i="18"/>
  <c r="AO49" i="18"/>
  <c r="AP49" i="18"/>
  <c r="AQ49" i="18"/>
  <c r="AR49" i="18"/>
  <c r="AS49" i="18"/>
  <c r="AT49" i="18"/>
  <c r="N50" i="18"/>
  <c r="O50" i="18"/>
  <c r="AT50" i="18" s="1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AI50" i="18"/>
  <c r="AJ50" i="18"/>
  <c r="AK50" i="18"/>
  <c r="AL50" i="18"/>
  <c r="AM50" i="18"/>
  <c r="AN50" i="18"/>
  <c r="AO50" i="18"/>
  <c r="AP50" i="18"/>
  <c r="AQ50" i="18"/>
  <c r="AR50" i="18"/>
  <c r="AS50" i="18"/>
  <c r="N51" i="18"/>
  <c r="O51" i="18"/>
  <c r="P51" i="18"/>
  <c r="AT51" i="18" s="1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AJ51" i="18"/>
  <c r="AK51" i="18"/>
  <c r="AL51" i="18"/>
  <c r="AM51" i="18"/>
  <c r="AN51" i="18"/>
  <c r="AO51" i="18"/>
  <c r="AP51" i="18"/>
  <c r="AQ51" i="18"/>
  <c r="AR51" i="18"/>
  <c r="AS51" i="18"/>
  <c r="N52" i="18"/>
  <c r="O52" i="18"/>
  <c r="AT52" i="18" s="1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AJ52" i="18"/>
  <c r="AK52" i="18"/>
  <c r="AL52" i="18"/>
  <c r="AM52" i="18"/>
  <c r="AN52" i="18"/>
  <c r="AO52" i="18"/>
  <c r="AP52" i="18"/>
  <c r="AQ52" i="18"/>
  <c r="AR52" i="18"/>
  <c r="AS52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AJ53" i="18"/>
  <c r="AK53" i="18"/>
  <c r="AL53" i="18"/>
  <c r="AM53" i="18"/>
  <c r="AN53" i="18"/>
  <c r="AO53" i="18"/>
  <c r="AP53" i="18"/>
  <c r="AQ53" i="18"/>
  <c r="AR53" i="18"/>
  <c r="AS53" i="18"/>
  <c r="AT53" i="18"/>
  <c r="N54" i="18"/>
  <c r="O54" i="18"/>
  <c r="AT54" i="18" s="1"/>
  <c r="P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H54" i="18"/>
  <c r="AI54" i="18"/>
  <c r="AJ54" i="18"/>
  <c r="AK54" i="18"/>
  <c r="AL54" i="18"/>
  <c r="AM54" i="18"/>
  <c r="AN54" i="18"/>
  <c r="AO54" i="18"/>
  <c r="AP54" i="18"/>
  <c r="AQ54" i="18"/>
  <c r="AR54" i="18"/>
  <c r="AS54" i="18"/>
  <c r="N55" i="18"/>
  <c r="O55" i="18"/>
  <c r="P55" i="18"/>
  <c r="AT55" i="18" s="1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AG55" i="18"/>
  <c r="AH55" i="18"/>
  <c r="AI55" i="18"/>
  <c r="AJ55" i="18"/>
  <c r="AK55" i="18"/>
  <c r="AL55" i="18"/>
  <c r="AM55" i="18"/>
  <c r="AN55" i="18"/>
  <c r="AO55" i="18"/>
  <c r="AP55" i="18"/>
  <c r="AQ55" i="18"/>
  <c r="AR55" i="18"/>
  <c r="AS55" i="18"/>
  <c r="N56" i="18"/>
  <c r="O56" i="18"/>
  <c r="AT56" i="18" s="1"/>
  <c r="P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H56" i="18"/>
  <c r="AI56" i="18"/>
  <c r="AJ56" i="18"/>
  <c r="AK56" i="18"/>
  <c r="AL56" i="18"/>
  <c r="AM56" i="18"/>
  <c r="AN56" i="18"/>
  <c r="AO56" i="18"/>
  <c r="AP56" i="18"/>
  <c r="AQ56" i="18"/>
  <c r="AR56" i="18"/>
  <c r="AS56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S57" i="18"/>
  <c r="AT57" i="18"/>
  <c r="N58" i="18"/>
  <c r="O58" i="18"/>
  <c r="AT58" i="18" s="1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H58" i="18"/>
  <c r="AI58" i="18"/>
  <c r="AJ58" i="18"/>
  <c r="AK58" i="18"/>
  <c r="AL58" i="18"/>
  <c r="AM58" i="18"/>
  <c r="AN58" i="18"/>
  <c r="AO58" i="18"/>
  <c r="AP58" i="18"/>
  <c r="AQ58" i="18"/>
  <c r="AR58" i="18"/>
  <c r="AS58" i="18"/>
  <c r="N59" i="18"/>
  <c r="O59" i="18"/>
  <c r="P59" i="18"/>
  <c r="AT59" i="18" s="1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H59" i="18"/>
  <c r="AI59" i="18"/>
  <c r="AJ59" i="18"/>
  <c r="AK59" i="18"/>
  <c r="AL59" i="18"/>
  <c r="AM59" i="18"/>
  <c r="AN59" i="18"/>
  <c r="AO59" i="18"/>
  <c r="AP59" i="18"/>
  <c r="AQ59" i="18"/>
  <c r="AR59" i="18"/>
  <c r="AS59" i="18"/>
  <c r="N60" i="18"/>
  <c r="O60" i="18"/>
  <c r="AT60" i="18" s="1"/>
  <c r="P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S60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S61" i="18"/>
  <c r="AT61" i="18"/>
  <c r="N62" i="18"/>
  <c r="O62" i="18"/>
  <c r="AT62" i="18" s="1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S62" i="18"/>
  <c r="N63" i="18"/>
  <c r="O63" i="18"/>
  <c r="P63" i="18"/>
  <c r="AT63" i="18" s="1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S63" i="18"/>
  <c r="N64" i="18"/>
  <c r="O64" i="18"/>
  <c r="AT64" i="18" s="1"/>
  <c r="P64" i="18"/>
  <c r="Q64" i="18"/>
  <c r="R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O64" i="18"/>
  <c r="AP64" i="18"/>
  <c r="AQ64" i="18"/>
  <c r="AR64" i="18"/>
  <c r="AS64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AG65" i="18"/>
  <c r="AH65" i="18"/>
  <c r="AI65" i="18"/>
  <c r="AJ65" i="18"/>
  <c r="AK65" i="18"/>
  <c r="AL65" i="18"/>
  <c r="AM65" i="18"/>
  <c r="AN65" i="18"/>
  <c r="AO65" i="18"/>
  <c r="AP65" i="18"/>
  <c r="AQ65" i="18"/>
  <c r="AR65" i="18"/>
  <c r="AS65" i="18"/>
  <c r="AT65" i="18"/>
  <c r="N66" i="18"/>
  <c r="O66" i="18"/>
  <c r="AT66" i="18" s="1"/>
  <c r="P66" i="18"/>
  <c r="Q66" i="18"/>
  <c r="R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H66" i="18"/>
  <c r="AI66" i="18"/>
  <c r="AJ66" i="18"/>
  <c r="AK66" i="18"/>
  <c r="AL66" i="18"/>
  <c r="AM66" i="18"/>
  <c r="AN66" i="18"/>
  <c r="AO66" i="18"/>
  <c r="AP66" i="18"/>
  <c r="AQ66" i="18"/>
  <c r="AR66" i="18"/>
  <c r="AS66" i="18"/>
  <c r="N67" i="18"/>
  <c r="O67" i="18"/>
  <c r="P67" i="18"/>
  <c r="AT67" i="18" s="1"/>
  <c r="Q67" i="18"/>
  <c r="R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H67" i="18"/>
  <c r="AI67" i="18"/>
  <c r="AJ67" i="18"/>
  <c r="AK67" i="18"/>
  <c r="AL67" i="18"/>
  <c r="AM67" i="18"/>
  <c r="AN67" i="18"/>
  <c r="AO67" i="18"/>
  <c r="AP67" i="18"/>
  <c r="AQ67" i="18"/>
  <c r="AR67" i="18"/>
  <c r="AS67" i="18"/>
  <c r="N68" i="18"/>
  <c r="O68" i="18"/>
  <c r="AT68" i="18" s="1"/>
  <c r="P68" i="18"/>
  <c r="Q68" i="18"/>
  <c r="R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F68" i="18"/>
  <c r="AG68" i="18"/>
  <c r="AH68" i="18"/>
  <c r="AI68" i="18"/>
  <c r="AJ68" i="18"/>
  <c r="AK68" i="18"/>
  <c r="AL68" i="18"/>
  <c r="AM68" i="18"/>
  <c r="AN68" i="18"/>
  <c r="AO68" i="18"/>
  <c r="AP68" i="18"/>
  <c r="AQ68" i="18"/>
  <c r="AR68" i="18"/>
  <c r="AS68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F69" i="18"/>
  <c r="AG69" i="18"/>
  <c r="AH69" i="18"/>
  <c r="AI69" i="18"/>
  <c r="AJ69" i="18"/>
  <c r="AK69" i="18"/>
  <c r="AL69" i="18"/>
  <c r="AM69" i="18"/>
  <c r="AN69" i="18"/>
  <c r="AO69" i="18"/>
  <c r="AP69" i="18"/>
  <c r="AQ69" i="18"/>
  <c r="AR69" i="18"/>
  <c r="AS69" i="18"/>
  <c r="AT69" i="18"/>
  <c r="N70" i="18"/>
  <c r="O70" i="18"/>
  <c r="AT70" i="18" s="1"/>
  <c r="P70" i="18"/>
  <c r="Q70" i="18"/>
  <c r="R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H70" i="18"/>
  <c r="AI70" i="18"/>
  <c r="AJ70" i="18"/>
  <c r="AK70" i="18"/>
  <c r="AL70" i="18"/>
  <c r="AM70" i="18"/>
  <c r="AN70" i="18"/>
  <c r="AO70" i="18"/>
  <c r="AP70" i="18"/>
  <c r="AQ70" i="18"/>
  <c r="AR70" i="18"/>
  <c r="AS70" i="18"/>
  <c r="N71" i="18"/>
  <c r="O71" i="18"/>
  <c r="P71" i="18"/>
  <c r="AT71" i="18" s="1"/>
  <c r="Q71" i="18"/>
  <c r="R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H71" i="18"/>
  <c r="AI71" i="18"/>
  <c r="AJ71" i="18"/>
  <c r="AK71" i="18"/>
  <c r="AL71" i="18"/>
  <c r="AM71" i="18"/>
  <c r="AN71" i="18"/>
  <c r="AO71" i="18"/>
  <c r="AP71" i="18"/>
  <c r="AQ71" i="18"/>
  <c r="AR71" i="18"/>
  <c r="AS71" i="18"/>
  <c r="N72" i="18"/>
  <c r="O72" i="18"/>
  <c r="AT72" i="18" s="1"/>
  <c r="P72" i="18"/>
  <c r="Q72" i="18"/>
  <c r="R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H72" i="18"/>
  <c r="AI72" i="18"/>
  <c r="AJ72" i="18"/>
  <c r="AK72" i="18"/>
  <c r="AL72" i="18"/>
  <c r="AM72" i="18"/>
  <c r="AN72" i="18"/>
  <c r="AO72" i="18"/>
  <c r="AP72" i="18"/>
  <c r="AQ72" i="18"/>
  <c r="AR72" i="18"/>
  <c r="AS72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H73" i="18"/>
  <c r="AI73" i="18"/>
  <c r="AJ73" i="18"/>
  <c r="AK73" i="18"/>
  <c r="AL73" i="18"/>
  <c r="AM73" i="18"/>
  <c r="AN73" i="18"/>
  <c r="AO73" i="18"/>
  <c r="AP73" i="18"/>
  <c r="AQ73" i="18"/>
  <c r="AR73" i="18"/>
  <c r="AS73" i="18"/>
  <c r="AT73" i="18"/>
  <c r="N74" i="18"/>
  <c r="O74" i="18"/>
  <c r="AT74" i="18" s="1"/>
  <c r="P74" i="18"/>
  <c r="Q74" i="18"/>
  <c r="R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H74" i="18"/>
  <c r="AI74" i="18"/>
  <c r="AJ74" i="18"/>
  <c r="AK74" i="18"/>
  <c r="AL74" i="18"/>
  <c r="AM74" i="18"/>
  <c r="AN74" i="18"/>
  <c r="AO74" i="18"/>
  <c r="AP74" i="18"/>
  <c r="AQ74" i="18"/>
  <c r="AR74" i="18"/>
  <c r="AS74" i="18"/>
  <c r="N75" i="18"/>
  <c r="O75" i="18"/>
  <c r="P75" i="18"/>
  <c r="AT75" i="18" s="1"/>
  <c r="Q75" i="18"/>
  <c r="R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H75" i="18"/>
  <c r="AI75" i="18"/>
  <c r="AJ75" i="18"/>
  <c r="AK75" i="18"/>
  <c r="AL75" i="18"/>
  <c r="AM75" i="18"/>
  <c r="AN75" i="18"/>
  <c r="AO75" i="18"/>
  <c r="AP75" i="18"/>
  <c r="AQ75" i="18"/>
  <c r="AR75" i="18"/>
  <c r="AS75" i="18"/>
  <c r="N76" i="18"/>
  <c r="O76" i="18"/>
  <c r="AT76" i="18" s="1"/>
  <c r="P76" i="18"/>
  <c r="Q76" i="18"/>
  <c r="R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H76" i="18"/>
  <c r="AI76" i="18"/>
  <c r="AJ76" i="18"/>
  <c r="AK76" i="18"/>
  <c r="AL76" i="18"/>
  <c r="AM76" i="18"/>
  <c r="AN76" i="18"/>
  <c r="AO76" i="18"/>
  <c r="AP76" i="18"/>
  <c r="AQ76" i="18"/>
  <c r="AR76" i="18"/>
  <c r="AS76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N78" i="18"/>
  <c r="O78" i="18"/>
  <c r="AT78" i="18" s="1"/>
  <c r="P78" i="18"/>
  <c r="Q78" i="18"/>
  <c r="R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H78" i="18"/>
  <c r="AI78" i="18"/>
  <c r="AJ78" i="18"/>
  <c r="AK78" i="18"/>
  <c r="AL78" i="18"/>
  <c r="AM78" i="18"/>
  <c r="AN78" i="18"/>
  <c r="AO78" i="18"/>
  <c r="AP78" i="18"/>
  <c r="AQ78" i="18"/>
  <c r="AR78" i="18"/>
  <c r="AS78" i="18"/>
  <c r="N79" i="18"/>
  <c r="O79" i="18"/>
  <c r="P79" i="18"/>
  <c r="AT79" i="18" s="1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S79" i="18"/>
  <c r="N80" i="18"/>
  <c r="O80" i="18"/>
  <c r="AT80" i="18" s="1"/>
  <c r="P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S80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S81" i="18"/>
  <c r="AT81" i="18"/>
  <c r="N82" i="18"/>
  <c r="O82" i="18"/>
  <c r="AT82" i="18" s="1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S82" i="18"/>
  <c r="N83" i="18"/>
  <c r="O83" i="18"/>
  <c r="AT83" i="18" s="1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S83" i="18"/>
  <c r="N84" i="18"/>
  <c r="O84" i="18"/>
  <c r="AT84" i="18" s="1"/>
  <c r="P84" i="18"/>
  <c r="Q84" i="18"/>
  <c r="R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H84" i="18"/>
  <c r="AI84" i="18"/>
  <c r="AJ84" i="18"/>
  <c r="AK84" i="18"/>
  <c r="AL84" i="18"/>
  <c r="AM84" i="18"/>
  <c r="AN84" i="18"/>
  <c r="AO84" i="18"/>
  <c r="AP84" i="18"/>
  <c r="AQ84" i="18"/>
  <c r="AR84" i="18"/>
  <c r="AS84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S85" i="18"/>
  <c r="AT85" i="18"/>
  <c r="N86" i="18"/>
  <c r="O86" i="18"/>
  <c r="AT86" i="18" s="1"/>
  <c r="P86" i="18"/>
  <c r="Q86" i="18"/>
  <c r="R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H86" i="18"/>
  <c r="AI86" i="18"/>
  <c r="AJ86" i="18"/>
  <c r="AK86" i="18"/>
  <c r="AL86" i="18"/>
  <c r="AM86" i="18"/>
  <c r="AN86" i="18"/>
  <c r="AO86" i="18"/>
  <c r="AP86" i="18"/>
  <c r="AQ86" i="18"/>
  <c r="AR86" i="18"/>
  <c r="AS86" i="18"/>
  <c r="N87" i="18"/>
  <c r="O87" i="18"/>
  <c r="AT87" i="18" s="1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S87" i="18"/>
  <c r="N88" i="18"/>
  <c r="O88" i="18"/>
  <c r="AT88" i="18" s="1"/>
  <c r="P88" i="18"/>
  <c r="Q88" i="18"/>
  <c r="R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H88" i="18"/>
  <c r="AI88" i="18"/>
  <c r="AJ88" i="18"/>
  <c r="AK88" i="18"/>
  <c r="AL88" i="18"/>
  <c r="AM88" i="18"/>
  <c r="AN88" i="18"/>
  <c r="AO88" i="18"/>
  <c r="AP88" i="18"/>
  <c r="AQ88" i="18"/>
  <c r="AR88" i="18"/>
  <c r="AS88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H89" i="18"/>
  <c r="AI89" i="18"/>
  <c r="AJ89" i="18"/>
  <c r="AK89" i="18"/>
  <c r="AL89" i="18"/>
  <c r="AM89" i="18"/>
  <c r="AN89" i="18"/>
  <c r="AO89" i="18"/>
  <c r="AP89" i="18"/>
  <c r="AQ89" i="18"/>
  <c r="AR89" i="18"/>
  <c r="AS89" i="18"/>
  <c r="AT89" i="18"/>
  <c r="N90" i="18"/>
  <c r="O90" i="18"/>
  <c r="AT90" i="18" s="1"/>
  <c r="P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H90" i="18"/>
  <c r="AI90" i="18"/>
  <c r="AJ90" i="18"/>
  <c r="AK90" i="18"/>
  <c r="AL90" i="18"/>
  <c r="AM90" i="18"/>
  <c r="AN90" i="18"/>
  <c r="AO90" i="18"/>
  <c r="AP90" i="18"/>
  <c r="AQ90" i="18"/>
  <c r="AR90" i="18"/>
  <c r="AS90" i="18"/>
  <c r="N91" i="18"/>
  <c r="O91" i="18"/>
  <c r="AT91" i="18" s="1"/>
  <c r="P91" i="18"/>
  <c r="Q91" i="18"/>
  <c r="R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H91" i="18"/>
  <c r="AI91" i="18"/>
  <c r="AJ91" i="18"/>
  <c r="AK91" i="18"/>
  <c r="AL91" i="18"/>
  <c r="AM91" i="18"/>
  <c r="AN91" i="18"/>
  <c r="AO91" i="18"/>
  <c r="AP91" i="18"/>
  <c r="AQ91" i="18"/>
  <c r="AR91" i="18"/>
  <c r="AS91" i="18"/>
  <c r="N92" i="18"/>
  <c r="O92" i="18"/>
  <c r="AT92" i="18" s="1"/>
  <c r="P92" i="18"/>
  <c r="Q92" i="18"/>
  <c r="R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H92" i="18"/>
  <c r="AI92" i="18"/>
  <c r="AJ92" i="18"/>
  <c r="AK92" i="18"/>
  <c r="AL92" i="18"/>
  <c r="AM92" i="18"/>
  <c r="AN92" i="18"/>
  <c r="AO92" i="18"/>
  <c r="AP92" i="18"/>
  <c r="AQ92" i="18"/>
  <c r="AR92" i="18"/>
  <c r="AS92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T93" i="18" s="1"/>
  <c r="AE93" i="18"/>
  <c r="AF93" i="18"/>
  <c r="AG93" i="18"/>
  <c r="AH93" i="18"/>
  <c r="AI93" i="18"/>
  <c r="AJ93" i="18"/>
  <c r="AK93" i="18"/>
  <c r="AL93" i="18"/>
  <c r="AM93" i="18"/>
  <c r="AN93" i="18"/>
  <c r="AO93" i="18"/>
  <c r="AP93" i="18"/>
  <c r="AQ93" i="18"/>
  <c r="AR93" i="18"/>
  <c r="AS93" i="18"/>
  <c r="N94" i="18"/>
  <c r="O94" i="18"/>
  <c r="AT94" i="18" s="1"/>
  <c r="P94" i="18"/>
  <c r="Q94" i="18"/>
  <c r="R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H94" i="18"/>
  <c r="AI94" i="18"/>
  <c r="AJ94" i="18"/>
  <c r="AK94" i="18"/>
  <c r="AL94" i="18"/>
  <c r="AM94" i="18"/>
  <c r="AN94" i="18"/>
  <c r="AO94" i="18"/>
  <c r="AP94" i="18"/>
  <c r="AQ94" i="18"/>
  <c r="AR94" i="18"/>
  <c r="AS94" i="18"/>
  <c r="N95" i="18"/>
  <c r="O95" i="18"/>
  <c r="P95" i="18"/>
  <c r="AT95" i="18" s="1"/>
  <c r="Q95" i="18"/>
  <c r="R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F95" i="18"/>
  <c r="AG95" i="18"/>
  <c r="AH95" i="18"/>
  <c r="AI95" i="18"/>
  <c r="AJ95" i="18"/>
  <c r="AK95" i="18"/>
  <c r="AL95" i="18"/>
  <c r="AM95" i="18"/>
  <c r="AN95" i="18"/>
  <c r="AO95" i="18"/>
  <c r="AP95" i="18"/>
  <c r="AQ95" i="18"/>
  <c r="AR95" i="18"/>
  <c r="AS95" i="18"/>
  <c r="N96" i="18"/>
  <c r="O96" i="18"/>
  <c r="AT96" i="18" s="1"/>
  <c r="P96" i="18"/>
  <c r="Q96" i="18"/>
  <c r="R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H96" i="18"/>
  <c r="AI96" i="18"/>
  <c r="AJ96" i="18"/>
  <c r="AK96" i="18"/>
  <c r="AL96" i="18"/>
  <c r="AM96" i="18"/>
  <c r="AN96" i="18"/>
  <c r="AO96" i="18"/>
  <c r="AP96" i="18"/>
  <c r="AQ96" i="18"/>
  <c r="AR96" i="18"/>
  <c r="AS96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F97" i="18"/>
  <c r="AG97" i="18"/>
  <c r="AH97" i="18"/>
  <c r="AT97" i="18" s="1"/>
  <c r="AI97" i="18"/>
  <c r="AJ97" i="18"/>
  <c r="AK97" i="18"/>
  <c r="AL97" i="18"/>
  <c r="AM97" i="18"/>
  <c r="AN97" i="18"/>
  <c r="AO97" i="18"/>
  <c r="AP97" i="18"/>
  <c r="AQ97" i="18"/>
  <c r="AR97" i="18"/>
  <c r="AS97" i="18"/>
  <c r="N98" i="18"/>
  <c r="O98" i="18"/>
  <c r="AT98" i="18" s="1"/>
  <c r="P98" i="18"/>
  <c r="Q98" i="18"/>
  <c r="R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H98" i="18"/>
  <c r="AI98" i="18"/>
  <c r="AJ98" i="18"/>
  <c r="AK98" i="18"/>
  <c r="AL98" i="18"/>
  <c r="AM98" i="18"/>
  <c r="AN98" i="18"/>
  <c r="AO98" i="18"/>
  <c r="AP98" i="18"/>
  <c r="AQ98" i="18"/>
  <c r="AR98" i="18"/>
  <c r="AS98" i="18"/>
  <c r="N99" i="18"/>
  <c r="O99" i="18"/>
  <c r="P99" i="18"/>
  <c r="AT99" i="18" s="1"/>
  <c r="Q99" i="18"/>
  <c r="R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F99" i="18"/>
  <c r="AG99" i="18"/>
  <c r="AH99" i="18"/>
  <c r="AI99" i="18"/>
  <c r="AJ99" i="18"/>
  <c r="AK99" i="18"/>
  <c r="AL99" i="18"/>
  <c r="AM99" i="18"/>
  <c r="AN99" i="18"/>
  <c r="AO99" i="18"/>
  <c r="AP99" i="18"/>
  <c r="AQ99" i="18"/>
  <c r="AR99" i="18"/>
  <c r="AS99" i="18"/>
  <c r="N100" i="18"/>
  <c r="O100" i="18"/>
  <c r="AT100" i="18" s="1"/>
  <c r="P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S100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H101" i="18"/>
  <c r="AT101" i="18" s="1"/>
  <c r="AI101" i="18"/>
  <c r="AJ101" i="18"/>
  <c r="AK101" i="18"/>
  <c r="AL101" i="18"/>
  <c r="AM101" i="18"/>
  <c r="AN101" i="18"/>
  <c r="AO101" i="18"/>
  <c r="AP101" i="18"/>
  <c r="AQ101" i="18"/>
  <c r="AR101" i="18"/>
  <c r="AS101" i="18"/>
  <c r="N102" i="18"/>
  <c r="O102" i="18"/>
  <c r="AT102" i="18" s="1"/>
  <c r="P102" i="18"/>
  <c r="Q102" i="18"/>
  <c r="R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H102" i="18"/>
  <c r="AI102" i="18"/>
  <c r="AJ102" i="18"/>
  <c r="AK102" i="18"/>
  <c r="AL102" i="18"/>
  <c r="AM102" i="18"/>
  <c r="AN102" i="18"/>
  <c r="AO102" i="18"/>
  <c r="AP102" i="18"/>
  <c r="AQ102" i="18"/>
  <c r="AR102" i="18"/>
  <c r="AS102" i="18"/>
  <c r="N103" i="18"/>
  <c r="O103" i="18"/>
  <c r="P103" i="18"/>
  <c r="AT103" i="18" s="1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S103" i="18"/>
  <c r="N104" i="18"/>
  <c r="O104" i="18"/>
  <c r="AT104" i="18" s="1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AH104" i="18"/>
  <c r="AI104" i="18"/>
  <c r="AJ104" i="18"/>
  <c r="AK104" i="18"/>
  <c r="AL104" i="18"/>
  <c r="AM104" i="18"/>
  <c r="AN104" i="18"/>
  <c r="AO104" i="18"/>
  <c r="AP104" i="18"/>
  <c r="AQ104" i="18"/>
  <c r="AR104" i="18"/>
  <c r="AS104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T105" i="18" s="1"/>
  <c r="AE105" i="18"/>
  <c r="AF105" i="18"/>
  <c r="AG105" i="18"/>
  <c r="AH105" i="18"/>
  <c r="AI105" i="18"/>
  <c r="AJ105" i="18"/>
  <c r="AK105" i="18"/>
  <c r="AL105" i="18"/>
  <c r="AM105" i="18"/>
  <c r="AN105" i="18"/>
  <c r="AO105" i="18"/>
  <c r="AP105" i="18"/>
  <c r="AQ105" i="18"/>
  <c r="AR105" i="18"/>
  <c r="AS105" i="18"/>
  <c r="N106" i="18"/>
  <c r="O106" i="18"/>
  <c r="AT106" i="18" s="1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AH106" i="18"/>
  <c r="AI106" i="18"/>
  <c r="AJ106" i="18"/>
  <c r="AK106" i="18"/>
  <c r="AL106" i="18"/>
  <c r="AM106" i="18"/>
  <c r="AN106" i="18"/>
  <c r="AO106" i="18"/>
  <c r="AP106" i="18"/>
  <c r="AQ106" i="18"/>
  <c r="AR106" i="18"/>
  <c r="AS106" i="18"/>
  <c r="N107" i="18"/>
  <c r="O107" i="18"/>
  <c r="P107" i="18"/>
  <c r="AT107" i="18" s="1"/>
  <c r="Q107" i="18"/>
  <c r="R107" i="18"/>
  <c r="S107" i="18"/>
  <c r="T107" i="18"/>
  <c r="U107" i="18"/>
  <c r="V107" i="18"/>
  <c r="W107" i="18"/>
  <c r="X107" i="18"/>
  <c r="Y107" i="18"/>
  <c r="Z107" i="18"/>
  <c r="AA107" i="18"/>
  <c r="AB107" i="18"/>
  <c r="AC107" i="18"/>
  <c r="AD107" i="18"/>
  <c r="AE107" i="18"/>
  <c r="AF107" i="18"/>
  <c r="AG107" i="18"/>
  <c r="AH107" i="18"/>
  <c r="AI107" i="18"/>
  <c r="AJ107" i="18"/>
  <c r="AK107" i="18"/>
  <c r="AL107" i="18"/>
  <c r="AM107" i="18"/>
  <c r="AN107" i="18"/>
  <c r="AO107" i="18"/>
  <c r="AP107" i="18"/>
  <c r="AQ107" i="18"/>
  <c r="AR107" i="18"/>
  <c r="AS107" i="18"/>
  <c r="N108" i="18"/>
  <c r="O108" i="18"/>
  <c r="AT108" i="18" s="1"/>
  <c r="P108" i="18"/>
  <c r="Q108" i="18"/>
  <c r="R108" i="18"/>
  <c r="S108" i="18"/>
  <c r="T108" i="18"/>
  <c r="U108" i="18"/>
  <c r="V108" i="18"/>
  <c r="W108" i="18"/>
  <c r="X108" i="18"/>
  <c r="Y108" i="18"/>
  <c r="Z108" i="18"/>
  <c r="AA108" i="18"/>
  <c r="AB108" i="18"/>
  <c r="AC108" i="18"/>
  <c r="AD108" i="18"/>
  <c r="AE108" i="18"/>
  <c r="AF108" i="18"/>
  <c r="AG108" i="18"/>
  <c r="AH108" i="18"/>
  <c r="AI108" i="18"/>
  <c r="AJ108" i="18"/>
  <c r="AK108" i="18"/>
  <c r="AL108" i="18"/>
  <c r="AM108" i="18"/>
  <c r="AN108" i="18"/>
  <c r="AO108" i="18"/>
  <c r="AP108" i="18"/>
  <c r="AQ108" i="18"/>
  <c r="AR108" i="18"/>
  <c r="AS108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Z109" i="18"/>
  <c r="AA109" i="18"/>
  <c r="AB109" i="18"/>
  <c r="AC109" i="18"/>
  <c r="AD109" i="18"/>
  <c r="AT109" i="18" s="1"/>
  <c r="AE109" i="18"/>
  <c r="AF109" i="18"/>
  <c r="AG109" i="18"/>
  <c r="AH109" i="18"/>
  <c r="AI109" i="18"/>
  <c r="AJ109" i="18"/>
  <c r="AK109" i="18"/>
  <c r="AL109" i="18"/>
  <c r="AM109" i="18"/>
  <c r="AN109" i="18"/>
  <c r="AO109" i="18"/>
  <c r="AP109" i="18"/>
  <c r="AQ109" i="18"/>
  <c r="AR109" i="18"/>
  <c r="AS109" i="18"/>
  <c r="N110" i="18"/>
  <c r="O110" i="18"/>
  <c r="AT110" i="18" s="1"/>
  <c r="P110" i="18"/>
  <c r="Q110" i="18"/>
  <c r="R110" i="18"/>
  <c r="S110" i="18"/>
  <c r="T110" i="18"/>
  <c r="U110" i="18"/>
  <c r="V110" i="18"/>
  <c r="W110" i="18"/>
  <c r="X110" i="18"/>
  <c r="Y110" i="18"/>
  <c r="Z110" i="18"/>
  <c r="AA110" i="18"/>
  <c r="AB110" i="18"/>
  <c r="AC110" i="18"/>
  <c r="AD110" i="18"/>
  <c r="AE110" i="18"/>
  <c r="AF110" i="18"/>
  <c r="AG110" i="18"/>
  <c r="AH110" i="18"/>
  <c r="AI110" i="18"/>
  <c r="AJ110" i="18"/>
  <c r="AK110" i="18"/>
  <c r="AL110" i="18"/>
  <c r="AM110" i="18"/>
  <c r="AN110" i="18"/>
  <c r="AO110" i="18"/>
  <c r="AP110" i="18"/>
  <c r="AQ110" i="18"/>
  <c r="AR110" i="18"/>
  <c r="AS110" i="18"/>
  <c r="N111" i="18"/>
  <c r="O111" i="18"/>
  <c r="P111" i="18"/>
  <c r="AT111" i="18" s="1"/>
  <c r="Q111" i="18"/>
  <c r="R111" i="18"/>
  <c r="S111" i="18"/>
  <c r="T111" i="18"/>
  <c r="U111" i="18"/>
  <c r="V111" i="18"/>
  <c r="W111" i="18"/>
  <c r="X111" i="18"/>
  <c r="Y111" i="18"/>
  <c r="Z111" i="18"/>
  <c r="AA111" i="18"/>
  <c r="AB111" i="18"/>
  <c r="AC111" i="18"/>
  <c r="AD111" i="18"/>
  <c r="AE111" i="18"/>
  <c r="AF111" i="18"/>
  <c r="AG111" i="18"/>
  <c r="AH111" i="18"/>
  <c r="AI111" i="18"/>
  <c r="AJ111" i="18"/>
  <c r="AK111" i="18"/>
  <c r="AL111" i="18"/>
  <c r="AM111" i="18"/>
  <c r="AN111" i="18"/>
  <c r="AO111" i="18"/>
  <c r="AP111" i="18"/>
  <c r="AQ111" i="18"/>
  <c r="AR111" i="18"/>
  <c r="AS111" i="18"/>
  <c r="N112" i="18"/>
  <c r="O112" i="18"/>
  <c r="AT112" i="18" s="1"/>
  <c r="P112" i="18"/>
  <c r="Q112" i="18"/>
  <c r="R112" i="18"/>
  <c r="S112" i="18"/>
  <c r="T112" i="18"/>
  <c r="U112" i="18"/>
  <c r="V112" i="18"/>
  <c r="W112" i="18"/>
  <c r="X112" i="18"/>
  <c r="Y112" i="18"/>
  <c r="Z112" i="18"/>
  <c r="AA112" i="18"/>
  <c r="AB112" i="18"/>
  <c r="AC112" i="18"/>
  <c r="AD112" i="18"/>
  <c r="AE112" i="18"/>
  <c r="AF112" i="18"/>
  <c r="AG112" i="18"/>
  <c r="AH112" i="18"/>
  <c r="AI112" i="18"/>
  <c r="AJ112" i="18"/>
  <c r="AK112" i="18"/>
  <c r="AL112" i="18"/>
  <c r="AM112" i="18"/>
  <c r="AN112" i="18"/>
  <c r="AO112" i="18"/>
  <c r="AP112" i="18"/>
  <c r="AQ112" i="18"/>
  <c r="AR112" i="18"/>
  <c r="AS112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Z113" i="18"/>
  <c r="AA113" i="18"/>
  <c r="AB113" i="18"/>
  <c r="AC113" i="18"/>
  <c r="AD113" i="18"/>
  <c r="AE113" i="18"/>
  <c r="AF113" i="18"/>
  <c r="AG113" i="18"/>
  <c r="AH113" i="18"/>
  <c r="AI113" i="18"/>
  <c r="AJ113" i="18"/>
  <c r="AK113" i="18"/>
  <c r="AL113" i="18"/>
  <c r="AT113" i="18" s="1"/>
  <c r="AM113" i="18"/>
  <c r="AN113" i="18"/>
  <c r="AO113" i="18"/>
  <c r="AP113" i="18"/>
  <c r="AQ113" i="18"/>
  <c r="AR113" i="18"/>
  <c r="AS113" i="18"/>
  <c r="N114" i="18"/>
  <c r="O114" i="18"/>
  <c r="AT114" i="18" s="1"/>
  <c r="P114" i="18"/>
  <c r="Q114" i="18"/>
  <c r="R114" i="18"/>
  <c r="S114" i="18"/>
  <c r="T114" i="18"/>
  <c r="U114" i="18"/>
  <c r="V114" i="18"/>
  <c r="W114" i="18"/>
  <c r="X114" i="18"/>
  <c r="Y114" i="18"/>
  <c r="Z114" i="18"/>
  <c r="AA114" i="18"/>
  <c r="AB114" i="18"/>
  <c r="AC114" i="18"/>
  <c r="AD114" i="18"/>
  <c r="AE114" i="18"/>
  <c r="AF114" i="18"/>
  <c r="AG114" i="18"/>
  <c r="AH114" i="18"/>
  <c r="AI114" i="18"/>
  <c r="AJ114" i="18"/>
  <c r="AK114" i="18"/>
  <c r="AL114" i="18"/>
  <c r="AM114" i="18"/>
  <c r="AN114" i="18"/>
  <c r="AO114" i="18"/>
  <c r="AP114" i="18"/>
  <c r="AQ114" i="18"/>
  <c r="AR114" i="18"/>
  <c r="AS114" i="18"/>
  <c r="N115" i="18"/>
  <c r="O115" i="18"/>
  <c r="P115" i="18"/>
  <c r="AT115" i="18" s="1"/>
  <c r="Q115" i="18"/>
  <c r="R115" i="18"/>
  <c r="S115" i="18"/>
  <c r="T115" i="18"/>
  <c r="U115" i="18"/>
  <c r="V115" i="18"/>
  <c r="W115" i="18"/>
  <c r="X115" i="18"/>
  <c r="Y115" i="18"/>
  <c r="Z115" i="18"/>
  <c r="AA115" i="18"/>
  <c r="AB115" i="18"/>
  <c r="AC115" i="18"/>
  <c r="AD115" i="18"/>
  <c r="AE115" i="18"/>
  <c r="AF115" i="18"/>
  <c r="AG115" i="18"/>
  <c r="AH115" i="18"/>
  <c r="AI115" i="18"/>
  <c r="AJ115" i="18"/>
  <c r="AK115" i="18"/>
  <c r="AL115" i="18"/>
  <c r="AM115" i="18"/>
  <c r="AN115" i="18"/>
  <c r="AO115" i="18"/>
  <c r="AP115" i="18"/>
  <c r="AQ115" i="18"/>
  <c r="AR115" i="18"/>
  <c r="AS115" i="18"/>
  <c r="N116" i="18"/>
  <c r="O116" i="18"/>
  <c r="AT116" i="18" s="1"/>
  <c r="P116" i="18"/>
  <c r="Q116" i="18"/>
  <c r="R116" i="18"/>
  <c r="S116" i="18"/>
  <c r="T116" i="18"/>
  <c r="U116" i="18"/>
  <c r="V116" i="18"/>
  <c r="W116" i="18"/>
  <c r="X116" i="18"/>
  <c r="Y116" i="18"/>
  <c r="Z116" i="18"/>
  <c r="AA116" i="18"/>
  <c r="AB116" i="18"/>
  <c r="AC116" i="18"/>
  <c r="AD116" i="18"/>
  <c r="AE116" i="18"/>
  <c r="AF116" i="18"/>
  <c r="AG116" i="18"/>
  <c r="AH116" i="18"/>
  <c r="AI116" i="18"/>
  <c r="AJ116" i="18"/>
  <c r="AK116" i="18"/>
  <c r="AL116" i="18"/>
  <c r="AM116" i="18"/>
  <c r="AN116" i="18"/>
  <c r="AO116" i="18"/>
  <c r="AP116" i="18"/>
  <c r="AQ116" i="18"/>
  <c r="AR116" i="18"/>
  <c r="AS116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Z117" i="18"/>
  <c r="AA117" i="18"/>
  <c r="AB117" i="18"/>
  <c r="AC117" i="18"/>
  <c r="AD117" i="18"/>
  <c r="AE117" i="18"/>
  <c r="AF117" i="18"/>
  <c r="AG117" i="18"/>
  <c r="AH117" i="18"/>
  <c r="AT117" i="18" s="1"/>
  <c r="AI117" i="18"/>
  <c r="AJ117" i="18"/>
  <c r="AK117" i="18"/>
  <c r="AL117" i="18"/>
  <c r="AM117" i="18"/>
  <c r="AN117" i="18"/>
  <c r="AO117" i="18"/>
  <c r="AP117" i="18"/>
  <c r="AQ117" i="18"/>
  <c r="AR117" i="18"/>
  <c r="AS117" i="18"/>
  <c r="N118" i="18"/>
  <c r="O118" i="18"/>
  <c r="AT118" i="18" s="1"/>
  <c r="P118" i="18"/>
  <c r="Q118" i="18"/>
  <c r="R118" i="18"/>
  <c r="S118" i="18"/>
  <c r="T118" i="18"/>
  <c r="U118" i="18"/>
  <c r="V118" i="18"/>
  <c r="W118" i="18"/>
  <c r="X118" i="18"/>
  <c r="Y118" i="18"/>
  <c r="Z118" i="18"/>
  <c r="AA118" i="18"/>
  <c r="AB118" i="18"/>
  <c r="AC118" i="18"/>
  <c r="AD118" i="18"/>
  <c r="AE118" i="18"/>
  <c r="AF118" i="18"/>
  <c r="AG118" i="18"/>
  <c r="AH118" i="18"/>
  <c r="AI118" i="18"/>
  <c r="AJ118" i="18"/>
  <c r="AK118" i="18"/>
  <c r="AL118" i="18"/>
  <c r="AM118" i="18"/>
  <c r="AN118" i="18"/>
  <c r="AO118" i="18"/>
  <c r="AP118" i="18"/>
  <c r="AQ118" i="18"/>
  <c r="AR118" i="18"/>
  <c r="AS118" i="18"/>
  <c r="N119" i="18"/>
  <c r="O119" i="18"/>
  <c r="P119" i="18"/>
  <c r="AT119" i="18" s="1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N120" i="18"/>
  <c r="O120" i="18"/>
  <c r="AT120" i="18" s="1"/>
  <c r="P120" i="18"/>
  <c r="Q120" i="18"/>
  <c r="R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H120" i="18"/>
  <c r="AI120" i="18"/>
  <c r="AJ120" i="18"/>
  <c r="AK120" i="18"/>
  <c r="AL120" i="18"/>
  <c r="AM120" i="18"/>
  <c r="AN120" i="18"/>
  <c r="AO120" i="18"/>
  <c r="AP120" i="18"/>
  <c r="AQ120" i="18"/>
  <c r="AR120" i="18"/>
  <c r="AS120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H121" i="18"/>
  <c r="AI121" i="18"/>
  <c r="AJ121" i="18"/>
  <c r="AK121" i="18"/>
  <c r="AL121" i="18"/>
  <c r="AT121" i="18" s="1"/>
  <c r="AM121" i="18"/>
  <c r="AN121" i="18"/>
  <c r="AO121" i="18"/>
  <c r="AP121" i="18"/>
  <c r="AQ121" i="18"/>
  <c r="AR121" i="18"/>
  <c r="AS121" i="18"/>
  <c r="N122" i="18"/>
  <c r="O122" i="18"/>
  <c r="AT122" i="18" s="1"/>
  <c r="P122" i="18"/>
  <c r="Q122" i="18"/>
  <c r="R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H122" i="18"/>
  <c r="AI122" i="18"/>
  <c r="AJ122" i="18"/>
  <c r="AK122" i="18"/>
  <c r="AL122" i="18"/>
  <c r="AM122" i="18"/>
  <c r="AN122" i="18"/>
  <c r="AO122" i="18"/>
  <c r="AP122" i="18"/>
  <c r="AQ122" i="18"/>
  <c r="AR122" i="18"/>
  <c r="AS122" i="18"/>
  <c r="N123" i="18"/>
  <c r="O123" i="18"/>
  <c r="P123" i="18"/>
  <c r="AT123" i="18" s="1"/>
  <c r="Q123" i="18"/>
  <c r="R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H123" i="18"/>
  <c r="AI123" i="18"/>
  <c r="AJ123" i="18"/>
  <c r="AK123" i="18"/>
  <c r="AL123" i="18"/>
  <c r="AM123" i="18"/>
  <c r="AN123" i="18"/>
  <c r="AO123" i="18"/>
  <c r="AP123" i="18"/>
  <c r="AQ123" i="18"/>
  <c r="AR123" i="18"/>
  <c r="AS123" i="18"/>
  <c r="N124" i="18"/>
  <c r="O124" i="18"/>
  <c r="AT124" i="18" s="1"/>
  <c r="P124" i="18"/>
  <c r="Q124" i="18"/>
  <c r="R124" i="18"/>
  <c r="S124" i="18"/>
  <c r="T124" i="18"/>
  <c r="U124" i="18"/>
  <c r="V124" i="18"/>
  <c r="W124" i="18"/>
  <c r="X124" i="18"/>
  <c r="Y124" i="18"/>
  <c r="Z124" i="18"/>
  <c r="AA124" i="18"/>
  <c r="AB124" i="18"/>
  <c r="AC124" i="18"/>
  <c r="AD124" i="18"/>
  <c r="AE124" i="18"/>
  <c r="AF124" i="18"/>
  <c r="AG124" i="18"/>
  <c r="AH124" i="18"/>
  <c r="AI124" i="18"/>
  <c r="AJ124" i="18"/>
  <c r="AK124" i="18"/>
  <c r="AL124" i="18"/>
  <c r="AM124" i="18"/>
  <c r="AN124" i="18"/>
  <c r="AO124" i="18"/>
  <c r="AP124" i="18"/>
  <c r="AQ124" i="18"/>
  <c r="AR124" i="18"/>
  <c r="AS124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Z125" i="18"/>
  <c r="AA125" i="18"/>
  <c r="AB125" i="18"/>
  <c r="AC125" i="18"/>
  <c r="AD125" i="18"/>
  <c r="AT125" i="18" s="1"/>
  <c r="AE125" i="18"/>
  <c r="AF125" i="18"/>
  <c r="AG125" i="18"/>
  <c r="AH125" i="18"/>
  <c r="AI125" i="18"/>
  <c r="AJ125" i="18"/>
  <c r="AK125" i="18"/>
  <c r="AL125" i="18"/>
  <c r="AM125" i="18"/>
  <c r="AN125" i="18"/>
  <c r="AO125" i="18"/>
  <c r="AP125" i="18"/>
  <c r="AQ125" i="18"/>
  <c r="AR125" i="18"/>
  <c r="AS125" i="18"/>
  <c r="N126" i="18"/>
  <c r="O126" i="18"/>
  <c r="AT126" i="18" s="1"/>
  <c r="P126" i="18"/>
  <c r="Q126" i="18"/>
  <c r="R126" i="18"/>
  <c r="S126" i="18"/>
  <c r="T126" i="18"/>
  <c r="U126" i="18"/>
  <c r="V126" i="18"/>
  <c r="W126" i="18"/>
  <c r="X126" i="18"/>
  <c r="Y126" i="18"/>
  <c r="Z126" i="18"/>
  <c r="AA126" i="18"/>
  <c r="AB126" i="18"/>
  <c r="AC126" i="18"/>
  <c r="AD126" i="18"/>
  <c r="AE126" i="18"/>
  <c r="AF126" i="18"/>
  <c r="AG126" i="18"/>
  <c r="AH126" i="18"/>
  <c r="AI126" i="18"/>
  <c r="AJ126" i="18"/>
  <c r="AK126" i="18"/>
  <c r="AL126" i="18"/>
  <c r="AM126" i="18"/>
  <c r="AN126" i="18"/>
  <c r="AO126" i="18"/>
  <c r="AP126" i="18"/>
  <c r="AQ126" i="18"/>
  <c r="AR126" i="18"/>
  <c r="AS126" i="18"/>
  <c r="N127" i="18"/>
  <c r="O127" i="18"/>
  <c r="P127" i="18"/>
  <c r="AT127" i="18" s="1"/>
  <c r="Q127" i="18"/>
  <c r="R127" i="18"/>
  <c r="S127" i="18"/>
  <c r="T127" i="18"/>
  <c r="U127" i="18"/>
  <c r="V127" i="18"/>
  <c r="W127" i="18"/>
  <c r="X127" i="18"/>
  <c r="Y127" i="18"/>
  <c r="Z127" i="18"/>
  <c r="AA127" i="18"/>
  <c r="AB127" i="18"/>
  <c r="AC127" i="18"/>
  <c r="AD127" i="18"/>
  <c r="AE127" i="18"/>
  <c r="AF127" i="18"/>
  <c r="AG127" i="18"/>
  <c r="AH127" i="18"/>
  <c r="AI127" i="18"/>
  <c r="AJ127" i="18"/>
  <c r="AK127" i="18"/>
  <c r="AL127" i="18"/>
  <c r="AM127" i="18"/>
  <c r="AN127" i="18"/>
  <c r="AO127" i="18"/>
  <c r="AP127" i="18"/>
  <c r="AQ127" i="18"/>
  <c r="AR127" i="18"/>
  <c r="AS127" i="18"/>
  <c r="N128" i="18"/>
  <c r="O128" i="18"/>
  <c r="AT128" i="18" s="1"/>
  <c r="P128" i="18"/>
  <c r="Q128" i="18"/>
  <c r="R128" i="18"/>
  <c r="S128" i="18"/>
  <c r="T128" i="18"/>
  <c r="U128" i="18"/>
  <c r="V128" i="18"/>
  <c r="W128" i="18"/>
  <c r="X128" i="18"/>
  <c r="Y128" i="18"/>
  <c r="Z128" i="18"/>
  <c r="AA128" i="18"/>
  <c r="AB128" i="18"/>
  <c r="AC128" i="18"/>
  <c r="AD128" i="18"/>
  <c r="AE128" i="18"/>
  <c r="AF128" i="18"/>
  <c r="AG128" i="18"/>
  <c r="AH128" i="18"/>
  <c r="AI128" i="18"/>
  <c r="AJ128" i="18"/>
  <c r="AK128" i="18"/>
  <c r="AL128" i="18"/>
  <c r="AM128" i="18"/>
  <c r="AN128" i="18"/>
  <c r="AO128" i="18"/>
  <c r="AP128" i="18"/>
  <c r="AQ128" i="18"/>
  <c r="AR128" i="18"/>
  <c r="AS128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Z129" i="18"/>
  <c r="AA129" i="18"/>
  <c r="AB129" i="18"/>
  <c r="AC129" i="18"/>
  <c r="AD129" i="18"/>
  <c r="AT129" i="18" s="1"/>
  <c r="AE129" i="18"/>
  <c r="AF129" i="18"/>
  <c r="AG129" i="18"/>
  <c r="AH129" i="18"/>
  <c r="AI129" i="18"/>
  <c r="AJ129" i="18"/>
  <c r="AK129" i="18"/>
  <c r="AL129" i="18"/>
  <c r="AM129" i="18"/>
  <c r="AN129" i="18"/>
  <c r="AO129" i="18"/>
  <c r="AP129" i="18"/>
  <c r="AQ129" i="18"/>
  <c r="AR129" i="18"/>
  <c r="AS129" i="18"/>
  <c r="N130" i="18"/>
  <c r="O130" i="18"/>
  <c r="AT130" i="18" s="1"/>
  <c r="P130" i="18"/>
  <c r="Q130" i="18"/>
  <c r="R130" i="18"/>
  <c r="S130" i="18"/>
  <c r="T130" i="18"/>
  <c r="U130" i="18"/>
  <c r="V130" i="18"/>
  <c r="W130" i="18"/>
  <c r="X130" i="18"/>
  <c r="Y130" i="18"/>
  <c r="Z130" i="18"/>
  <c r="AA130" i="18"/>
  <c r="AB130" i="18"/>
  <c r="AC130" i="18"/>
  <c r="AD130" i="18"/>
  <c r="AE130" i="18"/>
  <c r="AF130" i="18"/>
  <c r="AG130" i="18"/>
  <c r="AH130" i="18"/>
  <c r="AI130" i="18"/>
  <c r="AJ130" i="18"/>
  <c r="AK130" i="18"/>
  <c r="AL130" i="18"/>
  <c r="AM130" i="18"/>
  <c r="AN130" i="18"/>
  <c r="AO130" i="18"/>
  <c r="AP130" i="18"/>
  <c r="AQ130" i="18"/>
  <c r="AR130" i="18"/>
  <c r="AS130" i="18"/>
  <c r="N131" i="18"/>
  <c r="O131" i="18"/>
  <c r="P131" i="18"/>
  <c r="AT131" i="18" s="1"/>
  <c r="Q131" i="18"/>
  <c r="R131" i="18"/>
  <c r="S131" i="18"/>
  <c r="T131" i="18"/>
  <c r="U131" i="18"/>
  <c r="V131" i="18"/>
  <c r="W131" i="18"/>
  <c r="X131" i="18"/>
  <c r="Y131" i="18"/>
  <c r="Z131" i="18"/>
  <c r="AA131" i="18"/>
  <c r="AB131" i="18"/>
  <c r="AC131" i="18"/>
  <c r="AD131" i="18"/>
  <c r="AE131" i="18"/>
  <c r="AF131" i="18"/>
  <c r="AG131" i="18"/>
  <c r="AH131" i="18"/>
  <c r="AI131" i="18"/>
  <c r="AJ131" i="18"/>
  <c r="AK131" i="18"/>
  <c r="AL131" i="18"/>
  <c r="AM131" i="18"/>
  <c r="AN131" i="18"/>
  <c r="AO131" i="18"/>
  <c r="AP131" i="18"/>
  <c r="AQ131" i="18"/>
  <c r="AR131" i="18"/>
  <c r="AS131" i="18"/>
  <c r="N132" i="18"/>
  <c r="O132" i="18"/>
  <c r="AT132" i="18" s="1"/>
  <c r="P132" i="18"/>
  <c r="Q132" i="18"/>
  <c r="R132" i="18"/>
  <c r="S132" i="18"/>
  <c r="T132" i="18"/>
  <c r="U132" i="18"/>
  <c r="V132" i="18"/>
  <c r="W132" i="18"/>
  <c r="X132" i="18"/>
  <c r="Y132" i="18"/>
  <c r="Z132" i="18"/>
  <c r="AA132" i="18"/>
  <c r="AB132" i="18"/>
  <c r="AC132" i="18"/>
  <c r="AD132" i="18"/>
  <c r="AE132" i="18"/>
  <c r="AF132" i="18"/>
  <c r="AG132" i="18"/>
  <c r="AH132" i="18"/>
  <c r="AI132" i="18"/>
  <c r="AJ132" i="18"/>
  <c r="AK132" i="18"/>
  <c r="AL132" i="18"/>
  <c r="AM132" i="18"/>
  <c r="AN132" i="18"/>
  <c r="AO132" i="18"/>
  <c r="AP132" i="18"/>
  <c r="AQ132" i="18"/>
  <c r="AR132" i="18"/>
  <c r="AS132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Z133" i="18"/>
  <c r="AA133" i="18"/>
  <c r="AB133" i="18"/>
  <c r="AC133" i="18"/>
  <c r="AD133" i="18"/>
  <c r="AT133" i="18" s="1"/>
  <c r="AE133" i="18"/>
  <c r="AF133" i="18"/>
  <c r="AG133" i="18"/>
  <c r="AH133" i="18"/>
  <c r="AI133" i="18"/>
  <c r="AJ133" i="18"/>
  <c r="AK133" i="18"/>
  <c r="AL133" i="18"/>
  <c r="AM133" i="18"/>
  <c r="AN133" i="18"/>
  <c r="AO133" i="18"/>
  <c r="AP133" i="18"/>
  <c r="AQ133" i="18"/>
  <c r="AR133" i="18"/>
  <c r="AS133" i="18"/>
  <c r="N134" i="18"/>
  <c r="O134" i="18"/>
  <c r="AT134" i="18" s="1"/>
  <c r="P134" i="18"/>
  <c r="Q134" i="18"/>
  <c r="R134" i="18"/>
  <c r="S134" i="18"/>
  <c r="T134" i="18"/>
  <c r="U134" i="18"/>
  <c r="V134" i="18"/>
  <c r="W134" i="18"/>
  <c r="X134" i="18"/>
  <c r="Y134" i="18"/>
  <c r="Z134" i="18"/>
  <c r="AA134" i="18"/>
  <c r="AB134" i="18"/>
  <c r="AC134" i="18"/>
  <c r="AD134" i="18"/>
  <c r="AE134" i="18"/>
  <c r="AF134" i="18"/>
  <c r="AG134" i="18"/>
  <c r="AH134" i="18"/>
  <c r="AI134" i="18"/>
  <c r="AJ134" i="18"/>
  <c r="AK134" i="18"/>
  <c r="AL134" i="18"/>
  <c r="AM134" i="18"/>
  <c r="AN134" i="18"/>
  <c r="AO134" i="18"/>
  <c r="AP134" i="18"/>
  <c r="AQ134" i="18"/>
  <c r="AR134" i="18"/>
  <c r="AS134" i="18"/>
  <c r="N135" i="18"/>
  <c r="O135" i="18"/>
  <c r="P135" i="18"/>
  <c r="AT135" i="18" s="1"/>
  <c r="Q135" i="18"/>
  <c r="R135" i="18"/>
  <c r="S135" i="18"/>
  <c r="T135" i="18"/>
  <c r="U135" i="18"/>
  <c r="V135" i="18"/>
  <c r="W135" i="18"/>
  <c r="X135" i="18"/>
  <c r="Y135" i="18"/>
  <c r="Z135" i="18"/>
  <c r="AA135" i="18"/>
  <c r="AB135" i="18"/>
  <c r="AC135" i="18"/>
  <c r="AD135" i="18"/>
  <c r="AE135" i="18"/>
  <c r="AF135" i="18"/>
  <c r="AG135" i="18"/>
  <c r="AH135" i="18"/>
  <c r="AI135" i="18"/>
  <c r="AJ135" i="18"/>
  <c r="AK135" i="18"/>
  <c r="AL135" i="18"/>
  <c r="AM135" i="18"/>
  <c r="AN135" i="18"/>
  <c r="AO135" i="18"/>
  <c r="AP135" i="18"/>
  <c r="AQ135" i="18"/>
  <c r="AR135" i="18"/>
  <c r="AS135" i="18"/>
  <c r="N136" i="18"/>
  <c r="O136" i="18"/>
  <c r="AT136" i="18" s="1"/>
  <c r="P136" i="18"/>
  <c r="Q136" i="18"/>
  <c r="R136" i="18"/>
  <c r="S136" i="18"/>
  <c r="T136" i="18"/>
  <c r="U136" i="18"/>
  <c r="V136" i="18"/>
  <c r="W136" i="18"/>
  <c r="X136" i="18"/>
  <c r="Y136" i="18"/>
  <c r="Z136" i="18"/>
  <c r="AA136" i="18"/>
  <c r="AB136" i="18"/>
  <c r="AC136" i="18"/>
  <c r="AD136" i="18"/>
  <c r="AE136" i="18"/>
  <c r="AF136" i="18"/>
  <c r="AG136" i="18"/>
  <c r="AH136" i="18"/>
  <c r="AI136" i="18"/>
  <c r="AJ136" i="18"/>
  <c r="AK136" i="18"/>
  <c r="AL136" i="18"/>
  <c r="AM136" i="18"/>
  <c r="AN136" i="18"/>
  <c r="AO136" i="18"/>
  <c r="AP136" i="18"/>
  <c r="AQ136" i="18"/>
  <c r="AR136" i="18"/>
  <c r="AS136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Z137" i="18"/>
  <c r="AA137" i="18"/>
  <c r="AB137" i="18"/>
  <c r="AC137" i="18"/>
  <c r="AD137" i="18"/>
  <c r="AT137" i="18" s="1"/>
  <c r="AE137" i="18"/>
  <c r="AF137" i="18"/>
  <c r="AG137" i="18"/>
  <c r="AH137" i="18"/>
  <c r="AI137" i="18"/>
  <c r="AJ137" i="18"/>
  <c r="AK137" i="18"/>
  <c r="AL137" i="18"/>
  <c r="AM137" i="18"/>
  <c r="AN137" i="18"/>
  <c r="AO137" i="18"/>
  <c r="AP137" i="18"/>
  <c r="AQ137" i="18"/>
  <c r="AR137" i="18"/>
  <c r="AS137" i="18"/>
  <c r="N138" i="18"/>
  <c r="O138" i="18"/>
  <c r="AT138" i="18" s="1"/>
  <c r="P138" i="18"/>
  <c r="Q138" i="18"/>
  <c r="R138" i="18"/>
  <c r="S138" i="18"/>
  <c r="T138" i="18"/>
  <c r="U138" i="18"/>
  <c r="V138" i="18"/>
  <c r="W138" i="18"/>
  <c r="X138" i="18"/>
  <c r="Y138" i="18"/>
  <c r="Z138" i="18"/>
  <c r="AA138" i="18"/>
  <c r="AB138" i="18"/>
  <c r="AC138" i="18"/>
  <c r="AD138" i="18"/>
  <c r="AE138" i="18"/>
  <c r="AF138" i="18"/>
  <c r="AG138" i="18"/>
  <c r="AH138" i="18"/>
  <c r="AI138" i="18"/>
  <c r="AJ138" i="18"/>
  <c r="AK138" i="18"/>
  <c r="AL138" i="18"/>
  <c r="AM138" i="18"/>
  <c r="AN138" i="18"/>
  <c r="AO138" i="18"/>
  <c r="AP138" i="18"/>
  <c r="AQ138" i="18"/>
  <c r="AR138" i="18"/>
  <c r="AS138" i="18"/>
  <c r="N139" i="18"/>
  <c r="O139" i="18"/>
  <c r="P139" i="18"/>
  <c r="AT139" i="18" s="1"/>
  <c r="Q139" i="18"/>
  <c r="R139" i="18"/>
  <c r="S139" i="18"/>
  <c r="T139" i="18"/>
  <c r="U139" i="18"/>
  <c r="V139" i="18"/>
  <c r="W139" i="18"/>
  <c r="X139" i="18"/>
  <c r="Y139" i="18"/>
  <c r="Z139" i="18"/>
  <c r="AA139" i="18"/>
  <c r="AB139" i="18"/>
  <c r="AC139" i="18"/>
  <c r="AD139" i="18"/>
  <c r="AE139" i="18"/>
  <c r="AF139" i="18"/>
  <c r="AG139" i="18"/>
  <c r="AH139" i="18"/>
  <c r="AI139" i="18"/>
  <c r="AJ139" i="18"/>
  <c r="AK139" i="18"/>
  <c r="AL139" i="18"/>
  <c r="AM139" i="18"/>
  <c r="AN139" i="18"/>
  <c r="AO139" i="18"/>
  <c r="AP139" i="18"/>
  <c r="AQ139" i="18"/>
  <c r="AR139" i="18"/>
  <c r="AS139" i="18"/>
  <c r="N140" i="18"/>
  <c r="O140" i="18"/>
  <c r="AT140" i="18" s="1"/>
  <c r="P140" i="18"/>
  <c r="Q140" i="18"/>
  <c r="R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H140" i="18"/>
  <c r="AI140" i="18"/>
  <c r="AJ140" i="18"/>
  <c r="AK140" i="18"/>
  <c r="AL140" i="18"/>
  <c r="AM140" i="18"/>
  <c r="AN140" i="18"/>
  <c r="AO140" i="18"/>
  <c r="AP140" i="18"/>
  <c r="AQ140" i="18"/>
  <c r="AR140" i="18"/>
  <c r="AS140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H141" i="18"/>
  <c r="AT141" i="18" s="1"/>
  <c r="AI141" i="18"/>
  <c r="AJ141" i="18"/>
  <c r="AK141" i="18"/>
  <c r="AL141" i="18"/>
  <c r="AM141" i="18"/>
  <c r="AN141" i="18"/>
  <c r="AO141" i="18"/>
  <c r="AP141" i="18"/>
  <c r="AQ141" i="18"/>
  <c r="AR141" i="18"/>
  <c r="AS141" i="18"/>
  <c r="N142" i="18"/>
  <c r="O142" i="18"/>
  <c r="AT142" i="18" s="1"/>
  <c r="P142" i="18"/>
  <c r="Q142" i="18"/>
  <c r="R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H142" i="18"/>
  <c r="AI142" i="18"/>
  <c r="AJ142" i="18"/>
  <c r="AK142" i="18"/>
  <c r="AL142" i="18"/>
  <c r="AM142" i="18"/>
  <c r="AN142" i="18"/>
  <c r="AO142" i="18"/>
  <c r="AP142" i="18"/>
  <c r="AQ142" i="18"/>
  <c r="AR142" i="18"/>
  <c r="AS142" i="18"/>
  <c r="N143" i="18"/>
  <c r="O143" i="18"/>
  <c r="AT143" i="18" s="1"/>
  <c r="P143" i="18"/>
  <c r="Q143" i="18"/>
  <c r="R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H143" i="18"/>
  <c r="AI143" i="18"/>
  <c r="AJ143" i="18"/>
  <c r="AK143" i="18"/>
  <c r="AL143" i="18"/>
  <c r="AM143" i="18"/>
  <c r="AN143" i="18"/>
  <c r="AO143" i="18"/>
  <c r="AP143" i="18"/>
  <c r="AQ143" i="18"/>
  <c r="AR143" i="18"/>
  <c r="AS143" i="18"/>
  <c r="N144" i="18"/>
  <c r="O144" i="18"/>
  <c r="AT144" i="18" s="1"/>
  <c r="P144" i="18"/>
  <c r="Q144" i="18"/>
  <c r="R144" i="18"/>
  <c r="S144" i="18"/>
  <c r="T144" i="18"/>
  <c r="U144" i="18"/>
  <c r="V144" i="18"/>
  <c r="W144" i="18"/>
  <c r="X144" i="18"/>
  <c r="Y144" i="18"/>
  <c r="Z144" i="18"/>
  <c r="AA144" i="18"/>
  <c r="AB144" i="18"/>
  <c r="AC144" i="18"/>
  <c r="AD144" i="18"/>
  <c r="AE144" i="18"/>
  <c r="AF144" i="18"/>
  <c r="AG144" i="18"/>
  <c r="AH144" i="18"/>
  <c r="AI144" i="18"/>
  <c r="AJ144" i="18"/>
  <c r="AK144" i="18"/>
  <c r="AL144" i="18"/>
  <c r="AM144" i="18"/>
  <c r="AN144" i="18"/>
  <c r="AO144" i="18"/>
  <c r="AP144" i="18"/>
  <c r="AQ144" i="18"/>
  <c r="AR144" i="18"/>
  <c r="AS144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Z145" i="18"/>
  <c r="AA145" i="18"/>
  <c r="AB145" i="18"/>
  <c r="AC145" i="18"/>
  <c r="AD145" i="18"/>
  <c r="AE145" i="18"/>
  <c r="AF145" i="18"/>
  <c r="AG145" i="18"/>
  <c r="AH145" i="18"/>
  <c r="AT145" i="18" s="1"/>
  <c r="AI145" i="18"/>
  <c r="AJ145" i="18"/>
  <c r="AK145" i="18"/>
  <c r="AL145" i="18"/>
  <c r="AM145" i="18"/>
  <c r="AN145" i="18"/>
  <c r="AO145" i="18"/>
  <c r="AP145" i="18"/>
  <c r="AQ145" i="18"/>
  <c r="AR145" i="18"/>
  <c r="AS145" i="18"/>
  <c r="N146" i="18"/>
  <c r="O146" i="18"/>
  <c r="AT146" i="18" s="1"/>
  <c r="P146" i="18"/>
  <c r="Q146" i="18"/>
  <c r="R146" i="18"/>
  <c r="S146" i="18"/>
  <c r="T146" i="18"/>
  <c r="U146" i="18"/>
  <c r="V146" i="18"/>
  <c r="W146" i="18"/>
  <c r="X146" i="18"/>
  <c r="Y146" i="18"/>
  <c r="Z146" i="18"/>
  <c r="AA146" i="18"/>
  <c r="AB146" i="18"/>
  <c r="AC146" i="18"/>
  <c r="AD146" i="18"/>
  <c r="AE146" i="18"/>
  <c r="AF146" i="18"/>
  <c r="AG146" i="18"/>
  <c r="AH146" i="18"/>
  <c r="AI146" i="18"/>
  <c r="AJ146" i="18"/>
  <c r="AK146" i="18"/>
  <c r="AL146" i="18"/>
  <c r="AM146" i="18"/>
  <c r="AN146" i="18"/>
  <c r="AO146" i="18"/>
  <c r="AP146" i="18"/>
  <c r="AQ146" i="18"/>
  <c r="AR146" i="18"/>
  <c r="AS146" i="18"/>
  <c r="N147" i="18"/>
  <c r="O147" i="18"/>
  <c r="AT147" i="18" s="1"/>
  <c r="P147" i="18"/>
  <c r="Q147" i="18"/>
  <c r="R147" i="18"/>
  <c r="S147" i="18"/>
  <c r="T147" i="18"/>
  <c r="U147" i="18"/>
  <c r="V147" i="18"/>
  <c r="W147" i="18"/>
  <c r="X147" i="18"/>
  <c r="Y147" i="18"/>
  <c r="Z147" i="18"/>
  <c r="AA147" i="18"/>
  <c r="AB147" i="18"/>
  <c r="AC147" i="18"/>
  <c r="AD147" i="18"/>
  <c r="AE147" i="18"/>
  <c r="AF147" i="18"/>
  <c r="AG147" i="18"/>
  <c r="AH147" i="18"/>
  <c r="AI147" i="18"/>
  <c r="AJ147" i="18"/>
  <c r="AK147" i="18"/>
  <c r="AL147" i="18"/>
  <c r="AM147" i="18"/>
  <c r="AN147" i="18"/>
  <c r="AO147" i="18"/>
  <c r="AP147" i="18"/>
  <c r="AQ147" i="18"/>
  <c r="AR147" i="18"/>
  <c r="AS147" i="18"/>
  <c r="N148" i="18"/>
  <c r="O148" i="18"/>
  <c r="AT148" i="18" s="1"/>
  <c r="P148" i="18"/>
  <c r="Q148" i="18"/>
  <c r="R148" i="18"/>
  <c r="S148" i="18"/>
  <c r="T148" i="18"/>
  <c r="U148" i="18"/>
  <c r="V148" i="18"/>
  <c r="W148" i="18"/>
  <c r="X148" i="18"/>
  <c r="Y148" i="18"/>
  <c r="Z148" i="18"/>
  <c r="AA148" i="18"/>
  <c r="AB148" i="18"/>
  <c r="AC148" i="18"/>
  <c r="AD148" i="18"/>
  <c r="AE148" i="18"/>
  <c r="AF148" i="18"/>
  <c r="AG148" i="18"/>
  <c r="AH148" i="18"/>
  <c r="AI148" i="18"/>
  <c r="AJ148" i="18"/>
  <c r="AK148" i="18"/>
  <c r="AL148" i="18"/>
  <c r="AM148" i="18"/>
  <c r="AN148" i="18"/>
  <c r="AO148" i="18"/>
  <c r="AP148" i="18"/>
  <c r="AQ148" i="18"/>
  <c r="AR148" i="18"/>
  <c r="AS148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Z149" i="18"/>
  <c r="AA149" i="18"/>
  <c r="AB149" i="18"/>
  <c r="AC149" i="18"/>
  <c r="AD149" i="18"/>
  <c r="AE149" i="18"/>
  <c r="AF149" i="18"/>
  <c r="AG149" i="18"/>
  <c r="AH149" i="18"/>
  <c r="AT149" i="18" s="1"/>
  <c r="AI149" i="18"/>
  <c r="AJ149" i="18"/>
  <c r="AK149" i="18"/>
  <c r="AL149" i="18"/>
  <c r="AM149" i="18"/>
  <c r="AN149" i="18"/>
  <c r="AO149" i="18"/>
  <c r="AP149" i="18"/>
  <c r="AQ149" i="18"/>
  <c r="AR149" i="18"/>
  <c r="AS149" i="18"/>
  <c r="N150" i="18"/>
  <c r="O150" i="18"/>
  <c r="AT150" i="18" s="1"/>
  <c r="P150" i="18"/>
  <c r="Q150" i="18"/>
  <c r="R150" i="18"/>
  <c r="S150" i="18"/>
  <c r="T150" i="18"/>
  <c r="U150" i="18"/>
  <c r="V150" i="18"/>
  <c r="W150" i="18"/>
  <c r="X150" i="18"/>
  <c r="Y150" i="18"/>
  <c r="Z150" i="18"/>
  <c r="AA150" i="18"/>
  <c r="AB150" i="18"/>
  <c r="AC150" i="18"/>
  <c r="AD150" i="18"/>
  <c r="AE150" i="18"/>
  <c r="AF150" i="18"/>
  <c r="AG150" i="18"/>
  <c r="AH150" i="18"/>
  <c r="AI150" i="18"/>
  <c r="AJ150" i="18"/>
  <c r="AK150" i="18"/>
  <c r="AL150" i="18"/>
  <c r="AM150" i="18"/>
  <c r="AN150" i="18"/>
  <c r="AO150" i="18"/>
  <c r="AP150" i="18"/>
  <c r="AQ150" i="18"/>
  <c r="AR150" i="18"/>
  <c r="AS150" i="18"/>
  <c r="N151" i="18"/>
  <c r="O151" i="18"/>
  <c r="AT151" i="18" s="1"/>
  <c r="P151" i="18"/>
  <c r="Q151" i="18"/>
  <c r="R151" i="18"/>
  <c r="S151" i="18"/>
  <c r="T151" i="18"/>
  <c r="U151" i="18"/>
  <c r="V151" i="18"/>
  <c r="W151" i="18"/>
  <c r="X151" i="18"/>
  <c r="Y151" i="18"/>
  <c r="Z151" i="18"/>
  <c r="AA151" i="18"/>
  <c r="AB151" i="18"/>
  <c r="AC151" i="18"/>
  <c r="AD151" i="18"/>
  <c r="AE151" i="18"/>
  <c r="AF151" i="18"/>
  <c r="AG151" i="18"/>
  <c r="AH151" i="18"/>
  <c r="AI151" i="18"/>
  <c r="AJ151" i="18"/>
  <c r="AK151" i="18"/>
  <c r="AL151" i="18"/>
  <c r="AM151" i="18"/>
  <c r="AN151" i="18"/>
  <c r="AO151" i="18"/>
  <c r="AP151" i="18"/>
  <c r="AQ151" i="18"/>
  <c r="AR151" i="18"/>
  <c r="AS151" i="18"/>
  <c r="N152" i="18"/>
  <c r="O152" i="18"/>
  <c r="AT152" i="18" s="1"/>
  <c r="P152" i="18"/>
  <c r="Q152" i="18"/>
  <c r="R152" i="18"/>
  <c r="S152" i="18"/>
  <c r="T152" i="18"/>
  <c r="U152" i="18"/>
  <c r="V152" i="18"/>
  <c r="W152" i="18"/>
  <c r="X152" i="18"/>
  <c r="Y152" i="18"/>
  <c r="Z152" i="18"/>
  <c r="AA152" i="18"/>
  <c r="AB152" i="18"/>
  <c r="AC152" i="18"/>
  <c r="AD152" i="18"/>
  <c r="AE152" i="18"/>
  <c r="AF152" i="18"/>
  <c r="AG152" i="18"/>
  <c r="AH152" i="18"/>
  <c r="AI152" i="18"/>
  <c r="AJ152" i="18"/>
  <c r="AK152" i="18"/>
  <c r="AL152" i="18"/>
  <c r="AM152" i="18"/>
  <c r="AN152" i="18"/>
  <c r="AO152" i="18"/>
  <c r="AP152" i="18"/>
  <c r="AQ152" i="18"/>
  <c r="AR152" i="18"/>
  <c r="AS152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Z153" i="18"/>
  <c r="AA153" i="18"/>
  <c r="AB153" i="18"/>
  <c r="AC153" i="18"/>
  <c r="AD153" i="18"/>
  <c r="AE153" i="18"/>
  <c r="AF153" i="18"/>
  <c r="AG153" i="18"/>
  <c r="AH153" i="18"/>
  <c r="AT153" i="18" s="1"/>
  <c r="AI153" i="18"/>
  <c r="AJ153" i="18"/>
  <c r="AK153" i="18"/>
  <c r="AL153" i="18"/>
  <c r="AM153" i="18"/>
  <c r="AN153" i="18"/>
  <c r="AO153" i="18"/>
  <c r="AP153" i="18"/>
  <c r="AQ153" i="18"/>
  <c r="AR153" i="18"/>
  <c r="AS153" i="18"/>
  <c r="N154" i="18"/>
  <c r="O154" i="18"/>
  <c r="AT154" i="18" s="1"/>
  <c r="P154" i="18"/>
  <c r="Q154" i="18"/>
  <c r="R154" i="18"/>
  <c r="S154" i="18"/>
  <c r="T154" i="18"/>
  <c r="U154" i="18"/>
  <c r="V154" i="18"/>
  <c r="W154" i="18"/>
  <c r="X154" i="18"/>
  <c r="Y154" i="18"/>
  <c r="Z154" i="18"/>
  <c r="AA154" i="18"/>
  <c r="AB154" i="18"/>
  <c r="AC154" i="18"/>
  <c r="AD154" i="18"/>
  <c r="AE154" i="18"/>
  <c r="AF154" i="18"/>
  <c r="AG154" i="18"/>
  <c r="AH154" i="18"/>
  <c r="AI154" i="18"/>
  <c r="AJ154" i="18"/>
  <c r="AK154" i="18"/>
  <c r="AL154" i="18"/>
  <c r="AM154" i="18"/>
  <c r="AN154" i="18"/>
  <c r="AO154" i="18"/>
  <c r="AP154" i="18"/>
  <c r="AQ154" i="18"/>
  <c r="AR154" i="18"/>
  <c r="AS154" i="18"/>
  <c r="N155" i="18"/>
  <c r="O155" i="18"/>
  <c r="AT155" i="18" s="1"/>
  <c r="P155" i="18"/>
  <c r="Q155" i="18"/>
  <c r="R155" i="18"/>
  <c r="S155" i="18"/>
  <c r="T155" i="18"/>
  <c r="U155" i="18"/>
  <c r="V155" i="18"/>
  <c r="W155" i="18"/>
  <c r="X155" i="18"/>
  <c r="Y155" i="18"/>
  <c r="Z155" i="18"/>
  <c r="AA155" i="18"/>
  <c r="AB155" i="18"/>
  <c r="AC155" i="18"/>
  <c r="AD155" i="18"/>
  <c r="AE155" i="18"/>
  <c r="AF155" i="18"/>
  <c r="AG155" i="18"/>
  <c r="AH155" i="18"/>
  <c r="AI155" i="18"/>
  <c r="AJ155" i="18"/>
  <c r="AK155" i="18"/>
  <c r="AL155" i="18"/>
  <c r="AM155" i="18"/>
  <c r="AN155" i="18"/>
  <c r="AO155" i="18"/>
  <c r="AP155" i="18"/>
  <c r="AQ155" i="18"/>
  <c r="AR155" i="18"/>
  <c r="AS155" i="18"/>
  <c r="N156" i="18"/>
  <c r="O156" i="18"/>
  <c r="AT156" i="18" s="1"/>
  <c r="P156" i="18"/>
  <c r="Q156" i="18"/>
  <c r="R156" i="18"/>
  <c r="S156" i="18"/>
  <c r="T156" i="18"/>
  <c r="U156" i="18"/>
  <c r="V156" i="18"/>
  <c r="W156" i="18"/>
  <c r="X156" i="18"/>
  <c r="Y156" i="18"/>
  <c r="Z156" i="18"/>
  <c r="AA156" i="18"/>
  <c r="AB156" i="18"/>
  <c r="AC156" i="18"/>
  <c r="AD156" i="18"/>
  <c r="AE156" i="18"/>
  <c r="AF156" i="18"/>
  <c r="AG156" i="18"/>
  <c r="AH156" i="18"/>
  <c r="AI156" i="18"/>
  <c r="AJ156" i="18"/>
  <c r="AK156" i="18"/>
  <c r="AL156" i="18"/>
  <c r="AM156" i="18"/>
  <c r="AN156" i="18"/>
  <c r="AO156" i="18"/>
  <c r="AP156" i="18"/>
  <c r="AQ156" i="18"/>
  <c r="AR156" i="18"/>
  <c r="AS156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Z157" i="18"/>
  <c r="AA157" i="18"/>
  <c r="AB157" i="18"/>
  <c r="AC157" i="18"/>
  <c r="AD157" i="18"/>
  <c r="AE157" i="18"/>
  <c r="AF157" i="18"/>
  <c r="AG157" i="18"/>
  <c r="AH157" i="18"/>
  <c r="AT157" i="18" s="1"/>
  <c r="AI157" i="18"/>
  <c r="AJ157" i="18"/>
  <c r="AK157" i="18"/>
  <c r="AL157" i="18"/>
  <c r="AM157" i="18"/>
  <c r="AN157" i="18"/>
  <c r="AO157" i="18"/>
  <c r="AP157" i="18"/>
  <c r="AQ157" i="18"/>
  <c r="AR157" i="18"/>
  <c r="AS157" i="18"/>
  <c r="N158" i="18"/>
  <c r="O158" i="18"/>
  <c r="AT158" i="18" s="1"/>
  <c r="P158" i="18"/>
  <c r="Q158" i="18"/>
  <c r="R158" i="18"/>
  <c r="S158" i="18"/>
  <c r="T158" i="18"/>
  <c r="U158" i="18"/>
  <c r="V158" i="18"/>
  <c r="W158" i="18"/>
  <c r="X158" i="18"/>
  <c r="Y158" i="18"/>
  <c r="Z158" i="18"/>
  <c r="AA158" i="18"/>
  <c r="AB158" i="18"/>
  <c r="AC158" i="18"/>
  <c r="AD158" i="18"/>
  <c r="AE158" i="18"/>
  <c r="AF158" i="18"/>
  <c r="AG158" i="18"/>
  <c r="AH158" i="18"/>
  <c r="AI158" i="18"/>
  <c r="AJ158" i="18"/>
  <c r="AK158" i="18"/>
  <c r="AL158" i="18"/>
  <c r="AM158" i="18"/>
  <c r="AN158" i="18"/>
  <c r="AO158" i="18"/>
  <c r="AP158" i="18"/>
  <c r="AQ158" i="18"/>
  <c r="AR158" i="18"/>
  <c r="AS158" i="18"/>
  <c r="N159" i="18"/>
  <c r="O159" i="18"/>
  <c r="AT159" i="18" s="1"/>
  <c r="P159" i="18"/>
  <c r="Q159" i="18"/>
  <c r="R159" i="18"/>
  <c r="S159" i="18"/>
  <c r="T159" i="18"/>
  <c r="U159" i="18"/>
  <c r="V159" i="18"/>
  <c r="W159" i="18"/>
  <c r="X159" i="18"/>
  <c r="Y159" i="18"/>
  <c r="Z159" i="18"/>
  <c r="AA159" i="18"/>
  <c r="AB159" i="18"/>
  <c r="AC159" i="18"/>
  <c r="AD159" i="18"/>
  <c r="AE159" i="18"/>
  <c r="AF159" i="18"/>
  <c r="AG159" i="18"/>
  <c r="AH159" i="18"/>
  <c r="AI159" i="18"/>
  <c r="AJ159" i="18"/>
  <c r="AK159" i="18"/>
  <c r="AL159" i="18"/>
  <c r="AM159" i="18"/>
  <c r="AN159" i="18"/>
  <c r="AO159" i="18"/>
  <c r="AP159" i="18"/>
  <c r="AQ159" i="18"/>
  <c r="AR159" i="18"/>
  <c r="AS159" i="18"/>
  <c r="N160" i="18"/>
  <c r="O160" i="18"/>
  <c r="AT160" i="18" s="1"/>
  <c r="P160" i="18"/>
  <c r="Q160" i="18"/>
  <c r="R160" i="18"/>
  <c r="S160" i="18"/>
  <c r="T160" i="18"/>
  <c r="U160" i="18"/>
  <c r="V160" i="18"/>
  <c r="W160" i="18"/>
  <c r="X160" i="18"/>
  <c r="Y160" i="18"/>
  <c r="Z160" i="18"/>
  <c r="AA160" i="18"/>
  <c r="AB160" i="18"/>
  <c r="AC160" i="18"/>
  <c r="AD160" i="18"/>
  <c r="AE160" i="18"/>
  <c r="AF160" i="18"/>
  <c r="AG160" i="18"/>
  <c r="AH160" i="18"/>
  <c r="AI160" i="18"/>
  <c r="AJ160" i="18"/>
  <c r="AK160" i="18"/>
  <c r="AL160" i="18"/>
  <c r="AM160" i="18"/>
  <c r="AN160" i="18"/>
  <c r="AO160" i="18"/>
  <c r="AP160" i="18"/>
  <c r="AQ160" i="18"/>
  <c r="AR160" i="18"/>
  <c r="AS160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Z161" i="18"/>
  <c r="AA161" i="18"/>
  <c r="AB161" i="18"/>
  <c r="AC161" i="18"/>
  <c r="AD161" i="18"/>
  <c r="AE161" i="18"/>
  <c r="AF161" i="18"/>
  <c r="AG161" i="18"/>
  <c r="AH161" i="18"/>
  <c r="AT161" i="18" s="1"/>
  <c r="AI161" i="18"/>
  <c r="AJ161" i="18"/>
  <c r="AK161" i="18"/>
  <c r="AL161" i="18"/>
  <c r="AM161" i="18"/>
  <c r="AN161" i="18"/>
  <c r="AO161" i="18"/>
  <c r="AP161" i="18"/>
  <c r="AQ161" i="18"/>
  <c r="AR161" i="18"/>
  <c r="AS161" i="18"/>
  <c r="N162" i="18"/>
  <c r="O162" i="18"/>
  <c r="AT162" i="18" s="1"/>
  <c r="P162" i="18"/>
  <c r="Q162" i="18"/>
  <c r="R162" i="18"/>
  <c r="S162" i="18"/>
  <c r="T162" i="18"/>
  <c r="U162" i="18"/>
  <c r="V162" i="18"/>
  <c r="W162" i="18"/>
  <c r="X162" i="18"/>
  <c r="Y162" i="18"/>
  <c r="Z162" i="18"/>
  <c r="AA162" i="18"/>
  <c r="AB162" i="18"/>
  <c r="AC162" i="18"/>
  <c r="AD162" i="18"/>
  <c r="AE162" i="18"/>
  <c r="AF162" i="18"/>
  <c r="AG162" i="18"/>
  <c r="AH162" i="18"/>
  <c r="AI162" i="18"/>
  <c r="AJ162" i="18"/>
  <c r="AK162" i="18"/>
  <c r="AL162" i="18"/>
  <c r="AM162" i="18"/>
  <c r="AN162" i="18"/>
  <c r="AO162" i="18"/>
  <c r="AP162" i="18"/>
  <c r="AQ162" i="18"/>
  <c r="AR162" i="18"/>
  <c r="AS162" i="18"/>
  <c r="N163" i="18"/>
  <c r="O163" i="18"/>
  <c r="AT163" i="18" s="1"/>
  <c r="P163" i="18"/>
  <c r="Q163" i="18"/>
  <c r="R163" i="18"/>
  <c r="S163" i="18"/>
  <c r="T163" i="18"/>
  <c r="U163" i="18"/>
  <c r="V163" i="18"/>
  <c r="W163" i="18"/>
  <c r="X163" i="18"/>
  <c r="Y163" i="18"/>
  <c r="Z163" i="18"/>
  <c r="AA163" i="18"/>
  <c r="AB163" i="18"/>
  <c r="AC163" i="18"/>
  <c r="AD163" i="18"/>
  <c r="AE163" i="18"/>
  <c r="AF163" i="18"/>
  <c r="AG163" i="18"/>
  <c r="AH163" i="18"/>
  <c r="AI163" i="18"/>
  <c r="AJ163" i="18"/>
  <c r="AK163" i="18"/>
  <c r="AL163" i="18"/>
  <c r="AM163" i="18"/>
  <c r="AN163" i="18"/>
  <c r="AO163" i="18"/>
  <c r="AP163" i="18"/>
  <c r="AQ163" i="18"/>
  <c r="AR163" i="18"/>
  <c r="AS163" i="18"/>
  <c r="N164" i="18"/>
  <c r="O164" i="18"/>
  <c r="AT164" i="18" s="1"/>
  <c r="P164" i="18"/>
  <c r="Q164" i="18"/>
  <c r="R164" i="18"/>
  <c r="S164" i="18"/>
  <c r="T164" i="18"/>
  <c r="U164" i="18"/>
  <c r="V164" i="18"/>
  <c r="W164" i="18"/>
  <c r="X164" i="18"/>
  <c r="Y164" i="18"/>
  <c r="Z164" i="18"/>
  <c r="AA164" i="18"/>
  <c r="AB164" i="18"/>
  <c r="AC164" i="18"/>
  <c r="AD164" i="18"/>
  <c r="AE164" i="18"/>
  <c r="AF164" i="18"/>
  <c r="AG164" i="18"/>
  <c r="AH164" i="18"/>
  <c r="AI164" i="18"/>
  <c r="AJ164" i="18"/>
  <c r="AK164" i="18"/>
  <c r="AL164" i="18"/>
  <c r="AM164" i="18"/>
  <c r="AN164" i="18"/>
  <c r="AO164" i="18"/>
  <c r="AP164" i="18"/>
  <c r="AQ164" i="18"/>
  <c r="AR164" i="18"/>
  <c r="AS164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Z165" i="18"/>
  <c r="AA165" i="18"/>
  <c r="AB165" i="18"/>
  <c r="AC165" i="18"/>
  <c r="AD165" i="18"/>
  <c r="AE165" i="18"/>
  <c r="AF165" i="18"/>
  <c r="AG165" i="18"/>
  <c r="AH165" i="18"/>
  <c r="AT165" i="18" s="1"/>
  <c r="AI165" i="18"/>
  <c r="AJ165" i="18"/>
  <c r="AK165" i="18"/>
  <c r="AL165" i="18"/>
  <c r="AM165" i="18"/>
  <c r="AN165" i="18"/>
  <c r="AO165" i="18"/>
  <c r="AP165" i="18"/>
  <c r="AQ165" i="18"/>
  <c r="AR165" i="18"/>
  <c r="AS165" i="18"/>
  <c r="N166" i="18"/>
  <c r="O166" i="18"/>
  <c r="AT166" i="18" s="1"/>
  <c r="P166" i="18"/>
  <c r="Q166" i="18"/>
  <c r="R166" i="18"/>
  <c r="S166" i="18"/>
  <c r="T166" i="18"/>
  <c r="U166" i="18"/>
  <c r="V166" i="18"/>
  <c r="W166" i="18"/>
  <c r="X166" i="18"/>
  <c r="Y166" i="18"/>
  <c r="Z166" i="18"/>
  <c r="AA166" i="18"/>
  <c r="AB166" i="18"/>
  <c r="AC166" i="18"/>
  <c r="AD166" i="18"/>
  <c r="AE166" i="18"/>
  <c r="AF166" i="18"/>
  <c r="AG166" i="18"/>
  <c r="AH166" i="18"/>
  <c r="AI166" i="18"/>
  <c r="AJ166" i="18"/>
  <c r="AK166" i="18"/>
  <c r="AL166" i="18"/>
  <c r="AM166" i="18"/>
  <c r="AN166" i="18"/>
  <c r="AO166" i="18"/>
  <c r="AP166" i="18"/>
  <c r="AQ166" i="18"/>
  <c r="AR166" i="18"/>
  <c r="AS166" i="18"/>
  <c r="N167" i="18"/>
  <c r="O167" i="18"/>
  <c r="AT167" i="18" s="1"/>
  <c r="P167" i="18"/>
  <c r="Q167" i="18"/>
  <c r="R167" i="18"/>
  <c r="S167" i="18"/>
  <c r="T167" i="18"/>
  <c r="U167" i="18"/>
  <c r="V167" i="18"/>
  <c r="W167" i="18"/>
  <c r="X167" i="18"/>
  <c r="Y167" i="18"/>
  <c r="Z167" i="18"/>
  <c r="AA167" i="18"/>
  <c r="AB167" i="18"/>
  <c r="AC167" i="18"/>
  <c r="AD167" i="18"/>
  <c r="AE167" i="18"/>
  <c r="AF167" i="18"/>
  <c r="AG167" i="18"/>
  <c r="AH167" i="18"/>
  <c r="AI167" i="18"/>
  <c r="AJ167" i="18"/>
  <c r="AK167" i="18"/>
  <c r="AL167" i="18"/>
  <c r="AM167" i="18"/>
  <c r="AN167" i="18"/>
  <c r="AO167" i="18"/>
  <c r="AP167" i="18"/>
  <c r="AQ167" i="18"/>
  <c r="AR167" i="18"/>
  <c r="AS167" i="18"/>
  <c r="N168" i="18"/>
  <c r="O168" i="18"/>
  <c r="AT168" i="18" s="1"/>
  <c r="P168" i="18"/>
  <c r="Q168" i="18"/>
  <c r="R168" i="18"/>
  <c r="S168" i="18"/>
  <c r="T168" i="18"/>
  <c r="U168" i="18"/>
  <c r="V168" i="18"/>
  <c r="W168" i="18"/>
  <c r="X168" i="18"/>
  <c r="Y168" i="18"/>
  <c r="Z168" i="18"/>
  <c r="AA168" i="18"/>
  <c r="AB168" i="18"/>
  <c r="AC168" i="18"/>
  <c r="AD168" i="18"/>
  <c r="AE168" i="18"/>
  <c r="AF168" i="18"/>
  <c r="AG168" i="18"/>
  <c r="AH168" i="18"/>
  <c r="AI168" i="18"/>
  <c r="AJ168" i="18"/>
  <c r="AK168" i="18"/>
  <c r="AL168" i="18"/>
  <c r="AM168" i="18"/>
  <c r="AN168" i="18"/>
  <c r="AO168" i="18"/>
  <c r="AP168" i="18"/>
  <c r="AQ168" i="18"/>
  <c r="AR168" i="18"/>
  <c r="AS168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Z169" i="18"/>
  <c r="AA169" i="18"/>
  <c r="AB169" i="18"/>
  <c r="AC169" i="18"/>
  <c r="AD169" i="18"/>
  <c r="AE169" i="18"/>
  <c r="AF169" i="18"/>
  <c r="AG169" i="18"/>
  <c r="AH169" i="18"/>
  <c r="AT169" i="18" s="1"/>
  <c r="AI169" i="18"/>
  <c r="AJ169" i="18"/>
  <c r="AK169" i="18"/>
  <c r="AL169" i="18"/>
  <c r="AM169" i="18"/>
  <c r="AN169" i="18"/>
  <c r="AO169" i="18"/>
  <c r="AP169" i="18"/>
  <c r="AQ169" i="18"/>
  <c r="AR169" i="18"/>
  <c r="AS169" i="18"/>
  <c r="N170" i="18"/>
  <c r="O170" i="18"/>
  <c r="AT170" i="18" s="1"/>
  <c r="P170" i="18"/>
  <c r="Q170" i="18"/>
  <c r="R170" i="18"/>
  <c r="S170" i="18"/>
  <c r="T170" i="18"/>
  <c r="U170" i="18"/>
  <c r="V170" i="18"/>
  <c r="W170" i="18"/>
  <c r="X170" i="18"/>
  <c r="Y170" i="18"/>
  <c r="Z170" i="18"/>
  <c r="AA170" i="18"/>
  <c r="AB170" i="18"/>
  <c r="AC170" i="18"/>
  <c r="AD170" i="18"/>
  <c r="AE170" i="18"/>
  <c r="AF170" i="18"/>
  <c r="AG170" i="18"/>
  <c r="AH170" i="18"/>
  <c r="AI170" i="18"/>
  <c r="AJ170" i="18"/>
  <c r="AK170" i="18"/>
  <c r="AL170" i="18"/>
  <c r="AM170" i="18"/>
  <c r="AN170" i="18"/>
  <c r="AO170" i="18"/>
  <c r="AP170" i="18"/>
  <c r="AQ170" i="18"/>
  <c r="AR170" i="18"/>
  <c r="AS170" i="18"/>
  <c r="N171" i="18"/>
  <c r="O171" i="18"/>
  <c r="AT171" i="18" s="1"/>
  <c r="P171" i="18"/>
  <c r="Q171" i="18"/>
  <c r="R171" i="18"/>
  <c r="S171" i="18"/>
  <c r="T171" i="18"/>
  <c r="U171" i="18"/>
  <c r="V171" i="18"/>
  <c r="W171" i="18"/>
  <c r="X171" i="18"/>
  <c r="Y171" i="18"/>
  <c r="Z171" i="18"/>
  <c r="AA171" i="18"/>
  <c r="AB171" i="18"/>
  <c r="AC171" i="18"/>
  <c r="AD171" i="18"/>
  <c r="AE171" i="18"/>
  <c r="AF171" i="18"/>
  <c r="AG171" i="18"/>
  <c r="AH171" i="18"/>
  <c r="AI171" i="18"/>
  <c r="AJ171" i="18"/>
  <c r="AK171" i="18"/>
  <c r="AL171" i="18"/>
  <c r="AM171" i="18"/>
  <c r="AN171" i="18"/>
  <c r="AO171" i="18"/>
  <c r="AP171" i="18"/>
  <c r="AQ171" i="18"/>
  <c r="AR171" i="18"/>
  <c r="AS171" i="18"/>
  <c r="N172" i="18"/>
  <c r="O172" i="18"/>
  <c r="AT172" i="18" s="1"/>
  <c r="P172" i="18"/>
  <c r="Q172" i="18"/>
  <c r="R172" i="18"/>
  <c r="S172" i="18"/>
  <c r="T172" i="18"/>
  <c r="U172" i="18"/>
  <c r="V172" i="18"/>
  <c r="W172" i="18"/>
  <c r="X172" i="18"/>
  <c r="Y172" i="18"/>
  <c r="Z172" i="18"/>
  <c r="AA172" i="18"/>
  <c r="AB172" i="18"/>
  <c r="AC172" i="18"/>
  <c r="AD172" i="18"/>
  <c r="AE172" i="18"/>
  <c r="AF172" i="18"/>
  <c r="AG172" i="18"/>
  <c r="AH172" i="18"/>
  <c r="AI172" i="18"/>
  <c r="AJ172" i="18"/>
  <c r="AK172" i="18"/>
  <c r="AL172" i="18"/>
  <c r="AM172" i="18"/>
  <c r="AN172" i="18"/>
  <c r="AO172" i="18"/>
  <c r="AP172" i="18"/>
  <c r="AQ172" i="18"/>
  <c r="AR172" i="18"/>
  <c r="AS172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A173" i="18"/>
  <c r="AB173" i="18"/>
  <c r="AC173" i="18"/>
  <c r="AD173" i="18"/>
  <c r="AE173" i="18"/>
  <c r="AF173" i="18"/>
  <c r="AG173" i="18"/>
  <c r="AH173" i="18"/>
  <c r="AT173" i="18" s="1"/>
  <c r="AI173" i="18"/>
  <c r="AJ173" i="18"/>
  <c r="AK173" i="18"/>
  <c r="AL173" i="18"/>
  <c r="AM173" i="18"/>
  <c r="AN173" i="18"/>
  <c r="AO173" i="18"/>
  <c r="AP173" i="18"/>
  <c r="AQ173" i="18"/>
  <c r="AR173" i="18"/>
  <c r="AS173" i="18"/>
  <c r="N174" i="18"/>
  <c r="O174" i="18"/>
  <c r="AT174" i="18" s="1"/>
  <c r="P174" i="18"/>
  <c r="Q174" i="18"/>
  <c r="R174" i="18"/>
  <c r="S174" i="18"/>
  <c r="T174" i="18"/>
  <c r="U174" i="18"/>
  <c r="V174" i="18"/>
  <c r="W174" i="18"/>
  <c r="X174" i="18"/>
  <c r="Y174" i="18"/>
  <c r="Z174" i="18"/>
  <c r="AA174" i="18"/>
  <c r="AB174" i="18"/>
  <c r="AC174" i="18"/>
  <c r="AD174" i="18"/>
  <c r="AE174" i="18"/>
  <c r="AF174" i="18"/>
  <c r="AG174" i="18"/>
  <c r="AH174" i="18"/>
  <c r="AI174" i="18"/>
  <c r="AJ174" i="18"/>
  <c r="AK174" i="18"/>
  <c r="AL174" i="18"/>
  <c r="AM174" i="18"/>
  <c r="AN174" i="18"/>
  <c r="AO174" i="18"/>
  <c r="AP174" i="18"/>
  <c r="AQ174" i="18"/>
  <c r="AR174" i="18"/>
  <c r="AS174" i="18"/>
  <c r="N175" i="18"/>
  <c r="O175" i="18"/>
  <c r="AT175" i="18" s="1"/>
  <c r="P175" i="18"/>
  <c r="Q175" i="18"/>
  <c r="R175" i="18"/>
  <c r="S175" i="18"/>
  <c r="T175" i="18"/>
  <c r="U175" i="18"/>
  <c r="V175" i="18"/>
  <c r="W175" i="18"/>
  <c r="X175" i="18"/>
  <c r="Y175" i="18"/>
  <c r="Z175" i="18"/>
  <c r="AA175" i="18"/>
  <c r="AB175" i="18"/>
  <c r="AC175" i="18"/>
  <c r="AD175" i="18"/>
  <c r="AE175" i="18"/>
  <c r="AF175" i="18"/>
  <c r="AG175" i="18"/>
  <c r="AH175" i="18"/>
  <c r="AI175" i="18"/>
  <c r="AJ175" i="18"/>
  <c r="AK175" i="18"/>
  <c r="AL175" i="18"/>
  <c r="AM175" i="18"/>
  <c r="AN175" i="18"/>
  <c r="AO175" i="18"/>
  <c r="AP175" i="18"/>
  <c r="AQ175" i="18"/>
  <c r="AR175" i="18"/>
  <c r="AS175" i="18"/>
  <c r="N176" i="18"/>
  <c r="O176" i="18"/>
  <c r="AT176" i="18" s="1"/>
  <c r="P176" i="18"/>
  <c r="Q176" i="18"/>
  <c r="R176" i="18"/>
  <c r="S176" i="18"/>
  <c r="T176" i="18"/>
  <c r="U176" i="18"/>
  <c r="V176" i="18"/>
  <c r="W176" i="18"/>
  <c r="X176" i="18"/>
  <c r="Y176" i="18"/>
  <c r="Z176" i="18"/>
  <c r="AA176" i="18"/>
  <c r="AB176" i="18"/>
  <c r="AC176" i="18"/>
  <c r="AD176" i="18"/>
  <c r="AE176" i="18"/>
  <c r="AF176" i="18"/>
  <c r="AG176" i="18"/>
  <c r="AH176" i="18"/>
  <c r="AI176" i="18"/>
  <c r="AJ176" i="18"/>
  <c r="AK176" i="18"/>
  <c r="AL176" i="18"/>
  <c r="AM176" i="18"/>
  <c r="AN176" i="18"/>
  <c r="AO176" i="18"/>
  <c r="AP176" i="18"/>
  <c r="AQ176" i="18"/>
  <c r="AR176" i="18"/>
  <c r="AS176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A177" i="18"/>
  <c r="AB177" i="18"/>
  <c r="AC177" i="18"/>
  <c r="AD177" i="18"/>
  <c r="AE177" i="18"/>
  <c r="AF177" i="18"/>
  <c r="AG177" i="18"/>
  <c r="AH177" i="18"/>
  <c r="AT177" i="18" s="1"/>
  <c r="AI177" i="18"/>
  <c r="AJ177" i="18"/>
  <c r="AK177" i="18"/>
  <c r="AL177" i="18"/>
  <c r="AM177" i="18"/>
  <c r="AN177" i="18"/>
  <c r="AO177" i="18"/>
  <c r="AP177" i="18"/>
  <c r="AQ177" i="18"/>
  <c r="AR177" i="18"/>
  <c r="AS177" i="18"/>
  <c r="N178" i="18"/>
  <c r="O178" i="18"/>
  <c r="AT178" i="18" s="1"/>
  <c r="P178" i="18"/>
  <c r="Q178" i="18"/>
  <c r="R178" i="18"/>
  <c r="S178" i="18"/>
  <c r="T178" i="18"/>
  <c r="U178" i="18"/>
  <c r="V178" i="18"/>
  <c r="W178" i="18"/>
  <c r="X178" i="18"/>
  <c r="Y178" i="18"/>
  <c r="Z178" i="18"/>
  <c r="AA178" i="18"/>
  <c r="AB178" i="18"/>
  <c r="AC178" i="18"/>
  <c r="AD178" i="18"/>
  <c r="AE178" i="18"/>
  <c r="AF178" i="18"/>
  <c r="AG178" i="18"/>
  <c r="AH178" i="18"/>
  <c r="AI178" i="18"/>
  <c r="AJ178" i="18"/>
  <c r="AK178" i="18"/>
  <c r="AL178" i="18"/>
  <c r="AM178" i="18"/>
  <c r="AN178" i="18"/>
  <c r="AO178" i="18"/>
  <c r="AP178" i="18"/>
  <c r="AQ178" i="18"/>
  <c r="AR178" i="18"/>
  <c r="AS178" i="18"/>
  <c r="N179" i="18"/>
  <c r="O179" i="18"/>
  <c r="AT179" i="18" s="1"/>
  <c r="P179" i="18"/>
  <c r="Q179" i="18"/>
  <c r="R179" i="18"/>
  <c r="S179" i="18"/>
  <c r="T179" i="18"/>
  <c r="U179" i="18"/>
  <c r="V179" i="18"/>
  <c r="W179" i="18"/>
  <c r="X179" i="18"/>
  <c r="Y179" i="18"/>
  <c r="Z179" i="18"/>
  <c r="AA179" i="18"/>
  <c r="AB179" i="18"/>
  <c r="AC179" i="18"/>
  <c r="AD179" i="18"/>
  <c r="AE179" i="18"/>
  <c r="AF179" i="18"/>
  <c r="AG179" i="18"/>
  <c r="AH179" i="18"/>
  <c r="AI179" i="18"/>
  <c r="AJ179" i="18"/>
  <c r="AK179" i="18"/>
  <c r="AL179" i="18"/>
  <c r="AM179" i="18"/>
  <c r="AN179" i="18"/>
  <c r="AO179" i="18"/>
  <c r="AP179" i="18"/>
  <c r="AQ179" i="18"/>
  <c r="AR179" i="18"/>
  <c r="AS179" i="18"/>
  <c r="N180" i="18"/>
  <c r="O180" i="18"/>
  <c r="AT180" i="18" s="1"/>
  <c r="P180" i="18"/>
  <c r="Q180" i="18"/>
  <c r="R180" i="18"/>
  <c r="S180" i="18"/>
  <c r="T180" i="18"/>
  <c r="U180" i="18"/>
  <c r="V180" i="18"/>
  <c r="W180" i="18"/>
  <c r="X180" i="18"/>
  <c r="Y180" i="18"/>
  <c r="Z180" i="18"/>
  <c r="AA180" i="18"/>
  <c r="AB180" i="18"/>
  <c r="AC180" i="18"/>
  <c r="AD180" i="18"/>
  <c r="AE180" i="18"/>
  <c r="AF180" i="18"/>
  <c r="AG180" i="18"/>
  <c r="AH180" i="18"/>
  <c r="AI180" i="18"/>
  <c r="AJ180" i="18"/>
  <c r="AK180" i="18"/>
  <c r="AL180" i="18"/>
  <c r="AM180" i="18"/>
  <c r="AN180" i="18"/>
  <c r="AO180" i="18"/>
  <c r="AP180" i="18"/>
  <c r="AQ180" i="18"/>
  <c r="AR180" i="18"/>
  <c r="AS180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Z181" i="18"/>
  <c r="AA181" i="18"/>
  <c r="AB181" i="18"/>
  <c r="AC181" i="18"/>
  <c r="AD181" i="18"/>
  <c r="AE181" i="18"/>
  <c r="AF181" i="18"/>
  <c r="AG181" i="18"/>
  <c r="AH181" i="18"/>
  <c r="AI181" i="18"/>
  <c r="AJ181" i="18"/>
  <c r="AK181" i="18"/>
  <c r="AL181" i="18"/>
  <c r="AT181" i="18" s="1"/>
  <c r="AM181" i="18"/>
  <c r="AN181" i="18"/>
  <c r="AO181" i="18"/>
  <c r="AP181" i="18"/>
  <c r="AQ181" i="18"/>
  <c r="AR181" i="18"/>
  <c r="AS181" i="18"/>
  <c r="N182" i="18"/>
  <c r="O182" i="18"/>
  <c r="AT182" i="18" s="1"/>
  <c r="P182" i="18"/>
  <c r="Q182" i="18"/>
  <c r="R182" i="18"/>
  <c r="S182" i="18"/>
  <c r="T182" i="18"/>
  <c r="U182" i="18"/>
  <c r="V182" i="18"/>
  <c r="W182" i="18"/>
  <c r="X182" i="18"/>
  <c r="Y182" i="18"/>
  <c r="Z182" i="18"/>
  <c r="AA182" i="18"/>
  <c r="AB182" i="18"/>
  <c r="AC182" i="18"/>
  <c r="AD182" i="18"/>
  <c r="AE182" i="18"/>
  <c r="AF182" i="18"/>
  <c r="AG182" i="18"/>
  <c r="AH182" i="18"/>
  <c r="AI182" i="18"/>
  <c r="AJ182" i="18"/>
  <c r="AK182" i="18"/>
  <c r="AL182" i="18"/>
  <c r="AM182" i="18"/>
  <c r="AN182" i="18"/>
  <c r="AO182" i="18"/>
  <c r="AP182" i="18"/>
  <c r="AQ182" i="18"/>
  <c r="AR182" i="18"/>
  <c r="AS182" i="18"/>
  <c r="N183" i="18"/>
  <c r="O183" i="18"/>
  <c r="AT183" i="18" s="1"/>
  <c r="P183" i="18"/>
  <c r="Q183" i="18"/>
  <c r="R183" i="18"/>
  <c r="S183" i="18"/>
  <c r="T183" i="18"/>
  <c r="U183" i="18"/>
  <c r="V183" i="18"/>
  <c r="W183" i="18"/>
  <c r="X183" i="18"/>
  <c r="Y183" i="18"/>
  <c r="Z183" i="18"/>
  <c r="AA183" i="18"/>
  <c r="AB183" i="18"/>
  <c r="AC183" i="18"/>
  <c r="AD183" i="18"/>
  <c r="AE183" i="18"/>
  <c r="AF183" i="18"/>
  <c r="AG183" i="18"/>
  <c r="AH183" i="18"/>
  <c r="AI183" i="18"/>
  <c r="AJ183" i="18"/>
  <c r="AK183" i="18"/>
  <c r="AL183" i="18"/>
  <c r="AM183" i="18"/>
  <c r="AN183" i="18"/>
  <c r="AO183" i="18"/>
  <c r="AP183" i="18"/>
  <c r="AQ183" i="18"/>
  <c r="AR183" i="18"/>
  <c r="AS183" i="18"/>
  <c r="N184" i="18"/>
  <c r="O184" i="18"/>
  <c r="AT184" i="18" s="1"/>
  <c r="P184" i="18"/>
  <c r="Q184" i="18"/>
  <c r="R184" i="18"/>
  <c r="S184" i="18"/>
  <c r="T184" i="18"/>
  <c r="U184" i="18"/>
  <c r="V184" i="18"/>
  <c r="W184" i="18"/>
  <c r="X184" i="18"/>
  <c r="Y184" i="18"/>
  <c r="Z184" i="18"/>
  <c r="AA184" i="18"/>
  <c r="AB184" i="18"/>
  <c r="AC184" i="18"/>
  <c r="AD184" i="18"/>
  <c r="AE184" i="18"/>
  <c r="AF184" i="18"/>
  <c r="AG184" i="18"/>
  <c r="AH184" i="18"/>
  <c r="AI184" i="18"/>
  <c r="AJ184" i="18"/>
  <c r="AK184" i="18"/>
  <c r="AL184" i="18"/>
  <c r="AM184" i="18"/>
  <c r="AN184" i="18"/>
  <c r="AO184" i="18"/>
  <c r="AP184" i="18"/>
  <c r="AQ184" i="18"/>
  <c r="AR184" i="18"/>
  <c r="AS184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Z185" i="18"/>
  <c r="AA185" i="18"/>
  <c r="AB185" i="18"/>
  <c r="AC185" i="18"/>
  <c r="AD185" i="18"/>
  <c r="AE185" i="18"/>
  <c r="AF185" i="18"/>
  <c r="AG185" i="18"/>
  <c r="AH185" i="18"/>
  <c r="AT185" i="18" s="1"/>
  <c r="AI185" i="18"/>
  <c r="AJ185" i="18"/>
  <c r="AK185" i="18"/>
  <c r="AL185" i="18"/>
  <c r="AM185" i="18"/>
  <c r="AN185" i="18"/>
  <c r="AO185" i="18"/>
  <c r="AP185" i="18"/>
  <c r="AQ185" i="18"/>
  <c r="AR185" i="18"/>
  <c r="AS185" i="18"/>
  <c r="N186" i="18"/>
  <c r="O186" i="18"/>
  <c r="AT186" i="18" s="1"/>
  <c r="P186" i="18"/>
  <c r="Q186" i="18"/>
  <c r="R186" i="18"/>
  <c r="S186" i="18"/>
  <c r="T186" i="18"/>
  <c r="U186" i="18"/>
  <c r="V186" i="18"/>
  <c r="W186" i="18"/>
  <c r="X186" i="18"/>
  <c r="Y186" i="18"/>
  <c r="Z186" i="18"/>
  <c r="AA186" i="18"/>
  <c r="AB186" i="18"/>
  <c r="AC186" i="18"/>
  <c r="AD186" i="18"/>
  <c r="AE186" i="18"/>
  <c r="AF186" i="18"/>
  <c r="AG186" i="18"/>
  <c r="AH186" i="18"/>
  <c r="AI186" i="18"/>
  <c r="AJ186" i="18"/>
  <c r="AK186" i="18"/>
  <c r="AL186" i="18"/>
  <c r="AM186" i="18"/>
  <c r="AN186" i="18"/>
  <c r="AO186" i="18"/>
  <c r="AP186" i="18"/>
  <c r="AQ186" i="18"/>
  <c r="AR186" i="18"/>
  <c r="AS186" i="18"/>
  <c r="N187" i="18"/>
  <c r="O187" i="18"/>
  <c r="AT187" i="18" s="1"/>
  <c r="P187" i="18"/>
  <c r="Q187" i="18"/>
  <c r="R187" i="18"/>
  <c r="S187" i="18"/>
  <c r="T187" i="18"/>
  <c r="U187" i="18"/>
  <c r="V187" i="18"/>
  <c r="W187" i="18"/>
  <c r="X187" i="18"/>
  <c r="Y187" i="18"/>
  <c r="Z187" i="18"/>
  <c r="AA187" i="18"/>
  <c r="AB187" i="18"/>
  <c r="AC187" i="18"/>
  <c r="AD187" i="18"/>
  <c r="AE187" i="18"/>
  <c r="AF187" i="18"/>
  <c r="AG187" i="18"/>
  <c r="AH187" i="18"/>
  <c r="AI187" i="18"/>
  <c r="AJ187" i="18"/>
  <c r="AK187" i="18"/>
  <c r="AL187" i="18"/>
  <c r="AM187" i="18"/>
  <c r="AN187" i="18"/>
  <c r="AO187" i="18"/>
  <c r="AP187" i="18"/>
  <c r="AQ187" i="18"/>
  <c r="AR187" i="18"/>
  <c r="AS187" i="18"/>
  <c r="N188" i="18"/>
  <c r="O188" i="18"/>
  <c r="AT188" i="18" s="1"/>
  <c r="P188" i="18"/>
  <c r="Q188" i="18"/>
  <c r="R188" i="18"/>
  <c r="S188" i="18"/>
  <c r="T188" i="18"/>
  <c r="U188" i="18"/>
  <c r="V188" i="18"/>
  <c r="W188" i="18"/>
  <c r="X188" i="18"/>
  <c r="Y188" i="18"/>
  <c r="Z188" i="18"/>
  <c r="AA188" i="18"/>
  <c r="AB188" i="18"/>
  <c r="AC188" i="18"/>
  <c r="AD188" i="18"/>
  <c r="AE188" i="18"/>
  <c r="AF188" i="18"/>
  <c r="AG188" i="18"/>
  <c r="AH188" i="18"/>
  <c r="AI188" i="18"/>
  <c r="AJ188" i="18"/>
  <c r="AK188" i="18"/>
  <c r="AL188" i="18"/>
  <c r="AM188" i="18"/>
  <c r="AN188" i="18"/>
  <c r="AO188" i="18"/>
  <c r="AP188" i="18"/>
  <c r="AQ188" i="18"/>
  <c r="AR188" i="18"/>
  <c r="AS188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Z189" i="18"/>
  <c r="AA189" i="18"/>
  <c r="AB189" i="18"/>
  <c r="AC189" i="18"/>
  <c r="AD189" i="18"/>
  <c r="AT189" i="18" s="1"/>
  <c r="AE189" i="18"/>
  <c r="AF189" i="18"/>
  <c r="AG189" i="18"/>
  <c r="AH189" i="18"/>
  <c r="AI189" i="18"/>
  <c r="AJ189" i="18"/>
  <c r="AK189" i="18"/>
  <c r="AL189" i="18"/>
  <c r="AM189" i="18"/>
  <c r="AN189" i="18"/>
  <c r="AO189" i="18"/>
  <c r="AP189" i="18"/>
  <c r="AQ189" i="18"/>
  <c r="AR189" i="18"/>
  <c r="AS189" i="18"/>
  <c r="N190" i="18"/>
  <c r="O190" i="18"/>
  <c r="AT190" i="18" s="1"/>
  <c r="P190" i="18"/>
  <c r="Q190" i="18"/>
  <c r="R190" i="18"/>
  <c r="S190" i="18"/>
  <c r="T190" i="18"/>
  <c r="U190" i="18"/>
  <c r="V190" i="18"/>
  <c r="W190" i="18"/>
  <c r="X190" i="18"/>
  <c r="Y190" i="18"/>
  <c r="Z190" i="18"/>
  <c r="AA190" i="18"/>
  <c r="AB190" i="18"/>
  <c r="AC190" i="18"/>
  <c r="AD190" i="18"/>
  <c r="AE190" i="18"/>
  <c r="AF190" i="18"/>
  <c r="AG190" i="18"/>
  <c r="AH190" i="18"/>
  <c r="AI190" i="18"/>
  <c r="AJ190" i="18"/>
  <c r="AK190" i="18"/>
  <c r="AL190" i="18"/>
  <c r="AM190" i="18"/>
  <c r="AN190" i="18"/>
  <c r="AO190" i="18"/>
  <c r="AP190" i="18"/>
  <c r="AQ190" i="18"/>
  <c r="AR190" i="18"/>
  <c r="AS190" i="18"/>
  <c r="N191" i="18"/>
  <c r="O191" i="18"/>
  <c r="AT191" i="18" s="1"/>
  <c r="P191" i="18"/>
  <c r="Q191" i="18"/>
  <c r="R191" i="18"/>
  <c r="S191" i="18"/>
  <c r="T191" i="18"/>
  <c r="U191" i="18"/>
  <c r="V191" i="18"/>
  <c r="W191" i="18"/>
  <c r="X191" i="18"/>
  <c r="Y191" i="18"/>
  <c r="Z191" i="18"/>
  <c r="AA191" i="18"/>
  <c r="AB191" i="18"/>
  <c r="AC191" i="18"/>
  <c r="AD191" i="18"/>
  <c r="AE191" i="18"/>
  <c r="AF191" i="18"/>
  <c r="AG191" i="18"/>
  <c r="AH191" i="18"/>
  <c r="AI191" i="18"/>
  <c r="AJ191" i="18"/>
  <c r="AK191" i="18"/>
  <c r="AL191" i="18"/>
  <c r="AM191" i="18"/>
  <c r="AN191" i="18"/>
  <c r="AO191" i="18"/>
  <c r="AP191" i="18"/>
  <c r="AQ191" i="18"/>
  <c r="AR191" i="18"/>
  <c r="AS191" i="18"/>
  <c r="N192" i="18"/>
  <c r="O192" i="18"/>
  <c r="AT192" i="18" s="1"/>
  <c r="P192" i="18"/>
  <c r="Q192" i="18"/>
  <c r="R192" i="18"/>
  <c r="S192" i="18"/>
  <c r="T192" i="18"/>
  <c r="U192" i="18"/>
  <c r="V192" i="18"/>
  <c r="W192" i="18"/>
  <c r="X192" i="18"/>
  <c r="Y192" i="18"/>
  <c r="Z192" i="18"/>
  <c r="AA192" i="18"/>
  <c r="AB192" i="18"/>
  <c r="AC192" i="18"/>
  <c r="AD192" i="18"/>
  <c r="AE192" i="18"/>
  <c r="AF192" i="18"/>
  <c r="AG192" i="18"/>
  <c r="AH192" i="18"/>
  <c r="AI192" i="18"/>
  <c r="AJ192" i="18"/>
  <c r="AK192" i="18"/>
  <c r="AL192" i="18"/>
  <c r="AM192" i="18"/>
  <c r="AN192" i="18"/>
  <c r="AO192" i="18"/>
  <c r="AP192" i="18"/>
  <c r="AQ192" i="18"/>
  <c r="AR192" i="18"/>
  <c r="AS192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Z193" i="18"/>
  <c r="AA193" i="18"/>
  <c r="AB193" i="18"/>
  <c r="AC193" i="18"/>
  <c r="AD193" i="18"/>
  <c r="AE193" i="18"/>
  <c r="AF193" i="18"/>
  <c r="AG193" i="18"/>
  <c r="AH193" i="18"/>
  <c r="AT193" i="18" s="1"/>
  <c r="AI193" i="18"/>
  <c r="AJ193" i="18"/>
  <c r="AK193" i="18"/>
  <c r="AL193" i="18"/>
  <c r="AM193" i="18"/>
  <c r="AN193" i="18"/>
  <c r="AO193" i="18"/>
  <c r="AP193" i="18"/>
  <c r="AQ193" i="18"/>
  <c r="AR193" i="18"/>
  <c r="AS193" i="18"/>
  <c r="N194" i="18"/>
  <c r="O194" i="18"/>
  <c r="AT194" i="18" s="1"/>
  <c r="P194" i="18"/>
  <c r="Q194" i="18"/>
  <c r="R194" i="18"/>
  <c r="S194" i="18"/>
  <c r="T194" i="18"/>
  <c r="U194" i="18"/>
  <c r="V194" i="18"/>
  <c r="W194" i="18"/>
  <c r="X194" i="18"/>
  <c r="Y194" i="18"/>
  <c r="Z194" i="18"/>
  <c r="AA194" i="18"/>
  <c r="AB194" i="18"/>
  <c r="AC194" i="18"/>
  <c r="AD194" i="18"/>
  <c r="AE194" i="18"/>
  <c r="AF194" i="18"/>
  <c r="AG194" i="18"/>
  <c r="AH194" i="18"/>
  <c r="AI194" i="18"/>
  <c r="AJ194" i="18"/>
  <c r="AK194" i="18"/>
  <c r="AL194" i="18"/>
  <c r="AM194" i="18"/>
  <c r="AN194" i="18"/>
  <c r="AO194" i="18"/>
  <c r="AP194" i="18"/>
  <c r="AQ194" i="18"/>
  <c r="AR194" i="18"/>
  <c r="AS194" i="18"/>
  <c r="N195" i="18"/>
  <c r="O195" i="18"/>
  <c r="AT195" i="18" s="1"/>
  <c r="P195" i="18"/>
  <c r="Q195" i="18"/>
  <c r="R195" i="18"/>
  <c r="S195" i="18"/>
  <c r="T195" i="18"/>
  <c r="U195" i="18"/>
  <c r="V195" i="18"/>
  <c r="W195" i="18"/>
  <c r="X195" i="18"/>
  <c r="Y195" i="18"/>
  <c r="Z195" i="18"/>
  <c r="AA195" i="18"/>
  <c r="AB195" i="18"/>
  <c r="AC195" i="18"/>
  <c r="AD195" i="18"/>
  <c r="AE195" i="18"/>
  <c r="AF195" i="18"/>
  <c r="AG195" i="18"/>
  <c r="AH195" i="18"/>
  <c r="AI195" i="18"/>
  <c r="AJ195" i="18"/>
  <c r="AK195" i="18"/>
  <c r="AL195" i="18"/>
  <c r="AM195" i="18"/>
  <c r="AN195" i="18"/>
  <c r="AO195" i="18"/>
  <c r="AP195" i="18"/>
  <c r="AQ195" i="18"/>
  <c r="AR195" i="18"/>
  <c r="AS195" i="18"/>
  <c r="N196" i="18"/>
  <c r="O196" i="18"/>
  <c r="AT196" i="18" s="1"/>
  <c r="P196" i="18"/>
  <c r="Q196" i="18"/>
  <c r="R196" i="18"/>
  <c r="S196" i="18"/>
  <c r="T196" i="18"/>
  <c r="U196" i="18"/>
  <c r="V196" i="18"/>
  <c r="W196" i="18"/>
  <c r="X196" i="18"/>
  <c r="Y196" i="18"/>
  <c r="Z196" i="18"/>
  <c r="AA196" i="18"/>
  <c r="AB196" i="18"/>
  <c r="AC196" i="18"/>
  <c r="AD196" i="18"/>
  <c r="AE196" i="18"/>
  <c r="AF196" i="18"/>
  <c r="AG196" i="18"/>
  <c r="AH196" i="18"/>
  <c r="AI196" i="18"/>
  <c r="AJ196" i="18"/>
  <c r="AK196" i="18"/>
  <c r="AL196" i="18"/>
  <c r="AM196" i="18"/>
  <c r="AN196" i="18"/>
  <c r="AO196" i="18"/>
  <c r="AP196" i="18"/>
  <c r="AQ196" i="18"/>
  <c r="AR196" i="18"/>
  <c r="AS196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Z197" i="18"/>
  <c r="AA197" i="18"/>
  <c r="AB197" i="18"/>
  <c r="AC197" i="18"/>
  <c r="AD197" i="18"/>
  <c r="AE197" i="18"/>
  <c r="AF197" i="18"/>
  <c r="AG197" i="18"/>
  <c r="AH197" i="18"/>
  <c r="AT197" i="18" s="1"/>
  <c r="AI197" i="18"/>
  <c r="AJ197" i="18"/>
  <c r="AK197" i="18"/>
  <c r="AL197" i="18"/>
  <c r="AM197" i="18"/>
  <c r="AN197" i="18"/>
  <c r="AO197" i="18"/>
  <c r="AP197" i="18"/>
  <c r="AQ197" i="18"/>
  <c r="AR197" i="18"/>
  <c r="AS197" i="18"/>
  <c r="N198" i="18"/>
  <c r="O198" i="18"/>
  <c r="AT198" i="18" s="1"/>
  <c r="P198" i="18"/>
  <c r="Q198" i="18"/>
  <c r="R198" i="18"/>
  <c r="S198" i="18"/>
  <c r="T198" i="18"/>
  <c r="U198" i="18"/>
  <c r="V198" i="18"/>
  <c r="W198" i="18"/>
  <c r="X198" i="18"/>
  <c r="Y198" i="18"/>
  <c r="Z198" i="18"/>
  <c r="AA198" i="18"/>
  <c r="AB198" i="18"/>
  <c r="AC198" i="18"/>
  <c r="AD198" i="18"/>
  <c r="AE198" i="18"/>
  <c r="AF198" i="18"/>
  <c r="AG198" i="18"/>
  <c r="AH198" i="18"/>
  <c r="AI198" i="18"/>
  <c r="AJ198" i="18"/>
  <c r="AK198" i="18"/>
  <c r="AL198" i="18"/>
  <c r="AM198" i="18"/>
  <c r="AN198" i="18"/>
  <c r="AO198" i="18"/>
  <c r="AP198" i="18"/>
  <c r="AQ198" i="18"/>
  <c r="AR198" i="18"/>
  <c r="AS198" i="18"/>
  <c r="N199" i="18"/>
  <c r="O199" i="18"/>
  <c r="AT199" i="18" s="1"/>
  <c r="P199" i="18"/>
  <c r="Q199" i="18"/>
  <c r="R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H199" i="18"/>
  <c r="AI199" i="18"/>
  <c r="AJ199" i="18"/>
  <c r="AK199" i="18"/>
  <c r="AL199" i="18"/>
  <c r="AM199" i="18"/>
  <c r="AN199" i="18"/>
  <c r="AO199" i="18"/>
  <c r="AP199" i="18"/>
  <c r="AQ199" i="18"/>
  <c r="AR199" i="18"/>
  <c r="AS199" i="18"/>
  <c r="N200" i="18"/>
  <c r="O200" i="18"/>
  <c r="AT200" i="18" s="1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S200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H201" i="18"/>
  <c r="AT201" i="18" s="1"/>
  <c r="AI201" i="18"/>
  <c r="AJ201" i="18"/>
  <c r="AK201" i="18"/>
  <c r="AL201" i="18"/>
  <c r="AM201" i="18"/>
  <c r="AN201" i="18"/>
  <c r="AO201" i="18"/>
  <c r="AP201" i="18"/>
  <c r="AQ201" i="18"/>
  <c r="AR201" i="18"/>
  <c r="AS201" i="18"/>
  <c r="N202" i="18"/>
  <c r="O202" i="18"/>
  <c r="AT202" i="18" s="1"/>
  <c r="P202" i="18"/>
  <c r="Q202" i="18"/>
  <c r="R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H202" i="18"/>
  <c r="AI202" i="18"/>
  <c r="AJ202" i="18"/>
  <c r="AK202" i="18"/>
  <c r="AL202" i="18"/>
  <c r="AM202" i="18"/>
  <c r="AN202" i="18"/>
  <c r="AO202" i="18"/>
  <c r="AP202" i="18"/>
  <c r="AQ202" i="18"/>
  <c r="AR202" i="18"/>
  <c r="AS202" i="18"/>
  <c r="N203" i="18"/>
  <c r="O203" i="18"/>
  <c r="AT203" i="18" s="1"/>
  <c r="P203" i="18"/>
  <c r="Q203" i="18"/>
  <c r="R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H203" i="18"/>
  <c r="AI203" i="18"/>
  <c r="AJ203" i="18"/>
  <c r="AK203" i="18"/>
  <c r="AL203" i="18"/>
  <c r="AM203" i="18"/>
  <c r="AN203" i="18"/>
  <c r="AO203" i="18"/>
  <c r="AP203" i="18"/>
  <c r="AQ203" i="18"/>
  <c r="AR203" i="18"/>
  <c r="AS203" i="18"/>
  <c r="N204" i="18"/>
  <c r="O204" i="18"/>
  <c r="AT204" i="18" s="1"/>
  <c r="P204" i="18"/>
  <c r="Q204" i="18"/>
  <c r="R204" i="18"/>
  <c r="S204" i="18"/>
  <c r="T204" i="18"/>
  <c r="U204" i="18"/>
  <c r="V204" i="18"/>
  <c r="W204" i="18"/>
  <c r="X204" i="18"/>
  <c r="Y204" i="18"/>
  <c r="Z204" i="18"/>
  <c r="AA204" i="18"/>
  <c r="AB204" i="18"/>
  <c r="AC204" i="18"/>
  <c r="AD204" i="18"/>
  <c r="AE204" i="18"/>
  <c r="AF204" i="18"/>
  <c r="AG204" i="18"/>
  <c r="AH204" i="18"/>
  <c r="AI204" i="18"/>
  <c r="AJ204" i="18"/>
  <c r="AK204" i="18"/>
  <c r="AL204" i="18"/>
  <c r="AM204" i="18"/>
  <c r="AN204" i="18"/>
  <c r="AO204" i="18"/>
  <c r="AP204" i="18"/>
  <c r="AQ204" i="18"/>
  <c r="AR204" i="18"/>
  <c r="AS204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Z205" i="18"/>
  <c r="AA205" i="18"/>
  <c r="AB205" i="18"/>
  <c r="AC205" i="18"/>
  <c r="AD205" i="18"/>
  <c r="AE205" i="18"/>
  <c r="AF205" i="18"/>
  <c r="AG205" i="18"/>
  <c r="AH205" i="18"/>
  <c r="AT205" i="18" s="1"/>
  <c r="AI205" i="18"/>
  <c r="AJ205" i="18"/>
  <c r="AK205" i="18"/>
  <c r="AL205" i="18"/>
  <c r="AM205" i="18"/>
  <c r="AN205" i="18"/>
  <c r="AO205" i="18"/>
  <c r="AP205" i="18"/>
  <c r="AQ205" i="18"/>
  <c r="AR205" i="18"/>
  <c r="AS205" i="18"/>
  <c r="N206" i="18"/>
  <c r="O206" i="18"/>
  <c r="AT206" i="18" s="1"/>
  <c r="P206" i="18"/>
  <c r="Q206" i="18"/>
  <c r="R206" i="18"/>
  <c r="S206" i="18"/>
  <c r="T206" i="18"/>
  <c r="U206" i="18"/>
  <c r="V206" i="18"/>
  <c r="W206" i="18"/>
  <c r="X206" i="18"/>
  <c r="Y206" i="18"/>
  <c r="Z206" i="18"/>
  <c r="AA206" i="18"/>
  <c r="AB206" i="18"/>
  <c r="AC206" i="18"/>
  <c r="AD206" i="18"/>
  <c r="AE206" i="18"/>
  <c r="AF206" i="18"/>
  <c r="AG206" i="18"/>
  <c r="AH206" i="18"/>
  <c r="AI206" i="18"/>
  <c r="AJ206" i="18"/>
  <c r="AK206" i="18"/>
  <c r="AL206" i="18"/>
  <c r="AM206" i="18"/>
  <c r="AN206" i="18"/>
  <c r="AO206" i="18"/>
  <c r="AP206" i="18"/>
  <c r="AQ206" i="18"/>
  <c r="AR206" i="18"/>
  <c r="AS206" i="18"/>
  <c r="N207" i="18"/>
  <c r="O207" i="18"/>
  <c r="AT207" i="18" s="1"/>
  <c r="P207" i="18"/>
  <c r="Q207" i="18"/>
  <c r="R207" i="18"/>
  <c r="S207" i="18"/>
  <c r="T207" i="18"/>
  <c r="U207" i="18"/>
  <c r="V207" i="18"/>
  <c r="W207" i="18"/>
  <c r="X207" i="18"/>
  <c r="Y207" i="18"/>
  <c r="Z207" i="18"/>
  <c r="AA207" i="18"/>
  <c r="AB207" i="18"/>
  <c r="AC207" i="18"/>
  <c r="AD207" i="18"/>
  <c r="AE207" i="18"/>
  <c r="AF207" i="18"/>
  <c r="AG207" i="18"/>
  <c r="AH207" i="18"/>
  <c r="AI207" i="18"/>
  <c r="AJ207" i="18"/>
  <c r="AK207" i="18"/>
  <c r="AL207" i="18"/>
  <c r="AM207" i="18"/>
  <c r="AN207" i="18"/>
  <c r="AO207" i="18"/>
  <c r="AP207" i="18"/>
  <c r="AQ207" i="18"/>
  <c r="AR207" i="18"/>
  <c r="AS207" i="18"/>
  <c r="N208" i="18"/>
  <c r="O208" i="18"/>
  <c r="AT208" i="18" s="1"/>
  <c r="P208" i="18"/>
  <c r="Q208" i="18"/>
  <c r="R208" i="18"/>
  <c r="S208" i="18"/>
  <c r="T208" i="18"/>
  <c r="U208" i="18"/>
  <c r="V208" i="18"/>
  <c r="W208" i="18"/>
  <c r="X208" i="18"/>
  <c r="Y208" i="18"/>
  <c r="Z208" i="18"/>
  <c r="AA208" i="18"/>
  <c r="AB208" i="18"/>
  <c r="AC208" i="18"/>
  <c r="AD208" i="18"/>
  <c r="AE208" i="18"/>
  <c r="AF208" i="18"/>
  <c r="AG208" i="18"/>
  <c r="AH208" i="18"/>
  <c r="AI208" i="18"/>
  <c r="AJ208" i="18"/>
  <c r="AK208" i="18"/>
  <c r="AL208" i="18"/>
  <c r="AM208" i="18"/>
  <c r="AN208" i="18"/>
  <c r="AO208" i="18"/>
  <c r="AP208" i="18"/>
  <c r="AQ208" i="18"/>
  <c r="AR208" i="18"/>
  <c r="AS208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Z209" i="18"/>
  <c r="AA209" i="18"/>
  <c r="AB209" i="18"/>
  <c r="AC209" i="18"/>
  <c r="AD209" i="18"/>
  <c r="AE209" i="18"/>
  <c r="AF209" i="18"/>
  <c r="AG209" i="18"/>
  <c r="AH209" i="18"/>
  <c r="AT209" i="18" s="1"/>
  <c r="AI209" i="18"/>
  <c r="AJ209" i="18"/>
  <c r="AK209" i="18"/>
  <c r="AL209" i="18"/>
  <c r="AM209" i="18"/>
  <c r="AN209" i="18"/>
  <c r="AO209" i="18"/>
  <c r="AP209" i="18"/>
  <c r="AQ209" i="18"/>
  <c r="AR209" i="18"/>
  <c r="AS209" i="18"/>
  <c r="N210" i="18"/>
  <c r="O210" i="18"/>
  <c r="AT210" i="18" s="1"/>
  <c r="P210" i="18"/>
  <c r="Q210" i="18"/>
  <c r="R210" i="18"/>
  <c r="S210" i="18"/>
  <c r="T210" i="18"/>
  <c r="U210" i="18"/>
  <c r="V210" i="18"/>
  <c r="W210" i="18"/>
  <c r="X210" i="18"/>
  <c r="Y210" i="18"/>
  <c r="Z210" i="18"/>
  <c r="AA210" i="18"/>
  <c r="AB210" i="18"/>
  <c r="AC210" i="18"/>
  <c r="AD210" i="18"/>
  <c r="AE210" i="18"/>
  <c r="AF210" i="18"/>
  <c r="AG210" i="18"/>
  <c r="AH210" i="18"/>
  <c r="AI210" i="18"/>
  <c r="AJ210" i="18"/>
  <c r="AK210" i="18"/>
  <c r="AL210" i="18"/>
  <c r="AM210" i="18"/>
  <c r="AN210" i="18"/>
  <c r="AO210" i="18"/>
  <c r="AP210" i="18"/>
  <c r="AQ210" i="18"/>
  <c r="AR210" i="18"/>
  <c r="AS210" i="18"/>
  <c r="N211" i="18"/>
  <c r="O211" i="18"/>
  <c r="AT211" i="18" s="1"/>
  <c r="P211" i="18"/>
  <c r="Q211" i="18"/>
  <c r="R211" i="18"/>
  <c r="S211" i="18"/>
  <c r="T211" i="18"/>
  <c r="U211" i="18"/>
  <c r="V211" i="18"/>
  <c r="W211" i="18"/>
  <c r="X211" i="18"/>
  <c r="Y211" i="18"/>
  <c r="Z211" i="18"/>
  <c r="AA211" i="18"/>
  <c r="AB211" i="18"/>
  <c r="AC211" i="18"/>
  <c r="AD211" i="18"/>
  <c r="AE211" i="18"/>
  <c r="AF211" i="18"/>
  <c r="AG211" i="18"/>
  <c r="AH211" i="18"/>
  <c r="AI211" i="18"/>
  <c r="AJ211" i="18"/>
  <c r="AK211" i="18"/>
  <c r="AL211" i="18"/>
  <c r="AM211" i="18"/>
  <c r="AN211" i="18"/>
  <c r="AO211" i="18"/>
  <c r="AP211" i="18"/>
  <c r="AQ211" i="18"/>
  <c r="AR211" i="18"/>
  <c r="AS211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AT2" i="18" s="1"/>
  <c r="N2" i="18"/>
  <c r="N557" i="16" l="1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AQ560" i="16"/>
  <c r="AQ561" i="16"/>
  <c r="AQ562" i="16"/>
  <c r="AQ563" i="16"/>
  <c r="AQ564" i="16"/>
  <c r="AQ565" i="16"/>
  <c r="AQ567" i="16"/>
  <c r="AQ572" i="16"/>
  <c r="AR572" i="16" s="1"/>
  <c r="AQ573" i="16"/>
  <c r="AR573" i="16" s="1"/>
  <c r="AH563" i="16"/>
  <c r="AH564" i="16"/>
  <c r="AH565" i="16"/>
  <c r="AH572" i="16"/>
  <c r="AH573" i="16"/>
  <c r="AH574" i="16"/>
  <c r="AI567" i="16"/>
  <c r="AH567" i="16" s="1"/>
  <c r="AI568" i="16"/>
  <c r="AI569" i="16"/>
  <c r="AH569" i="16" s="1"/>
  <c r="AI570" i="16"/>
  <c r="AH570" i="16" s="1"/>
  <c r="AI571" i="16"/>
  <c r="AH571" i="16" s="1"/>
  <c r="AI566" i="16"/>
  <c r="AH566" i="16" s="1"/>
  <c r="R560" i="16"/>
  <c r="R561" i="16"/>
  <c r="R562" i="16"/>
  <c r="R563" i="16"/>
  <c r="R564" i="16"/>
  <c r="R565" i="16"/>
  <c r="R571" i="16"/>
  <c r="R572" i="16"/>
  <c r="R573" i="16"/>
  <c r="R574" i="16"/>
  <c r="R575" i="16"/>
  <c r="R576" i="16"/>
  <c r="R577" i="16"/>
  <c r="R578" i="16"/>
  <c r="R579" i="16"/>
  <c r="R580" i="16"/>
  <c r="Q571" i="16"/>
  <c r="Q570" i="16"/>
  <c r="AQ570" i="16" s="1"/>
  <c r="Q569" i="16"/>
  <c r="R569" i="16" s="1"/>
  <c r="Q568" i="16"/>
  <c r="R568" i="16" s="1"/>
  <c r="Q567" i="16"/>
  <c r="R567" i="16" s="1"/>
  <c r="Q566" i="16"/>
  <c r="R566" i="16" s="1"/>
  <c r="AI369" i="16"/>
  <c r="AI23" i="16"/>
  <c r="AQ23" i="16" s="1"/>
  <c r="AR23" i="16" s="1"/>
  <c r="N715" i="16"/>
  <c r="N714" i="16"/>
  <c r="N713" i="16"/>
  <c r="N712" i="16"/>
  <c r="N711" i="16"/>
  <c r="N710" i="16"/>
  <c r="N709" i="16"/>
  <c r="N708" i="16"/>
  <c r="N707" i="16"/>
  <c r="N706" i="16"/>
  <c r="N705" i="16"/>
  <c r="N704" i="16"/>
  <c r="N703" i="16"/>
  <c r="N702" i="16"/>
  <c r="N701" i="16"/>
  <c r="N700" i="16"/>
  <c r="N699" i="16"/>
  <c r="N698" i="16"/>
  <c r="N697" i="16"/>
  <c r="N696" i="16"/>
  <c r="N695" i="16"/>
  <c r="N694" i="16"/>
  <c r="N693" i="16"/>
  <c r="N692" i="16"/>
  <c r="N691" i="16"/>
  <c r="N690" i="16"/>
  <c r="N689" i="16"/>
  <c r="N688" i="16"/>
  <c r="N687" i="16"/>
  <c r="N686" i="16"/>
  <c r="N685" i="16"/>
  <c r="N684" i="16"/>
  <c r="N683" i="16"/>
  <c r="N682" i="16"/>
  <c r="N681" i="16"/>
  <c r="N680" i="16"/>
  <c r="N679" i="16"/>
  <c r="N678" i="16"/>
  <c r="N677" i="16"/>
  <c r="N676" i="16"/>
  <c r="N675" i="16"/>
  <c r="N674" i="16"/>
  <c r="N673" i="16"/>
  <c r="N672" i="16"/>
  <c r="N671" i="16"/>
  <c r="N670" i="16"/>
  <c r="N669" i="16"/>
  <c r="N668" i="16"/>
  <c r="N667" i="16"/>
  <c r="N666" i="16"/>
  <c r="N665" i="16"/>
  <c r="N664" i="16"/>
  <c r="N663" i="16"/>
  <c r="N662" i="16"/>
  <c r="N661" i="16"/>
  <c r="N660" i="16"/>
  <c r="N659" i="16"/>
  <c r="N658" i="16"/>
  <c r="N657" i="16"/>
  <c r="N656" i="16"/>
  <c r="N655" i="16"/>
  <c r="N654" i="16"/>
  <c r="N653" i="16"/>
  <c r="N652" i="16"/>
  <c r="N651" i="16"/>
  <c r="N650" i="16"/>
  <c r="N649" i="16"/>
  <c r="N648" i="16"/>
  <c r="N647" i="16"/>
  <c r="N646" i="16"/>
  <c r="N645" i="16"/>
  <c r="N644" i="16"/>
  <c r="N643" i="16"/>
  <c r="N642" i="16"/>
  <c r="N641" i="16"/>
  <c r="N640" i="16"/>
  <c r="N639" i="16"/>
  <c r="N638" i="16"/>
  <c r="N637" i="16"/>
  <c r="N636" i="16"/>
  <c r="N635" i="16"/>
  <c r="N634" i="16"/>
  <c r="N633" i="16"/>
  <c r="N632" i="16"/>
  <c r="N631" i="16"/>
  <c r="N630" i="16"/>
  <c r="N629" i="16"/>
  <c r="N628" i="16"/>
  <c r="N627" i="16"/>
  <c r="N626" i="16"/>
  <c r="N625" i="16"/>
  <c r="N624" i="16"/>
  <c r="N623" i="16"/>
  <c r="N622" i="16"/>
  <c r="N621" i="16"/>
  <c r="N620" i="16"/>
  <c r="N619" i="16"/>
  <c r="N618" i="16"/>
  <c r="N617" i="16"/>
  <c r="N616" i="16"/>
  <c r="N615" i="16"/>
  <c r="N614" i="16"/>
  <c r="N613" i="16"/>
  <c r="N612" i="16"/>
  <c r="N611" i="16"/>
  <c r="N610" i="16"/>
  <c r="N609" i="16"/>
  <c r="N608" i="16"/>
  <c r="N607" i="16"/>
  <c r="N606" i="16"/>
  <c r="N605" i="16"/>
  <c r="N604" i="16"/>
  <c r="N603" i="16"/>
  <c r="N602" i="16"/>
  <c r="N601" i="16"/>
  <c r="N600" i="16"/>
  <c r="N599" i="16"/>
  <c r="N598" i="16"/>
  <c r="N597" i="16"/>
  <c r="N596" i="16"/>
  <c r="N595" i="16"/>
  <c r="N594" i="16"/>
  <c r="N593" i="16"/>
  <c r="N592" i="16"/>
  <c r="N591" i="16"/>
  <c r="N590" i="16"/>
  <c r="N589" i="16"/>
  <c r="N588" i="16"/>
  <c r="N587" i="16"/>
  <c r="N586" i="16"/>
  <c r="N585" i="16"/>
  <c r="N584" i="16"/>
  <c r="N583" i="16"/>
  <c r="N582" i="16"/>
  <c r="N581" i="16"/>
  <c r="N580" i="16"/>
  <c r="N579" i="16"/>
  <c r="N578" i="16"/>
  <c r="N577" i="16"/>
  <c r="N556" i="16"/>
  <c r="N555" i="16"/>
  <c r="N554" i="16"/>
  <c r="N553" i="16"/>
  <c r="N552" i="16"/>
  <c r="N551" i="16"/>
  <c r="N550" i="16"/>
  <c r="N549" i="16"/>
  <c r="N548" i="16"/>
  <c r="N547" i="16"/>
  <c r="N546" i="16"/>
  <c r="N545" i="16"/>
  <c r="N544" i="16"/>
  <c r="N543" i="16"/>
  <c r="N542" i="16"/>
  <c r="N541" i="16"/>
  <c r="N540" i="16"/>
  <c r="N539" i="16"/>
  <c r="N538" i="16"/>
  <c r="N537" i="16"/>
  <c r="N536" i="16"/>
  <c r="N535" i="16"/>
  <c r="N534" i="16"/>
  <c r="N533" i="16"/>
  <c r="N532" i="16"/>
  <c r="N531" i="16"/>
  <c r="N530" i="16"/>
  <c r="N529" i="16"/>
  <c r="N528" i="16"/>
  <c r="N527" i="16"/>
  <c r="N526" i="16"/>
  <c r="N525" i="16"/>
  <c r="N524" i="16"/>
  <c r="N523" i="16"/>
  <c r="N522" i="16"/>
  <c r="N521" i="16"/>
  <c r="N520" i="16"/>
  <c r="N519" i="16"/>
  <c r="N518" i="16"/>
  <c r="N517" i="16"/>
  <c r="N516" i="16"/>
  <c r="N515" i="16"/>
  <c r="N514" i="16"/>
  <c r="N513" i="16"/>
  <c r="N512" i="16"/>
  <c r="N511" i="16"/>
  <c r="N510" i="16"/>
  <c r="N509" i="16"/>
  <c r="N508" i="16"/>
  <c r="N507" i="16"/>
  <c r="N506" i="16"/>
  <c r="N505" i="16"/>
  <c r="N504" i="16"/>
  <c r="N503" i="16"/>
  <c r="N502" i="16"/>
  <c r="N501" i="16"/>
  <c r="N500" i="16"/>
  <c r="AQ710" i="16"/>
  <c r="AQ711" i="16"/>
  <c r="AR711" i="16" s="1"/>
  <c r="AQ713" i="16"/>
  <c r="AR713" i="16" s="1"/>
  <c r="AQ714" i="16"/>
  <c r="AR714" i="16" s="1"/>
  <c r="AQ715" i="16"/>
  <c r="AQ712" i="16"/>
  <c r="AR712" i="16" s="1"/>
  <c r="AQ705" i="16"/>
  <c r="AR705" i="16" s="1"/>
  <c r="AQ706" i="16"/>
  <c r="AR706" i="16" s="1"/>
  <c r="AQ709" i="16"/>
  <c r="AQ707" i="16"/>
  <c r="AR707" i="16" s="1"/>
  <c r="AQ704" i="16"/>
  <c r="AR704" i="16" s="1"/>
  <c r="AQ708" i="16"/>
  <c r="AQ702" i="16"/>
  <c r="AQ698" i="16"/>
  <c r="AR698" i="16" s="1"/>
  <c r="AQ700" i="16"/>
  <c r="AR700" i="16" s="1"/>
  <c r="AQ699" i="16"/>
  <c r="AQ703" i="16"/>
  <c r="AQ701" i="16"/>
  <c r="AR701" i="16" s="1"/>
  <c r="AQ692" i="16"/>
  <c r="AR692" i="16" s="1"/>
  <c r="AQ693" i="16"/>
  <c r="AR693" i="16" s="1"/>
  <c r="AQ695" i="16"/>
  <c r="AQ696" i="16"/>
  <c r="AR696" i="16" s="1"/>
  <c r="AQ697" i="16"/>
  <c r="AR697" i="16" s="1"/>
  <c r="AQ694" i="16"/>
  <c r="AR694" i="16" s="1"/>
  <c r="AQ687" i="16"/>
  <c r="AQ688" i="16"/>
  <c r="AR688" i="16" s="1"/>
  <c r="AQ691" i="16"/>
  <c r="AR691" i="16" s="1"/>
  <c r="AQ689" i="16"/>
  <c r="AQ686" i="16"/>
  <c r="AQ690" i="16"/>
  <c r="AR690" i="16" s="1"/>
  <c r="AQ684" i="16"/>
  <c r="AR684" i="16" s="1"/>
  <c r="AQ680" i="16"/>
  <c r="AQ682" i="16"/>
  <c r="AQ681" i="16"/>
  <c r="AR681" i="16" s="1"/>
  <c r="AQ685" i="16"/>
  <c r="AR685" i="16" s="1"/>
  <c r="AQ683" i="16"/>
  <c r="AR683" i="16" s="1"/>
  <c r="AQ674" i="16"/>
  <c r="AQ675" i="16"/>
  <c r="AR675" i="16" s="1"/>
  <c r="AQ677" i="16"/>
  <c r="AR677" i="16" s="1"/>
  <c r="AQ678" i="16"/>
  <c r="AR678" i="16" s="1"/>
  <c r="AQ679" i="16"/>
  <c r="AQ676" i="16"/>
  <c r="AR676" i="16" s="1"/>
  <c r="AQ669" i="16"/>
  <c r="AR669" i="16" s="1"/>
  <c r="AQ670" i="16"/>
  <c r="AQ673" i="16"/>
  <c r="AQ671" i="16"/>
  <c r="AR671" i="16" s="1"/>
  <c r="AQ668" i="16"/>
  <c r="AR668" i="16" s="1"/>
  <c r="AQ672" i="16"/>
  <c r="AQ666" i="16"/>
  <c r="AQ662" i="16"/>
  <c r="AR662" i="16" s="1"/>
  <c r="AQ664" i="16"/>
  <c r="AR664" i="16" s="1"/>
  <c r="AQ663" i="16"/>
  <c r="AR663" i="16" s="1"/>
  <c r="AQ667" i="16"/>
  <c r="AQ665" i="16"/>
  <c r="AR665" i="16" s="1"/>
  <c r="AQ656" i="16"/>
  <c r="AR656" i="16" s="1"/>
  <c r="AQ657" i="16"/>
  <c r="AR657" i="16" s="1"/>
  <c r="AQ659" i="16"/>
  <c r="AQ660" i="16"/>
  <c r="AR660" i="16" s="1"/>
  <c r="AQ661" i="16"/>
  <c r="AR661" i="16" s="1"/>
  <c r="AQ658" i="16"/>
  <c r="AQ651" i="16"/>
  <c r="AQ652" i="16"/>
  <c r="AR652" i="16" s="1"/>
  <c r="AQ655" i="16"/>
  <c r="AR655" i="16" s="1"/>
  <c r="AQ653" i="16"/>
  <c r="AQ650" i="16"/>
  <c r="AQ654" i="16"/>
  <c r="AR654" i="16" s="1"/>
  <c r="AQ648" i="16"/>
  <c r="AR648" i="16" s="1"/>
  <c r="AQ644" i="16"/>
  <c r="AR644" i="16" s="1"/>
  <c r="AQ646" i="16"/>
  <c r="AQ645" i="16"/>
  <c r="AR645" i="16" s="1"/>
  <c r="AQ649" i="16"/>
  <c r="AR649" i="16" s="1"/>
  <c r="AQ647" i="16"/>
  <c r="AR647" i="16" s="1"/>
  <c r="AQ638" i="16"/>
  <c r="AQ639" i="16"/>
  <c r="AR639" i="16" s="1"/>
  <c r="AQ641" i="16"/>
  <c r="AR641" i="16" s="1"/>
  <c r="AQ642" i="16"/>
  <c r="AQ643" i="16"/>
  <c r="AQ640" i="16"/>
  <c r="AR640" i="16" s="1"/>
  <c r="AQ633" i="16"/>
  <c r="AR633" i="16" s="1"/>
  <c r="AQ634" i="16"/>
  <c r="AQ637" i="16"/>
  <c r="AQ635" i="16"/>
  <c r="AR635" i="16" s="1"/>
  <c r="AQ632" i="16"/>
  <c r="AR632" i="16" s="1"/>
  <c r="AQ636" i="16"/>
  <c r="AR636" i="16" s="1"/>
  <c r="AQ630" i="16"/>
  <c r="AQ626" i="16"/>
  <c r="AR626" i="16" s="1"/>
  <c r="AQ628" i="16"/>
  <c r="AR628" i="16" s="1"/>
  <c r="AQ627" i="16"/>
  <c r="AR627" i="16" s="1"/>
  <c r="AQ631" i="16"/>
  <c r="AQ629" i="16"/>
  <c r="AR629" i="16" s="1"/>
  <c r="AQ620" i="16"/>
  <c r="AR620" i="16" s="1"/>
  <c r="AQ621" i="16"/>
  <c r="AQ623" i="16"/>
  <c r="AQ624" i="16"/>
  <c r="AR624" i="16" s="1"/>
  <c r="AQ625" i="16"/>
  <c r="AR625" i="16" s="1"/>
  <c r="AQ622" i="16"/>
  <c r="AQ615" i="16"/>
  <c r="AQ616" i="16"/>
  <c r="AR616" i="16" s="1"/>
  <c r="AQ619" i="16"/>
  <c r="AR619" i="16" s="1"/>
  <c r="AQ617" i="16"/>
  <c r="AR617" i="16" s="1"/>
  <c r="AQ614" i="16"/>
  <c r="AQ618" i="16"/>
  <c r="AR618" i="16" s="1"/>
  <c r="AQ612" i="16"/>
  <c r="AR612" i="16" s="1"/>
  <c r="AQ608" i="16"/>
  <c r="AR608" i="16" s="1"/>
  <c r="AQ610" i="16"/>
  <c r="AQ609" i="16"/>
  <c r="AR609" i="16" s="1"/>
  <c r="AQ613" i="16"/>
  <c r="AR613" i="16" s="1"/>
  <c r="AQ611" i="16"/>
  <c r="AQ602" i="16"/>
  <c r="AQ603" i="16"/>
  <c r="AR603" i="16" s="1"/>
  <c r="AQ605" i="16"/>
  <c r="AR605" i="16" s="1"/>
  <c r="AQ606" i="16"/>
  <c r="AQ607" i="16"/>
  <c r="AQ604" i="16"/>
  <c r="AR604" i="16" s="1"/>
  <c r="AQ597" i="16"/>
  <c r="AR597" i="16" s="1"/>
  <c r="AQ598" i="16"/>
  <c r="AR598" i="16" s="1"/>
  <c r="AQ601" i="16"/>
  <c r="AQ599" i="16"/>
  <c r="AR599" i="16" s="1"/>
  <c r="AQ596" i="16"/>
  <c r="AR596" i="16" s="1"/>
  <c r="AQ600" i="16"/>
  <c r="AR600" i="16" s="1"/>
  <c r="AQ594" i="16"/>
  <c r="AQ590" i="16"/>
  <c r="AR590" i="16" s="1"/>
  <c r="AQ592" i="16"/>
  <c r="AR592" i="16" s="1"/>
  <c r="AQ591" i="16"/>
  <c r="AQ595" i="16"/>
  <c r="AQ593" i="16"/>
  <c r="AR593" i="16" s="1"/>
  <c r="AQ584" i="16"/>
  <c r="AR584" i="16" s="1"/>
  <c r="AQ585" i="16"/>
  <c r="AQ587" i="16"/>
  <c r="AR587" i="16" s="1"/>
  <c r="AQ588" i="16"/>
  <c r="AR588" i="16" s="1"/>
  <c r="AQ589" i="16"/>
  <c r="AQ586" i="16"/>
  <c r="AR586" i="16" s="1"/>
  <c r="AQ579" i="16"/>
  <c r="AQ580" i="16"/>
  <c r="AR580" i="16" s="1"/>
  <c r="AQ583" i="16"/>
  <c r="AR583" i="16" s="1"/>
  <c r="AQ581" i="16"/>
  <c r="AQ578" i="16"/>
  <c r="AR578" i="16" s="1"/>
  <c r="AQ582" i="16"/>
  <c r="AR582" i="16" s="1"/>
  <c r="AQ576" i="16"/>
  <c r="AQ574" i="16"/>
  <c r="AR574" i="16" s="1"/>
  <c r="AQ577" i="16"/>
  <c r="AR577" i="16" s="1"/>
  <c r="AQ575" i="16"/>
  <c r="AQ558" i="16"/>
  <c r="AQ554" i="16"/>
  <c r="AQ556" i="16"/>
  <c r="AQ555" i="16"/>
  <c r="AQ559" i="16"/>
  <c r="AQ557" i="16"/>
  <c r="AQ548" i="16"/>
  <c r="AQ549" i="16"/>
  <c r="AQ551" i="16"/>
  <c r="AQ552" i="16"/>
  <c r="AQ553" i="16"/>
  <c r="AQ550" i="16"/>
  <c r="AQ543" i="16"/>
  <c r="AQ544" i="16"/>
  <c r="AQ547" i="16"/>
  <c r="AQ545" i="16"/>
  <c r="AQ542" i="16"/>
  <c r="AQ546" i="16"/>
  <c r="AQ540" i="16"/>
  <c r="AQ536" i="16"/>
  <c r="AQ538" i="16"/>
  <c r="AQ537" i="16"/>
  <c r="AQ541" i="16"/>
  <c r="AQ539" i="16"/>
  <c r="AQ530" i="16"/>
  <c r="AQ531" i="16"/>
  <c r="AQ533" i="16"/>
  <c r="AQ534" i="16"/>
  <c r="AQ535" i="16"/>
  <c r="AQ532" i="16"/>
  <c r="AQ525" i="16"/>
  <c r="AQ526" i="16"/>
  <c r="AQ529" i="16"/>
  <c r="AQ527" i="16"/>
  <c r="AQ524" i="16"/>
  <c r="AQ528" i="16"/>
  <c r="AQ522" i="16"/>
  <c r="AQ518" i="16"/>
  <c r="AQ520" i="16"/>
  <c r="AQ519" i="16"/>
  <c r="AQ523" i="16"/>
  <c r="AQ521" i="16"/>
  <c r="AQ512" i="16"/>
  <c r="AR512" i="16" s="1"/>
  <c r="AQ513" i="16"/>
  <c r="AQ515" i="16"/>
  <c r="AR515" i="16" s="1"/>
  <c r="AQ516" i="16"/>
  <c r="AR516" i="16" s="1"/>
  <c r="AQ517" i="16"/>
  <c r="AQ514" i="16"/>
  <c r="AQ507" i="16"/>
  <c r="AR507" i="16" s="1"/>
  <c r="AQ508" i="16"/>
  <c r="AR508" i="16" s="1"/>
  <c r="AQ511" i="16"/>
  <c r="AQ509" i="16"/>
  <c r="AQ506" i="16"/>
  <c r="AR506" i="16" s="1"/>
  <c r="AQ510" i="16"/>
  <c r="AR510" i="16" s="1"/>
  <c r="AQ504" i="16"/>
  <c r="AQ500" i="16"/>
  <c r="AQ502" i="16"/>
  <c r="AR502" i="16" s="1"/>
  <c r="AQ501" i="16"/>
  <c r="AR501" i="16" s="1"/>
  <c r="AQ505" i="16"/>
  <c r="AR505" i="16" s="1"/>
  <c r="AQ503" i="16"/>
  <c r="AQ495" i="16"/>
  <c r="AR495" i="16" s="1"/>
  <c r="AQ496" i="16"/>
  <c r="AR496" i="16" s="1"/>
  <c r="AQ498" i="16"/>
  <c r="AQ494" i="16"/>
  <c r="AQ499" i="16"/>
  <c r="AR499" i="16" s="1"/>
  <c r="AQ497" i="16"/>
  <c r="AR497" i="16" s="1"/>
  <c r="AQ490" i="16"/>
  <c r="AQ488" i="16"/>
  <c r="AQ493" i="16"/>
  <c r="AR493" i="16" s="1"/>
  <c r="AQ491" i="16"/>
  <c r="AR491" i="16" s="1"/>
  <c r="AQ492" i="16"/>
  <c r="AQ489" i="16"/>
  <c r="AQ487" i="16"/>
  <c r="AR487" i="16" s="1"/>
  <c r="AQ482" i="16"/>
  <c r="AR482" i="16" s="1"/>
  <c r="AQ486" i="16"/>
  <c r="AR486" i="16" s="1"/>
  <c r="AQ483" i="16"/>
  <c r="AQ485" i="16"/>
  <c r="AR485" i="16" s="1"/>
  <c r="AQ484" i="16"/>
  <c r="AR484" i="16" s="1"/>
  <c r="AQ477" i="16"/>
  <c r="AQ478" i="16"/>
  <c r="AQ480" i="16"/>
  <c r="AR480" i="16" s="1"/>
  <c r="AQ476" i="16"/>
  <c r="AR476" i="16" s="1"/>
  <c r="AQ481" i="16"/>
  <c r="AQ479" i="16"/>
  <c r="AQ472" i="16"/>
  <c r="AR472" i="16" s="1"/>
  <c r="AQ470" i="16"/>
  <c r="AR470" i="16" s="1"/>
  <c r="AQ475" i="16"/>
  <c r="AQ473" i="16"/>
  <c r="AQ474" i="16"/>
  <c r="AR474" i="16" s="1"/>
  <c r="AQ471" i="16"/>
  <c r="AR471" i="16" s="1"/>
  <c r="AQ469" i="16"/>
  <c r="AR469" i="16" s="1"/>
  <c r="AQ464" i="16"/>
  <c r="AQ468" i="16"/>
  <c r="AR468" i="16" s="1"/>
  <c r="AQ465" i="16"/>
  <c r="AR465" i="16" s="1"/>
  <c r="AQ467" i="16"/>
  <c r="AQ466" i="16"/>
  <c r="AQ459" i="16"/>
  <c r="AR459" i="16" s="1"/>
  <c r="AQ460" i="16"/>
  <c r="AR460" i="16" s="1"/>
  <c r="AQ462" i="16"/>
  <c r="AQ458" i="16"/>
  <c r="AQ463" i="16"/>
  <c r="AR463" i="16" s="1"/>
  <c r="AQ461" i="16"/>
  <c r="AR461" i="16" s="1"/>
  <c r="AQ454" i="16"/>
  <c r="AQ452" i="16"/>
  <c r="AQ457" i="16"/>
  <c r="AR457" i="16" s="1"/>
  <c r="AQ455" i="16"/>
  <c r="AR455" i="16" s="1"/>
  <c r="AQ456" i="16"/>
  <c r="AR456" i="16" s="1"/>
  <c r="AQ453" i="16"/>
  <c r="AQ451" i="16"/>
  <c r="AR451" i="16" s="1"/>
  <c r="AQ446" i="16"/>
  <c r="AR446" i="16" s="1"/>
  <c r="AQ450" i="16"/>
  <c r="AQ447" i="16"/>
  <c r="AQ449" i="16"/>
  <c r="AR449" i="16" s="1"/>
  <c r="AQ448" i="16"/>
  <c r="AR448" i="16" s="1"/>
  <c r="AQ445" i="16"/>
  <c r="AQ443" i="16"/>
  <c r="AQ442" i="16"/>
  <c r="AR442" i="16" s="1"/>
  <c r="AQ444" i="16"/>
  <c r="AR444" i="16" s="1"/>
  <c r="AQ440" i="16"/>
  <c r="AQ441" i="16"/>
  <c r="AQ435" i="16"/>
  <c r="AR435" i="16" s="1"/>
  <c r="AQ436" i="16"/>
  <c r="AR436" i="16" s="1"/>
  <c r="AQ438" i="16"/>
  <c r="AR438" i="16" s="1"/>
  <c r="AQ434" i="16"/>
  <c r="AQ439" i="16"/>
  <c r="AR439" i="16" s="1"/>
  <c r="AQ437" i="16"/>
  <c r="AR437" i="16" s="1"/>
  <c r="AQ430" i="16"/>
  <c r="AQ428" i="16"/>
  <c r="AQ433" i="16"/>
  <c r="AR433" i="16" s="1"/>
  <c r="AQ431" i="16"/>
  <c r="AR431" i="16" s="1"/>
  <c r="AQ432" i="16"/>
  <c r="AQ429" i="16"/>
  <c r="AQ427" i="16"/>
  <c r="AR427" i="16" s="1"/>
  <c r="AQ422" i="16"/>
  <c r="AR422" i="16" s="1"/>
  <c r="AQ426" i="16"/>
  <c r="AQ423" i="16"/>
  <c r="AQ425" i="16"/>
  <c r="AR425" i="16" s="1"/>
  <c r="AQ424" i="16"/>
  <c r="AR424" i="16" s="1"/>
  <c r="AQ421" i="16"/>
  <c r="AR421" i="16" s="1"/>
  <c r="AQ419" i="16"/>
  <c r="AQ418" i="16"/>
  <c r="AR418" i="16" s="1"/>
  <c r="AQ420" i="16"/>
  <c r="AR420" i="16" s="1"/>
  <c r="AQ416" i="16"/>
  <c r="AQ417" i="16"/>
  <c r="AQ411" i="16"/>
  <c r="AR411" i="16" s="1"/>
  <c r="AQ412" i="16"/>
  <c r="AR412" i="16" s="1"/>
  <c r="AQ414" i="16"/>
  <c r="AQ410" i="16"/>
  <c r="AQ415" i="16"/>
  <c r="AR415" i="16" s="1"/>
  <c r="AQ413" i="16"/>
  <c r="AR413" i="16" s="1"/>
  <c r="AQ406" i="16"/>
  <c r="AQ404" i="16"/>
  <c r="AQ409" i="16"/>
  <c r="AR409" i="16" s="1"/>
  <c r="AQ407" i="16"/>
  <c r="AR407" i="16" s="1"/>
  <c r="AQ408" i="16"/>
  <c r="AR408" i="16" s="1"/>
  <c r="AQ405" i="16"/>
  <c r="AQ403" i="16"/>
  <c r="AR403" i="16" s="1"/>
  <c r="AQ398" i="16"/>
  <c r="AR398" i="16" s="1"/>
  <c r="AQ402" i="16"/>
  <c r="AQ399" i="16"/>
  <c r="AQ401" i="16"/>
  <c r="AR401" i="16" s="1"/>
  <c r="AQ400" i="16"/>
  <c r="AR400" i="16" s="1"/>
  <c r="AQ393" i="16"/>
  <c r="AQ394" i="16"/>
  <c r="AQ396" i="16"/>
  <c r="AR396" i="16" s="1"/>
  <c r="AQ392" i="16"/>
  <c r="AR392" i="16" s="1"/>
  <c r="AQ397" i="16"/>
  <c r="AQ395" i="16"/>
  <c r="AQ388" i="16"/>
  <c r="AR388" i="16" s="1"/>
  <c r="AQ386" i="16"/>
  <c r="AR386" i="16" s="1"/>
  <c r="AQ391" i="16"/>
  <c r="AR391" i="16" s="1"/>
  <c r="AQ389" i="16"/>
  <c r="AQ390" i="16"/>
  <c r="AR390" i="16" s="1"/>
  <c r="AQ387" i="16"/>
  <c r="AR387" i="16" s="1"/>
  <c r="AQ385" i="16"/>
  <c r="AQ380" i="16"/>
  <c r="AQ384" i="16"/>
  <c r="AR384" i="16" s="1"/>
  <c r="AQ381" i="16"/>
  <c r="AR381" i="16" s="1"/>
  <c r="AQ383" i="16"/>
  <c r="AQ382" i="16"/>
  <c r="AQ379" i="16"/>
  <c r="AQ377" i="16"/>
  <c r="AQ376" i="16"/>
  <c r="AQ378" i="16"/>
  <c r="AQ374" i="16"/>
  <c r="AQ375" i="16"/>
  <c r="AQ370" i="16"/>
  <c r="AQ372" i="16"/>
  <c r="AQ368" i="16"/>
  <c r="AQ373" i="16"/>
  <c r="AQ371" i="16"/>
  <c r="AQ364" i="16"/>
  <c r="AQ362" i="16"/>
  <c r="AQ367" i="16"/>
  <c r="AQ365" i="16"/>
  <c r="AQ366" i="16"/>
  <c r="AQ363" i="16"/>
  <c r="AQ361" i="16"/>
  <c r="AQ356" i="16"/>
  <c r="AQ360" i="16"/>
  <c r="AQ357" i="16"/>
  <c r="AQ359" i="16"/>
  <c r="AQ358" i="16"/>
  <c r="AQ355" i="16"/>
  <c r="AQ353" i="16"/>
  <c r="AQ352" i="16"/>
  <c r="AQ354" i="16"/>
  <c r="AQ350" i="16"/>
  <c r="AQ351" i="16"/>
  <c r="AQ345" i="16"/>
  <c r="AQ346" i="16"/>
  <c r="AQ348" i="16"/>
  <c r="AQ344" i="16"/>
  <c r="AQ349" i="16"/>
  <c r="AQ347" i="16"/>
  <c r="AQ340" i="16"/>
  <c r="AQ338" i="16"/>
  <c r="AQ343" i="16"/>
  <c r="AQ341" i="16"/>
  <c r="AQ342" i="16"/>
  <c r="AQ339" i="16"/>
  <c r="AQ337" i="16"/>
  <c r="AQ332" i="16"/>
  <c r="AQ336" i="16"/>
  <c r="AQ333" i="16"/>
  <c r="AQ335" i="16"/>
  <c r="AQ334" i="16"/>
  <c r="AQ331" i="16"/>
  <c r="AQ329" i="16"/>
  <c r="AQ328" i="16"/>
  <c r="AQ330" i="16"/>
  <c r="AQ326" i="16"/>
  <c r="AQ327" i="16"/>
  <c r="AQ321" i="16"/>
  <c r="AQ322" i="16"/>
  <c r="AQ324" i="16"/>
  <c r="AQ320" i="16"/>
  <c r="AQ325" i="16"/>
  <c r="AQ323" i="16"/>
  <c r="AQ316" i="16"/>
  <c r="AQ314" i="16"/>
  <c r="AQ319" i="16"/>
  <c r="AQ317" i="16"/>
  <c r="AQ318" i="16"/>
  <c r="AQ315" i="16"/>
  <c r="AQ313" i="16"/>
  <c r="AQ308" i="16"/>
  <c r="AQ312" i="16"/>
  <c r="AQ309" i="16"/>
  <c r="AQ311" i="16"/>
  <c r="AQ310" i="16"/>
  <c r="AQ307" i="16"/>
  <c r="AQ305" i="16"/>
  <c r="AQ304" i="16"/>
  <c r="AQ306" i="16"/>
  <c r="AQ302" i="16"/>
  <c r="AQ303" i="16"/>
  <c r="AQ297" i="16"/>
  <c r="AQ298" i="16"/>
  <c r="AQ300" i="16"/>
  <c r="AQ296" i="16"/>
  <c r="AQ301" i="16"/>
  <c r="AQ299" i="16"/>
  <c r="AQ292" i="16"/>
  <c r="AQ290" i="16"/>
  <c r="AQ295" i="16"/>
  <c r="AQ293" i="16"/>
  <c r="AQ294" i="16"/>
  <c r="AQ291" i="16"/>
  <c r="AQ289" i="16"/>
  <c r="AQ284" i="16"/>
  <c r="AQ288" i="16"/>
  <c r="AQ285" i="16"/>
  <c r="AQ287" i="16"/>
  <c r="AQ286" i="16"/>
  <c r="AQ279" i="16"/>
  <c r="AR279" i="16" s="1"/>
  <c r="AQ280" i="16"/>
  <c r="AR280" i="16" s="1"/>
  <c r="AQ282" i="16"/>
  <c r="AQ278" i="16"/>
  <c r="AR278" i="16" s="1"/>
  <c r="AQ283" i="16"/>
  <c r="AR283" i="16" s="1"/>
  <c r="AQ281" i="16"/>
  <c r="AQ274" i="16"/>
  <c r="AR274" i="16" s="1"/>
  <c r="AQ272" i="16"/>
  <c r="AR272" i="16" s="1"/>
  <c r="AQ277" i="16"/>
  <c r="AQ275" i="16"/>
  <c r="AQ276" i="16"/>
  <c r="AR276" i="16" s="1"/>
  <c r="AQ273" i="16"/>
  <c r="AR273" i="16" s="1"/>
  <c r="AQ271" i="16"/>
  <c r="AQ266" i="16"/>
  <c r="AQ270" i="16"/>
  <c r="AR270" i="16" s="1"/>
  <c r="AQ267" i="16"/>
  <c r="AR267" i="16" s="1"/>
  <c r="AQ269" i="16"/>
  <c r="AQ268" i="16"/>
  <c r="AQ261" i="16"/>
  <c r="AQ262" i="16"/>
  <c r="AR262" i="16" s="1"/>
  <c r="AQ264" i="16"/>
  <c r="AR264" i="16" s="1"/>
  <c r="AQ260" i="16"/>
  <c r="AQ265" i="16"/>
  <c r="AR265" i="16" s="1"/>
  <c r="AQ263" i="16"/>
  <c r="AR263" i="16" s="1"/>
  <c r="AQ256" i="16"/>
  <c r="AQ254" i="16"/>
  <c r="AQ259" i="16"/>
  <c r="AR259" i="16" s="1"/>
  <c r="AQ257" i="16"/>
  <c r="AR257" i="16" s="1"/>
  <c r="AQ258" i="16"/>
  <c r="AR258" i="16" s="1"/>
  <c r="AQ255" i="16"/>
  <c r="AQ253" i="16"/>
  <c r="AR253" i="16" s="1"/>
  <c r="AQ248" i="16"/>
  <c r="AR248" i="16" s="1"/>
  <c r="AQ252" i="16"/>
  <c r="AQ249" i="16"/>
  <c r="AQ251" i="16"/>
  <c r="AR251" i="16" s="1"/>
  <c r="AQ250" i="16"/>
  <c r="AR250" i="16" s="1"/>
  <c r="AQ247" i="16"/>
  <c r="AQ245" i="16"/>
  <c r="AQ244" i="16"/>
  <c r="AR244" i="16" s="1"/>
  <c r="AQ246" i="16"/>
  <c r="AR246" i="16" s="1"/>
  <c r="AQ242" i="16"/>
  <c r="AQ243" i="16"/>
  <c r="AQ237" i="16"/>
  <c r="AR237" i="16" s="1"/>
  <c r="AQ238" i="16"/>
  <c r="AR238" i="16" s="1"/>
  <c r="AQ240" i="16"/>
  <c r="AQ236" i="16"/>
  <c r="AQ241" i="16"/>
  <c r="AR241" i="16" s="1"/>
  <c r="AQ239" i="16"/>
  <c r="AR239" i="16" s="1"/>
  <c r="AQ232" i="16"/>
  <c r="AQ230" i="16"/>
  <c r="AQ235" i="16"/>
  <c r="AR235" i="16" s="1"/>
  <c r="AQ233" i="16"/>
  <c r="AR233" i="16" s="1"/>
  <c r="AQ234" i="16"/>
  <c r="AR234" i="16" s="1"/>
  <c r="AQ231" i="16"/>
  <c r="AQ229" i="16"/>
  <c r="AR229" i="16" s="1"/>
  <c r="AQ224" i="16"/>
  <c r="AR224" i="16" s="1"/>
  <c r="AQ228" i="16"/>
  <c r="AQ225" i="16"/>
  <c r="AQ227" i="16"/>
  <c r="AR227" i="16" s="1"/>
  <c r="AQ226" i="16"/>
  <c r="AR226" i="16" s="1"/>
  <c r="AQ223" i="16"/>
  <c r="AQ221" i="16"/>
  <c r="AQ220" i="16"/>
  <c r="AQ222" i="16"/>
  <c r="AQ218" i="16"/>
  <c r="AQ219" i="16"/>
  <c r="AQ213" i="16"/>
  <c r="AQ214" i="16"/>
  <c r="AQ216" i="16"/>
  <c r="AQ212" i="16"/>
  <c r="AQ217" i="16"/>
  <c r="AQ215" i="16"/>
  <c r="AQ208" i="16"/>
  <c r="AQ206" i="16"/>
  <c r="AQ211" i="16"/>
  <c r="AQ209" i="16"/>
  <c r="AQ210" i="16"/>
  <c r="AQ207" i="16"/>
  <c r="AQ205" i="16"/>
  <c r="AQ200" i="16"/>
  <c r="AQ204" i="16"/>
  <c r="AQ201" i="16"/>
  <c r="AQ203" i="16"/>
  <c r="AQ202" i="16"/>
  <c r="AQ199" i="16"/>
  <c r="AQ197" i="16"/>
  <c r="AQ196" i="16"/>
  <c r="AQ198" i="16"/>
  <c r="AQ194" i="16"/>
  <c r="AQ195" i="16"/>
  <c r="AQ189" i="16"/>
  <c r="AQ190" i="16"/>
  <c r="AQ192" i="16"/>
  <c r="AQ188" i="16"/>
  <c r="AQ193" i="16"/>
  <c r="AQ191" i="16"/>
  <c r="AQ184" i="16"/>
  <c r="AQ182" i="16"/>
  <c r="AQ187" i="16"/>
  <c r="AQ185" i="16"/>
  <c r="AQ186" i="16"/>
  <c r="AQ183" i="16"/>
  <c r="AQ181" i="16"/>
  <c r="AQ176" i="16"/>
  <c r="AQ180" i="16"/>
  <c r="AQ177" i="16"/>
  <c r="AQ179" i="16"/>
  <c r="AQ178" i="16"/>
  <c r="AQ171" i="16"/>
  <c r="AQ172" i="16"/>
  <c r="AR172" i="16" s="1"/>
  <c r="AQ174" i="16"/>
  <c r="AR174" i="16" s="1"/>
  <c r="AQ170" i="16"/>
  <c r="AR170" i="16" s="1"/>
  <c r="AQ175" i="16"/>
  <c r="AQ173" i="16"/>
  <c r="AR173" i="16" s="1"/>
  <c r="AQ166" i="16"/>
  <c r="AR166" i="16" s="1"/>
  <c r="AQ164" i="16"/>
  <c r="AR164" i="16" s="1"/>
  <c r="AQ169" i="16"/>
  <c r="AQ167" i="16"/>
  <c r="AR167" i="16" s="1"/>
  <c r="AQ168" i="16"/>
  <c r="AR168" i="16" s="1"/>
  <c r="AQ165" i="16"/>
  <c r="AR165" i="16" s="1"/>
  <c r="AQ163" i="16"/>
  <c r="AR163" i="16" s="1"/>
  <c r="AQ158" i="16"/>
  <c r="AR158" i="16" s="1"/>
  <c r="AQ162" i="16"/>
  <c r="AR162" i="16" s="1"/>
  <c r="AQ159" i="16"/>
  <c r="AQ161" i="16"/>
  <c r="AQ160" i="16"/>
  <c r="AR160" i="16" s="1"/>
  <c r="AQ153" i="16"/>
  <c r="AR153" i="16" s="1"/>
  <c r="AQ154" i="16"/>
  <c r="AR154" i="16" s="1"/>
  <c r="AQ156" i="16"/>
  <c r="AR156" i="16" s="1"/>
  <c r="AQ152" i="16"/>
  <c r="AR152" i="16" s="1"/>
  <c r="AQ157" i="16"/>
  <c r="AR157" i="16" s="1"/>
  <c r="AQ155" i="16"/>
  <c r="AQ148" i="16"/>
  <c r="AQ146" i="16"/>
  <c r="AR146" i="16" s="1"/>
  <c r="AQ151" i="16"/>
  <c r="AR151" i="16" s="1"/>
  <c r="AQ149" i="16"/>
  <c r="AR149" i="16" s="1"/>
  <c r="AQ150" i="16"/>
  <c r="AQ147" i="16"/>
  <c r="AR147" i="16" s="1"/>
  <c r="AQ145" i="16"/>
  <c r="AR145" i="16" s="1"/>
  <c r="AQ140" i="16"/>
  <c r="AR140" i="16" s="1"/>
  <c r="AQ144" i="16"/>
  <c r="AQ141" i="16"/>
  <c r="AR141" i="16" s="1"/>
  <c r="AQ143" i="16"/>
  <c r="AR143" i="16" s="1"/>
  <c r="AQ142" i="16"/>
  <c r="AR142" i="16" s="1"/>
  <c r="AQ135" i="16"/>
  <c r="AQ136" i="16"/>
  <c r="AR136" i="16" s="1"/>
  <c r="AQ138" i="16"/>
  <c r="AR138" i="16" s="1"/>
  <c r="AQ134" i="16"/>
  <c r="AR134" i="16" s="1"/>
  <c r="AQ139" i="16"/>
  <c r="AQ137" i="16"/>
  <c r="AR137" i="16" s="1"/>
  <c r="AQ130" i="16"/>
  <c r="AR130" i="16" s="1"/>
  <c r="AQ128" i="16"/>
  <c r="AR128" i="16" s="1"/>
  <c r="AQ133" i="16"/>
  <c r="AR133" i="16" s="1"/>
  <c r="AQ131" i="16"/>
  <c r="AR131" i="16" s="1"/>
  <c r="AQ132" i="16"/>
  <c r="AQ129" i="16"/>
  <c r="AR129" i="16" s="1"/>
  <c r="AQ127" i="16"/>
  <c r="AR127" i="16" s="1"/>
  <c r="AQ122" i="16"/>
  <c r="AR122" i="16" s="1"/>
  <c r="AQ126" i="16"/>
  <c r="AQ123" i="16"/>
  <c r="AR123" i="16" s="1"/>
  <c r="AQ125" i="16"/>
  <c r="AR125" i="16" s="1"/>
  <c r="AQ124" i="16"/>
  <c r="AR124" i="16" s="1"/>
  <c r="AQ121" i="16"/>
  <c r="AQ119" i="16"/>
  <c r="AQ118" i="16"/>
  <c r="AQ120" i="16"/>
  <c r="AQ116" i="16"/>
  <c r="AQ117" i="16"/>
  <c r="AQ111" i="16"/>
  <c r="AQ112" i="16"/>
  <c r="AQ114" i="16"/>
  <c r="AQ110" i="16"/>
  <c r="AQ115" i="16"/>
  <c r="AQ113" i="16"/>
  <c r="AQ106" i="16"/>
  <c r="AQ104" i="16"/>
  <c r="AQ109" i="16"/>
  <c r="AQ107" i="16"/>
  <c r="AQ108" i="16"/>
  <c r="AQ105" i="16"/>
  <c r="AQ103" i="16"/>
  <c r="AQ98" i="16"/>
  <c r="AQ102" i="16"/>
  <c r="AQ99" i="16"/>
  <c r="AQ101" i="16"/>
  <c r="AQ100" i="16"/>
  <c r="AQ97" i="16"/>
  <c r="AQ95" i="16"/>
  <c r="AQ94" i="16"/>
  <c r="AQ96" i="16"/>
  <c r="AQ92" i="16"/>
  <c r="AQ93" i="16"/>
  <c r="AQ87" i="16"/>
  <c r="AQ88" i="16"/>
  <c r="AQ90" i="16"/>
  <c r="AQ86" i="16"/>
  <c r="AQ91" i="16"/>
  <c r="AQ89" i="16"/>
  <c r="AQ82" i="16"/>
  <c r="AQ80" i="16"/>
  <c r="AQ85" i="16"/>
  <c r="AQ83" i="16"/>
  <c r="AQ84" i="16"/>
  <c r="AQ81" i="16"/>
  <c r="AQ79" i="16"/>
  <c r="AQ74" i="16"/>
  <c r="AQ78" i="16"/>
  <c r="AQ75" i="16"/>
  <c r="AQ77" i="16"/>
  <c r="AQ76" i="16"/>
  <c r="AQ73" i="16"/>
  <c r="AQ71" i="16"/>
  <c r="AQ70" i="16"/>
  <c r="AQ72" i="16"/>
  <c r="AQ68" i="16"/>
  <c r="AQ69" i="16"/>
  <c r="AQ63" i="16"/>
  <c r="AQ64" i="16"/>
  <c r="AQ66" i="16"/>
  <c r="AQ62" i="16"/>
  <c r="AQ67" i="16"/>
  <c r="AQ65" i="16"/>
  <c r="AQ58" i="16"/>
  <c r="AQ56" i="16"/>
  <c r="AQ61" i="16"/>
  <c r="AQ59" i="16"/>
  <c r="AQ60" i="16"/>
  <c r="AQ57" i="16"/>
  <c r="AQ55" i="16"/>
  <c r="AQ50" i="16"/>
  <c r="AQ54" i="16"/>
  <c r="AQ51" i="16"/>
  <c r="AQ53" i="16"/>
  <c r="AQ52" i="16"/>
  <c r="AQ49" i="16"/>
  <c r="AQ47" i="16"/>
  <c r="AQ46" i="16"/>
  <c r="AQ48" i="16"/>
  <c r="AQ44" i="16"/>
  <c r="AQ45" i="16"/>
  <c r="AQ39" i="16"/>
  <c r="AQ40" i="16"/>
  <c r="AQ42" i="16"/>
  <c r="AQ38" i="16"/>
  <c r="AQ43" i="16"/>
  <c r="AQ41" i="16"/>
  <c r="AQ34" i="16"/>
  <c r="AQ32" i="16"/>
  <c r="AQ37" i="16"/>
  <c r="AQ35" i="16"/>
  <c r="AQ36" i="16"/>
  <c r="AQ33" i="16"/>
  <c r="AQ31" i="16"/>
  <c r="AQ26" i="16"/>
  <c r="AQ30" i="16"/>
  <c r="AQ27" i="16"/>
  <c r="AQ29" i="16"/>
  <c r="AQ28" i="16"/>
  <c r="AQ25" i="16"/>
  <c r="AQ22" i="16"/>
  <c r="AR22" i="16" s="1"/>
  <c r="AQ24" i="16"/>
  <c r="AQ20" i="16"/>
  <c r="AQ21" i="16"/>
  <c r="AR21" i="16" s="1"/>
  <c r="AQ15" i="16"/>
  <c r="AR15" i="16" s="1"/>
  <c r="AQ16" i="16"/>
  <c r="AR16" i="16" s="1"/>
  <c r="AQ18" i="16"/>
  <c r="AQ14" i="16"/>
  <c r="AR14" i="16" s="1"/>
  <c r="AQ19" i="16"/>
  <c r="AQ17" i="16"/>
  <c r="AR17" i="16" s="1"/>
  <c r="AQ10" i="16"/>
  <c r="AQ8" i="16"/>
  <c r="AR8" i="16" s="1"/>
  <c r="AQ13" i="16"/>
  <c r="AR13" i="16" s="1"/>
  <c r="AQ11" i="16"/>
  <c r="AQ12" i="16"/>
  <c r="AQ9" i="16"/>
  <c r="AR9" i="16" s="1"/>
  <c r="AQ7" i="16"/>
  <c r="AR7" i="16" s="1"/>
  <c r="AQ2" i="16"/>
  <c r="AR2" i="16" s="1"/>
  <c r="AQ6" i="16"/>
  <c r="AQ3" i="16"/>
  <c r="AR3" i="16" s="1"/>
  <c r="AQ5" i="16"/>
  <c r="AQ4" i="16"/>
  <c r="AH5" i="16"/>
  <c r="AH3" i="16"/>
  <c r="AH6" i="16"/>
  <c r="AH2" i="16"/>
  <c r="AH7" i="16"/>
  <c r="AH9" i="16"/>
  <c r="AH12" i="16"/>
  <c r="AH11" i="16"/>
  <c r="AH13" i="16"/>
  <c r="AH8" i="16"/>
  <c r="AH10" i="16"/>
  <c r="AH17" i="16"/>
  <c r="AH19" i="16"/>
  <c r="AH14" i="16"/>
  <c r="AH18" i="16"/>
  <c r="AH16" i="16"/>
  <c r="AH15" i="16"/>
  <c r="AH21" i="16"/>
  <c r="AH20" i="16"/>
  <c r="AH24" i="16"/>
  <c r="AH22" i="16"/>
  <c r="AH25" i="16"/>
  <c r="AH28" i="16"/>
  <c r="AH29" i="16"/>
  <c r="AH27" i="16"/>
  <c r="AH30" i="16"/>
  <c r="AH26" i="16"/>
  <c r="AH31" i="16"/>
  <c r="AH33" i="16"/>
  <c r="AH36" i="16"/>
  <c r="AH35" i="16"/>
  <c r="AH37" i="16"/>
  <c r="AH32" i="16"/>
  <c r="AH34" i="16"/>
  <c r="AH41" i="16"/>
  <c r="AH43" i="16"/>
  <c r="AH38" i="16"/>
  <c r="AH42" i="16"/>
  <c r="AH40" i="16"/>
  <c r="AH39" i="16"/>
  <c r="AH45" i="16"/>
  <c r="AH44" i="16"/>
  <c r="AH48" i="16"/>
  <c r="AH46" i="16"/>
  <c r="AH47" i="16"/>
  <c r="AH49" i="16"/>
  <c r="AH52" i="16"/>
  <c r="AH53" i="16"/>
  <c r="AH51" i="16"/>
  <c r="AH54" i="16"/>
  <c r="AH50" i="16"/>
  <c r="AH55" i="16"/>
  <c r="AH57" i="16"/>
  <c r="AH60" i="16"/>
  <c r="AH59" i="16"/>
  <c r="AH61" i="16"/>
  <c r="AH56" i="16"/>
  <c r="AH58" i="16"/>
  <c r="AH65" i="16"/>
  <c r="AH67" i="16"/>
  <c r="AH62" i="16"/>
  <c r="AH66" i="16"/>
  <c r="AH64" i="16"/>
  <c r="AH63" i="16"/>
  <c r="AH69" i="16"/>
  <c r="AH68" i="16"/>
  <c r="AH72" i="16"/>
  <c r="AH70" i="16"/>
  <c r="AH71" i="16"/>
  <c r="AH73" i="16"/>
  <c r="AH76" i="16"/>
  <c r="AH77" i="16"/>
  <c r="AH75" i="16"/>
  <c r="AH78" i="16"/>
  <c r="AH74" i="16"/>
  <c r="AH79" i="16"/>
  <c r="AH81" i="16"/>
  <c r="AH84" i="16"/>
  <c r="AH83" i="16"/>
  <c r="AH85" i="16"/>
  <c r="AH80" i="16"/>
  <c r="AH82" i="16"/>
  <c r="AH89" i="16"/>
  <c r="AH91" i="16"/>
  <c r="AH86" i="16"/>
  <c r="AH90" i="16"/>
  <c r="AH88" i="16"/>
  <c r="AH87" i="16"/>
  <c r="AH93" i="16"/>
  <c r="AH92" i="16"/>
  <c r="AH96" i="16"/>
  <c r="AH94" i="16"/>
  <c r="AH95" i="16"/>
  <c r="AH97" i="16"/>
  <c r="AH100" i="16"/>
  <c r="AH101" i="16"/>
  <c r="AH99" i="16"/>
  <c r="AH102" i="16"/>
  <c r="AH98" i="16"/>
  <c r="AH103" i="16"/>
  <c r="AH105" i="16"/>
  <c r="AH108" i="16"/>
  <c r="AH107" i="16"/>
  <c r="AH109" i="16"/>
  <c r="AH104" i="16"/>
  <c r="AH106" i="16"/>
  <c r="AH113" i="16"/>
  <c r="AH115" i="16"/>
  <c r="AH110" i="16"/>
  <c r="AH114" i="16"/>
  <c r="AH112" i="16"/>
  <c r="AH111" i="16"/>
  <c r="AH117" i="16"/>
  <c r="AH116" i="16"/>
  <c r="AH120" i="16"/>
  <c r="AH118" i="16"/>
  <c r="AH119" i="16"/>
  <c r="AH121" i="16"/>
  <c r="AH124" i="16"/>
  <c r="AH125" i="16"/>
  <c r="AH123" i="16"/>
  <c r="AH126" i="16"/>
  <c r="AH122" i="16"/>
  <c r="AH127" i="16"/>
  <c r="AH129" i="16"/>
  <c r="AH132" i="16"/>
  <c r="AH131" i="16"/>
  <c r="AH133" i="16"/>
  <c r="AH128" i="16"/>
  <c r="AH130" i="16"/>
  <c r="AH137" i="16"/>
  <c r="AH139" i="16"/>
  <c r="AH134" i="16"/>
  <c r="AH138" i="16"/>
  <c r="AH136" i="16"/>
  <c r="AH135" i="16"/>
  <c r="AH142" i="16"/>
  <c r="AH143" i="16"/>
  <c r="AH141" i="16"/>
  <c r="AH144" i="16"/>
  <c r="AH140" i="16"/>
  <c r="AH145" i="16"/>
  <c r="AH147" i="16"/>
  <c r="AH150" i="16"/>
  <c r="AH149" i="16"/>
  <c r="AH151" i="16"/>
  <c r="AH146" i="16"/>
  <c r="AH148" i="16"/>
  <c r="AH155" i="16"/>
  <c r="AH157" i="16"/>
  <c r="AH152" i="16"/>
  <c r="AH156" i="16"/>
  <c r="AH154" i="16"/>
  <c r="AH153" i="16"/>
  <c r="AH160" i="16"/>
  <c r="AH161" i="16"/>
  <c r="AH159" i="16"/>
  <c r="AH162" i="16"/>
  <c r="AH158" i="16"/>
  <c r="AH163" i="16"/>
  <c r="AH165" i="16"/>
  <c r="AH168" i="16"/>
  <c r="AH167" i="16"/>
  <c r="AH169" i="16"/>
  <c r="AH164" i="16"/>
  <c r="AH166" i="16"/>
  <c r="AH173" i="16"/>
  <c r="AH175" i="16"/>
  <c r="AH170" i="16"/>
  <c r="AH174" i="16"/>
  <c r="AH172" i="16"/>
  <c r="AH171" i="16"/>
  <c r="AH178" i="16"/>
  <c r="AH179" i="16"/>
  <c r="AH177" i="16"/>
  <c r="AH180" i="16"/>
  <c r="AH176" i="16"/>
  <c r="AH181" i="16"/>
  <c r="AH183" i="16"/>
  <c r="AH186" i="16"/>
  <c r="AH185" i="16"/>
  <c r="AH187" i="16"/>
  <c r="AH182" i="16"/>
  <c r="AH184" i="16"/>
  <c r="AH191" i="16"/>
  <c r="AH193" i="16"/>
  <c r="AH188" i="16"/>
  <c r="AH192" i="16"/>
  <c r="AH190" i="16"/>
  <c r="AH189" i="16"/>
  <c r="AH195" i="16"/>
  <c r="AH194" i="16"/>
  <c r="AH198" i="16"/>
  <c r="AH196" i="16"/>
  <c r="AH197" i="16"/>
  <c r="AH199" i="16"/>
  <c r="AH202" i="16"/>
  <c r="AH203" i="16"/>
  <c r="AH201" i="16"/>
  <c r="AH204" i="16"/>
  <c r="AH200" i="16"/>
  <c r="AH205" i="16"/>
  <c r="AH207" i="16"/>
  <c r="AH210" i="16"/>
  <c r="AH209" i="16"/>
  <c r="AH211" i="16"/>
  <c r="AH206" i="16"/>
  <c r="AH208" i="16"/>
  <c r="AH215" i="16"/>
  <c r="AH217" i="16"/>
  <c r="AH212" i="16"/>
  <c r="AH216" i="16"/>
  <c r="AH214" i="16"/>
  <c r="AH213" i="16"/>
  <c r="AH219" i="16"/>
  <c r="AH218" i="16"/>
  <c r="AH222" i="16"/>
  <c r="AH220" i="16"/>
  <c r="AH221" i="16"/>
  <c r="AH223" i="16"/>
  <c r="AH226" i="16"/>
  <c r="AH227" i="16"/>
  <c r="AH225" i="16"/>
  <c r="AH228" i="16"/>
  <c r="AH224" i="16"/>
  <c r="AH229" i="16"/>
  <c r="AH231" i="16"/>
  <c r="AH234" i="16"/>
  <c r="AH233" i="16"/>
  <c r="AH235" i="16"/>
  <c r="AH230" i="16"/>
  <c r="AH232" i="16"/>
  <c r="AH239" i="16"/>
  <c r="AH241" i="16"/>
  <c r="AH236" i="16"/>
  <c r="AH240" i="16"/>
  <c r="AH238" i="16"/>
  <c r="AH237" i="16"/>
  <c r="AH243" i="16"/>
  <c r="AH242" i="16"/>
  <c r="AH246" i="16"/>
  <c r="AH244" i="16"/>
  <c r="AH245" i="16"/>
  <c r="AH247" i="16"/>
  <c r="AH250" i="16"/>
  <c r="AH251" i="16"/>
  <c r="AH249" i="16"/>
  <c r="AH252" i="16"/>
  <c r="AH248" i="16"/>
  <c r="AH253" i="16"/>
  <c r="AH255" i="16"/>
  <c r="AH258" i="16"/>
  <c r="AH257" i="16"/>
  <c r="AH259" i="16"/>
  <c r="AH254" i="16"/>
  <c r="AH256" i="16"/>
  <c r="AH263" i="16"/>
  <c r="AH265" i="16"/>
  <c r="AH260" i="16"/>
  <c r="AH264" i="16"/>
  <c r="AH262" i="16"/>
  <c r="AH261" i="16"/>
  <c r="AH268" i="16"/>
  <c r="AH269" i="16"/>
  <c r="AH267" i="16"/>
  <c r="AH270" i="16"/>
  <c r="AH266" i="16"/>
  <c r="AH271" i="16"/>
  <c r="AH273" i="16"/>
  <c r="AH276" i="16"/>
  <c r="AH275" i="16"/>
  <c r="AH277" i="16"/>
  <c r="AH272" i="16"/>
  <c r="AH274" i="16"/>
  <c r="AH281" i="16"/>
  <c r="AH283" i="16"/>
  <c r="AH278" i="16"/>
  <c r="AH282" i="16"/>
  <c r="AH280" i="16"/>
  <c r="AH279" i="16"/>
  <c r="AH286" i="16"/>
  <c r="AH287" i="16"/>
  <c r="AH285" i="16"/>
  <c r="AH288" i="16"/>
  <c r="AH284" i="16"/>
  <c r="AH289" i="16"/>
  <c r="AH291" i="16"/>
  <c r="AH294" i="16"/>
  <c r="AH293" i="16"/>
  <c r="AH295" i="16"/>
  <c r="AH290" i="16"/>
  <c r="AH292" i="16"/>
  <c r="AH299" i="16"/>
  <c r="AH301" i="16"/>
  <c r="AH296" i="16"/>
  <c r="AH300" i="16"/>
  <c r="AH298" i="16"/>
  <c r="AH297" i="16"/>
  <c r="AH303" i="16"/>
  <c r="AH302" i="16"/>
  <c r="AH306" i="16"/>
  <c r="AH304" i="16"/>
  <c r="AH305" i="16"/>
  <c r="AH307" i="16"/>
  <c r="AH310" i="16"/>
  <c r="AH311" i="16"/>
  <c r="AH309" i="16"/>
  <c r="AH312" i="16"/>
  <c r="AH308" i="16"/>
  <c r="AH313" i="16"/>
  <c r="AH315" i="16"/>
  <c r="AH318" i="16"/>
  <c r="AH317" i="16"/>
  <c r="AH319" i="16"/>
  <c r="AH314" i="16"/>
  <c r="AH316" i="16"/>
  <c r="AH323" i="16"/>
  <c r="AH325" i="16"/>
  <c r="AH320" i="16"/>
  <c r="AH324" i="16"/>
  <c r="AH322" i="16"/>
  <c r="AH321" i="16"/>
  <c r="AH327" i="16"/>
  <c r="AH326" i="16"/>
  <c r="AH330" i="16"/>
  <c r="AH328" i="16"/>
  <c r="AH329" i="16"/>
  <c r="AH331" i="16"/>
  <c r="AH334" i="16"/>
  <c r="AH335" i="16"/>
  <c r="AH333" i="16"/>
  <c r="AH336" i="16"/>
  <c r="AH332" i="16"/>
  <c r="AH337" i="16"/>
  <c r="AH339" i="16"/>
  <c r="AH342" i="16"/>
  <c r="AH341" i="16"/>
  <c r="AH343" i="16"/>
  <c r="AH338" i="16"/>
  <c r="AH340" i="16"/>
  <c r="AH347" i="16"/>
  <c r="AH349" i="16"/>
  <c r="AH344" i="16"/>
  <c r="AH348" i="16"/>
  <c r="AH346" i="16"/>
  <c r="AH345" i="16"/>
  <c r="AH351" i="16"/>
  <c r="AH350" i="16"/>
  <c r="AH354" i="16"/>
  <c r="AH352" i="16"/>
  <c r="AH353" i="16"/>
  <c r="AH355" i="16"/>
  <c r="AH358" i="16"/>
  <c r="AH359" i="16"/>
  <c r="AH357" i="16"/>
  <c r="AH360" i="16"/>
  <c r="AH356" i="16"/>
  <c r="AH361" i="16"/>
  <c r="AH363" i="16"/>
  <c r="AH366" i="16"/>
  <c r="AH365" i="16"/>
  <c r="AH367" i="16"/>
  <c r="AH362" i="16"/>
  <c r="AH364" i="16"/>
  <c r="AH371" i="16"/>
  <c r="AH373" i="16"/>
  <c r="AH368" i="16"/>
  <c r="AH372" i="16"/>
  <c r="AH370" i="16"/>
  <c r="AH375" i="16"/>
  <c r="AH374" i="16"/>
  <c r="AH378" i="16"/>
  <c r="AH376" i="16"/>
  <c r="AH377" i="16"/>
  <c r="AH379" i="16"/>
  <c r="AH382" i="16"/>
  <c r="AH383" i="16"/>
  <c r="AH381" i="16"/>
  <c r="AH384" i="16"/>
  <c r="AH380" i="16"/>
  <c r="AH385" i="16"/>
  <c r="AH387" i="16"/>
  <c r="AH390" i="16"/>
  <c r="AH389" i="16"/>
  <c r="AH391" i="16"/>
  <c r="AH386" i="16"/>
  <c r="AH388" i="16"/>
  <c r="AH395" i="16"/>
  <c r="AH397" i="16"/>
  <c r="AH392" i="16"/>
  <c r="AH396" i="16"/>
  <c r="AH394" i="16"/>
  <c r="AH393" i="16"/>
  <c r="AH400" i="16"/>
  <c r="AH401" i="16"/>
  <c r="AH399" i="16"/>
  <c r="AH402" i="16"/>
  <c r="AH398" i="16"/>
  <c r="AH403" i="16"/>
  <c r="AH405" i="16"/>
  <c r="AH408" i="16"/>
  <c r="AH407" i="16"/>
  <c r="AH409" i="16"/>
  <c r="AH404" i="16"/>
  <c r="AH406" i="16"/>
  <c r="AH413" i="16"/>
  <c r="AH415" i="16"/>
  <c r="AH410" i="16"/>
  <c r="AH414" i="16"/>
  <c r="AH412" i="16"/>
  <c r="AH411" i="16"/>
  <c r="AH417" i="16"/>
  <c r="AH416" i="16"/>
  <c r="AH420" i="16"/>
  <c r="AH418" i="16"/>
  <c r="AH419" i="16"/>
  <c r="AH421" i="16"/>
  <c r="AH424" i="16"/>
  <c r="AH425" i="16"/>
  <c r="AH423" i="16"/>
  <c r="AH426" i="16"/>
  <c r="AH422" i="16"/>
  <c r="AH427" i="16"/>
  <c r="AH429" i="16"/>
  <c r="AH432" i="16"/>
  <c r="AH431" i="16"/>
  <c r="AH433" i="16"/>
  <c r="AH428" i="16"/>
  <c r="AH430" i="16"/>
  <c r="AH437" i="16"/>
  <c r="AH439" i="16"/>
  <c r="AH434" i="16"/>
  <c r="AH438" i="16"/>
  <c r="AH436" i="16"/>
  <c r="AH435" i="16"/>
  <c r="AH441" i="16"/>
  <c r="AH440" i="16"/>
  <c r="AH444" i="16"/>
  <c r="AH442" i="16"/>
  <c r="AH443" i="16"/>
  <c r="AH445" i="16"/>
  <c r="AH448" i="16"/>
  <c r="AH449" i="16"/>
  <c r="AH447" i="16"/>
  <c r="AH450" i="16"/>
  <c r="AH446" i="16"/>
  <c r="AH451" i="16"/>
  <c r="AH453" i="16"/>
  <c r="AH456" i="16"/>
  <c r="AH455" i="16"/>
  <c r="AH457" i="16"/>
  <c r="AH452" i="16"/>
  <c r="AH454" i="16"/>
  <c r="AH461" i="16"/>
  <c r="AH463" i="16"/>
  <c r="AH458" i="16"/>
  <c r="AH462" i="16"/>
  <c r="AH460" i="16"/>
  <c r="AH459" i="16"/>
  <c r="AH466" i="16"/>
  <c r="AH467" i="16"/>
  <c r="AH465" i="16"/>
  <c r="AH468" i="16"/>
  <c r="AH464" i="16"/>
  <c r="AH469" i="16"/>
  <c r="AH471" i="16"/>
  <c r="AH474" i="16"/>
  <c r="AH473" i="16"/>
  <c r="AH475" i="16"/>
  <c r="AH470" i="16"/>
  <c r="AH472" i="16"/>
  <c r="AH479" i="16"/>
  <c r="AH481" i="16"/>
  <c r="AH476" i="16"/>
  <c r="AH480" i="16"/>
  <c r="AH478" i="16"/>
  <c r="AH477" i="16"/>
  <c r="AH484" i="16"/>
  <c r="AH485" i="16"/>
  <c r="AH483" i="16"/>
  <c r="AH486" i="16"/>
  <c r="AH482" i="16"/>
  <c r="AH487" i="16"/>
  <c r="AH489" i="16"/>
  <c r="AH492" i="16"/>
  <c r="AH491" i="16"/>
  <c r="AH493" i="16"/>
  <c r="AH488" i="16"/>
  <c r="AH490" i="16"/>
  <c r="AH497" i="16"/>
  <c r="AH499" i="16"/>
  <c r="AH494" i="16"/>
  <c r="AH498" i="16"/>
  <c r="AH496" i="16"/>
  <c r="AH495" i="16"/>
  <c r="AH503" i="16"/>
  <c r="AH505" i="16"/>
  <c r="AH501" i="16"/>
  <c r="AH502" i="16"/>
  <c r="AH500" i="16"/>
  <c r="AH504" i="16"/>
  <c r="AH510" i="16"/>
  <c r="AH506" i="16"/>
  <c r="AH509" i="16"/>
  <c r="AH511" i="16"/>
  <c r="AH508" i="16"/>
  <c r="AH507" i="16"/>
  <c r="AH514" i="16"/>
  <c r="AH517" i="16"/>
  <c r="AH516" i="16"/>
  <c r="AH515" i="16"/>
  <c r="AH513" i="16"/>
  <c r="AH512" i="16"/>
  <c r="AH521" i="16"/>
  <c r="AH523" i="16"/>
  <c r="AH519" i="16"/>
  <c r="AH520" i="16"/>
  <c r="AH518" i="16"/>
  <c r="AH522" i="16"/>
  <c r="AH528" i="16"/>
  <c r="AH524" i="16"/>
  <c r="AH527" i="16"/>
  <c r="AH529" i="16"/>
  <c r="AH526" i="16"/>
  <c r="AH525" i="16"/>
  <c r="AH532" i="16"/>
  <c r="AH535" i="16"/>
  <c r="AH534" i="16"/>
  <c r="AH533" i="16"/>
  <c r="AH531" i="16"/>
  <c r="AH530" i="16"/>
  <c r="AH539" i="16"/>
  <c r="AH541" i="16"/>
  <c r="AH537" i="16"/>
  <c r="AH538" i="16"/>
  <c r="AH536" i="16"/>
  <c r="AH540" i="16"/>
  <c r="AH546" i="16"/>
  <c r="AH542" i="16"/>
  <c r="AH545" i="16"/>
  <c r="AH547" i="16"/>
  <c r="AH544" i="16"/>
  <c r="AH543" i="16"/>
  <c r="AH550" i="16"/>
  <c r="AH553" i="16"/>
  <c r="AH552" i="16"/>
  <c r="AH551" i="16"/>
  <c r="AH549" i="16"/>
  <c r="AH548" i="16"/>
  <c r="AH557" i="16"/>
  <c r="AH559" i="16"/>
  <c r="AH555" i="16"/>
  <c r="AH556" i="16"/>
  <c r="AH554" i="16"/>
  <c r="AH558" i="16"/>
  <c r="AH560" i="16"/>
  <c r="AH562" i="16"/>
  <c r="AH561" i="16"/>
  <c r="AH575" i="16"/>
  <c r="AH577" i="16"/>
  <c r="AH576" i="16"/>
  <c r="AH582" i="16"/>
  <c r="AH578" i="16"/>
  <c r="AH581" i="16"/>
  <c r="AH583" i="16"/>
  <c r="AH580" i="16"/>
  <c r="AH579" i="16"/>
  <c r="AH586" i="16"/>
  <c r="AH589" i="16"/>
  <c r="AH588" i="16"/>
  <c r="AH587" i="16"/>
  <c r="AH585" i="16"/>
  <c r="AH584" i="16"/>
  <c r="AH593" i="16"/>
  <c r="AH595" i="16"/>
  <c r="AH591" i="16"/>
  <c r="AH592" i="16"/>
  <c r="AH590" i="16"/>
  <c r="AH594" i="16"/>
  <c r="AH600" i="16"/>
  <c r="AH596" i="16"/>
  <c r="AH599" i="16"/>
  <c r="AH601" i="16"/>
  <c r="AH598" i="16"/>
  <c r="AH597" i="16"/>
  <c r="AH604" i="16"/>
  <c r="AH607" i="16"/>
  <c r="AH606" i="16"/>
  <c r="AH605" i="16"/>
  <c r="AH603" i="16"/>
  <c r="AH602" i="16"/>
  <c r="AH611" i="16"/>
  <c r="AH613" i="16"/>
  <c r="AH609" i="16"/>
  <c r="AH610" i="16"/>
  <c r="AH608" i="16"/>
  <c r="AH612" i="16"/>
  <c r="AH618" i="16"/>
  <c r="AH614" i="16"/>
  <c r="AH617" i="16"/>
  <c r="AH619" i="16"/>
  <c r="AH616" i="16"/>
  <c r="AH615" i="16"/>
  <c r="AH622" i="16"/>
  <c r="AH625" i="16"/>
  <c r="AH624" i="16"/>
  <c r="AH623" i="16"/>
  <c r="AH621" i="16"/>
  <c r="AH620" i="16"/>
  <c r="AH629" i="16"/>
  <c r="AH631" i="16"/>
  <c r="AH627" i="16"/>
  <c r="AH628" i="16"/>
  <c r="AH626" i="16"/>
  <c r="AH630" i="16"/>
  <c r="AH636" i="16"/>
  <c r="AH632" i="16"/>
  <c r="AH635" i="16"/>
  <c r="AH637" i="16"/>
  <c r="AH634" i="16"/>
  <c r="AH633" i="16"/>
  <c r="AH640" i="16"/>
  <c r="AH643" i="16"/>
  <c r="AH642" i="16"/>
  <c r="AH641" i="16"/>
  <c r="AH639" i="16"/>
  <c r="AH638" i="16"/>
  <c r="AH647" i="16"/>
  <c r="AH649" i="16"/>
  <c r="AH645" i="16"/>
  <c r="AH646" i="16"/>
  <c r="AH644" i="16"/>
  <c r="AH648" i="16"/>
  <c r="AH654" i="16"/>
  <c r="AH650" i="16"/>
  <c r="AH653" i="16"/>
  <c r="AH655" i="16"/>
  <c r="AH652" i="16"/>
  <c r="AH651" i="16"/>
  <c r="AH658" i="16"/>
  <c r="AH661" i="16"/>
  <c r="AH660" i="16"/>
  <c r="AH659" i="16"/>
  <c r="AH657" i="16"/>
  <c r="AH656" i="16"/>
  <c r="AH665" i="16"/>
  <c r="AH667" i="16"/>
  <c r="AH663" i="16"/>
  <c r="AH664" i="16"/>
  <c r="AH662" i="16"/>
  <c r="AH666" i="16"/>
  <c r="AH672" i="16"/>
  <c r="AH668" i="16"/>
  <c r="AH671" i="16"/>
  <c r="AH673" i="16"/>
  <c r="AH670" i="16"/>
  <c r="AH669" i="16"/>
  <c r="AH676" i="16"/>
  <c r="AH679" i="16"/>
  <c r="AH678" i="16"/>
  <c r="AH677" i="16"/>
  <c r="AH675" i="16"/>
  <c r="AH674" i="16"/>
  <c r="AH683" i="16"/>
  <c r="AH685" i="16"/>
  <c r="AH681" i="16"/>
  <c r="AH682" i="16"/>
  <c r="AH680" i="16"/>
  <c r="AH684" i="16"/>
  <c r="AH690" i="16"/>
  <c r="AH686" i="16"/>
  <c r="AH689" i="16"/>
  <c r="AH691" i="16"/>
  <c r="AH688" i="16"/>
  <c r="AH687" i="16"/>
  <c r="AH694" i="16"/>
  <c r="AH697" i="16"/>
  <c r="AH696" i="16"/>
  <c r="AH695" i="16"/>
  <c r="AH693" i="16"/>
  <c r="AH692" i="16"/>
  <c r="AH701" i="16"/>
  <c r="AH703" i="16"/>
  <c r="AH699" i="16"/>
  <c r="AH700" i="16"/>
  <c r="AH698" i="16"/>
  <c r="AH702" i="16"/>
  <c r="AH708" i="16"/>
  <c r="AH704" i="16"/>
  <c r="AH707" i="16"/>
  <c r="AH709" i="16"/>
  <c r="AH706" i="16"/>
  <c r="AH705" i="16"/>
  <c r="AH712" i="16"/>
  <c r="AH715" i="16"/>
  <c r="AH714" i="16"/>
  <c r="AH713" i="16"/>
  <c r="AH711" i="16"/>
  <c r="AH710" i="16"/>
  <c r="AH4" i="16"/>
  <c r="R710" i="16"/>
  <c r="R711" i="16"/>
  <c r="R713" i="16"/>
  <c r="R714" i="16"/>
  <c r="R715" i="16"/>
  <c r="R712" i="16"/>
  <c r="R705" i="16"/>
  <c r="R706" i="16"/>
  <c r="R709" i="16"/>
  <c r="R707" i="16"/>
  <c r="R704" i="16"/>
  <c r="R708" i="16"/>
  <c r="R702" i="16"/>
  <c r="R698" i="16"/>
  <c r="R700" i="16"/>
  <c r="R699" i="16"/>
  <c r="R703" i="16"/>
  <c r="R701" i="16"/>
  <c r="R692" i="16"/>
  <c r="R693" i="16"/>
  <c r="R695" i="16"/>
  <c r="R696" i="16"/>
  <c r="R697" i="16"/>
  <c r="R694" i="16"/>
  <c r="R687" i="16"/>
  <c r="R688" i="16"/>
  <c r="R691" i="16"/>
  <c r="R689" i="16"/>
  <c r="R686" i="16"/>
  <c r="R690" i="16"/>
  <c r="R684" i="16"/>
  <c r="R680" i="16"/>
  <c r="R682" i="16"/>
  <c r="R681" i="16"/>
  <c r="R685" i="16"/>
  <c r="R683" i="16"/>
  <c r="R674" i="16"/>
  <c r="R675" i="16"/>
  <c r="R677" i="16"/>
  <c r="R678" i="16"/>
  <c r="R679" i="16"/>
  <c r="R676" i="16"/>
  <c r="R669" i="16"/>
  <c r="R670" i="16"/>
  <c r="R673" i="16"/>
  <c r="R671" i="16"/>
  <c r="R668" i="16"/>
  <c r="R672" i="16"/>
  <c r="R666" i="16"/>
  <c r="R662" i="16"/>
  <c r="R664" i="16"/>
  <c r="R663" i="16"/>
  <c r="R667" i="16"/>
  <c r="R665" i="16"/>
  <c r="R656" i="16"/>
  <c r="R657" i="16"/>
  <c r="R659" i="16"/>
  <c r="R660" i="16"/>
  <c r="R661" i="16"/>
  <c r="R658" i="16"/>
  <c r="R651" i="16"/>
  <c r="R652" i="16"/>
  <c r="R655" i="16"/>
  <c r="R653" i="16"/>
  <c r="R650" i="16"/>
  <c r="R654" i="16"/>
  <c r="R648" i="16"/>
  <c r="R644" i="16"/>
  <c r="R646" i="16"/>
  <c r="R645" i="16"/>
  <c r="R649" i="16"/>
  <c r="R647" i="16"/>
  <c r="R638" i="16"/>
  <c r="R639" i="16"/>
  <c r="R641" i="16"/>
  <c r="R642" i="16"/>
  <c r="R643" i="16"/>
  <c r="R640" i="16"/>
  <c r="R633" i="16"/>
  <c r="R634" i="16"/>
  <c r="R637" i="16"/>
  <c r="R635" i="16"/>
  <c r="R632" i="16"/>
  <c r="R636" i="16"/>
  <c r="R630" i="16"/>
  <c r="R626" i="16"/>
  <c r="R628" i="16"/>
  <c r="R627" i="16"/>
  <c r="R631" i="16"/>
  <c r="R629" i="16"/>
  <c r="R620" i="16"/>
  <c r="R621" i="16"/>
  <c r="R623" i="16"/>
  <c r="R624" i="16"/>
  <c r="R625" i="16"/>
  <c r="R622" i="16"/>
  <c r="R615" i="16"/>
  <c r="R616" i="16"/>
  <c r="R619" i="16"/>
  <c r="R617" i="16"/>
  <c r="R614" i="16"/>
  <c r="R618" i="16"/>
  <c r="R612" i="16"/>
  <c r="R608" i="16"/>
  <c r="R610" i="16"/>
  <c r="R609" i="16"/>
  <c r="R613" i="16"/>
  <c r="R611" i="16"/>
  <c r="R602" i="16"/>
  <c r="R603" i="16"/>
  <c r="R605" i="16"/>
  <c r="R606" i="16"/>
  <c r="R607" i="16"/>
  <c r="R604" i="16"/>
  <c r="R597" i="16"/>
  <c r="R598" i="16"/>
  <c r="R601" i="16"/>
  <c r="R599" i="16"/>
  <c r="R596" i="16"/>
  <c r="R600" i="16"/>
  <c r="R594" i="16"/>
  <c r="R590" i="16"/>
  <c r="R592" i="16"/>
  <c r="R591" i="16"/>
  <c r="R595" i="16"/>
  <c r="R593" i="16"/>
  <c r="R584" i="16"/>
  <c r="R585" i="16"/>
  <c r="R587" i="16"/>
  <c r="R588" i="16"/>
  <c r="R589" i="16"/>
  <c r="R586" i="16"/>
  <c r="R583" i="16"/>
  <c r="R581" i="16"/>
  <c r="R582" i="16"/>
  <c r="R558" i="16"/>
  <c r="R554" i="16"/>
  <c r="R556" i="16"/>
  <c r="R555" i="16"/>
  <c r="R559" i="16"/>
  <c r="R557" i="16"/>
  <c r="R548" i="16"/>
  <c r="R549" i="16"/>
  <c r="R551" i="16"/>
  <c r="R552" i="16"/>
  <c r="R553" i="16"/>
  <c r="R550" i="16"/>
  <c r="R543" i="16"/>
  <c r="R544" i="16"/>
  <c r="R547" i="16"/>
  <c r="R545" i="16"/>
  <c r="R542" i="16"/>
  <c r="R546" i="16"/>
  <c r="R540" i="16"/>
  <c r="R536" i="16"/>
  <c r="R538" i="16"/>
  <c r="R537" i="16"/>
  <c r="R541" i="16"/>
  <c r="R539" i="16"/>
  <c r="R530" i="16"/>
  <c r="R531" i="16"/>
  <c r="R533" i="16"/>
  <c r="R534" i="16"/>
  <c r="R535" i="16"/>
  <c r="R532" i="16"/>
  <c r="R525" i="16"/>
  <c r="R526" i="16"/>
  <c r="R529" i="16"/>
  <c r="R527" i="16"/>
  <c r="R524" i="16"/>
  <c r="R528" i="16"/>
  <c r="R522" i="16"/>
  <c r="R518" i="16"/>
  <c r="R520" i="16"/>
  <c r="R519" i="16"/>
  <c r="R523" i="16"/>
  <c r="R521" i="16"/>
  <c r="R512" i="16"/>
  <c r="R513" i="16"/>
  <c r="R515" i="16"/>
  <c r="R516" i="16"/>
  <c r="R517" i="16"/>
  <c r="R514" i="16"/>
  <c r="R507" i="16"/>
  <c r="R508" i="16"/>
  <c r="R511" i="16"/>
  <c r="R509" i="16"/>
  <c r="R506" i="16"/>
  <c r="R510" i="16"/>
  <c r="R504" i="16"/>
  <c r="R500" i="16"/>
  <c r="R502" i="16"/>
  <c r="R501" i="16"/>
  <c r="R505" i="16"/>
  <c r="R503" i="16"/>
  <c r="R495" i="16"/>
  <c r="R496" i="16"/>
  <c r="R498" i="16"/>
  <c r="R494" i="16"/>
  <c r="R499" i="16"/>
  <c r="R497" i="16"/>
  <c r="R490" i="16"/>
  <c r="R488" i="16"/>
  <c r="R493" i="16"/>
  <c r="R491" i="16"/>
  <c r="R492" i="16"/>
  <c r="R489" i="16"/>
  <c r="R487" i="16"/>
  <c r="R482" i="16"/>
  <c r="R486" i="16"/>
  <c r="R483" i="16"/>
  <c r="R485" i="16"/>
  <c r="R484" i="16"/>
  <c r="R477" i="16"/>
  <c r="R478" i="16"/>
  <c r="R480" i="16"/>
  <c r="R476" i="16"/>
  <c r="R481" i="16"/>
  <c r="R479" i="16"/>
  <c r="R472" i="16"/>
  <c r="R470" i="16"/>
  <c r="R475" i="16"/>
  <c r="R473" i="16"/>
  <c r="R474" i="16"/>
  <c r="R471" i="16"/>
  <c r="R469" i="16"/>
  <c r="R464" i="16"/>
  <c r="R468" i="16"/>
  <c r="R465" i="16"/>
  <c r="R467" i="16"/>
  <c r="R466" i="16"/>
  <c r="R459" i="16"/>
  <c r="R460" i="16"/>
  <c r="R462" i="16"/>
  <c r="R458" i="16"/>
  <c r="R463" i="16"/>
  <c r="R461" i="16"/>
  <c r="R454" i="16"/>
  <c r="R452" i="16"/>
  <c r="R457" i="16"/>
  <c r="R455" i="16"/>
  <c r="R456" i="16"/>
  <c r="R453" i="16"/>
  <c r="R451" i="16"/>
  <c r="R446" i="16"/>
  <c r="R450" i="16"/>
  <c r="R447" i="16"/>
  <c r="R449" i="16"/>
  <c r="R448" i="16"/>
  <c r="R445" i="16"/>
  <c r="R443" i="16"/>
  <c r="R442" i="16"/>
  <c r="R444" i="16"/>
  <c r="R440" i="16"/>
  <c r="R441" i="16"/>
  <c r="R435" i="16"/>
  <c r="R436" i="16"/>
  <c r="R438" i="16"/>
  <c r="R434" i="16"/>
  <c r="R439" i="16"/>
  <c r="R437" i="16"/>
  <c r="R430" i="16"/>
  <c r="R428" i="16"/>
  <c r="R433" i="16"/>
  <c r="R431" i="16"/>
  <c r="R432" i="16"/>
  <c r="R429" i="16"/>
  <c r="R427" i="16"/>
  <c r="R422" i="16"/>
  <c r="R426" i="16"/>
  <c r="R423" i="16"/>
  <c r="R425" i="16"/>
  <c r="R424" i="16"/>
  <c r="R421" i="16"/>
  <c r="R419" i="16"/>
  <c r="R418" i="16"/>
  <c r="R420" i="16"/>
  <c r="R416" i="16"/>
  <c r="R417" i="16"/>
  <c r="R411" i="16"/>
  <c r="R412" i="16"/>
  <c r="R414" i="16"/>
  <c r="R410" i="16"/>
  <c r="R415" i="16"/>
  <c r="R413" i="16"/>
  <c r="R406" i="16"/>
  <c r="R404" i="16"/>
  <c r="R409" i="16"/>
  <c r="R407" i="16"/>
  <c r="R408" i="16"/>
  <c r="R405" i="16"/>
  <c r="R403" i="16"/>
  <c r="R398" i="16"/>
  <c r="R402" i="16"/>
  <c r="R399" i="16"/>
  <c r="R401" i="16"/>
  <c r="R400" i="16"/>
  <c r="R393" i="16"/>
  <c r="R394" i="16"/>
  <c r="R396" i="16"/>
  <c r="R392" i="16"/>
  <c r="R397" i="16"/>
  <c r="R395" i="16"/>
  <c r="R388" i="16"/>
  <c r="R386" i="16"/>
  <c r="R391" i="16"/>
  <c r="R389" i="16"/>
  <c r="R390" i="16"/>
  <c r="R387" i="16"/>
  <c r="R385" i="16"/>
  <c r="R380" i="16"/>
  <c r="R384" i="16"/>
  <c r="R381" i="16"/>
  <c r="R383" i="16"/>
  <c r="R382" i="16"/>
  <c r="R379" i="16"/>
  <c r="R377" i="16"/>
  <c r="R376" i="16"/>
  <c r="R378" i="16"/>
  <c r="R374" i="16"/>
  <c r="R375" i="16"/>
  <c r="R369" i="16"/>
  <c r="R370" i="16"/>
  <c r="R372" i="16"/>
  <c r="R368" i="16"/>
  <c r="R373" i="16"/>
  <c r="R371" i="16"/>
  <c r="R364" i="16"/>
  <c r="R362" i="16"/>
  <c r="R367" i="16"/>
  <c r="R365" i="16"/>
  <c r="R366" i="16"/>
  <c r="R363" i="16"/>
  <c r="R361" i="16"/>
  <c r="R356" i="16"/>
  <c r="R360" i="16"/>
  <c r="R357" i="16"/>
  <c r="R359" i="16"/>
  <c r="R358" i="16"/>
  <c r="R355" i="16"/>
  <c r="R353" i="16"/>
  <c r="R352" i="16"/>
  <c r="R354" i="16"/>
  <c r="R350" i="16"/>
  <c r="R351" i="16"/>
  <c r="R345" i="16"/>
  <c r="R346" i="16"/>
  <c r="R348" i="16"/>
  <c r="R344" i="16"/>
  <c r="R349" i="16"/>
  <c r="R347" i="16"/>
  <c r="R340" i="16"/>
  <c r="R338" i="16"/>
  <c r="R343" i="16"/>
  <c r="R341" i="16"/>
  <c r="R342" i="16"/>
  <c r="R339" i="16"/>
  <c r="R337" i="16"/>
  <c r="R332" i="16"/>
  <c r="R336" i="16"/>
  <c r="R333" i="16"/>
  <c r="R335" i="16"/>
  <c r="R334" i="16"/>
  <c r="R331" i="16"/>
  <c r="R329" i="16"/>
  <c r="R328" i="16"/>
  <c r="R330" i="16"/>
  <c r="R326" i="16"/>
  <c r="R327" i="16"/>
  <c r="R321" i="16"/>
  <c r="R322" i="16"/>
  <c r="R324" i="16"/>
  <c r="R320" i="16"/>
  <c r="R325" i="16"/>
  <c r="R323" i="16"/>
  <c r="R316" i="16"/>
  <c r="R314" i="16"/>
  <c r="R319" i="16"/>
  <c r="R317" i="16"/>
  <c r="R318" i="16"/>
  <c r="R315" i="16"/>
  <c r="R313" i="16"/>
  <c r="R308" i="16"/>
  <c r="R312" i="16"/>
  <c r="R309" i="16"/>
  <c r="R311" i="16"/>
  <c r="R310" i="16"/>
  <c r="R307" i="16"/>
  <c r="R305" i="16"/>
  <c r="R304" i="16"/>
  <c r="R306" i="16"/>
  <c r="R302" i="16"/>
  <c r="R303" i="16"/>
  <c r="R297" i="16"/>
  <c r="R298" i="16"/>
  <c r="R300" i="16"/>
  <c r="R296" i="16"/>
  <c r="R301" i="16"/>
  <c r="R299" i="16"/>
  <c r="R292" i="16"/>
  <c r="R290" i="16"/>
  <c r="R295" i="16"/>
  <c r="R293" i="16"/>
  <c r="R294" i="16"/>
  <c r="R291" i="16"/>
  <c r="R289" i="16"/>
  <c r="R284" i="16"/>
  <c r="R288" i="16"/>
  <c r="R285" i="16"/>
  <c r="R287" i="16"/>
  <c r="R286" i="16"/>
  <c r="R279" i="16"/>
  <c r="R280" i="16"/>
  <c r="R282" i="16"/>
  <c r="R278" i="16"/>
  <c r="R283" i="16"/>
  <c r="R281" i="16"/>
  <c r="R274" i="16"/>
  <c r="R272" i="16"/>
  <c r="R277" i="16"/>
  <c r="R275" i="16"/>
  <c r="R276" i="16"/>
  <c r="R273" i="16"/>
  <c r="R271" i="16"/>
  <c r="R266" i="16"/>
  <c r="R270" i="16"/>
  <c r="R267" i="16"/>
  <c r="R269" i="16"/>
  <c r="R268" i="16"/>
  <c r="R261" i="16"/>
  <c r="R262" i="16"/>
  <c r="R264" i="16"/>
  <c r="R260" i="16"/>
  <c r="R265" i="16"/>
  <c r="R263" i="16"/>
  <c r="R256" i="16"/>
  <c r="R254" i="16"/>
  <c r="R259" i="16"/>
  <c r="R257" i="16"/>
  <c r="R258" i="16"/>
  <c r="R255" i="16"/>
  <c r="R253" i="16"/>
  <c r="R248" i="16"/>
  <c r="R252" i="16"/>
  <c r="R249" i="16"/>
  <c r="R251" i="16"/>
  <c r="R250" i="16"/>
  <c r="R247" i="16"/>
  <c r="R245" i="16"/>
  <c r="R244" i="16"/>
  <c r="R246" i="16"/>
  <c r="R242" i="16"/>
  <c r="R243" i="16"/>
  <c r="R237" i="16"/>
  <c r="R238" i="16"/>
  <c r="R240" i="16"/>
  <c r="R236" i="16"/>
  <c r="R241" i="16"/>
  <c r="R239" i="16"/>
  <c r="R232" i="16"/>
  <c r="R230" i="16"/>
  <c r="R235" i="16"/>
  <c r="R233" i="16"/>
  <c r="R234" i="16"/>
  <c r="R231" i="16"/>
  <c r="R229" i="16"/>
  <c r="R224" i="16"/>
  <c r="R228" i="16"/>
  <c r="R225" i="16"/>
  <c r="R227" i="16"/>
  <c r="R226" i="16"/>
  <c r="R223" i="16"/>
  <c r="R221" i="16"/>
  <c r="R220" i="16"/>
  <c r="R222" i="16"/>
  <c r="R218" i="16"/>
  <c r="R219" i="16"/>
  <c r="R213" i="16"/>
  <c r="R214" i="16"/>
  <c r="R216" i="16"/>
  <c r="R212" i="16"/>
  <c r="R217" i="16"/>
  <c r="R215" i="16"/>
  <c r="R208" i="16"/>
  <c r="R206" i="16"/>
  <c r="R211" i="16"/>
  <c r="R209" i="16"/>
  <c r="R210" i="16"/>
  <c r="R207" i="16"/>
  <c r="R205" i="16"/>
  <c r="R200" i="16"/>
  <c r="R204" i="16"/>
  <c r="R201" i="16"/>
  <c r="R203" i="16"/>
  <c r="R202" i="16"/>
  <c r="R199" i="16"/>
  <c r="R197" i="16"/>
  <c r="R196" i="16"/>
  <c r="R198" i="16"/>
  <c r="R194" i="16"/>
  <c r="R195" i="16"/>
  <c r="R189" i="16"/>
  <c r="R190" i="16"/>
  <c r="R192" i="16"/>
  <c r="R188" i="16"/>
  <c r="R193" i="16"/>
  <c r="R191" i="16"/>
  <c r="R184" i="16"/>
  <c r="R182" i="16"/>
  <c r="R187" i="16"/>
  <c r="R185" i="16"/>
  <c r="R186" i="16"/>
  <c r="R183" i="16"/>
  <c r="R181" i="16"/>
  <c r="R176" i="16"/>
  <c r="R180" i="16"/>
  <c r="R177" i="16"/>
  <c r="R179" i="16"/>
  <c r="R178" i="16"/>
  <c r="R171" i="16"/>
  <c r="R172" i="16"/>
  <c r="R174" i="16"/>
  <c r="R170" i="16"/>
  <c r="R175" i="16"/>
  <c r="R173" i="16"/>
  <c r="R166" i="16"/>
  <c r="R164" i="16"/>
  <c r="R169" i="16"/>
  <c r="R167" i="16"/>
  <c r="R168" i="16"/>
  <c r="R165" i="16"/>
  <c r="R163" i="16"/>
  <c r="R158" i="16"/>
  <c r="R162" i="16"/>
  <c r="R159" i="16"/>
  <c r="R161" i="16"/>
  <c r="R160" i="16"/>
  <c r="R153" i="16"/>
  <c r="R154" i="16"/>
  <c r="R156" i="16"/>
  <c r="R152" i="16"/>
  <c r="R157" i="16"/>
  <c r="R155" i="16"/>
  <c r="R148" i="16"/>
  <c r="R146" i="16"/>
  <c r="R151" i="16"/>
  <c r="R149" i="16"/>
  <c r="R150" i="16"/>
  <c r="R147" i="16"/>
  <c r="R145" i="16"/>
  <c r="R140" i="16"/>
  <c r="R144" i="16"/>
  <c r="R141" i="16"/>
  <c r="R143" i="16"/>
  <c r="R142" i="16"/>
  <c r="R135" i="16"/>
  <c r="R136" i="16"/>
  <c r="R138" i="16"/>
  <c r="R134" i="16"/>
  <c r="R139" i="16"/>
  <c r="R137" i="16"/>
  <c r="R130" i="16"/>
  <c r="R128" i="16"/>
  <c r="R133" i="16"/>
  <c r="R131" i="16"/>
  <c r="R132" i="16"/>
  <c r="R129" i="16"/>
  <c r="R127" i="16"/>
  <c r="R122" i="16"/>
  <c r="R126" i="16"/>
  <c r="R123" i="16"/>
  <c r="R125" i="16"/>
  <c r="R124" i="16"/>
  <c r="R121" i="16"/>
  <c r="R119" i="16"/>
  <c r="R118" i="16"/>
  <c r="R120" i="16"/>
  <c r="R116" i="16"/>
  <c r="R117" i="16"/>
  <c r="R111" i="16"/>
  <c r="R112" i="16"/>
  <c r="R114" i="16"/>
  <c r="R110" i="16"/>
  <c r="R115" i="16"/>
  <c r="R113" i="16"/>
  <c r="R106" i="16"/>
  <c r="R104" i="16"/>
  <c r="R109" i="16"/>
  <c r="R107" i="16"/>
  <c r="R108" i="16"/>
  <c r="R105" i="16"/>
  <c r="R103" i="16"/>
  <c r="R98" i="16"/>
  <c r="R102" i="16"/>
  <c r="R99" i="16"/>
  <c r="R101" i="16"/>
  <c r="R100" i="16"/>
  <c r="R97" i="16"/>
  <c r="R95" i="16"/>
  <c r="R94" i="16"/>
  <c r="R96" i="16"/>
  <c r="R92" i="16"/>
  <c r="R93" i="16"/>
  <c r="R87" i="16"/>
  <c r="R88" i="16"/>
  <c r="R90" i="16"/>
  <c r="R86" i="16"/>
  <c r="R91" i="16"/>
  <c r="R89" i="16"/>
  <c r="R82" i="16"/>
  <c r="R80" i="16"/>
  <c r="R85" i="16"/>
  <c r="R83" i="16"/>
  <c r="R84" i="16"/>
  <c r="R81" i="16"/>
  <c r="R79" i="16"/>
  <c r="R74" i="16"/>
  <c r="R78" i="16"/>
  <c r="R75" i="16"/>
  <c r="R77" i="16"/>
  <c r="R76" i="16"/>
  <c r="R73" i="16"/>
  <c r="R71" i="16"/>
  <c r="R70" i="16"/>
  <c r="R72" i="16"/>
  <c r="R68" i="16"/>
  <c r="R69" i="16"/>
  <c r="R63" i="16"/>
  <c r="R64" i="16"/>
  <c r="R66" i="16"/>
  <c r="R62" i="16"/>
  <c r="R67" i="16"/>
  <c r="R65" i="16"/>
  <c r="R58" i="16"/>
  <c r="R56" i="16"/>
  <c r="R61" i="16"/>
  <c r="R59" i="16"/>
  <c r="R60" i="16"/>
  <c r="R57" i="16"/>
  <c r="R55" i="16"/>
  <c r="R50" i="16"/>
  <c r="R54" i="16"/>
  <c r="R51" i="16"/>
  <c r="R53" i="16"/>
  <c r="R52" i="16"/>
  <c r="R49" i="16"/>
  <c r="R47" i="16"/>
  <c r="R46" i="16"/>
  <c r="R48" i="16"/>
  <c r="R44" i="16"/>
  <c r="R45" i="16"/>
  <c r="R39" i="16"/>
  <c r="R40" i="16"/>
  <c r="R42" i="16"/>
  <c r="R38" i="16"/>
  <c r="R43" i="16"/>
  <c r="R41" i="16"/>
  <c r="R34" i="16"/>
  <c r="R32" i="16"/>
  <c r="R37" i="16"/>
  <c r="R35" i="16"/>
  <c r="R36" i="16"/>
  <c r="R33" i="16"/>
  <c r="R31" i="16"/>
  <c r="R26" i="16"/>
  <c r="R30" i="16"/>
  <c r="R27" i="16"/>
  <c r="R29" i="16"/>
  <c r="R28" i="16"/>
  <c r="R25" i="16"/>
  <c r="R23" i="16"/>
  <c r="R22" i="16"/>
  <c r="R24" i="16"/>
  <c r="R20" i="16"/>
  <c r="R21" i="16"/>
  <c r="R15" i="16"/>
  <c r="R16" i="16"/>
  <c r="R18" i="16"/>
  <c r="R14" i="16"/>
  <c r="R19" i="16"/>
  <c r="R17" i="16"/>
  <c r="R10" i="16"/>
  <c r="R8" i="16"/>
  <c r="R13" i="16"/>
  <c r="R11" i="16"/>
  <c r="R12" i="16"/>
  <c r="R9" i="16"/>
  <c r="R7" i="16"/>
  <c r="R2" i="16"/>
  <c r="R6" i="16"/>
  <c r="R3" i="16"/>
  <c r="R5" i="16"/>
  <c r="R4" i="16"/>
  <c r="N495" i="16"/>
  <c r="N496" i="16"/>
  <c r="N498" i="16"/>
  <c r="N494" i="16"/>
  <c r="N499" i="16"/>
  <c r="N497" i="16"/>
  <c r="N490" i="16"/>
  <c r="N488" i="16"/>
  <c r="N493" i="16"/>
  <c r="N491" i="16"/>
  <c r="N492" i="16"/>
  <c r="N489" i="16"/>
  <c r="N487" i="16"/>
  <c r="N482" i="16"/>
  <c r="N486" i="16"/>
  <c r="N483" i="16"/>
  <c r="N485" i="16"/>
  <c r="N484" i="16"/>
  <c r="N477" i="16"/>
  <c r="N478" i="16"/>
  <c r="N480" i="16"/>
  <c r="N476" i="16"/>
  <c r="N481" i="16"/>
  <c r="N479" i="16"/>
  <c r="N472" i="16"/>
  <c r="N470" i="16"/>
  <c r="N475" i="16"/>
  <c r="N473" i="16"/>
  <c r="N474" i="16"/>
  <c r="N471" i="16"/>
  <c r="N469" i="16"/>
  <c r="N464" i="16"/>
  <c r="N468" i="16"/>
  <c r="N465" i="16"/>
  <c r="N467" i="16"/>
  <c r="N466" i="16"/>
  <c r="N459" i="16"/>
  <c r="N460" i="16"/>
  <c r="N462" i="16"/>
  <c r="N458" i="16"/>
  <c r="N463" i="16"/>
  <c r="N461" i="16"/>
  <c r="N454" i="16"/>
  <c r="N452" i="16"/>
  <c r="N457" i="16"/>
  <c r="N455" i="16"/>
  <c r="N456" i="16"/>
  <c r="N453" i="16"/>
  <c r="N451" i="16"/>
  <c r="N446" i="16"/>
  <c r="N450" i="16"/>
  <c r="N447" i="16"/>
  <c r="N449" i="16"/>
  <c r="N448" i="16"/>
  <c r="N445" i="16"/>
  <c r="N443" i="16"/>
  <c r="N442" i="16"/>
  <c r="N444" i="16"/>
  <c r="N440" i="16"/>
  <c r="N441" i="16"/>
  <c r="N435" i="16"/>
  <c r="N436" i="16"/>
  <c r="N438" i="16"/>
  <c r="N434" i="16"/>
  <c r="N439" i="16"/>
  <c r="N437" i="16"/>
  <c r="N430" i="16"/>
  <c r="N428" i="16"/>
  <c r="N433" i="16"/>
  <c r="N431" i="16"/>
  <c r="N432" i="16"/>
  <c r="N429" i="16"/>
  <c r="N427" i="16"/>
  <c r="N422" i="16"/>
  <c r="N426" i="16"/>
  <c r="N423" i="16"/>
  <c r="N425" i="16"/>
  <c r="N424" i="16"/>
  <c r="N421" i="16"/>
  <c r="N419" i="16"/>
  <c r="N418" i="16"/>
  <c r="N420" i="16"/>
  <c r="N416" i="16"/>
  <c r="N417" i="16"/>
  <c r="N411" i="16"/>
  <c r="N412" i="16"/>
  <c r="N414" i="16"/>
  <c r="N410" i="16"/>
  <c r="N415" i="16"/>
  <c r="N413" i="16"/>
  <c r="N406" i="16"/>
  <c r="N404" i="16"/>
  <c r="N409" i="16"/>
  <c r="N407" i="16"/>
  <c r="N408" i="16"/>
  <c r="N405" i="16"/>
  <c r="N403" i="16"/>
  <c r="N398" i="16"/>
  <c r="N402" i="16"/>
  <c r="N399" i="16"/>
  <c r="N401" i="16"/>
  <c r="N400" i="16"/>
  <c r="N393" i="16"/>
  <c r="N394" i="16"/>
  <c r="N396" i="16"/>
  <c r="N392" i="16"/>
  <c r="N397" i="16"/>
  <c r="N395" i="16"/>
  <c r="N388" i="16"/>
  <c r="N386" i="16"/>
  <c r="N391" i="16"/>
  <c r="N389" i="16"/>
  <c r="N390" i="16"/>
  <c r="N387" i="16"/>
  <c r="N385" i="16"/>
  <c r="N380" i="16"/>
  <c r="N384" i="16"/>
  <c r="N381" i="16"/>
  <c r="N383" i="16"/>
  <c r="N382" i="16"/>
  <c r="N379" i="16"/>
  <c r="N377" i="16"/>
  <c r="N376" i="16"/>
  <c r="N378" i="16"/>
  <c r="N374" i="16"/>
  <c r="N375" i="16"/>
  <c r="N369" i="16"/>
  <c r="N370" i="16"/>
  <c r="N372" i="16"/>
  <c r="N368" i="16"/>
  <c r="N373" i="16"/>
  <c r="N371" i="16"/>
  <c r="N364" i="16"/>
  <c r="N362" i="16"/>
  <c r="N367" i="16"/>
  <c r="N365" i="16"/>
  <c r="N366" i="16"/>
  <c r="N363" i="16"/>
  <c r="N361" i="16"/>
  <c r="N356" i="16"/>
  <c r="N360" i="16"/>
  <c r="N357" i="16"/>
  <c r="N359" i="16"/>
  <c r="N358" i="16"/>
  <c r="N355" i="16"/>
  <c r="N353" i="16"/>
  <c r="N352" i="16"/>
  <c r="N354" i="16"/>
  <c r="N350" i="16"/>
  <c r="N351" i="16"/>
  <c r="N345" i="16"/>
  <c r="N346" i="16"/>
  <c r="N348" i="16"/>
  <c r="N344" i="16"/>
  <c r="N349" i="16"/>
  <c r="N347" i="16"/>
  <c r="N340" i="16"/>
  <c r="N338" i="16"/>
  <c r="N343" i="16"/>
  <c r="N341" i="16"/>
  <c r="N342" i="16"/>
  <c r="N339" i="16"/>
  <c r="N337" i="16"/>
  <c r="N332" i="16"/>
  <c r="N336" i="16"/>
  <c r="N333" i="16"/>
  <c r="N335" i="16"/>
  <c r="N334" i="16"/>
  <c r="N331" i="16"/>
  <c r="N329" i="16"/>
  <c r="N328" i="16"/>
  <c r="N330" i="16"/>
  <c r="N326" i="16"/>
  <c r="N327" i="16"/>
  <c r="N321" i="16"/>
  <c r="N322" i="16"/>
  <c r="N324" i="16"/>
  <c r="N320" i="16"/>
  <c r="N325" i="16"/>
  <c r="N323" i="16"/>
  <c r="N316" i="16"/>
  <c r="N314" i="16"/>
  <c r="N319" i="16"/>
  <c r="N317" i="16"/>
  <c r="N318" i="16"/>
  <c r="N315" i="16"/>
  <c r="N313" i="16"/>
  <c r="N308" i="16"/>
  <c r="N312" i="16"/>
  <c r="N309" i="16"/>
  <c r="N311" i="16"/>
  <c r="N310" i="16"/>
  <c r="N307" i="16"/>
  <c r="N305" i="16"/>
  <c r="N304" i="16"/>
  <c r="N306" i="16"/>
  <c r="N302" i="16"/>
  <c r="N303" i="16"/>
  <c r="N297" i="16"/>
  <c r="N298" i="16"/>
  <c r="N300" i="16"/>
  <c r="N296" i="16"/>
  <c r="N301" i="16"/>
  <c r="N299" i="16"/>
  <c r="N292" i="16"/>
  <c r="N290" i="16"/>
  <c r="N295" i="16"/>
  <c r="N293" i="16"/>
  <c r="N294" i="16"/>
  <c r="N291" i="16"/>
  <c r="N289" i="16"/>
  <c r="N284" i="16"/>
  <c r="N288" i="16"/>
  <c r="N285" i="16"/>
  <c r="N287" i="16"/>
  <c r="N286" i="16"/>
  <c r="N279" i="16"/>
  <c r="N280" i="16"/>
  <c r="N282" i="16"/>
  <c r="N278" i="16"/>
  <c r="N283" i="16"/>
  <c r="N281" i="16"/>
  <c r="N274" i="16"/>
  <c r="N272" i="16"/>
  <c r="N277" i="16"/>
  <c r="N275" i="16"/>
  <c r="N276" i="16"/>
  <c r="N273" i="16"/>
  <c r="N271" i="16"/>
  <c r="N266" i="16"/>
  <c r="N270" i="16"/>
  <c r="N267" i="16"/>
  <c r="N269" i="16"/>
  <c r="N268" i="16"/>
  <c r="N261" i="16"/>
  <c r="N262" i="16"/>
  <c r="N264" i="16"/>
  <c r="N260" i="16"/>
  <c r="N265" i="16"/>
  <c r="N263" i="16"/>
  <c r="N256" i="16"/>
  <c r="N254" i="16"/>
  <c r="N259" i="16"/>
  <c r="N257" i="16"/>
  <c r="N258" i="16"/>
  <c r="N255" i="16"/>
  <c r="N253" i="16"/>
  <c r="N248" i="16"/>
  <c r="N252" i="16"/>
  <c r="N249" i="16"/>
  <c r="N251" i="16"/>
  <c r="N250" i="16"/>
  <c r="N247" i="16"/>
  <c r="N245" i="16"/>
  <c r="N244" i="16"/>
  <c r="N246" i="16"/>
  <c r="N242" i="16"/>
  <c r="N243" i="16"/>
  <c r="N237" i="16"/>
  <c r="N238" i="16"/>
  <c r="N240" i="16"/>
  <c r="N236" i="16"/>
  <c r="N241" i="16"/>
  <c r="N239" i="16"/>
  <c r="N232" i="16"/>
  <c r="N230" i="16"/>
  <c r="N235" i="16"/>
  <c r="N233" i="16"/>
  <c r="N234" i="16"/>
  <c r="N231" i="16"/>
  <c r="N229" i="16"/>
  <c r="N224" i="16"/>
  <c r="N228" i="16"/>
  <c r="N225" i="16"/>
  <c r="N227" i="16"/>
  <c r="N226" i="16"/>
  <c r="N223" i="16"/>
  <c r="N221" i="16"/>
  <c r="N220" i="16"/>
  <c r="N222" i="16"/>
  <c r="N218" i="16"/>
  <c r="N219" i="16"/>
  <c r="N213" i="16"/>
  <c r="N214" i="16"/>
  <c r="N216" i="16"/>
  <c r="N212" i="16"/>
  <c r="N217" i="16"/>
  <c r="N215" i="16"/>
  <c r="N208" i="16"/>
  <c r="N206" i="16"/>
  <c r="N211" i="16"/>
  <c r="N209" i="16"/>
  <c r="N210" i="16"/>
  <c r="N207" i="16"/>
  <c r="N205" i="16"/>
  <c r="N200" i="16"/>
  <c r="N204" i="16"/>
  <c r="N201" i="16"/>
  <c r="N203" i="16"/>
  <c r="N202" i="16"/>
  <c r="N199" i="16"/>
  <c r="N197" i="16"/>
  <c r="N196" i="16"/>
  <c r="N198" i="16"/>
  <c r="N194" i="16"/>
  <c r="N195" i="16"/>
  <c r="N189" i="16"/>
  <c r="N190" i="16"/>
  <c r="N192" i="16"/>
  <c r="N188" i="16"/>
  <c r="N193" i="16"/>
  <c r="N191" i="16"/>
  <c r="N184" i="16"/>
  <c r="N182" i="16"/>
  <c r="N187" i="16"/>
  <c r="N185" i="16"/>
  <c r="N186" i="16"/>
  <c r="N183" i="16"/>
  <c r="N181" i="16"/>
  <c r="N176" i="16"/>
  <c r="N180" i="16"/>
  <c r="N177" i="16"/>
  <c r="N179" i="16"/>
  <c r="N178" i="16"/>
  <c r="N171" i="16"/>
  <c r="N172" i="16"/>
  <c r="N174" i="16"/>
  <c r="N170" i="16"/>
  <c r="N175" i="16"/>
  <c r="N173" i="16"/>
  <c r="N166" i="16"/>
  <c r="N164" i="16"/>
  <c r="N169" i="16"/>
  <c r="N167" i="16"/>
  <c r="N168" i="16"/>
  <c r="N165" i="16"/>
  <c r="N163" i="16"/>
  <c r="N158" i="16"/>
  <c r="N162" i="16"/>
  <c r="N159" i="16"/>
  <c r="N161" i="16"/>
  <c r="N160" i="16"/>
  <c r="N153" i="16"/>
  <c r="N154" i="16"/>
  <c r="N156" i="16"/>
  <c r="N152" i="16"/>
  <c r="N157" i="16"/>
  <c r="N155" i="16"/>
  <c r="N148" i="16"/>
  <c r="N146" i="16"/>
  <c r="N151" i="16"/>
  <c r="N149" i="16"/>
  <c r="N150" i="16"/>
  <c r="N147" i="16"/>
  <c r="N145" i="16"/>
  <c r="N140" i="16"/>
  <c r="N144" i="16"/>
  <c r="N141" i="16"/>
  <c r="N143" i="16"/>
  <c r="N142" i="16"/>
  <c r="N135" i="16"/>
  <c r="N136" i="16"/>
  <c r="N138" i="16"/>
  <c r="N134" i="16"/>
  <c r="N139" i="16"/>
  <c r="N137" i="16"/>
  <c r="N130" i="16"/>
  <c r="N128" i="16"/>
  <c r="N133" i="16"/>
  <c r="N131" i="16"/>
  <c r="N132" i="16"/>
  <c r="N129" i="16"/>
  <c r="N127" i="16"/>
  <c r="N122" i="16"/>
  <c r="N126" i="16"/>
  <c r="N123" i="16"/>
  <c r="N125" i="16"/>
  <c r="N124" i="16"/>
  <c r="N121" i="16"/>
  <c r="N119" i="16"/>
  <c r="N118" i="16"/>
  <c r="N120" i="16"/>
  <c r="N116" i="16"/>
  <c r="N117" i="16"/>
  <c r="N111" i="16"/>
  <c r="N112" i="16"/>
  <c r="N114" i="16"/>
  <c r="N110" i="16"/>
  <c r="N115" i="16"/>
  <c r="N113" i="16"/>
  <c r="N106" i="16"/>
  <c r="N104" i="16"/>
  <c r="N109" i="16"/>
  <c r="N107" i="16"/>
  <c r="N108" i="16"/>
  <c r="N105" i="16"/>
  <c r="N103" i="16"/>
  <c r="N98" i="16"/>
  <c r="N102" i="16"/>
  <c r="N99" i="16"/>
  <c r="N101" i="16"/>
  <c r="N100" i="16"/>
  <c r="N97" i="16"/>
  <c r="N95" i="16"/>
  <c r="N94" i="16"/>
  <c r="N96" i="16"/>
  <c r="N92" i="16"/>
  <c r="N93" i="16"/>
  <c r="N87" i="16"/>
  <c r="N88" i="16"/>
  <c r="N90" i="16"/>
  <c r="N86" i="16"/>
  <c r="N91" i="16"/>
  <c r="N89" i="16"/>
  <c r="N82" i="16"/>
  <c r="N80" i="16"/>
  <c r="N85" i="16"/>
  <c r="N83" i="16"/>
  <c r="N84" i="16"/>
  <c r="N81" i="16"/>
  <c r="N79" i="16"/>
  <c r="N74" i="16"/>
  <c r="N78" i="16"/>
  <c r="N75" i="16"/>
  <c r="N77" i="16"/>
  <c r="N76" i="16"/>
  <c r="N73" i="16"/>
  <c r="N71" i="16"/>
  <c r="N70" i="16"/>
  <c r="N72" i="16"/>
  <c r="N68" i="16"/>
  <c r="N69" i="16"/>
  <c r="N63" i="16"/>
  <c r="N64" i="16"/>
  <c r="N66" i="16"/>
  <c r="N62" i="16"/>
  <c r="N67" i="16"/>
  <c r="N65" i="16"/>
  <c r="N58" i="16"/>
  <c r="N56" i="16"/>
  <c r="N61" i="16"/>
  <c r="N59" i="16"/>
  <c r="N60" i="16"/>
  <c r="N57" i="16"/>
  <c r="N55" i="16"/>
  <c r="N50" i="16"/>
  <c r="N54" i="16"/>
  <c r="N51" i="16"/>
  <c r="N53" i="16"/>
  <c r="N52" i="16"/>
  <c r="N49" i="16"/>
  <c r="N47" i="16"/>
  <c r="N46" i="16"/>
  <c r="N48" i="16"/>
  <c r="N44" i="16"/>
  <c r="N45" i="16"/>
  <c r="N39" i="16"/>
  <c r="N40" i="16"/>
  <c r="N42" i="16"/>
  <c r="N38" i="16"/>
  <c r="N43" i="16"/>
  <c r="N41" i="16"/>
  <c r="N34" i="16"/>
  <c r="N32" i="16"/>
  <c r="N37" i="16"/>
  <c r="N35" i="16"/>
  <c r="N36" i="16"/>
  <c r="N33" i="16"/>
  <c r="N31" i="16"/>
  <c r="N26" i="16"/>
  <c r="N30" i="16"/>
  <c r="N27" i="16"/>
  <c r="N29" i="16"/>
  <c r="N28" i="16"/>
  <c r="N25" i="16"/>
  <c r="N23" i="16"/>
  <c r="N22" i="16"/>
  <c r="N24" i="16"/>
  <c r="N20" i="16"/>
  <c r="N21" i="16"/>
  <c r="N15" i="16"/>
  <c r="N16" i="16"/>
  <c r="N18" i="16"/>
  <c r="N14" i="16"/>
  <c r="N19" i="16"/>
  <c r="N17" i="16"/>
  <c r="N10" i="16"/>
  <c r="N8" i="16"/>
  <c r="N13" i="16"/>
  <c r="N11" i="16"/>
  <c r="N12" i="16"/>
  <c r="N9" i="16"/>
  <c r="N7" i="16"/>
  <c r="N2" i="16"/>
  <c r="N6" i="16"/>
  <c r="N3" i="16"/>
  <c r="N5" i="16"/>
  <c r="N4" i="16"/>
  <c r="AQ571" i="16" l="1"/>
  <c r="AR571" i="16" s="1"/>
  <c r="AS571" i="16" s="1"/>
  <c r="AR563" i="16"/>
  <c r="AR567" i="16"/>
  <c r="AQ568" i="16"/>
  <c r="AR568" i="16" s="1"/>
  <c r="AR570" i="16"/>
  <c r="R570" i="16"/>
  <c r="AS570" i="16" s="1"/>
  <c r="AQ566" i="16"/>
  <c r="AR566" i="16" s="1"/>
  <c r="AR562" i="16"/>
  <c r="AS562" i="16" s="1"/>
  <c r="AH23" i="16"/>
  <c r="AQ569" i="16"/>
  <c r="AR569" i="16" s="1"/>
  <c r="AR565" i="16"/>
  <c r="AR561" i="16"/>
  <c r="AS561" i="16" s="1"/>
  <c r="AH568" i="16"/>
  <c r="AR564" i="16"/>
  <c r="AS564" i="16" s="1"/>
  <c r="AR560" i="16"/>
  <c r="AS560" i="16" s="1"/>
  <c r="AS573" i="16"/>
  <c r="AS572" i="16"/>
  <c r="AS568" i="16"/>
  <c r="AS567" i="16"/>
  <c r="AS566" i="16"/>
  <c r="AS565" i="16"/>
  <c r="AS563" i="16"/>
  <c r="AH369" i="16"/>
  <c r="AS369" i="16" s="1"/>
  <c r="AQ369" i="16"/>
  <c r="AR369" i="16" s="1"/>
  <c r="AS578" i="16"/>
  <c r="AS125" i="16"/>
  <c r="AS425" i="16"/>
  <c r="AS146" i="16"/>
  <c r="AS422" i="16"/>
  <c r="AS444" i="16"/>
  <c r="AS461" i="16"/>
  <c r="AR28" i="16"/>
  <c r="AS28" i="16" s="1"/>
  <c r="AR523" i="16"/>
  <c r="AS523" i="16" s="1"/>
  <c r="AS439" i="16"/>
  <c r="AS435" i="16"/>
  <c r="AS442" i="16"/>
  <c r="AS457" i="16"/>
  <c r="AS474" i="16"/>
  <c r="AS472" i="16"/>
  <c r="AS480" i="16"/>
  <c r="AS493" i="16"/>
  <c r="AS499" i="16"/>
  <c r="AR193" i="16"/>
  <c r="AS193" i="16" s="1"/>
  <c r="AR31" i="16"/>
  <c r="AS31" i="16" s="1"/>
  <c r="AS15" i="16"/>
  <c r="AR343" i="16"/>
  <c r="AS485" i="16"/>
  <c r="AR549" i="16"/>
  <c r="AS549" i="16" s="1"/>
  <c r="AS241" i="16"/>
  <c r="AR41" i="16"/>
  <c r="AS41" i="16" s="1"/>
  <c r="AR76" i="16"/>
  <c r="AS76" i="16" s="1"/>
  <c r="AR302" i="16"/>
  <c r="AS302" i="16" s="1"/>
  <c r="AR307" i="16"/>
  <c r="AS307" i="16" s="1"/>
  <c r="AR360" i="16"/>
  <c r="AS360" i="16" s="1"/>
  <c r="AR533" i="16"/>
  <c r="AS533" i="16" s="1"/>
  <c r="AS413" i="16"/>
  <c r="AS470" i="16"/>
  <c r="AS593" i="16"/>
  <c r="AS590" i="16"/>
  <c r="AS604" i="16"/>
  <c r="AS609" i="16"/>
  <c r="AS618" i="16"/>
  <c r="AS629" i="16"/>
  <c r="AS626" i="16"/>
  <c r="AS640" i="16"/>
  <c r="AS690" i="16"/>
  <c r="AS688" i="16"/>
  <c r="AS701" i="16"/>
  <c r="AS698" i="16"/>
  <c r="AS711" i="16"/>
  <c r="AR194" i="16"/>
  <c r="AS194" i="16" s="1"/>
  <c r="AR63" i="16"/>
  <c r="AS63" i="16" s="1"/>
  <c r="AR518" i="16"/>
  <c r="AS518" i="16" s="1"/>
  <c r="AR527" i="16"/>
  <c r="AS527" i="16" s="1"/>
  <c r="AR532" i="16"/>
  <c r="AS532" i="16" s="1"/>
  <c r="AR531" i="16"/>
  <c r="AS531" i="16" s="1"/>
  <c r="AR557" i="16"/>
  <c r="AS557" i="16" s="1"/>
  <c r="AS605" i="16"/>
  <c r="AS619" i="16"/>
  <c r="AS632" i="16"/>
  <c r="AS655" i="16"/>
  <c r="AS668" i="16"/>
  <c r="AS685" i="16"/>
  <c r="AR522" i="16"/>
  <c r="AS522" i="16" s="1"/>
  <c r="AS654" i="16"/>
  <c r="AS660" i="16"/>
  <c r="AS662" i="16"/>
  <c r="AS676" i="16"/>
  <c r="AS707" i="16"/>
  <c r="AR316" i="16"/>
  <c r="AS316" i="16" s="1"/>
  <c r="AR340" i="16"/>
  <c r="AS340" i="16" s="1"/>
  <c r="AR344" i="16"/>
  <c r="AS344" i="16" s="1"/>
  <c r="AR296" i="16"/>
  <c r="AS296" i="16" s="1"/>
  <c r="AR368" i="16"/>
  <c r="AS368" i="16" s="1"/>
  <c r="AS162" i="16"/>
  <c r="AS227" i="16"/>
  <c r="AS229" i="16"/>
  <c r="AS237" i="16"/>
  <c r="AS244" i="16"/>
  <c r="AS265" i="16"/>
  <c r="AS270" i="16"/>
  <c r="AS276" i="16"/>
  <c r="AS597" i="16"/>
  <c r="AR29" i="16"/>
  <c r="AS29" i="16" s="1"/>
  <c r="AR35" i="16"/>
  <c r="AS35" i="16" s="1"/>
  <c r="AR11" i="16"/>
  <c r="AS11" i="16" s="1"/>
  <c r="AR45" i="16"/>
  <c r="AS45" i="16" s="1"/>
  <c r="AR47" i="16"/>
  <c r="AS47" i="16" s="1"/>
  <c r="AR53" i="16"/>
  <c r="AS53" i="16" s="1"/>
  <c r="AR59" i="16"/>
  <c r="AS59" i="16" s="1"/>
  <c r="AR83" i="16"/>
  <c r="AS83" i="16" s="1"/>
  <c r="AR120" i="16"/>
  <c r="AS120" i="16" s="1"/>
  <c r="AR339" i="16"/>
  <c r="AS339" i="16" s="1"/>
  <c r="AR326" i="16"/>
  <c r="AS326" i="16" s="1"/>
  <c r="AR350" i="16"/>
  <c r="AS350" i="16" s="1"/>
  <c r="AR366" i="16"/>
  <c r="AS366" i="16" s="1"/>
  <c r="AR364" i="16"/>
  <c r="AS364" i="16" s="1"/>
  <c r="AR374" i="16"/>
  <c r="AS374" i="16" s="1"/>
  <c r="AR88" i="16"/>
  <c r="AS88" i="16" s="1"/>
  <c r="AR40" i="16"/>
  <c r="AS40" i="16" s="1"/>
  <c r="AR85" i="16"/>
  <c r="AS85" i="16" s="1"/>
  <c r="AR37" i="16"/>
  <c r="AS37" i="16" s="1"/>
  <c r="AR320" i="16"/>
  <c r="AS320" i="16" s="1"/>
  <c r="AS491" i="16"/>
  <c r="AS675" i="16"/>
  <c r="AR5" i="16"/>
  <c r="AS5" i="16" s="1"/>
  <c r="AR184" i="16"/>
  <c r="AS184" i="16" s="1"/>
  <c r="AR79" i="16"/>
  <c r="AS79" i="16" s="1"/>
  <c r="AR109" i="16"/>
  <c r="AS109" i="16" s="1"/>
  <c r="AR294" i="16"/>
  <c r="AS294" i="16" s="1"/>
  <c r="AR299" i="16"/>
  <c r="AS299" i="16" s="1"/>
  <c r="AS7" i="16"/>
  <c r="AS515" i="16"/>
  <c r="AS587" i="16"/>
  <c r="AR189" i="16"/>
  <c r="AS189" i="16" s="1"/>
  <c r="AR72" i="16"/>
  <c r="AS72" i="16" s="1"/>
  <c r="AR27" i="16"/>
  <c r="AS27" i="16" s="1"/>
  <c r="AR33" i="16"/>
  <c r="AS33" i="16" s="1"/>
  <c r="AR105" i="16"/>
  <c r="AS105" i="16" s="1"/>
  <c r="AR110" i="16"/>
  <c r="AS110" i="16" s="1"/>
  <c r="AR312" i="16"/>
  <c r="AS312" i="16" s="1"/>
  <c r="AR353" i="16"/>
  <c r="AS353" i="16" s="1"/>
  <c r="AR288" i="16"/>
  <c r="AS288" i="16" s="1"/>
  <c r="AR297" i="16"/>
  <c r="AS297" i="16" s="1"/>
  <c r="AR342" i="16"/>
  <c r="AS342" i="16" s="1"/>
  <c r="AR535" i="16"/>
  <c r="AS535" i="16" s="1"/>
  <c r="AR537" i="16"/>
  <c r="AS537" i="16" s="1"/>
  <c r="AR546" i="16"/>
  <c r="AS546" i="16" s="1"/>
  <c r="AR556" i="16"/>
  <c r="AS556" i="16" s="1"/>
  <c r="AR65" i="16"/>
  <c r="AS65" i="16" s="1"/>
  <c r="AR220" i="16"/>
  <c r="AS220" i="16" s="1"/>
  <c r="AR50" i="16"/>
  <c r="AS50" i="16" s="1"/>
  <c r="AR179" i="16"/>
  <c r="AS179" i="16" s="1"/>
  <c r="AR530" i="16"/>
  <c r="AS530" i="16" s="1"/>
  <c r="AR554" i="16"/>
  <c r="AS554" i="16" s="1"/>
  <c r="AS510" i="16"/>
  <c r="AS639" i="16"/>
  <c r="AS388" i="16"/>
  <c r="AS415" i="16"/>
  <c r="AS418" i="16"/>
  <c r="AS459" i="16"/>
  <c r="AS487" i="16"/>
  <c r="AS141" i="16"/>
  <c r="AS172" i="16"/>
  <c r="AS392" i="16"/>
  <c r="AS603" i="16"/>
  <c r="AS616" i="16"/>
  <c r="AS22" i="16"/>
  <c r="AS133" i="16"/>
  <c r="AS384" i="16"/>
  <c r="AS409" i="16"/>
  <c r="AS411" i="16"/>
  <c r="AS502" i="16"/>
  <c r="AS142" i="16"/>
  <c r="AS278" i="16"/>
  <c r="AS580" i="16"/>
  <c r="AS599" i="16"/>
  <c r="AS624" i="16"/>
  <c r="AS635" i="16"/>
  <c r="AS645" i="16"/>
  <c r="AS652" i="16"/>
  <c r="AS665" i="16"/>
  <c r="AS671" i="16"/>
  <c r="AS681" i="16"/>
  <c r="AS696" i="16"/>
  <c r="AS712" i="16"/>
  <c r="AS170" i="16"/>
  <c r="AS239" i="16"/>
  <c r="AS248" i="16"/>
  <c r="AS143" i="16"/>
  <c r="AS226" i="16"/>
  <c r="AS224" i="16"/>
  <c r="AS138" i="16"/>
  <c r="AS235" i="16"/>
  <c r="AS251" i="16"/>
  <c r="AS584" i="16"/>
  <c r="AS592" i="16"/>
  <c r="AS620" i="16"/>
  <c r="AS633" i="16"/>
  <c r="AS648" i="16"/>
  <c r="AS664" i="16"/>
  <c r="AS691" i="16"/>
  <c r="AS692" i="16"/>
  <c r="AS700" i="16"/>
  <c r="AS246" i="16"/>
  <c r="AS401" i="16"/>
  <c r="AS427" i="16"/>
  <c r="AS451" i="16"/>
  <c r="AS468" i="16"/>
  <c r="AS495" i="16"/>
  <c r="AS8" i="16"/>
  <c r="AS279" i="16"/>
  <c r="AS149" i="16"/>
  <c r="AS13" i="16"/>
  <c r="AS390" i="16"/>
  <c r="AS396" i="16"/>
  <c r="AS433" i="16"/>
  <c r="AS166" i="16"/>
  <c r="AS253" i="16"/>
  <c r="AS274" i="16"/>
  <c r="AS577" i="16"/>
  <c r="AS583" i="16"/>
  <c r="AS625" i="16"/>
  <c r="AS684" i="16"/>
  <c r="AS130" i="16"/>
  <c r="AS272" i="16"/>
  <c r="AR67" i="16"/>
  <c r="AS67" i="16" s="1"/>
  <c r="AR75" i="16"/>
  <c r="AS75" i="16" s="1"/>
  <c r="AR98" i="16"/>
  <c r="AS98" i="16" s="1"/>
  <c r="AR111" i="16"/>
  <c r="AS111" i="16" s="1"/>
  <c r="AR187" i="16"/>
  <c r="AS187" i="16" s="1"/>
  <c r="AR308" i="16"/>
  <c r="AS308" i="16" s="1"/>
  <c r="AR329" i="16"/>
  <c r="AS329" i="16" s="1"/>
  <c r="AR336" i="16"/>
  <c r="AS336" i="16" s="1"/>
  <c r="AR355" i="16"/>
  <c r="AS355" i="16" s="1"/>
  <c r="AS424" i="16"/>
  <c r="AS431" i="16"/>
  <c r="AS127" i="16"/>
  <c r="AS267" i="16"/>
  <c r="AS259" i="16"/>
  <c r="AS661" i="16"/>
  <c r="AS713" i="16"/>
  <c r="AS14" i="16"/>
  <c r="AR26" i="16"/>
  <c r="AS26" i="16" s="1"/>
  <c r="AR43" i="16"/>
  <c r="AS43" i="16" s="1"/>
  <c r="AR48" i="16"/>
  <c r="AS48" i="16" s="1"/>
  <c r="AR55" i="16"/>
  <c r="AS55" i="16" s="1"/>
  <c r="AR56" i="16"/>
  <c r="AS56" i="16" s="1"/>
  <c r="AR64" i="16"/>
  <c r="AS64" i="16" s="1"/>
  <c r="AR74" i="16"/>
  <c r="AS74" i="16" s="1"/>
  <c r="AR89" i="16"/>
  <c r="AS89" i="16" s="1"/>
  <c r="AR86" i="16"/>
  <c r="AS86" i="16" s="1"/>
  <c r="AR87" i="16"/>
  <c r="AS87" i="16" s="1"/>
  <c r="AR95" i="16"/>
  <c r="AS95" i="16" s="1"/>
  <c r="AR101" i="16"/>
  <c r="AS101" i="16" s="1"/>
  <c r="AR107" i="16"/>
  <c r="AS107" i="16" s="1"/>
  <c r="AR115" i="16"/>
  <c r="AS115" i="16" s="1"/>
  <c r="AR118" i="16"/>
  <c r="AS118" i="16" s="1"/>
  <c r="AS123" i="16"/>
  <c r="AS151" i="16"/>
  <c r="AS154" i="16"/>
  <c r="AS168" i="16"/>
  <c r="AS174" i="16"/>
  <c r="AR183" i="16"/>
  <c r="AS183" i="16" s="1"/>
  <c r="AR198" i="16"/>
  <c r="AS198" i="16" s="1"/>
  <c r="AR206" i="16"/>
  <c r="AS206" i="16" s="1"/>
  <c r="AR217" i="16"/>
  <c r="AS217" i="16" s="1"/>
  <c r="AR213" i="16"/>
  <c r="AS213" i="16" s="1"/>
  <c r="AS233" i="16"/>
  <c r="AS250" i="16"/>
  <c r="AS257" i="16"/>
  <c r="AS263" i="16"/>
  <c r="AR345" i="16"/>
  <c r="AS345" i="16" s="1"/>
  <c r="AR261" i="16"/>
  <c r="AS261" i="16" s="1"/>
  <c r="AR291" i="16"/>
  <c r="AS291" i="16" s="1"/>
  <c r="AR305" i="16"/>
  <c r="AS305" i="16" s="1"/>
  <c r="AR315" i="16"/>
  <c r="AS315" i="16" s="1"/>
  <c r="AR319" i="16"/>
  <c r="AS319" i="16" s="1"/>
  <c r="AR331" i="16"/>
  <c r="AS331" i="16" s="1"/>
  <c r="AR354" i="16"/>
  <c r="AS354" i="16" s="1"/>
  <c r="AS446" i="16"/>
  <c r="AS460" i="16"/>
  <c r="AS582" i="16"/>
  <c r="AR70" i="16"/>
  <c r="AS70" i="16" s="1"/>
  <c r="AR96" i="16"/>
  <c r="AS96" i="16" s="1"/>
  <c r="AR191" i="16"/>
  <c r="AS191" i="16" s="1"/>
  <c r="AR363" i="16"/>
  <c r="AS363" i="16" s="1"/>
  <c r="AS403" i="16"/>
  <c r="AS449" i="16"/>
  <c r="AS463" i="16"/>
  <c r="AS506" i="16"/>
  <c r="AS507" i="16"/>
  <c r="AS9" i="16"/>
  <c r="AR19" i="16"/>
  <c r="AS19" i="16" s="1"/>
  <c r="AR24" i="16"/>
  <c r="AS24" i="16" s="1"/>
  <c r="AS23" i="16"/>
  <c r="AR38" i="16"/>
  <c r="AS38" i="16" s="1"/>
  <c r="AR46" i="16"/>
  <c r="AS46" i="16" s="1"/>
  <c r="AR57" i="16"/>
  <c r="AS57" i="16" s="1"/>
  <c r="AR61" i="16"/>
  <c r="AS61" i="16" s="1"/>
  <c r="AR62" i="16"/>
  <c r="AS62" i="16" s="1"/>
  <c r="AR91" i="16"/>
  <c r="AS91" i="16" s="1"/>
  <c r="AR93" i="16"/>
  <c r="AS93" i="16" s="1"/>
  <c r="AR100" i="16"/>
  <c r="AS100" i="16" s="1"/>
  <c r="AR113" i="16"/>
  <c r="AS113" i="16" s="1"/>
  <c r="AR119" i="16"/>
  <c r="AS119" i="16" s="1"/>
  <c r="AS129" i="16"/>
  <c r="AS153" i="16"/>
  <c r="AS165" i="16"/>
  <c r="AR197" i="16"/>
  <c r="AS197" i="16" s="1"/>
  <c r="AR203" i="16"/>
  <c r="AS203" i="16" s="1"/>
  <c r="AR215" i="16"/>
  <c r="AS215" i="16" s="1"/>
  <c r="AR372" i="16"/>
  <c r="AS372" i="16" s="1"/>
  <c r="AR348" i="16"/>
  <c r="AS348" i="16" s="1"/>
  <c r="AR247" i="16"/>
  <c r="AS247" i="16" s="1"/>
  <c r="AR379" i="16"/>
  <c r="AS379" i="16" s="1"/>
  <c r="AS273" i="16"/>
  <c r="AR284" i="16"/>
  <c r="AS284" i="16" s="1"/>
  <c r="AR295" i="16"/>
  <c r="AS295" i="16" s="1"/>
  <c r="AR321" i="16"/>
  <c r="AS321" i="16" s="1"/>
  <c r="AR332" i="16"/>
  <c r="AS332" i="16" s="1"/>
  <c r="AR347" i="16"/>
  <c r="AS347" i="16" s="1"/>
  <c r="AR367" i="16"/>
  <c r="AS367" i="16" s="1"/>
  <c r="AS412" i="16"/>
  <c r="AS471" i="16"/>
  <c r="AS482" i="16"/>
  <c r="AS497" i="16"/>
  <c r="AS649" i="16"/>
  <c r="AS705" i="16"/>
  <c r="AR176" i="16"/>
  <c r="AS176" i="16" s="1"/>
  <c r="AR311" i="16"/>
  <c r="AS311" i="16" s="1"/>
  <c r="AS407" i="16"/>
  <c r="AS516" i="16"/>
  <c r="AS588" i="16"/>
  <c r="AR178" i="16"/>
  <c r="AS178" i="16" s="1"/>
  <c r="AS3" i="16"/>
  <c r="AR181" i="16"/>
  <c r="AS181" i="16" s="1"/>
  <c r="AS21" i="16"/>
  <c r="AR196" i="16"/>
  <c r="AS196" i="16" s="1"/>
  <c r="AR32" i="16"/>
  <c r="AS32" i="16" s="1"/>
  <c r="AR39" i="16"/>
  <c r="AS39" i="16" s="1"/>
  <c r="AR52" i="16"/>
  <c r="AS52" i="16" s="1"/>
  <c r="AR51" i="16"/>
  <c r="AS51" i="16" s="1"/>
  <c r="AR71" i="16"/>
  <c r="AS71" i="16" s="1"/>
  <c r="AR77" i="16"/>
  <c r="AS77" i="16" s="1"/>
  <c r="AR81" i="16"/>
  <c r="AS81" i="16" s="1"/>
  <c r="AR94" i="16"/>
  <c r="AS94" i="16" s="1"/>
  <c r="AR103" i="16"/>
  <c r="AS103" i="16" s="1"/>
  <c r="AR104" i="16"/>
  <c r="AS104" i="16" s="1"/>
  <c r="AR112" i="16"/>
  <c r="AS112" i="16" s="1"/>
  <c r="AR188" i="16"/>
  <c r="AS188" i="16" s="1"/>
  <c r="AR201" i="16"/>
  <c r="AS201" i="16" s="1"/>
  <c r="AR205" i="16"/>
  <c r="AS205" i="16" s="1"/>
  <c r="AR211" i="16"/>
  <c r="AS211" i="16" s="1"/>
  <c r="AR222" i="16"/>
  <c r="AS222" i="16" s="1"/>
  <c r="AS238" i="16"/>
  <c r="AS262" i="16"/>
  <c r="AR287" i="16"/>
  <c r="AS287" i="16" s="1"/>
  <c r="AR300" i="16"/>
  <c r="AS300" i="16" s="1"/>
  <c r="AR324" i="16"/>
  <c r="AS324" i="16" s="1"/>
  <c r="AR335" i="16"/>
  <c r="AS335" i="16" s="1"/>
  <c r="AR359" i="16"/>
  <c r="AS359" i="16" s="1"/>
  <c r="AR377" i="16"/>
  <c r="AS377" i="16" s="1"/>
  <c r="AS400" i="16"/>
  <c r="AS476" i="16"/>
  <c r="AS669" i="16"/>
  <c r="AR69" i="16"/>
  <c r="AS69" i="16" s="1"/>
  <c r="AR80" i="16"/>
  <c r="AS80" i="16" s="1"/>
  <c r="AR99" i="16"/>
  <c r="AS99" i="16" s="1"/>
  <c r="AR117" i="16"/>
  <c r="AS117" i="16" s="1"/>
  <c r="AS128" i="16"/>
  <c r="AS145" i="16"/>
  <c r="AS157" i="16"/>
  <c r="AR200" i="16"/>
  <c r="AS200" i="16" s="1"/>
  <c r="AR223" i="16"/>
  <c r="AS223" i="16" s="1"/>
  <c r="AS280" i="16"/>
  <c r="AR292" i="16"/>
  <c r="AS292" i="16" s="1"/>
  <c r="AR318" i="16"/>
  <c r="AS318" i="16" s="1"/>
  <c r="AR330" i="16"/>
  <c r="AS330" i="16" s="1"/>
  <c r="AS387" i="16"/>
  <c r="AS437" i="16"/>
  <c r="AS496" i="16"/>
  <c r="AR542" i="16"/>
  <c r="AS542" i="16" s="1"/>
  <c r="AR552" i="16"/>
  <c r="AS552" i="16" s="1"/>
  <c r="AS656" i="16"/>
  <c r="AS677" i="16"/>
  <c r="AS697" i="16"/>
  <c r="AS420" i="16"/>
  <c r="AS436" i="16"/>
  <c r="AS484" i="16"/>
  <c r="AS501" i="16"/>
  <c r="AR529" i="16"/>
  <c r="AS529" i="16" s="1"/>
  <c r="AR538" i="16"/>
  <c r="AS538" i="16" s="1"/>
  <c r="AR544" i="16"/>
  <c r="AS544" i="16" s="1"/>
  <c r="AR553" i="16"/>
  <c r="AS553" i="16" s="1"/>
  <c r="AS628" i="16"/>
  <c r="AS704" i="16"/>
  <c r="AR177" i="16"/>
  <c r="AS177" i="16" s="1"/>
  <c r="AR182" i="16"/>
  <c r="AS182" i="16" s="1"/>
  <c r="AR195" i="16"/>
  <c r="AS195" i="16" s="1"/>
  <c r="AR219" i="16"/>
  <c r="AS219" i="16" s="1"/>
  <c r="AR306" i="16"/>
  <c r="AS306" i="16" s="1"/>
  <c r="AR323" i="16"/>
  <c r="AS323" i="16" s="1"/>
  <c r="AR371" i="16"/>
  <c r="AS371" i="16" s="1"/>
  <c r="AS381" i="16"/>
  <c r="AS386" i="16"/>
  <c r="AS398" i="16"/>
  <c r="AS448" i="16"/>
  <c r="AS455" i="16"/>
  <c r="AS465" i="16"/>
  <c r="AS508" i="16"/>
  <c r="AR521" i="16"/>
  <c r="AS521" i="16" s="1"/>
  <c r="AS641" i="16"/>
  <c r="AR559" i="16"/>
  <c r="AS559" i="16" s="1"/>
  <c r="AR356" i="16"/>
  <c r="AS356" i="16" s="1"/>
  <c r="AR543" i="16"/>
  <c r="AS543" i="16" s="1"/>
  <c r="AS596" i="16"/>
  <c r="AS613" i="16"/>
  <c r="AS612" i="16"/>
  <c r="AR207" i="16"/>
  <c r="AS207" i="16" s="1"/>
  <c r="AR236" i="16"/>
  <c r="AS236" i="16" s="1"/>
  <c r="AR357" i="16"/>
  <c r="AS357" i="16" s="1"/>
  <c r="AR373" i="16"/>
  <c r="AS373" i="16" s="1"/>
  <c r="AR585" i="16"/>
  <c r="AS585" i="16" s="1"/>
  <c r="AR159" i="16"/>
  <c r="AS159" i="16" s="1"/>
  <c r="AR190" i="16"/>
  <c r="AS190" i="16" s="1"/>
  <c r="AR218" i="16"/>
  <c r="AS218" i="16" s="1"/>
  <c r="AR232" i="16"/>
  <c r="AS232" i="16" s="1"/>
  <c r="AR269" i="16"/>
  <c r="AS269" i="16" s="1"/>
  <c r="AR550" i="16"/>
  <c r="AS550" i="16" s="1"/>
  <c r="AR581" i="16"/>
  <c r="AS581" i="16" s="1"/>
  <c r="AR651" i="16"/>
  <c r="AS651" i="16" s="1"/>
  <c r="AR659" i="16"/>
  <c r="AS659" i="16" s="1"/>
  <c r="AR6" i="16"/>
  <c r="AS6" i="16" s="1"/>
  <c r="AR12" i="16"/>
  <c r="AS12" i="16" s="1"/>
  <c r="AR10" i="16"/>
  <c r="AS10" i="16" s="1"/>
  <c r="AR18" i="16"/>
  <c r="AS18" i="16" s="1"/>
  <c r="AR20" i="16"/>
  <c r="AS20" i="16" s="1"/>
  <c r="AR25" i="16"/>
  <c r="AS25" i="16" s="1"/>
  <c r="AR30" i="16"/>
  <c r="AS30" i="16" s="1"/>
  <c r="AR36" i="16"/>
  <c r="AS36" i="16" s="1"/>
  <c r="AR34" i="16"/>
  <c r="AS34" i="16" s="1"/>
  <c r="AR42" i="16"/>
  <c r="AS42" i="16" s="1"/>
  <c r="AR44" i="16"/>
  <c r="AS44" i="16" s="1"/>
  <c r="AR49" i="16"/>
  <c r="AS49" i="16" s="1"/>
  <c r="AR54" i="16"/>
  <c r="AS54" i="16" s="1"/>
  <c r="AR60" i="16"/>
  <c r="AS60" i="16" s="1"/>
  <c r="AR58" i="16"/>
  <c r="AS58" i="16" s="1"/>
  <c r="AR66" i="16"/>
  <c r="AS66" i="16" s="1"/>
  <c r="AR68" i="16"/>
  <c r="AS68" i="16" s="1"/>
  <c r="AR73" i="16"/>
  <c r="AS73" i="16" s="1"/>
  <c r="AR78" i="16"/>
  <c r="AS78" i="16" s="1"/>
  <c r="AR84" i="16"/>
  <c r="AS84" i="16" s="1"/>
  <c r="AR82" i="16"/>
  <c r="AS82" i="16" s="1"/>
  <c r="AR90" i="16"/>
  <c r="AS90" i="16" s="1"/>
  <c r="AR92" i="16"/>
  <c r="AS92" i="16" s="1"/>
  <c r="AR97" i="16"/>
  <c r="AS97" i="16" s="1"/>
  <c r="AR102" i="16"/>
  <c r="AS102" i="16" s="1"/>
  <c r="AR108" i="16"/>
  <c r="AS108" i="16" s="1"/>
  <c r="AR106" i="16"/>
  <c r="AS106" i="16" s="1"/>
  <c r="AR114" i="16"/>
  <c r="AS114" i="16" s="1"/>
  <c r="AR116" i="16"/>
  <c r="AS116" i="16" s="1"/>
  <c r="AR121" i="16"/>
  <c r="AS121" i="16" s="1"/>
  <c r="AR126" i="16"/>
  <c r="AS126" i="16" s="1"/>
  <c r="AR132" i="16"/>
  <c r="AS132" i="16" s="1"/>
  <c r="AR135" i="16"/>
  <c r="AS135" i="16" s="1"/>
  <c r="AS140" i="16"/>
  <c r="AR155" i="16"/>
  <c r="AS155" i="16" s="1"/>
  <c r="AS160" i="16"/>
  <c r="AS163" i="16"/>
  <c r="AR175" i="16"/>
  <c r="AS175" i="16" s="1"/>
  <c r="AR185" i="16"/>
  <c r="AS185" i="16" s="1"/>
  <c r="AR209" i="16"/>
  <c r="AS209" i="16" s="1"/>
  <c r="AR208" i="16"/>
  <c r="AS208" i="16" s="1"/>
  <c r="AR221" i="16"/>
  <c r="AS221" i="16" s="1"/>
  <c r="AR255" i="16"/>
  <c r="AS255" i="16" s="1"/>
  <c r="AR290" i="16"/>
  <c r="AS290" i="16" s="1"/>
  <c r="AR298" i="16"/>
  <c r="AS298" i="16" s="1"/>
  <c r="AR304" i="16"/>
  <c r="AS304" i="16" s="1"/>
  <c r="AR653" i="16"/>
  <c r="AS653" i="16" s="1"/>
  <c r="AR266" i="16"/>
  <c r="AS266" i="16" s="1"/>
  <c r="AR365" i="16"/>
  <c r="AS365" i="16" s="1"/>
  <c r="AR555" i="16"/>
  <c r="AS555" i="16" s="1"/>
  <c r="AS137" i="16"/>
  <c r="AR150" i="16"/>
  <c r="AS150" i="16" s="1"/>
  <c r="AS167" i="16"/>
  <c r="AR180" i="16"/>
  <c r="AS180" i="16" s="1"/>
  <c r="AR214" i="16"/>
  <c r="AS214" i="16" s="1"/>
  <c r="AS2" i="16"/>
  <c r="AS17" i="16"/>
  <c r="AS16" i="16"/>
  <c r="AS124" i="16"/>
  <c r="AS122" i="16"/>
  <c r="AS131" i="16"/>
  <c r="AS134" i="16"/>
  <c r="AS156" i="16"/>
  <c r="AS164" i="16"/>
  <c r="AR202" i="16"/>
  <c r="AS202" i="16" s="1"/>
  <c r="AR204" i="16"/>
  <c r="AS204" i="16" s="1"/>
  <c r="AR212" i="16"/>
  <c r="AS212" i="16" s="1"/>
  <c r="AR252" i="16"/>
  <c r="AS252" i="16" s="1"/>
  <c r="AR327" i="16"/>
  <c r="AS327" i="16" s="1"/>
  <c r="AR334" i="16"/>
  <c r="AS334" i="16" s="1"/>
  <c r="AR337" i="16"/>
  <c r="AS337" i="16" s="1"/>
  <c r="AR558" i="16"/>
  <c r="AS558" i="16" s="1"/>
  <c r="AR595" i="16"/>
  <c r="AS595" i="16" s="1"/>
  <c r="AR594" i="16"/>
  <c r="AS594" i="16" s="1"/>
  <c r="AR225" i="16"/>
  <c r="AS225" i="16" s="1"/>
  <c r="AR254" i="16"/>
  <c r="AS254" i="16" s="1"/>
  <c r="AR301" i="16"/>
  <c r="AS301" i="16" s="1"/>
  <c r="AR314" i="16"/>
  <c r="AS314" i="16" s="1"/>
  <c r="AR328" i="16"/>
  <c r="AS328" i="16" s="1"/>
  <c r="AR351" i="16"/>
  <c r="AS351" i="16" s="1"/>
  <c r="AR358" i="16"/>
  <c r="AS358" i="16" s="1"/>
  <c r="AR231" i="16"/>
  <c r="AS231" i="16" s="1"/>
  <c r="AR240" i="16"/>
  <c r="AS240" i="16" s="1"/>
  <c r="AR245" i="16"/>
  <c r="AS245" i="16" s="1"/>
  <c r="AR260" i="16"/>
  <c r="AS260" i="16" s="1"/>
  <c r="AR271" i="16"/>
  <c r="AS271" i="16" s="1"/>
  <c r="AR281" i="16"/>
  <c r="AS281" i="16" s="1"/>
  <c r="AR286" i="16"/>
  <c r="AS286" i="16" s="1"/>
  <c r="AR289" i="16"/>
  <c r="AS289" i="16" s="1"/>
  <c r="AR309" i="16"/>
  <c r="AS309" i="16" s="1"/>
  <c r="AR317" i="16"/>
  <c r="AS317" i="16" s="1"/>
  <c r="AR325" i="16"/>
  <c r="AS325" i="16" s="1"/>
  <c r="AR338" i="16"/>
  <c r="AS338" i="16" s="1"/>
  <c r="AR346" i="16"/>
  <c r="AS346" i="16" s="1"/>
  <c r="AR352" i="16"/>
  <c r="AS352" i="16" s="1"/>
  <c r="AR375" i="16"/>
  <c r="AS375" i="16" s="1"/>
  <c r="AR382" i="16"/>
  <c r="AS382" i="16" s="1"/>
  <c r="AR380" i="16"/>
  <c r="AS380" i="16" s="1"/>
  <c r="AR394" i="16"/>
  <c r="AS394" i="16" s="1"/>
  <c r="AR399" i="16"/>
  <c r="AS399" i="16" s="1"/>
  <c r="AR410" i="16"/>
  <c r="AS410" i="16" s="1"/>
  <c r="AR417" i="16"/>
  <c r="AS417" i="16" s="1"/>
  <c r="AR429" i="16"/>
  <c r="AS429" i="16" s="1"/>
  <c r="AR428" i="16"/>
  <c r="AS428" i="16" s="1"/>
  <c r="AR443" i="16"/>
  <c r="AS443" i="16" s="1"/>
  <c r="AR447" i="16"/>
  <c r="AS447" i="16" s="1"/>
  <c r="AR458" i="16"/>
  <c r="AS458" i="16" s="1"/>
  <c r="AR466" i="16"/>
  <c r="AS466" i="16" s="1"/>
  <c r="AR479" i="16"/>
  <c r="AS479" i="16" s="1"/>
  <c r="AR478" i="16"/>
  <c r="AS478" i="16" s="1"/>
  <c r="AR488" i="16"/>
  <c r="AS488" i="16" s="1"/>
  <c r="AR494" i="16"/>
  <c r="AS494" i="16" s="1"/>
  <c r="AR509" i="16"/>
  <c r="AS509" i="16" s="1"/>
  <c r="AR514" i="16"/>
  <c r="AS514" i="16" s="1"/>
  <c r="AR528" i="16"/>
  <c r="AS528" i="16" s="1"/>
  <c r="AR526" i="16"/>
  <c r="AS526" i="16" s="1"/>
  <c r="AR536" i="16"/>
  <c r="AS536" i="16" s="1"/>
  <c r="AR545" i="16"/>
  <c r="AS545" i="16" s="1"/>
  <c r="AR548" i="16"/>
  <c r="AS548" i="16" s="1"/>
  <c r="AR589" i="16"/>
  <c r="AS589" i="16" s="1"/>
  <c r="AR623" i="16"/>
  <c r="AS623" i="16" s="1"/>
  <c r="AR631" i="16"/>
  <c r="AS631" i="16" s="1"/>
  <c r="AR686" i="16"/>
  <c r="AS686" i="16" s="1"/>
  <c r="AR687" i="16"/>
  <c r="AS687" i="16" s="1"/>
  <c r="AR243" i="16"/>
  <c r="AS243" i="16" s="1"/>
  <c r="AS258" i="16"/>
  <c r="AR275" i="16"/>
  <c r="AS275" i="16" s="1"/>
  <c r="AR285" i="16"/>
  <c r="AS285" i="16" s="1"/>
  <c r="AR293" i="16"/>
  <c r="AS293" i="16" s="1"/>
  <c r="AR322" i="16"/>
  <c r="AS322" i="16" s="1"/>
  <c r="AR361" i="16"/>
  <c r="AS361" i="16" s="1"/>
  <c r="AR591" i="16"/>
  <c r="AS591" i="16" s="1"/>
  <c r="AR658" i="16"/>
  <c r="AS658" i="16" s="1"/>
  <c r="AR139" i="16"/>
  <c r="AS139" i="16" s="1"/>
  <c r="AS136" i="16"/>
  <c r="AR144" i="16"/>
  <c r="AS144" i="16" s="1"/>
  <c r="AS147" i="16"/>
  <c r="AR148" i="16"/>
  <c r="AS148" i="16" s="1"/>
  <c r="AS152" i="16"/>
  <c r="AR161" i="16"/>
  <c r="AS161" i="16" s="1"/>
  <c r="AS158" i="16"/>
  <c r="AR169" i="16"/>
  <c r="AS169" i="16" s="1"/>
  <c r="AS173" i="16"/>
  <c r="AR171" i="16"/>
  <c r="AS171" i="16" s="1"/>
  <c r="AR186" i="16"/>
  <c r="AS186" i="16" s="1"/>
  <c r="AR192" i="16"/>
  <c r="AS192" i="16" s="1"/>
  <c r="AR199" i="16"/>
  <c r="AS199" i="16" s="1"/>
  <c r="AR210" i="16"/>
  <c r="AS210" i="16" s="1"/>
  <c r="AR216" i="16"/>
  <c r="AS216" i="16" s="1"/>
  <c r="AR228" i="16"/>
  <c r="AS228" i="16" s="1"/>
  <c r="AS234" i="16"/>
  <c r="AR230" i="16"/>
  <c r="AS230" i="16" s="1"/>
  <c r="AR242" i="16"/>
  <c r="AS242" i="16" s="1"/>
  <c r="AR249" i="16"/>
  <c r="AS249" i="16" s="1"/>
  <c r="AR256" i="16"/>
  <c r="AS256" i="16" s="1"/>
  <c r="AS264" i="16"/>
  <c r="AR268" i="16"/>
  <c r="AS268" i="16" s="1"/>
  <c r="AR277" i="16"/>
  <c r="AS277" i="16" s="1"/>
  <c r="AS283" i="16"/>
  <c r="AR282" i="16"/>
  <c r="AS282" i="16" s="1"/>
  <c r="AR303" i="16"/>
  <c r="AS303" i="16" s="1"/>
  <c r="AR310" i="16"/>
  <c r="AS310" i="16" s="1"/>
  <c r="AR313" i="16"/>
  <c r="AS313" i="16" s="1"/>
  <c r="AR333" i="16"/>
  <c r="AS333" i="16" s="1"/>
  <c r="AR341" i="16"/>
  <c r="AS341" i="16" s="1"/>
  <c r="AR349" i="16"/>
  <c r="AS349" i="16" s="1"/>
  <c r="AR362" i="16"/>
  <c r="AS362" i="16" s="1"/>
  <c r="AR370" i="16"/>
  <c r="AS370" i="16" s="1"/>
  <c r="AR376" i="16"/>
  <c r="AS376" i="16" s="1"/>
  <c r="AR383" i="16"/>
  <c r="AS383" i="16" s="1"/>
  <c r="AR397" i="16"/>
  <c r="AS397" i="16" s="1"/>
  <c r="AR393" i="16"/>
  <c r="AS393" i="16" s="1"/>
  <c r="AR406" i="16"/>
  <c r="AS406" i="16" s="1"/>
  <c r="AR414" i="16"/>
  <c r="AS414" i="16" s="1"/>
  <c r="AR426" i="16"/>
  <c r="AS426" i="16" s="1"/>
  <c r="AR432" i="16"/>
  <c r="AS432" i="16" s="1"/>
  <c r="AR440" i="16"/>
  <c r="AS440" i="16" s="1"/>
  <c r="AR445" i="16"/>
  <c r="AS445" i="16" s="1"/>
  <c r="AR454" i="16"/>
  <c r="AS454" i="16" s="1"/>
  <c r="AR462" i="16"/>
  <c r="AS462" i="16" s="1"/>
  <c r="AR475" i="16"/>
  <c r="AS475" i="16" s="1"/>
  <c r="AR481" i="16"/>
  <c r="AS481" i="16" s="1"/>
  <c r="AR492" i="16"/>
  <c r="AS492" i="16" s="1"/>
  <c r="AR490" i="16"/>
  <c r="AS490" i="16" s="1"/>
  <c r="AR504" i="16"/>
  <c r="AS504" i="16" s="1"/>
  <c r="AR511" i="16"/>
  <c r="AS511" i="16" s="1"/>
  <c r="AR520" i="16"/>
  <c r="AS520" i="16" s="1"/>
  <c r="AR524" i="16"/>
  <c r="AS524" i="16" s="1"/>
  <c r="AR541" i="16"/>
  <c r="AS541" i="16" s="1"/>
  <c r="AR540" i="16"/>
  <c r="AS540" i="16" s="1"/>
  <c r="AR551" i="16"/>
  <c r="AS551" i="16" s="1"/>
  <c r="AR579" i="16"/>
  <c r="AS579" i="16" s="1"/>
  <c r="AR622" i="16"/>
  <c r="AS622" i="16" s="1"/>
  <c r="AR621" i="16"/>
  <c r="AS621" i="16" s="1"/>
  <c r="AR680" i="16"/>
  <c r="AS680" i="16" s="1"/>
  <c r="AR689" i="16"/>
  <c r="AS689" i="16" s="1"/>
  <c r="AR389" i="16"/>
  <c r="AS389" i="16" s="1"/>
  <c r="AR405" i="16"/>
  <c r="AS405" i="16" s="1"/>
  <c r="AR419" i="16"/>
  <c r="AS419" i="16" s="1"/>
  <c r="AR434" i="16"/>
  <c r="AS434" i="16" s="1"/>
  <c r="AR453" i="16"/>
  <c r="AS453" i="16" s="1"/>
  <c r="AR464" i="16"/>
  <c r="AS464" i="16" s="1"/>
  <c r="AR483" i="16"/>
  <c r="AS483" i="16" s="1"/>
  <c r="AR503" i="16"/>
  <c r="AS503" i="16" s="1"/>
  <c r="AR513" i="16"/>
  <c r="AS513" i="16" s="1"/>
  <c r="AR534" i="16"/>
  <c r="AS534" i="16" s="1"/>
  <c r="AR602" i="16"/>
  <c r="AS602" i="16" s="1"/>
  <c r="AR610" i="16"/>
  <c r="AS610" i="16" s="1"/>
  <c r="AR643" i="16"/>
  <c r="AS643" i="16" s="1"/>
  <c r="AR638" i="16"/>
  <c r="AS638" i="16" s="1"/>
  <c r="AR673" i="16"/>
  <c r="AS673" i="16" s="1"/>
  <c r="AR679" i="16"/>
  <c r="AS679" i="16" s="1"/>
  <c r="AR702" i="16"/>
  <c r="AS702" i="16" s="1"/>
  <c r="AR709" i="16"/>
  <c r="AS709" i="16" s="1"/>
  <c r="AS343" i="16"/>
  <c r="AR378" i="16"/>
  <c r="AS378" i="16" s="1"/>
  <c r="AR385" i="16"/>
  <c r="AS385" i="16" s="1"/>
  <c r="AS391" i="16"/>
  <c r="AR395" i="16"/>
  <c r="AS395" i="16" s="1"/>
  <c r="AR402" i="16"/>
  <c r="AS402" i="16" s="1"/>
  <c r="AS408" i="16"/>
  <c r="AR404" i="16"/>
  <c r="AS404" i="16" s="1"/>
  <c r="AR416" i="16"/>
  <c r="AS416" i="16" s="1"/>
  <c r="AS421" i="16"/>
  <c r="AR423" i="16"/>
  <c r="AS423" i="16" s="1"/>
  <c r="AR430" i="16"/>
  <c r="AS430" i="16" s="1"/>
  <c r="AS438" i="16"/>
  <c r="AR441" i="16"/>
  <c r="AS441" i="16" s="1"/>
  <c r="AR450" i="16"/>
  <c r="AS450" i="16" s="1"/>
  <c r="AS456" i="16"/>
  <c r="AR452" i="16"/>
  <c r="AS452" i="16" s="1"/>
  <c r="AR467" i="16"/>
  <c r="AS467" i="16" s="1"/>
  <c r="AS469" i="16"/>
  <c r="AR473" i="16"/>
  <c r="AS473" i="16" s="1"/>
  <c r="AR477" i="16"/>
  <c r="AS477" i="16" s="1"/>
  <c r="AS486" i="16"/>
  <c r="AR489" i="16"/>
  <c r="AS489" i="16" s="1"/>
  <c r="AR498" i="16"/>
  <c r="AS498" i="16" s="1"/>
  <c r="AS505" i="16"/>
  <c r="AR500" i="16"/>
  <c r="AS500" i="16" s="1"/>
  <c r="AR517" i="16"/>
  <c r="AS517" i="16" s="1"/>
  <c r="AS512" i="16"/>
  <c r="AR519" i="16"/>
  <c r="AS519" i="16" s="1"/>
  <c r="AR525" i="16"/>
  <c r="AS525" i="16" s="1"/>
  <c r="AR539" i="16"/>
  <c r="AS539" i="16" s="1"/>
  <c r="AR547" i="16"/>
  <c r="AS547" i="16" s="1"/>
  <c r="AR575" i="16"/>
  <c r="AS575" i="16" s="1"/>
  <c r="AS574" i="16"/>
  <c r="AR576" i="16"/>
  <c r="AS576" i="16" s="1"/>
  <c r="AR606" i="16"/>
  <c r="AS606" i="16" s="1"/>
  <c r="AR611" i="16"/>
  <c r="AS611" i="16" s="1"/>
  <c r="AR634" i="16"/>
  <c r="AS634" i="16" s="1"/>
  <c r="AR642" i="16"/>
  <c r="AS642" i="16" s="1"/>
  <c r="AR672" i="16"/>
  <c r="AS672" i="16" s="1"/>
  <c r="AR670" i="16"/>
  <c r="AS670" i="16" s="1"/>
  <c r="AR699" i="16"/>
  <c r="AS699" i="16" s="1"/>
  <c r="AR708" i="16"/>
  <c r="AS708" i="16" s="1"/>
  <c r="AS586" i="16"/>
  <c r="AS600" i="16"/>
  <c r="AR601" i="16"/>
  <c r="AS601" i="16" s="1"/>
  <c r="AS608" i="16"/>
  <c r="AR614" i="16"/>
  <c r="AS614" i="16" s="1"/>
  <c r="AS627" i="16"/>
  <c r="AR630" i="16"/>
  <c r="AS630" i="16" s="1"/>
  <c r="AS647" i="16"/>
  <c r="AR646" i="16"/>
  <c r="AS646" i="16" s="1"/>
  <c r="AS657" i="16"/>
  <c r="AR667" i="16"/>
  <c r="AS667" i="16" s="1"/>
  <c r="AS678" i="16"/>
  <c r="AR674" i="16"/>
  <c r="AS674" i="16" s="1"/>
  <c r="AS694" i="16"/>
  <c r="AR695" i="16"/>
  <c r="AS695" i="16" s="1"/>
  <c r="AS706" i="16"/>
  <c r="AR715" i="16"/>
  <c r="AS715" i="16" s="1"/>
  <c r="AS598" i="16"/>
  <c r="AR607" i="16"/>
  <c r="AS607" i="16" s="1"/>
  <c r="AS617" i="16"/>
  <c r="AR615" i="16"/>
  <c r="AS615" i="16" s="1"/>
  <c r="AS636" i="16"/>
  <c r="AR637" i="16"/>
  <c r="AS637" i="16" s="1"/>
  <c r="AS644" i="16"/>
  <c r="AR650" i="16"/>
  <c r="AS650" i="16" s="1"/>
  <c r="AS663" i="16"/>
  <c r="AR666" i="16"/>
  <c r="AS666" i="16" s="1"/>
  <c r="AS683" i="16"/>
  <c r="AR682" i="16"/>
  <c r="AS682" i="16" s="1"/>
  <c r="AS693" i="16"/>
  <c r="AR703" i="16"/>
  <c r="AS703" i="16" s="1"/>
  <c r="AS714" i="16"/>
  <c r="AR710" i="16"/>
  <c r="AS710" i="16" s="1"/>
  <c r="AR4" i="16"/>
  <c r="AS4" i="16" s="1"/>
  <c r="AS569" i="16" l="1"/>
</calcChain>
</file>

<file path=xl/comments1.xml><?xml version="1.0" encoding="utf-8"?>
<comments xmlns="http://schemas.openxmlformats.org/spreadsheetml/2006/main">
  <authors>
    <author>Rogerio Cichota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56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56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57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comments2.xml><?xml version="1.0" encoding="utf-8"?>
<comments xmlns="http://schemas.openxmlformats.org/spreadsheetml/2006/main">
  <authors>
    <author>Rogerio Cichota</author>
  </authors>
  <commentList>
    <comment ref="A22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47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<sst xmlns="http://schemas.openxmlformats.org/spreadsheetml/2006/main" count="4728" uniqueCount="90">
  <si>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</si>
  <si>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</si>
  <si>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</si>
  <si>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</si>
  <si>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</si>
  <si>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</si>
  <si>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</si>
  <si>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</si>
  <si>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</si>
  <si>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</si>
  <si>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</si>
  <si>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</si>
  <si>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</si>
  <si>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</si>
  <si>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</si>
  <si>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</si>
  <si>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</si>
  <si>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</si>
  <si>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</si>
  <si>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LeafLength</t>
  </si>
  <si>
    <t>DMcontent</t>
  </si>
  <si>
    <t>RotationHarvestedWt</t>
  </si>
  <si>
    <t>Harvest</t>
  </si>
  <si>
    <t>Summer</t>
  </si>
  <si>
    <t>Autumn</t>
  </si>
  <si>
    <t>FRNLLincolnNRate200</t>
  </si>
  <si>
    <t>FRNLLincolnNRate500</t>
  </si>
  <si>
    <t>FRNLLincolnNRate0</t>
  </si>
  <si>
    <t>FRNLLincolnNRate100</t>
  </si>
  <si>
    <t>FRNLLincolnNRate350</t>
  </si>
  <si>
    <t>FRNLLincolnNRate50</t>
  </si>
  <si>
    <t>FRNLRuakuraNRate200</t>
  </si>
  <si>
    <t>DairyNZ</t>
  </si>
  <si>
    <t>FRNLRuakuraNRate0</t>
  </si>
  <si>
    <t>FRNLRuakuraNRate100</t>
  </si>
  <si>
    <t>FRNLRuakuraNRate50</t>
  </si>
  <si>
    <t>FRNLRuakuraNRate500</t>
  </si>
  <si>
    <t>FRNLRuakuraNRate350</t>
  </si>
  <si>
    <t>Regrowth1</t>
  </si>
  <si>
    <t>Regrowth2</t>
  </si>
  <si>
    <t>Regrowth3</t>
  </si>
  <si>
    <t>Regrowth4</t>
  </si>
  <si>
    <t>Winter</t>
  </si>
  <si>
    <t>Spring</t>
  </si>
  <si>
    <t>LU_GEdwards</t>
  </si>
  <si>
    <t>CumulativeHarvestedWt</t>
  </si>
  <si>
    <t>NRate</t>
  </si>
  <si>
    <t>WhiteClover.AboveGround.Wt</t>
  </si>
  <si>
    <t>WhiteClover.Leaf.Live.Nconc</t>
  </si>
  <si>
    <t>WhiteClover.Stem.Live.Nconc</t>
  </si>
  <si>
    <t>WhiteClover.Population</t>
  </si>
  <si>
    <t>WhiteClover.LeafFraction</t>
  </si>
  <si>
    <t>WhiteClover.StemFraction</t>
  </si>
  <si>
    <t>WhiteClover.Height</t>
  </si>
  <si>
    <t>WhiteClover.GrowthRate</t>
  </si>
  <si>
    <t>WhiteClover.AboveGroundLive.NConc</t>
  </si>
  <si>
    <t>WhiteClover.NumberOfLeaves</t>
  </si>
  <si>
    <t>WhiteClover.Leaf.LAI</t>
  </si>
  <si>
    <t>WhiteClover.Leaf.ExtinctionCoefficient</t>
  </si>
  <si>
    <t>Regrowth5</t>
  </si>
  <si>
    <t xml:space="preserve"> » FRNL datasets</t>
  </si>
  <si>
    <t xml:space="preserve"> These comprise two experiments, one at Lincoln University and the other at DairyNZ's Scott farm in Hamilton.</t>
  </si>
  <si>
    <t xml:space="preserve"> Both experiments were setup in similar fashion and production data was collected similarly in both trials.</t>
  </si>
  <si>
    <t xml:space="preserve">  The plots received 6 different level of N fertiliser (0, 50, 100, 200, 350 and 500kgN/ha), split in approximately 10 application per year.</t>
  </si>
  <si>
    <t xml:space="preserve">  The swards were mowed regularly ( aproximately every 40 days) to a residual height of about 4cm, with the biomass being removed from the field.</t>
  </si>
  <si>
    <t xml:space="preserve">  Irrigation was applied over summer in Lincoln using a traveller irrigator.</t>
  </si>
  <si>
    <t xml:space="preserve">  The soil was a Templeton sandy loam in Lincoln and the Hotoriu silt loam in Hamilton.</t>
  </si>
  <si>
    <t xml:space="preserve">  White clover was sown in Mar/2014 in Lincoln and Oct/2014 in Hamilton, after conventional drilling. The cultivar was 'Kopu II', sown at 5.0 kg seed/ha.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</si>
  <si>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</si>
  <si>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</si>
  <si>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</si>
  <si>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</si>
  <si>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</si>
  <si>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</si>
  <si>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</si>
  <si>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</si>
  <si>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</si>
  <si>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</si>
  <si>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AverageHerbageNConc</t>
  </si>
  <si>
    <t>NTakenOff</t>
  </si>
  <si>
    <t>CumulativeNTakenOff</t>
  </si>
  <si>
    <t>Nvals</t>
  </si>
  <si>
    <t>2014/15</t>
  </si>
  <si>
    <t>2015/16</t>
  </si>
  <si>
    <t>2016/17</t>
  </si>
  <si>
    <t>b</t>
  </si>
  <si>
    <t>b2</t>
  </si>
  <si>
    <t>b3</t>
  </si>
  <si>
    <t>b4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</si>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</sst>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165" fontId="5" fillId="0" borderId="0" xfId="0" applyNumberFormat="1" applyFont="1" applyFill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Border="1" applyAlignment="1">
      <alignment horizontal="right"/>
    </xf>
    <xf numFmtId="9" fontId="3" fillId="8" borderId="1" xfId="2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7" fillId="3" borderId="0" xfId="4"/>
    <xf numFmtId="0" fontId="6" fillId="2" borderId="0" xfId="3"/>
    <xf numFmtId="165" fontId="7" fillId="3" borderId="0" xfId="4" applyNumberFormat="1" applyAlignment="1">
      <alignment vertical="top"/>
    </xf>
    <xf numFmtId="164" fontId="7" fillId="3" borderId="0" xfId="4" applyNumberFormat="1" applyAlignment="1">
      <alignment horizontal="right"/>
    </xf>
    <xf numFmtId="0" fontId="6" fillId="2" borderId="0" xfId="3" applyAlignment="1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6" borderId="2" xfId="0" applyFont="1" applyFill="1" applyBorder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G23" sqref="G23"/>
    </sheetView>
  </sheetViews>
  <sheetFormatPr defaultRowHeight="15" x14ac:dyDescent="0.25"/>
  <cols>
    <col min="3" max="3" width="16.28515625" bestFit="1" customWidth="1"/>
  </cols>
  <sheetData>
    <row r="3" spans="1:1" x14ac:dyDescent="0.25">
      <c r="A3" s="1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7" spans="1:1" x14ac:dyDescent="0.25">
      <c r="A7" s="1" t="s">
        <v>16</v>
      </c>
    </row>
    <row r="8" spans="1:1" x14ac:dyDescent="0.25">
      <c r="A8" t="s">
        <v>67</v>
      </c>
    </row>
    <row r="9" spans="1:1" x14ac:dyDescent="0.25">
      <c r="A9" t="s">
        <v>63</v>
      </c>
    </row>
    <row r="10" spans="1:1" x14ac:dyDescent="0.25">
      <c r="A10" t="s">
        <v>66</v>
      </c>
    </row>
    <row r="11" spans="1:1" x14ac:dyDescent="0.25">
      <c r="A11" t="s">
        <v>65</v>
      </c>
    </row>
    <row r="12" spans="1:1" x14ac:dyDescent="0.25">
      <c r="A12" t="s">
        <v>64</v>
      </c>
    </row>
    <row r="18" spans="2:3" x14ac:dyDescent="0.25">
      <c r="B18" s="2" t="s">
        <v>68</v>
      </c>
      <c r="C18" s="6" t="s">
        <v>1</v>
      </c>
    </row>
    <row r="19" spans="2:3" x14ac:dyDescent="0.25">
      <c r="B19" s="2" t="s">
        <v>69</v>
      </c>
      <c r="C19" s="7" t="s">
        <v>2</v>
      </c>
    </row>
    <row r="20" spans="2:3" x14ac:dyDescent="0.25">
      <c r="B20" s="2" t="s">
        <v>70</v>
      </c>
      <c r="C20" s="8" t="s">
        <v>0</v>
      </c>
    </row>
    <row r="21" spans="2:3" x14ac:dyDescent="0.25">
      <c r="B21" s="2" t="s">
        <v>71</v>
      </c>
      <c r="C21" s="9" t="s">
        <v>72</v>
      </c>
    </row>
    <row r="22" spans="2:3" x14ac:dyDescent="0.25">
      <c r="B22" s="2" t="s">
        <v>73</v>
      </c>
      <c r="C22" s="10" t="s">
        <v>14</v>
      </c>
    </row>
    <row r="23" spans="2:3" x14ac:dyDescent="0.25">
      <c r="B23" s="2" t="s">
        <v>74</v>
      </c>
      <c r="C23" s="1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715"/>
  <sheetViews>
    <sheetView zoomScale="85" zoomScaleNormal="85" workbookViewId="0">
      <pane xSplit="6" ySplit="1" topLeftCell="G675" activePane="bottomRight" state="frozen"/>
      <selection pane="topRight" activeCell="J1" sqref="J1"/>
      <selection pane="bottomLeft" activeCell="A2" sqref="A2"/>
      <selection pane="bottomRight" activeCell="A715" sqref="A715"/>
    </sheetView>
  </sheetViews>
  <sheetFormatPr defaultRowHeight="15" x14ac:dyDescent="0.25"/>
  <cols>
    <col min="1" max="1" width="32" customWidth="1"/>
    <col min="2" max="2" width="15.28515625" customWidth="1"/>
    <col min="3" max="3" width="10.5703125" bestFit="1" customWidth="1"/>
    <col min="4" max="4" width="4.42578125" bestFit="1" customWidth="1"/>
    <col min="5" max="5" width="4.42578125" customWidth="1"/>
    <col min="6" max="6" width="6.42578125" bestFit="1" customWidth="1"/>
    <col min="7" max="9" width="6.42578125" customWidth="1"/>
    <col min="10" max="10" width="14.140625" bestFit="1" customWidth="1"/>
    <col min="11" max="11" width="10.140625" customWidth="1"/>
    <col min="12" max="12" width="17.42578125" bestFit="1" customWidth="1"/>
    <col min="13" max="13" width="11.42578125" customWidth="1"/>
    <col min="14" max="14" width="23.42578125" bestFit="1" customWidth="1"/>
    <col min="15" max="15" width="28" customWidth="1"/>
    <col min="16" max="17" width="12.7109375" customWidth="1"/>
    <col min="18" max="18" width="22.42578125" bestFit="1" customWidth="1"/>
    <col min="19" max="27" width="9.140625" customWidth="1"/>
    <col min="29" max="32" width="9.140625" customWidth="1"/>
    <col min="37" max="37" width="11" customWidth="1"/>
    <col min="38" max="42" width="9.140625" customWidth="1"/>
  </cols>
  <sheetData>
    <row r="1" spans="1:45" x14ac:dyDescent="0.25">
      <c r="A1" s="12" t="s">
        <v>1</v>
      </c>
      <c r="B1" s="12" t="s">
        <v>3</v>
      </c>
      <c r="C1" s="13" t="s">
        <v>2</v>
      </c>
      <c r="D1" s="13" t="s">
        <v>11</v>
      </c>
      <c r="E1" s="13"/>
      <c r="F1" s="14" t="s">
        <v>46</v>
      </c>
      <c r="G1" s="14"/>
      <c r="H1" s="14"/>
      <c r="I1" s="14"/>
      <c r="J1" s="15" t="s">
        <v>76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47</v>
      </c>
      <c r="P1" s="17" t="s">
        <v>14</v>
      </c>
      <c r="Q1" s="17" t="s">
        <v>21</v>
      </c>
      <c r="R1" s="16" t="s">
        <v>45</v>
      </c>
      <c r="S1" s="17" t="s">
        <v>48</v>
      </c>
      <c r="T1" s="17" t="s">
        <v>49</v>
      </c>
      <c r="U1" s="17" t="s">
        <v>15</v>
      </c>
      <c r="V1" s="17" t="s">
        <v>50</v>
      </c>
      <c r="W1" s="17" t="s">
        <v>51</v>
      </c>
      <c r="X1" s="17" t="s">
        <v>52</v>
      </c>
      <c r="Y1" s="17" t="s">
        <v>53</v>
      </c>
      <c r="Z1" s="17" t="s">
        <v>17</v>
      </c>
      <c r="AA1" s="17" t="s">
        <v>54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55</v>
      </c>
      <c r="AI1" s="18" t="s">
        <v>77</v>
      </c>
      <c r="AJ1" s="18" t="s">
        <v>78</v>
      </c>
      <c r="AK1" s="18" t="s">
        <v>10</v>
      </c>
      <c r="AL1" s="19" t="s">
        <v>20</v>
      </c>
      <c r="AM1" s="17" t="s">
        <v>56</v>
      </c>
      <c r="AN1" s="17" t="s">
        <v>19</v>
      </c>
      <c r="AO1" s="17" t="s">
        <v>57</v>
      </c>
      <c r="AP1" s="17" t="s">
        <v>58</v>
      </c>
      <c r="AQ1" s="16" t="s">
        <v>79</v>
      </c>
      <c r="AR1" s="16" t="s">
        <v>80</v>
      </c>
      <c r="AS1" s="15" t="s">
        <v>81</v>
      </c>
    </row>
    <row r="2" spans="1:45" x14ac:dyDescent="0.25">
      <c r="A2" s="4" t="s">
        <v>27</v>
      </c>
      <c r="B2" t="s">
        <v>44</v>
      </c>
      <c r="C2" s="3">
        <v>41935</v>
      </c>
      <c r="D2">
        <v>1</v>
      </c>
      <c r="F2">
        <v>0</v>
      </c>
      <c r="J2" s="2" t="s">
        <v>82</v>
      </c>
      <c r="K2" s="2" t="s">
        <v>43</v>
      </c>
      <c r="L2">
        <v>1.1000000000000001</v>
      </c>
      <c r="M2" s="2" t="s">
        <v>22</v>
      </c>
      <c r="N2" s="20" t="str">
        <f t="shared" ref="N2:N65" si="0">IF(ISNUMBER(O2),O2*10,"")</f>
        <v/>
      </c>
      <c r="P2">
        <v>217.89</v>
      </c>
      <c r="Q2">
        <v>217.89</v>
      </c>
      <c r="R2" s="2">
        <f>IF(ISNUMBER(Q2),SUMIFS(Q$1:$Q2,A$1:$A2,A2,J$1:$J2,J2,D$1:$D2,D2),"")</f>
        <v>217.89</v>
      </c>
      <c r="AB2">
        <v>19.739851951599121</v>
      </c>
      <c r="AC2">
        <v>13.138708591461182</v>
      </c>
      <c r="AD2">
        <v>75.190196990966797</v>
      </c>
      <c r="AE2">
        <v>26.306177139282227</v>
      </c>
      <c r="AF2">
        <v>87.529396057128906</v>
      </c>
      <c r="AG2">
        <v>24.376531600952148</v>
      </c>
      <c r="AH2" s="2">
        <f t="shared" ref="AH2:AH65" si="1">IF(ISNUMBER(AI2),AI2,"")</f>
        <v>3.9E-2</v>
      </c>
      <c r="AI2">
        <v>3.9E-2</v>
      </c>
      <c r="AK2">
        <v>12.030431518554687</v>
      </c>
      <c r="AQ2" s="2">
        <f t="shared" ref="AQ2:AQ65" si="2">IF(AND(ISNUMBER(AI2),ISNUMBER(Q2)),ROUND(Q2*AI2,3),"")</f>
        <v>8.4979999999999993</v>
      </c>
      <c r="AR2" s="2">
        <f>IF(ISNUMBER(AQ2),SUMIFS($AQ$1:AQ2,$A$1:A2,A2,$J$1:J2,J2,$D$1:D2,D2),"")</f>
        <v>8.4979999999999993</v>
      </c>
      <c r="AS2">
        <f t="shared" ref="AS2:AS65" si="3">COUNT(O2:AR2)</f>
        <v>14</v>
      </c>
    </row>
    <row r="3" spans="1:45" x14ac:dyDescent="0.25">
      <c r="A3" s="4" t="s">
        <v>30</v>
      </c>
      <c r="B3" t="s">
        <v>44</v>
      </c>
      <c r="C3" s="3">
        <v>41935</v>
      </c>
      <c r="D3">
        <v>1</v>
      </c>
      <c r="F3">
        <v>50</v>
      </c>
      <c r="J3" s="2" t="s">
        <v>82</v>
      </c>
      <c r="K3" s="2" t="s">
        <v>43</v>
      </c>
      <c r="L3">
        <v>1.1000000000000001</v>
      </c>
      <c r="M3" s="2" t="s">
        <v>22</v>
      </c>
      <c r="N3" s="20" t="str">
        <f t="shared" si="0"/>
        <v/>
      </c>
      <c r="P3">
        <v>220.02</v>
      </c>
      <c r="Q3">
        <v>220.02</v>
      </c>
      <c r="R3" s="2">
        <f>IF(ISNUMBER(Q3),SUMIFS(Q$1:$Q3,A$1:$A3,A3,J$1:$J3,J3,D$1:$D3,D3),"")</f>
        <v>220.02</v>
      </c>
      <c r="AB3">
        <v>19.165732383728027</v>
      </c>
      <c r="AC3">
        <v>14.484433174133301</v>
      </c>
      <c r="AD3">
        <v>77.041465759277344</v>
      </c>
      <c r="AE3">
        <v>25.048759460449219</v>
      </c>
      <c r="AF3">
        <v>89.065753936767578</v>
      </c>
      <c r="AG3">
        <v>25.008218765258789</v>
      </c>
      <c r="AH3" s="2">
        <f t="shared" si="1"/>
        <v>0.04</v>
      </c>
      <c r="AI3">
        <v>0.04</v>
      </c>
      <c r="AK3">
        <v>12.326634521484376</v>
      </c>
      <c r="AQ3" s="2">
        <f t="shared" si="2"/>
        <v>8.8010000000000002</v>
      </c>
      <c r="AR3" s="2">
        <f>IF(ISNUMBER(AQ3),SUMIFS($AQ$1:AQ3,$A$1:A3,A3,$J$1:J3,J3,$D$1:D3,D3),"")</f>
        <v>8.8010000000000002</v>
      </c>
      <c r="AS3">
        <f t="shared" si="3"/>
        <v>14</v>
      </c>
    </row>
    <row r="4" spans="1:45" x14ac:dyDescent="0.25">
      <c r="A4" s="4" t="s">
        <v>28</v>
      </c>
      <c r="B4" t="s">
        <v>44</v>
      </c>
      <c r="C4" s="3">
        <v>41935</v>
      </c>
      <c r="D4">
        <v>1</v>
      </c>
      <c r="F4">
        <v>100</v>
      </c>
      <c r="J4" s="2" t="s">
        <v>82</v>
      </c>
      <c r="K4" s="2" t="s">
        <v>43</v>
      </c>
      <c r="L4">
        <v>1.1000000000000001</v>
      </c>
      <c r="M4" s="2" t="s">
        <v>22</v>
      </c>
      <c r="N4" s="20" t="str">
        <f t="shared" si="0"/>
        <v/>
      </c>
      <c r="P4">
        <v>279.04000000000002</v>
      </c>
      <c r="Q4">
        <v>279.04000000000002</v>
      </c>
      <c r="R4" s="2">
        <f>IF(ISNUMBER(Q4),SUMIFS(Q$1:$Q4,A$1:$A4,A4,J$1:$J4,J4,D$1:$D4,D4),"")</f>
        <v>279.04000000000002</v>
      </c>
      <c r="AB4">
        <v>18.411831855773926</v>
      </c>
      <c r="AC4">
        <v>14.453084945678711</v>
      </c>
      <c r="AD4">
        <v>79.648551940917969</v>
      </c>
      <c r="AE4">
        <v>24.686691284179688</v>
      </c>
      <c r="AF4">
        <v>89.387302398681641</v>
      </c>
      <c r="AG4">
        <v>26.222233772277832</v>
      </c>
      <c r="AH4" s="2">
        <f t="shared" si="1"/>
        <v>4.2000000000000003E-2</v>
      </c>
      <c r="AI4">
        <v>4.2000000000000003E-2</v>
      </c>
      <c r="AK4">
        <v>12.743768310546875</v>
      </c>
      <c r="AQ4" s="2">
        <f t="shared" si="2"/>
        <v>11.72</v>
      </c>
      <c r="AR4" s="2">
        <f>IF(ISNUMBER(AQ4),SUMIFS($AQ$1:AQ4,$A$1:A4,A4,$J$1:J4,J4,$D$1:D4,D4),"")</f>
        <v>11.72</v>
      </c>
      <c r="AS4">
        <f t="shared" si="3"/>
        <v>14</v>
      </c>
    </row>
    <row r="5" spans="1:45" x14ac:dyDescent="0.25">
      <c r="A5" s="4" t="s">
        <v>25</v>
      </c>
      <c r="B5" t="s">
        <v>44</v>
      </c>
      <c r="C5" s="3">
        <v>41935</v>
      </c>
      <c r="D5">
        <v>1</v>
      </c>
      <c r="F5">
        <v>200</v>
      </c>
      <c r="J5" s="2" t="s">
        <v>82</v>
      </c>
      <c r="K5" s="2" t="s">
        <v>43</v>
      </c>
      <c r="L5">
        <v>1.1000000000000001</v>
      </c>
      <c r="M5" s="2" t="s">
        <v>22</v>
      </c>
      <c r="N5" s="20" t="str">
        <f t="shared" si="0"/>
        <v/>
      </c>
      <c r="P5">
        <v>228.73</v>
      </c>
      <c r="Q5">
        <v>228.73</v>
      </c>
      <c r="R5" s="2">
        <f>IF(ISNUMBER(Q5),SUMIFS(Q$1:$Q5,A$1:$A5,A5,J$1:$J5,J5,D$1:$D5,D5),"")</f>
        <v>228.73</v>
      </c>
      <c r="AB5">
        <v>19.089676856994629</v>
      </c>
      <c r="AC5">
        <v>12.664885520935059</v>
      </c>
      <c r="AD5">
        <v>77.250782012939453</v>
      </c>
      <c r="AE5">
        <v>27.113443374633789</v>
      </c>
      <c r="AF5">
        <v>87.804222106933594</v>
      </c>
      <c r="AG5">
        <v>24.583625793457031</v>
      </c>
      <c r="AH5" s="2">
        <f t="shared" si="1"/>
        <v>3.9300000000000002E-2</v>
      </c>
      <c r="AI5">
        <v>3.9300000000000002E-2</v>
      </c>
      <c r="AK5">
        <v>12.360125122070313</v>
      </c>
      <c r="AQ5" s="2">
        <f t="shared" si="2"/>
        <v>8.9890000000000008</v>
      </c>
      <c r="AR5" s="2">
        <f>IF(ISNUMBER(AQ5),SUMIFS($AQ$1:AQ5,$A$1:A5,A5,$J$1:J5,J5,$D$1:D5,D5),"")</f>
        <v>8.9890000000000008</v>
      </c>
      <c r="AS5">
        <f t="shared" si="3"/>
        <v>14</v>
      </c>
    </row>
    <row r="6" spans="1:45" x14ac:dyDescent="0.25">
      <c r="A6" s="4" t="s">
        <v>29</v>
      </c>
      <c r="B6" t="s">
        <v>44</v>
      </c>
      <c r="C6" s="3">
        <v>41935</v>
      </c>
      <c r="D6">
        <v>1</v>
      </c>
      <c r="F6">
        <v>350</v>
      </c>
      <c r="J6" s="2" t="s">
        <v>82</v>
      </c>
      <c r="K6" s="2" t="s">
        <v>43</v>
      </c>
      <c r="L6">
        <v>1.1000000000000001</v>
      </c>
      <c r="M6" s="2" t="s">
        <v>22</v>
      </c>
      <c r="N6" s="20" t="str">
        <f t="shared" si="0"/>
        <v/>
      </c>
      <c r="P6">
        <v>276.5</v>
      </c>
      <c r="Q6">
        <v>276.5</v>
      </c>
      <c r="R6" s="2">
        <f>IF(ISNUMBER(Q6),SUMIFS(Q$1:$Q6,A$1:$A6,A6,J$1:$J6,J6,D$1:$D6,D6),"")</f>
        <v>276.5</v>
      </c>
      <c r="AB6">
        <v>20.203854560852051</v>
      </c>
      <c r="AC6">
        <v>13.72687816619873</v>
      </c>
      <c r="AD6">
        <v>74.569793701171875</v>
      </c>
      <c r="AE6">
        <v>26.440729141235352</v>
      </c>
      <c r="AF6">
        <v>87.497661590576172</v>
      </c>
      <c r="AG6">
        <v>24.502426147460937</v>
      </c>
      <c r="AH6" s="2">
        <f t="shared" si="1"/>
        <v>3.9199999999999999E-2</v>
      </c>
      <c r="AI6">
        <v>3.9199999999999999E-2</v>
      </c>
      <c r="AK6">
        <v>11.931166992187499</v>
      </c>
      <c r="AQ6" s="2">
        <f t="shared" si="2"/>
        <v>10.839</v>
      </c>
      <c r="AR6" s="2">
        <f>IF(ISNUMBER(AQ6),SUMIFS($AQ$1:AQ6,$A$1:A6,A6,$J$1:J6,J6,$D$1:D6,D6),"")</f>
        <v>10.839</v>
      </c>
      <c r="AS6">
        <f t="shared" si="3"/>
        <v>14</v>
      </c>
    </row>
    <row r="7" spans="1:45" x14ac:dyDescent="0.25">
      <c r="A7" s="4" t="s">
        <v>26</v>
      </c>
      <c r="B7" t="s">
        <v>44</v>
      </c>
      <c r="C7" s="3">
        <v>41935</v>
      </c>
      <c r="D7">
        <v>1</v>
      </c>
      <c r="F7">
        <v>500</v>
      </c>
      <c r="J7" s="2" t="s">
        <v>82</v>
      </c>
      <c r="K7" s="2" t="s">
        <v>43</v>
      </c>
      <c r="L7">
        <v>1.1000000000000001</v>
      </c>
      <c r="M7" s="2" t="s">
        <v>22</v>
      </c>
      <c r="N7" s="20" t="str">
        <f t="shared" si="0"/>
        <v/>
      </c>
      <c r="P7">
        <v>198.9</v>
      </c>
      <c r="Q7">
        <v>198.9</v>
      </c>
      <c r="R7" s="2">
        <f>IF(ISNUMBER(Q7),SUMIFS(Q$1:$Q7,A$1:$A7,A7,J$1:$J7,J7,D$1:$D7,D7),"")</f>
        <v>198.9</v>
      </c>
      <c r="AB7">
        <v>18.687765121459961</v>
      </c>
      <c r="AC7">
        <v>13.853702545166016</v>
      </c>
      <c r="AD7">
        <v>73.911346435546875</v>
      </c>
      <c r="AE7">
        <v>23.858343124389648</v>
      </c>
      <c r="AF7">
        <v>86.045146942138672</v>
      </c>
      <c r="AG7">
        <v>25.431558609008789</v>
      </c>
      <c r="AH7" s="2">
        <f t="shared" si="1"/>
        <v>4.07E-2</v>
      </c>
      <c r="AI7">
        <v>4.07E-2</v>
      </c>
      <c r="AK7">
        <v>11.8258154296875</v>
      </c>
      <c r="AQ7" s="2">
        <f t="shared" si="2"/>
        <v>8.0950000000000006</v>
      </c>
      <c r="AR7" s="2">
        <f>IF(ISNUMBER(AQ7),SUMIFS($AQ$1:AQ7,$A$1:A7,A7,$J$1:J7,J7,$D$1:D7,D7),"")</f>
        <v>8.0950000000000006</v>
      </c>
      <c r="AS7">
        <f t="shared" si="3"/>
        <v>14</v>
      </c>
    </row>
    <row r="8" spans="1:45" x14ac:dyDescent="0.25">
      <c r="A8" s="4" t="s">
        <v>27</v>
      </c>
      <c r="B8" t="s">
        <v>44</v>
      </c>
      <c r="C8" s="3">
        <v>41935</v>
      </c>
      <c r="D8">
        <v>2</v>
      </c>
      <c r="F8">
        <v>0</v>
      </c>
      <c r="J8" s="2" t="s">
        <v>82</v>
      </c>
      <c r="K8" s="2" t="s">
        <v>43</v>
      </c>
      <c r="L8">
        <v>1.1000000000000001</v>
      </c>
      <c r="M8" s="2" t="s">
        <v>22</v>
      </c>
      <c r="N8" s="20" t="str">
        <f t="shared" si="0"/>
        <v/>
      </c>
      <c r="P8">
        <v>312.61</v>
      </c>
      <c r="Q8">
        <v>312.61</v>
      </c>
      <c r="R8" s="2">
        <f>IF(ISNUMBER(Q8),SUMIFS(Q$1:$Q8,A$1:$A8,A8,J$1:$J8,J8,D$1:$D8,D8),"")</f>
        <v>312.61</v>
      </c>
      <c r="AB8">
        <v>19.957660675048828</v>
      </c>
      <c r="AC8">
        <v>15.205589771270752</v>
      </c>
      <c r="AD8">
        <v>76.563289642333984</v>
      </c>
      <c r="AE8">
        <v>25.31184196472168</v>
      </c>
      <c r="AF8">
        <v>88.709182739257813</v>
      </c>
      <c r="AG8">
        <v>24.452001571655273</v>
      </c>
      <c r="AH8" s="2">
        <f t="shared" si="1"/>
        <v>3.9100000000000003E-2</v>
      </c>
      <c r="AI8">
        <v>3.9100000000000003E-2</v>
      </c>
      <c r="AK8">
        <v>12.250126342773438</v>
      </c>
      <c r="AQ8" s="2">
        <f t="shared" si="2"/>
        <v>12.223000000000001</v>
      </c>
      <c r="AR8" s="2">
        <f>IF(ISNUMBER(AQ8),SUMIFS($AQ$1:AQ8,$A$1:A8,A8,$J$1:J8,J8,$D$1:D8,D8),"")</f>
        <v>12.223000000000001</v>
      </c>
      <c r="AS8">
        <f t="shared" si="3"/>
        <v>14</v>
      </c>
    </row>
    <row r="9" spans="1:45" x14ac:dyDescent="0.25">
      <c r="A9" s="4" t="s">
        <v>30</v>
      </c>
      <c r="B9" t="s">
        <v>44</v>
      </c>
      <c r="C9" s="3">
        <v>41935</v>
      </c>
      <c r="D9">
        <v>2</v>
      </c>
      <c r="F9">
        <v>50</v>
      </c>
      <c r="J9" s="2" t="s">
        <v>82</v>
      </c>
      <c r="K9" s="2" t="s">
        <v>43</v>
      </c>
      <c r="L9">
        <v>1.1000000000000001</v>
      </c>
      <c r="M9" s="2" t="s">
        <v>22</v>
      </c>
      <c r="N9" s="20" t="str">
        <f t="shared" si="0"/>
        <v/>
      </c>
      <c r="P9">
        <v>226.2</v>
      </c>
      <c r="Q9">
        <v>226.2</v>
      </c>
      <c r="R9" s="2">
        <f>IF(ISNUMBER(Q9),SUMIFS(Q$1:$Q9,A$1:$A9,A9,J$1:$J9,J9,D$1:$D9,D9),"")</f>
        <v>226.2</v>
      </c>
      <c r="AB9">
        <v>18.104443550109863</v>
      </c>
      <c r="AC9">
        <v>15.62024974822998</v>
      </c>
      <c r="AD9">
        <v>80.367286682128906</v>
      </c>
      <c r="AE9">
        <v>22.437314033508301</v>
      </c>
      <c r="AF9">
        <v>87.633571624755859</v>
      </c>
      <c r="AG9">
        <v>26.471240997314453</v>
      </c>
      <c r="AH9" s="2">
        <f t="shared" si="1"/>
        <v>4.24E-2</v>
      </c>
      <c r="AI9">
        <v>4.24E-2</v>
      </c>
      <c r="AK9">
        <v>12.858765869140626</v>
      </c>
      <c r="AQ9" s="2">
        <f t="shared" si="2"/>
        <v>9.5909999999999993</v>
      </c>
      <c r="AR9" s="2">
        <f>IF(ISNUMBER(AQ9),SUMIFS($AQ$1:AQ9,$A$1:A9,A9,$J$1:J9,J9,$D$1:D9,D9),"")</f>
        <v>9.5909999999999993</v>
      </c>
      <c r="AS9">
        <f t="shared" si="3"/>
        <v>14</v>
      </c>
    </row>
    <row r="10" spans="1:45" x14ac:dyDescent="0.25">
      <c r="A10" s="4" t="s">
        <v>28</v>
      </c>
      <c r="B10" t="s">
        <v>44</v>
      </c>
      <c r="C10" s="3">
        <v>41935</v>
      </c>
      <c r="D10">
        <v>2</v>
      </c>
      <c r="F10">
        <v>100</v>
      </c>
      <c r="J10" s="2" t="s">
        <v>82</v>
      </c>
      <c r="K10" s="2" t="s">
        <v>43</v>
      </c>
      <c r="L10">
        <v>1.1000000000000001</v>
      </c>
      <c r="M10" s="2" t="s">
        <v>22</v>
      </c>
      <c r="N10" s="20" t="str">
        <f t="shared" si="0"/>
        <v/>
      </c>
      <c r="P10">
        <v>292.49</v>
      </c>
      <c r="Q10">
        <v>292.49</v>
      </c>
      <c r="R10" s="2">
        <f>IF(ISNUMBER(Q10),SUMIFS(Q$1:$Q10,A$1:$A10,A10,J$1:$J10,J10,D$1:$D10,D10),"")</f>
        <v>292.49</v>
      </c>
      <c r="AB10">
        <v>20.723739624023438</v>
      </c>
      <c r="AC10">
        <v>13.989011287689209</v>
      </c>
      <c r="AD10">
        <v>73.833724975585938</v>
      </c>
      <c r="AE10">
        <v>24.792642593383789</v>
      </c>
      <c r="AF10">
        <v>86.301624298095703</v>
      </c>
      <c r="AG10">
        <v>24.667458534240723</v>
      </c>
      <c r="AH10" s="2">
        <f t="shared" si="1"/>
        <v>3.95E-2</v>
      </c>
      <c r="AI10">
        <v>3.95E-2</v>
      </c>
      <c r="AK10">
        <v>11.81339599609375</v>
      </c>
      <c r="AQ10" s="2">
        <f t="shared" si="2"/>
        <v>11.553000000000001</v>
      </c>
      <c r="AR10" s="2">
        <f>IF(ISNUMBER(AQ10),SUMIFS($AQ$1:AQ10,$A$1:A10,A10,$J$1:J10,J10,$D$1:D10,D10),"")</f>
        <v>11.553000000000001</v>
      </c>
      <c r="AS10">
        <f t="shared" si="3"/>
        <v>14</v>
      </c>
    </row>
    <row r="11" spans="1:45" x14ac:dyDescent="0.25">
      <c r="A11" s="4" t="s">
        <v>25</v>
      </c>
      <c r="B11" t="s">
        <v>44</v>
      </c>
      <c r="C11" s="3">
        <v>41935</v>
      </c>
      <c r="D11">
        <v>2</v>
      </c>
      <c r="F11">
        <v>200</v>
      </c>
      <c r="J11" s="2" t="s">
        <v>82</v>
      </c>
      <c r="K11" s="2" t="s">
        <v>43</v>
      </c>
      <c r="L11">
        <v>1.1000000000000001</v>
      </c>
      <c r="M11" s="2" t="s">
        <v>22</v>
      </c>
      <c r="N11" s="20" t="str">
        <f t="shared" si="0"/>
        <v/>
      </c>
      <c r="P11">
        <v>270.58999999999997</v>
      </c>
      <c r="Q11">
        <v>270.58999999999997</v>
      </c>
      <c r="R11" s="2">
        <f>IF(ISNUMBER(Q11),SUMIFS(Q$1:$Q11,A$1:$A11,A11,J$1:$J11,J11,D$1:$D11,D11),"")</f>
        <v>270.58999999999997</v>
      </c>
      <c r="AB11">
        <v>21.229414939880371</v>
      </c>
      <c r="AC11">
        <v>12.92491626739502</v>
      </c>
      <c r="AD11">
        <v>74.825492858886719</v>
      </c>
      <c r="AE11">
        <v>28.910043716430664</v>
      </c>
      <c r="AF11">
        <v>89.033912658691406</v>
      </c>
      <c r="AG11">
        <v>22.603943824768066</v>
      </c>
      <c r="AH11" s="2">
        <f t="shared" si="1"/>
        <v>3.6200000000000003E-2</v>
      </c>
      <c r="AI11">
        <v>3.6200000000000003E-2</v>
      </c>
      <c r="AK11">
        <v>11.972078857421875</v>
      </c>
      <c r="AQ11" s="2">
        <f t="shared" si="2"/>
        <v>9.7949999999999999</v>
      </c>
      <c r="AR11" s="2">
        <f>IF(ISNUMBER(AQ11),SUMIFS($AQ$1:AQ11,$A$1:A11,A11,$J$1:J11,J11,$D$1:D11,D11),"")</f>
        <v>9.7949999999999999</v>
      </c>
      <c r="AS11">
        <f t="shared" si="3"/>
        <v>14</v>
      </c>
    </row>
    <row r="12" spans="1:45" x14ac:dyDescent="0.25">
      <c r="A12" s="4" t="s">
        <v>29</v>
      </c>
      <c r="B12" t="s">
        <v>44</v>
      </c>
      <c r="C12" s="3">
        <v>41935</v>
      </c>
      <c r="D12">
        <v>2</v>
      </c>
      <c r="F12">
        <v>350</v>
      </c>
      <c r="J12" s="2" t="s">
        <v>82</v>
      </c>
      <c r="K12" s="2" t="s">
        <v>43</v>
      </c>
      <c r="L12">
        <v>1.1000000000000001</v>
      </c>
      <c r="M12" s="2" t="s">
        <v>22</v>
      </c>
      <c r="N12" s="20" t="str">
        <f t="shared" si="0"/>
        <v/>
      </c>
      <c r="P12">
        <v>280.89999999999998</v>
      </c>
      <c r="Q12">
        <v>280.89999999999998</v>
      </c>
      <c r="R12" s="2">
        <f>IF(ISNUMBER(Q12),SUMIFS(Q$1:$Q12,A$1:$A12,A12,J$1:$J12,J12,D$1:$D12,D12),"")</f>
        <v>280.89999999999998</v>
      </c>
      <c r="AB12">
        <v>18.615001678466797</v>
      </c>
      <c r="AC12">
        <v>13.636624813079834</v>
      </c>
      <c r="AD12">
        <v>78.319217681884766</v>
      </c>
      <c r="AE12">
        <v>23.450175285339355</v>
      </c>
      <c r="AF12">
        <v>87.184295654296875</v>
      </c>
      <c r="AG12">
        <v>27.272280693054199</v>
      </c>
      <c r="AH12" s="2">
        <f t="shared" si="1"/>
        <v>4.36E-2</v>
      </c>
      <c r="AI12">
        <v>4.36E-2</v>
      </c>
      <c r="AK12">
        <v>12.531074829101563</v>
      </c>
      <c r="AQ12" s="2">
        <f t="shared" si="2"/>
        <v>12.247</v>
      </c>
      <c r="AR12" s="2">
        <f>IF(ISNUMBER(AQ12),SUMIFS($AQ$1:AQ12,$A$1:A12,A12,$J$1:J12,J12,$D$1:D12,D12),"")</f>
        <v>12.247</v>
      </c>
      <c r="AS12">
        <f t="shared" si="3"/>
        <v>14</v>
      </c>
    </row>
    <row r="13" spans="1:45" x14ac:dyDescent="0.25">
      <c r="A13" s="4" t="s">
        <v>26</v>
      </c>
      <c r="B13" t="s">
        <v>44</v>
      </c>
      <c r="C13" s="3">
        <v>41935</v>
      </c>
      <c r="D13">
        <v>2</v>
      </c>
      <c r="F13">
        <v>500</v>
      </c>
      <c r="J13" s="2" t="s">
        <v>82</v>
      </c>
      <c r="K13" s="2" t="s">
        <v>43</v>
      </c>
      <c r="L13">
        <v>1.1000000000000001</v>
      </c>
      <c r="M13" s="2" t="s">
        <v>22</v>
      </c>
      <c r="N13" s="20" t="str">
        <f t="shared" si="0"/>
        <v/>
      </c>
      <c r="P13">
        <v>318.45</v>
      </c>
      <c r="Q13">
        <v>318.45</v>
      </c>
      <c r="R13" s="2">
        <f>IF(ISNUMBER(Q13),SUMIFS(Q$1:$Q13,A$1:$A13,A13,J$1:$J13,J13,D$1:$D13,D13),"")</f>
        <v>318.45</v>
      </c>
      <c r="AB13">
        <v>18.87614631652832</v>
      </c>
      <c r="AC13">
        <v>13.349251747131348</v>
      </c>
      <c r="AD13">
        <v>78.489322662353516</v>
      </c>
      <c r="AE13">
        <v>22.933174133300781</v>
      </c>
      <c r="AF13">
        <v>87.503528594970703</v>
      </c>
      <c r="AG13">
        <v>26.612137794494629</v>
      </c>
      <c r="AH13" s="2">
        <f t="shared" si="1"/>
        <v>4.2599999999999999E-2</v>
      </c>
      <c r="AI13">
        <v>4.2599999999999999E-2</v>
      </c>
      <c r="AK13">
        <v>12.558291625976564</v>
      </c>
      <c r="AQ13" s="2">
        <f t="shared" si="2"/>
        <v>13.566000000000001</v>
      </c>
      <c r="AR13" s="2">
        <f>IF(ISNUMBER(AQ13),SUMIFS($AQ$1:AQ13,$A$1:A13,A13,$J$1:J13,J13,$D$1:D13,D13),"")</f>
        <v>13.566000000000001</v>
      </c>
      <c r="AS13">
        <f t="shared" si="3"/>
        <v>14</v>
      </c>
    </row>
    <row r="14" spans="1:45" x14ac:dyDescent="0.25">
      <c r="A14" s="4" t="s">
        <v>27</v>
      </c>
      <c r="B14" t="s">
        <v>44</v>
      </c>
      <c r="C14" s="3">
        <v>41935</v>
      </c>
      <c r="D14">
        <v>3</v>
      </c>
      <c r="F14">
        <v>0</v>
      </c>
      <c r="J14" s="2" t="s">
        <v>82</v>
      </c>
      <c r="K14" s="2" t="s">
        <v>43</v>
      </c>
      <c r="L14">
        <v>1.1000000000000001</v>
      </c>
      <c r="M14" s="2" t="s">
        <v>22</v>
      </c>
      <c r="N14" s="20" t="str">
        <f t="shared" si="0"/>
        <v/>
      </c>
      <c r="P14">
        <v>179.48</v>
      </c>
      <c r="Q14">
        <v>179.48</v>
      </c>
      <c r="R14" s="2">
        <f>IF(ISNUMBER(Q14),SUMIFS(Q$1:$Q14,A$1:$A14,A14,J$1:$J14,J14,D$1:$D14,D14),"")</f>
        <v>179.48</v>
      </c>
      <c r="AB14">
        <v>18.304075241088867</v>
      </c>
      <c r="AC14">
        <v>12.867971420288086</v>
      </c>
      <c r="AD14">
        <v>75.871562957763672</v>
      </c>
      <c r="AE14">
        <v>21.930350303649902</v>
      </c>
      <c r="AF14">
        <v>85.879608154296875</v>
      </c>
      <c r="AG14">
        <v>24.31716251373291</v>
      </c>
      <c r="AH14" s="2">
        <f t="shared" si="1"/>
        <v>3.8899999999999997E-2</v>
      </c>
      <c r="AI14">
        <v>3.8899999999999997E-2</v>
      </c>
      <c r="AK14">
        <v>12.139450073242188</v>
      </c>
      <c r="AQ14" s="2">
        <f t="shared" si="2"/>
        <v>6.9820000000000002</v>
      </c>
      <c r="AR14" s="2">
        <f>IF(ISNUMBER(AQ14),SUMIFS($AQ$1:AQ14,$A$1:A14,A14,$J$1:J14,J14,$D$1:D14,D14),"")</f>
        <v>6.9820000000000002</v>
      </c>
      <c r="AS14">
        <f t="shared" si="3"/>
        <v>14</v>
      </c>
    </row>
    <row r="15" spans="1:45" x14ac:dyDescent="0.25">
      <c r="A15" s="4" t="s">
        <v>30</v>
      </c>
      <c r="B15" t="s">
        <v>44</v>
      </c>
      <c r="C15" s="3">
        <v>41935</v>
      </c>
      <c r="D15">
        <v>3</v>
      </c>
      <c r="F15">
        <v>50</v>
      </c>
      <c r="J15" s="2" t="s">
        <v>82</v>
      </c>
      <c r="K15" s="2" t="s">
        <v>43</v>
      </c>
      <c r="L15">
        <v>1.1000000000000001</v>
      </c>
      <c r="M15" s="2" t="s">
        <v>22</v>
      </c>
      <c r="N15" s="20" t="str">
        <f t="shared" si="0"/>
        <v/>
      </c>
      <c r="P15">
        <v>304.45</v>
      </c>
      <c r="Q15">
        <v>304.45</v>
      </c>
      <c r="R15" s="2">
        <f>IF(ISNUMBER(Q15),SUMIFS(Q$1:$Q15,A$1:$A15,A15,J$1:$J15,J15,D$1:$D15,D15),"")</f>
        <v>304.45</v>
      </c>
      <c r="AB15">
        <v>18.689476013183594</v>
      </c>
      <c r="AC15">
        <v>13.533304691314697</v>
      </c>
      <c r="AD15">
        <v>79.023368835449219</v>
      </c>
      <c r="AE15">
        <v>21.435467720031738</v>
      </c>
      <c r="AF15">
        <v>87.274539947509766</v>
      </c>
      <c r="AG15">
        <v>26.003902435302734</v>
      </c>
      <c r="AH15" s="2">
        <f t="shared" si="1"/>
        <v>4.1599999999999998E-2</v>
      </c>
      <c r="AI15">
        <v>4.1599999999999998E-2</v>
      </c>
      <c r="AK15">
        <v>12.643739013671876</v>
      </c>
      <c r="AQ15" s="2">
        <f t="shared" si="2"/>
        <v>12.664999999999999</v>
      </c>
      <c r="AR15" s="2">
        <f>IF(ISNUMBER(AQ15),SUMIFS($AQ$1:AQ15,$A$1:A15,A15,$J$1:J15,J15,$D$1:D15,D15),"")</f>
        <v>12.664999999999999</v>
      </c>
      <c r="AS15">
        <f t="shared" si="3"/>
        <v>14</v>
      </c>
    </row>
    <row r="16" spans="1:45" x14ac:dyDescent="0.25">
      <c r="A16" s="4" t="s">
        <v>28</v>
      </c>
      <c r="B16" t="s">
        <v>44</v>
      </c>
      <c r="C16" s="3">
        <v>41935</v>
      </c>
      <c r="D16">
        <v>3</v>
      </c>
      <c r="F16">
        <v>100</v>
      </c>
      <c r="J16" s="2" t="s">
        <v>82</v>
      </c>
      <c r="K16" s="2" t="s">
        <v>43</v>
      </c>
      <c r="L16">
        <v>1.1000000000000001</v>
      </c>
      <c r="M16" s="2" t="s">
        <v>22</v>
      </c>
      <c r="N16" s="20" t="str">
        <f t="shared" si="0"/>
        <v/>
      </c>
      <c r="P16">
        <v>285.57</v>
      </c>
      <c r="Q16">
        <v>285.57</v>
      </c>
      <c r="R16" s="2">
        <f>IF(ISNUMBER(Q16),SUMIFS(Q$1:$Q16,A$1:$A16,A16,J$1:$J16,J16,D$1:$D16,D16),"")</f>
        <v>285.57</v>
      </c>
      <c r="AB16">
        <v>18.66658878326416</v>
      </c>
      <c r="AC16">
        <v>15.794914722442627</v>
      </c>
      <c r="AD16">
        <v>77.836662292480469</v>
      </c>
      <c r="AE16">
        <v>22.347042083740234</v>
      </c>
      <c r="AF16">
        <v>87.989837646484375</v>
      </c>
      <c r="AG16">
        <v>25.022496223449707</v>
      </c>
      <c r="AH16" s="2">
        <f t="shared" si="1"/>
        <v>0.04</v>
      </c>
      <c r="AI16">
        <v>0.04</v>
      </c>
      <c r="AK16">
        <v>12.453865966796876</v>
      </c>
      <c r="AQ16" s="2">
        <f t="shared" si="2"/>
        <v>11.423</v>
      </c>
      <c r="AR16" s="2">
        <f>IF(ISNUMBER(AQ16),SUMIFS($AQ$1:AQ16,$A$1:A16,A16,$J$1:J16,J16,$D$1:D16,D16),"")</f>
        <v>11.423</v>
      </c>
      <c r="AS16">
        <f t="shared" si="3"/>
        <v>14</v>
      </c>
    </row>
    <row r="17" spans="1:45" x14ac:dyDescent="0.25">
      <c r="A17" s="4" t="s">
        <v>25</v>
      </c>
      <c r="B17" t="s">
        <v>44</v>
      </c>
      <c r="C17" s="3">
        <v>41935</v>
      </c>
      <c r="D17">
        <v>3</v>
      </c>
      <c r="F17">
        <v>200</v>
      </c>
      <c r="J17" s="2" t="s">
        <v>82</v>
      </c>
      <c r="K17" s="2" t="s">
        <v>43</v>
      </c>
      <c r="L17">
        <v>1.1000000000000001</v>
      </c>
      <c r="M17" s="2" t="s">
        <v>22</v>
      </c>
      <c r="N17" s="20" t="str">
        <f t="shared" si="0"/>
        <v/>
      </c>
      <c r="P17">
        <v>210.48</v>
      </c>
      <c r="Q17">
        <v>210.48</v>
      </c>
      <c r="R17" s="2">
        <f>IF(ISNUMBER(Q17),SUMIFS(Q$1:$Q17,A$1:$A17,A17,J$1:$J17,J17,D$1:$D17,D17),"")</f>
        <v>210.48</v>
      </c>
      <c r="AB17">
        <v>17.727158546447754</v>
      </c>
      <c r="AC17">
        <v>14.088759899139404</v>
      </c>
      <c r="AD17">
        <v>76.058948516845703</v>
      </c>
      <c r="AE17">
        <v>22.503805160522461</v>
      </c>
      <c r="AF17">
        <v>86.155075073242188</v>
      </c>
      <c r="AG17">
        <v>25.18311595916748</v>
      </c>
      <c r="AH17" s="2">
        <f t="shared" si="1"/>
        <v>4.0300000000000002E-2</v>
      </c>
      <c r="AI17">
        <v>4.0300000000000002E-2</v>
      </c>
      <c r="AK17">
        <v>12.169431762695313</v>
      </c>
      <c r="AQ17" s="2">
        <f t="shared" si="2"/>
        <v>8.4819999999999993</v>
      </c>
      <c r="AR17" s="2">
        <f>IF(ISNUMBER(AQ17),SUMIFS($AQ$1:AQ17,$A$1:A17,A17,$J$1:J17,J17,$D$1:D17,D17),"")</f>
        <v>8.4819999999999993</v>
      </c>
      <c r="AS17">
        <f t="shared" si="3"/>
        <v>14</v>
      </c>
    </row>
    <row r="18" spans="1:45" x14ac:dyDescent="0.25">
      <c r="A18" s="4" t="s">
        <v>29</v>
      </c>
      <c r="B18" t="s">
        <v>44</v>
      </c>
      <c r="C18" s="3">
        <v>41935</v>
      </c>
      <c r="D18">
        <v>3</v>
      </c>
      <c r="F18">
        <v>350</v>
      </c>
      <c r="J18" s="2" t="s">
        <v>82</v>
      </c>
      <c r="K18" s="2" t="s">
        <v>43</v>
      </c>
      <c r="L18">
        <v>1.1000000000000001</v>
      </c>
      <c r="M18" s="2" t="s">
        <v>22</v>
      </c>
      <c r="N18" s="20" t="str">
        <f t="shared" si="0"/>
        <v/>
      </c>
      <c r="P18">
        <v>220.92</v>
      </c>
      <c r="Q18">
        <v>220.92</v>
      </c>
      <c r="R18" s="2">
        <f>IF(ISNUMBER(Q18),SUMIFS(Q$1:$Q18,A$1:$A18,A18,J$1:$J18,J18,D$1:$D18,D18),"")</f>
        <v>220.92</v>
      </c>
      <c r="AB18">
        <v>17.278253555297852</v>
      </c>
      <c r="AC18">
        <v>13.455348014831543</v>
      </c>
      <c r="AD18">
        <v>79.41357421875</v>
      </c>
      <c r="AE18">
        <v>22.561569213867188</v>
      </c>
      <c r="AF18">
        <v>88.507465362548828</v>
      </c>
      <c r="AG18">
        <v>28.864445686340332</v>
      </c>
      <c r="AH18" s="2">
        <f t="shared" si="1"/>
        <v>4.6199999999999998E-2</v>
      </c>
      <c r="AI18">
        <v>4.6199999999999998E-2</v>
      </c>
      <c r="AK18">
        <v>12.706171875000001</v>
      </c>
      <c r="AQ18" s="2">
        <f t="shared" si="2"/>
        <v>10.207000000000001</v>
      </c>
      <c r="AR18" s="2">
        <f>IF(ISNUMBER(AQ18),SUMIFS($AQ$1:AQ18,$A$1:A18,A18,$J$1:J18,J18,$D$1:D18,D18),"")</f>
        <v>10.207000000000001</v>
      </c>
      <c r="AS18">
        <f t="shared" si="3"/>
        <v>14</v>
      </c>
    </row>
    <row r="19" spans="1:45" x14ac:dyDescent="0.25">
      <c r="A19" s="4" t="s">
        <v>26</v>
      </c>
      <c r="B19" t="s">
        <v>44</v>
      </c>
      <c r="C19" s="3">
        <v>41935</v>
      </c>
      <c r="D19">
        <v>3</v>
      </c>
      <c r="F19">
        <v>500</v>
      </c>
      <c r="J19" s="2" t="s">
        <v>82</v>
      </c>
      <c r="K19" s="2" t="s">
        <v>43</v>
      </c>
      <c r="L19">
        <v>1.1000000000000001</v>
      </c>
      <c r="M19" s="2" t="s">
        <v>22</v>
      </c>
      <c r="N19" s="20" t="str">
        <f t="shared" si="0"/>
        <v/>
      </c>
      <c r="P19">
        <v>88.37</v>
      </c>
      <c r="Q19">
        <v>88.37</v>
      </c>
      <c r="R19" s="2">
        <f>IF(ISNUMBER(Q19),SUMIFS(Q$1:$Q19,A$1:$A19,A19,J$1:$J19,J19,D$1:$D19,D19),"")</f>
        <v>88.37</v>
      </c>
      <c r="AB19">
        <v>18.010363578796387</v>
      </c>
      <c r="AC19">
        <v>13.953337669372559</v>
      </c>
      <c r="AD19">
        <v>77.280277252197266</v>
      </c>
      <c r="AE19">
        <v>25.605201721191406</v>
      </c>
      <c r="AF19">
        <v>87.967544555664063</v>
      </c>
      <c r="AG19">
        <v>24.277597427368164</v>
      </c>
      <c r="AH19" s="2">
        <f t="shared" si="1"/>
        <v>3.8800000000000001E-2</v>
      </c>
      <c r="AI19">
        <v>3.8800000000000001E-2</v>
      </c>
      <c r="AK19">
        <v>12.364844360351563</v>
      </c>
      <c r="AQ19" s="2">
        <f t="shared" si="2"/>
        <v>3.4289999999999998</v>
      </c>
      <c r="AR19" s="2">
        <f>IF(ISNUMBER(AQ19),SUMIFS($AQ$1:AQ19,$A$1:A19,A19,$J$1:J19,J19,$D$1:D19,D19),"")</f>
        <v>3.4289999999999998</v>
      </c>
      <c r="AS19">
        <f t="shared" si="3"/>
        <v>14</v>
      </c>
    </row>
    <row r="20" spans="1:45" x14ac:dyDescent="0.25">
      <c r="A20" s="4" t="s">
        <v>27</v>
      </c>
      <c r="B20" t="s">
        <v>44</v>
      </c>
      <c r="C20" s="3">
        <v>41935</v>
      </c>
      <c r="D20">
        <v>4</v>
      </c>
      <c r="F20">
        <v>0</v>
      </c>
      <c r="J20" s="2" t="s">
        <v>82</v>
      </c>
      <c r="K20" s="2" t="s">
        <v>43</v>
      </c>
      <c r="L20">
        <v>1.1000000000000001</v>
      </c>
      <c r="M20" s="2" t="s">
        <v>22</v>
      </c>
      <c r="N20" s="20" t="str">
        <f t="shared" si="0"/>
        <v/>
      </c>
      <c r="P20">
        <v>91.58</v>
      </c>
      <c r="Q20">
        <v>91.58</v>
      </c>
      <c r="R20" s="2">
        <f>IF(ISNUMBER(Q20),SUMIFS(Q$1:$Q20,A$1:$A20,A20,J$1:$J20,J20,D$1:$D20,D20),"")</f>
        <v>91.58</v>
      </c>
      <c r="AB20">
        <v>22.557329177856445</v>
      </c>
      <c r="AC20">
        <v>14.884001731872559</v>
      </c>
      <c r="AD20">
        <v>50.733928680419922</v>
      </c>
      <c r="AE20">
        <v>39.727714538574219</v>
      </c>
      <c r="AF20">
        <v>77.255958557128906</v>
      </c>
      <c r="AG20">
        <v>10.729531288146973</v>
      </c>
      <c r="AH20" s="2">
        <f t="shared" si="1"/>
        <v>1.72E-2</v>
      </c>
      <c r="AI20">
        <v>1.72E-2</v>
      </c>
      <c r="AK20">
        <v>8.1174285888671882</v>
      </c>
      <c r="AQ20" s="2">
        <f t="shared" si="2"/>
        <v>1.575</v>
      </c>
      <c r="AR20" s="2">
        <f>IF(ISNUMBER(AQ20),SUMIFS($AQ$1:AQ20,$A$1:A20,A20,$J$1:J20,J20,$D$1:D20,D20),"")</f>
        <v>1.575</v>
      </c>
      <c r="AS20">
        <f t="shared" si="3"/>
        <v>14</v>
      </c>
    </row>
    <row r="21" spans="1:45" x14ac:dyDescent="0.25">
      <c r="A21" s="4" t="s">
        <v>30</v>
      </c>
      <c r="B21" t="s">
        <v>44</v>
      </c>
      <c r="C21" s="3">
        <v>41935</v>
      </c>
      <c r="D21">
        <v>4</v>
      </c>
      <c r="F21">
        <v>50</v>
      </c>
      <c r="J21" s="2" t="s">
        <v>82</v>
      </c>
      <c r="K21" s="2" t="s">
        <v>43</v>
      </c>
      <c r="L21">
        <v>1.1000000000000001</v>
      </c>
      <c r="M21" s="2" t="s">
        <v>22</v>
      </c>
      <c r="N21" s="20" t="str">
        <f t="shared" si="0"/>
        <v/>
      </c>
      <c r="P21">
        <v>114.67</v>
      </c>
      <c r="Q21">
        <v>114.67</v>
      </c>
      <c r="R21" s="2">
        <f>IF(ISNUMBER(Q21),SUMIFS(Q$1:$Q21,A$1:$A21,A21,J$1:$J21,J21,D$1:$D21,D21),"")</f>
        <v>114.67</v>
      </c>
      <c r="AB21">
        <v>20.260486602783203</v>
      </c>
      <c r="AC21">
        <v>13.380001068115234</v>
      </c>
      <c r="AD21">
        <v>52.563451766967773</v>
      </c>
      <c r="AE21">
        <v>34.054872512817383</v>
      </c>
      <c r="AF21">
        <v>74.601661682128906</v>
      </c>
      <c r="AG21">
        <v>11.640423774719238</v>
      </c>
      <c r="AH21" s="2">
        <f t="shared" si="1"/>
        <v>1.8599999999999998E-2</v>
      </c>
      <c r="AI21">
        <v>1.8599999999999998E-2</v>
      </c>
      <c r="AK21">
        <v>8.4101522827148436</v>
      </c>
      <c r="AQ21" s="2">
        <f t="shared" si="2"/>
        <v>2.133</v>
      </c>
      <c r="AR21" s="2">
        <f>IF(ISNUMBER(AQ21),SUMIFS($AQ$1:AQ21,$A$1:A21,A21,$J$1:J21,J21,$D$1:D21,D21),"")</f>
        <v>2.133</v>
      </c>
      <c r="AS21">
        <f t="shared" si="3"/>
        <v>14</v>
      </c>
    </row>
    <row r="22" spans="1:45" x14ac:dyDescent="0.25">
      <c r="A22" s="4" t="s">
        <v>28</v>
      </c>
      <c r="B22" t="s">
        <v>44</v>
      </c>
      <c r="C22" s="3">
        <v>41935</v>
      </c>
      <c r="D22">
        <v>4</v>
      </c>
      <c r="F22">
        <v>100</v>
      </c>
      <c r="J22" s="2" t="s">
        <v>82</v>
      </c>
      <c r="K22" s="2" t="s">
        <v>43</v>
      </c>
      <c r="L22">
        <v>1.1000000000000001</v>
      </c>
      <c r="M22" s="2" t="s">
        <v>22</v>
      </c>
      <c r="N22" s="20" t="str">
        <f t="shared" si="0"/>
        <v/>
      </c>
      <c r="P22">
        <v>162.22999999999999</v>
      </c>
      <c r="Q22">
        <v>162.22999999999999</v>
      </c>
      <c r="R22" s="2">
        <f>IF(ISNUMBER(Q22),SUMIFS(Q$1:$Q22,A$1:$A22,A22,J$1:$J22,J22,D$1:$D22,D22),"")</f>
        <v>162.22999999999999</v>
      </c>
      <c r="AB22">
        <v>18.366948127746582</v>
      </c>
      <c r="AC22">
        <v>9.3727574348449707</v>
      </c>
      <c r="AD22">
        <v>60.430171966552734</v>
      </c>
      <c r="AE22">
        <v>26.111833572387695</v>
      </c>
      <c r="AF22">
        <v>77.333747863769531</v>
      </c>
      <c r="AG22">
        <v>18.525611877441406</v>
      </c>
      <c r="AH22" s="2">
        <f t="shared" si="1"/>
        <v>2.9600000000000001E-2</v>
      </c>
      <c r="AI22">
        <v>2.9600000000000001E-2</v>
      </c>
      <c r="AK22">
        <v>9.6688275146484379</v>
      </c>
      <c r="AQ22" s="2">
        <f t="shared" si="2"/>
        <v>4.8019999999999996</v>
      </c>
      <c r="AR22" s="2">
        <f>IF(ISNUMBER(AQ22),SUMIFS($AQ$1:AQ22,$A$1:A22,A22,$J$1:J22,J22,$D$1:D22,D22),"")</f>
        <v>4.8019999999999996</v>
      </c>
      <c r="AS22">
        <f t="shared" si="3"/>
        <v>14</v>
      </c>
    </row>
    <row r="23" spans="1:45" x14ac:dyDescent="0.25">
      <c r="A23" s="23" t="s">
        <v>25</v>
      </c>
      <c r="B23" s="21" t="s">
        <v>44</v>
      </c>
      <c r="C23" s="24">
        <v>41935</v>
      </c>
      <c r="D23" s="21">
        <v>4</v>
      </c>
      <c r="E23" s="21"/>
      <c r="F23">
        <v>200</v>
      </c>
      <c r="J23" s="2" t="s">
        <v>82</v>
      </c>
      <c r="K23" s="2" t="s">
        <v>43</v>
      </c>
      <c r="L23">
        <v>1.1000000000000001</v>
      </c>
      <c r="M23" s="2" t="s">
        <v>22</v>
      </c>
      <c r="N23" s="20" t="str">
        <f t="shared" si="0"/>
        <v/>
      </c>
      <c r="P23">
        <v>253.38</v>
      </c>
      <c r="Q23">
        <v>253.38</v>
      </c>
      <c r="R23" s="2">
        <f>IF(ISNUMBER(Q23),SUMIFS(Q$1:$Q23,A$1:$A23,A23,J$1:$J23,J23,D$1:$D23,D23),"")</f>
        <v>253.38</v>
      </c>
      <c r="AH23" s="2">
        <f t="shared" si="1"/>
        <v>3.8600000000000002E-2</v>
      </c>
      <c r="AI23" s="22">
        <f>AVERAGE(AI5,AI11,AI17)</f>
        <v>3.8600000000000002E-2</v>
      </c>
      <c r="AQ23" s="2">
        <f t="shared" si="2"/>
        <v>9.7799999999999994</v>
      </c>
      <c r="AR23" s="2">
        <f>IF(ISNUMBER(AQ23),SUMIFS($AQ$1:AQ23,$A$1:A23,A23,$J$1:J23,J23,$D$1:D23,D23),"")</f>
        <v>9.7799999999999994</v>
      </c>
      <c r="AS23">
        <f t="shared" si="3"/>
        <v>7</v>
      </c>
    </row>
    <row r="24" spans="1:45" x14ac:dyDescent="0.25">
      <c r="A24" s="4" t="s">
        <v>29</v>
      </c>
      <c r="B24" t="s">
        <v>44</v>
      </c>
      <c r="C24" s="3">
        <v>41935</v>
      </c>
      <c r="D24">
        <v>4</v>
      </c>
      <c r="F24">
        <v>350</v>
      </c>
      <c r="J24" s="2" t="s">
        <v>82</v>
      </c>
      <c r="K24" s="2" t="s">
        <v>43</v>
      </c>
      <c r="L24">
        <v>1.1000000000000001</v>
      </c>
      <c r="M24" s="2" t="s">
        <v>22</v>
      </c>
      <c r="N24" s="20" t="str">
        <f t="shared" si="0"/>
        <v/>
      </c>
      <c r="P24">
        <v>137.37</v>
      </c>
      <c r="Q24">
        <v>137.37</v>
      </c>
      <c r="R24" s="2">
        <f>IF(ISNUMBER(Q24),SUMIFS(Q$1:$Q24,A$1:$A24,A24,J$1:$J24,J24,D$1:$D24,D24),"")</f>
        <v>137.37</v>
      </c>
      <c r="AB24">
        <v>19.562765121459961</v>
      </c>
      <c r="AC24">
        <v>10.323373794555664</v>
      </c>
      <c r="AD24">
        <v>49.976081848144531</v>
      </c>
      <c r="AE24">
        <v>31.168550491333008</v>
      </c>
      <c r="AF24">
        <v>72.261833190917969</v>
      </c>
      <c r="AG24">
        <v>14.634615898132324</v>
      </c>
      <c r="AH24" s="2">
        <f t="shared" si="1"/>
        <v>2.3400000000000001E-2</v>
      </c>
      <c r="AI24">
        <v>2.3400000000000001E-2</v>
      </c>
      <c r="AK24">
        <v>7.9961730957031252</v>
      </c>
      <c r="AQ24" s="2">
        <f t="shared" si="2"/>
        <v>3.214</v>
      </c>
      <c r="AR24" s="2">
        <f>IF(ISNUMBER(AQ24),SUMIFS($AQ$1:AQ24,$A$1:A24,A24,$J$1:J24,J24,$D$1:D24,D24),"")</f>
        <v>3.214</v>
      </c>
      <c r="AS24">
        <f t="shared" si="3"/>
        <v>14</v>
      </c>
    </row>
    <row r="25" spans="1:45" x14ac:dyDescent="0.25">
      <c r="A25" s="4" t="s">
        <v>26</v>
      </c>
      <c r="B25" t="s">
        <v>44</v>
      </c>
      <c r="C25" s="3">
        <v>41935</v>
      </c>
      <c r="D25">
        <v>4</v>
      </c>
      <c r="F25">
        <v>500</v>
      </c>
      <c r="J25" s="2" t="s">
        <v>82</v>
      </c>
      <c r="K25" s="2" t="s">
        <v>43</v>
      </c>
      <c r="L25">
        <v>1.1000000000000001</v>
      </c>
      <c r="M25" s="2" t="s">
        <v>22</v>
      </c>
      <c r="N25" s="20" t="str">
        <f t="shared" si="0"/>
        <v/>
      </c>
      <c r="P25">
        <v>195.71</v>
      </c>
      <c r="Q25">
        <v>195.71</v>
      </c>
      <c r="R25" s="2">
        <f>IF(ISNUMBER(Q25),SUMIFS(Q$1:$Q25,A$1:$A25,A25,J$1:$J25,J25,D$1:$D25,D25),"")</f>
        <v>195.71</v>
      </c>
      <c r="AB25">
        <v>19.684666633605957</v>
      </c>
      <c r="AC25">
        <v>12.477070808410645</v>
      </c>
      <c r="AD25">
        <v>72.736049652099609</v>
      </c>
      <c r="AE25">
        <v>24.090007781982422</v>
      </c>
      <c r="AF25">
        <v>84.179206848144531</v>
      </c>
      <c r="AG25">
        <v>25.415858268737793</v>
      </c>
      <c r="AH25" s="2">
        <f t="shared" si="1"/>
        <v>4.07E-2</v>
      </c>
      <c r="AI25">
        <v>4.07E-2</v>
      </c>
      <c r="AK25">
        <v>11.637767944335938</v>
      </c>
      <c r="AQ25" s="2">
        <f t="shared" si="2"/>
        <v>7.9649999999999999</v>
      </c>
      <c r="AR25" s="2">
        <f>IF(ISNUMBER(AQ25),SUMIFS($AQ$1:AQ25,$A$1:A25,A25,$J$1:J25,J25,$D$1:D25,D25),"")</f>
        <v>7.9649999999999999</v>
      </c>
      <c r="AS25">
        <f t="shared" si="3"/>
        <v>14</v>
      </c>
    </row>
    <row r="26" spans="1:45" x14ac:dyDescent="0.25">
      <c r="A26" s="4" t="s">
        <v>27</v>
      </c>
      <c r="B26" t="s">
        <v>44</v>
      </c>
      <c r="C26" s="3">
        <v>41968</v>
      </c>
      <c r="D26">
        <v>1</v>
      </c>
      <c r="F26">
        <v>0</v>
      </c>
      <c r="J26" s="2" t="s">
        <v>82</v>
      </c>
      <c r="K26" s="2" t="s">
        <v>43</v>
      </c>
      <c r="L26">
        <v>1.2</v>
      </c>
      <c r="M26" s="2" t="s">
        <v>22</v>
      </c>
      <c r="N26" s="20" t="str">
        <f t="shared" si="0"/>
        <v/>
      </c>
      <c r="P26">
        <v>144.88999999999999</v>
      </c>
      <c r="Q26">
        <v>144.88999999999999</v>
      </c>
      <c r="R26" s="2">
        <f>IF(ISNUMBER(Q26),SUMIFS(Q$1:$Q26,A$1:$A26,A26,J$1:$J26,J26,D$1:$D26,D26),"")</f>
        <v>362.78</v>
      </c>
      <c r="AB26">
        <v>18.922269821166992</v>
      </c>
      <c r="AC26">
        <v>11.066661357879639</v>
      </c>
      <c r="AD26">
        <v>76.341114044189453</v>
      </c>
      <c r="AE26">
        <v>22.093795776367188</v>
      </c>
      <c r="AF26">
        <v>88.553802490234375</v>
      </c>
      <c r="AG26">
        <v>26.814822196960449</v>
      </c>
      <c r="AH26" s="2">
        <f t="shared" si="1"/>
        <v>4.2900000000000001E-2</v>
      </c>
      <c r="AI26">
        <v>4.2900000000000001E-2</v>
      </c>
      <c r="AK26">
        <v>12.214578247070312</v>
      </c>
      <c r="AQ26" s="2">
        <f t="shared" si="2"/>
        <v>6.2160000000000002</v>
      </c>
      <c r="AR26" s="2">
        <f>IF(ISNUMBER(AQ26),SUMIFS($AQ$1:AQ26,$A$1:A26,A26,$J$1:J26,J26,$D$1:D26,D26),"")</f>
        <v>14.713999999999999</v>
      </c>
      <c r="AS26">
        <f t="shared" si="3"/>
        <v>14</v>
      </c>
    </row>
    <row r="27" spans="1:45" x14ac:dyDescent="0.25">
      <c r="A27" s="4" t="s">
        <v>30</v>
      </c>
      <c r="B27" t="s">
        <v>44</v>
      </c>
      <c r="C27" s="3">
        <v>41968</v>
      </c>
      <c r="D27">
        <v>1</v>
      </c>
      <c r="F27">
        <v>50</v>
      </c>
      <c r="J27" s="2" t="s">
        <v>82</v>
      </c>
      <c r="K27" s="2" t="s">
        <v>43</v>
      </c>
      <c r="L27">
        <v>1.2</v>
      </c>
      <c r="M27" s="2" t="s">
        <v>22</v>
      </c>
      <c r="N27" s="20" t="str">
        <f t="shared" si="0"/>
        <v/>
      </c>
      <c r="P27">
        <v>139.94999999999999</v>
      </c>
      <c r="Q27">
        <v>139.94999999999999</v>
      </c>
      <c r="R27" s="2">
        <f>IF(ISNUMBER(Q27),SUMIFS(Q$1:$Q27,A$1:$A27,A27,J$1:$J27,J27,D$1:$D27,D27),"")</f>
        <v>359.97</v>
      </c>
      <c r="AB27">
        <v>17.933128356933594</v>
      </c>
      <c r="AC27">
        <v>12.106152057647705</v>
      </c>
      <c r="AD27">
        <v>78.548915863037109</v>
      </c>
      <c r="AE27">
        <v>22.383513450622559</v>
      </c>
      <c r="AF27">
        <v>89.267902374267578</v>
      </c>
      <c r="AG27">
        <v>27.623947143554687</v>
      </c>
      <c r="AH27" s="2">
        <f t="shared" si="1"/>
        <v>4.4200000000000003E-2</v>
      </c>
      <c r="AI27">
        <v>4.4200000000000003E-2</v>
      </c>
      <c r="AK27">
        <v>12.567826538085939</v>
      </c>
      <c r="AQ27" s="2">
        <f t="shared" si="2"/>
        <v>6.1859999999999999</v>
      </c>
      <c r="AR27" s="2">
        <f>IF(ISNUMBER(AQ27),SUMIFS($AQ$1:AQ27,$A$1:A27,A27,$J$1:J27,J27,$D$1:D27,D27),"")</f>
        <v>14.987</v>
      </c>
      <c r="AS27">
        <f t="shared" si="3"/>
        <v>14</v>
      </c>
    </row>
    <row r="28" spans="1:45" x14ac:dyDescent="0.25">
      <c r="A28" s="4" t="s">
        <v>28</v>
      </c>
      <c r="B28" t="s">
        <v>44</v>
      </c>
      <c r="C28" s="3">
        <v>41968</v>
      </c>
      <c r="D28">
        <v>1</v>
      </c>
      <c r="F28">
        <v>100</v>
      </c>
      <c r="J28" s="2" t="s">
        <v>82</v>
      </c>
      <c r="K28" s="2" t="s">
        <v>43</v>
      </c>
      <c r="L28">
        <v>1.2</v>
      </c>
      <c r="M28" s="2" t="s">
        <v>22</v>
      </c>
      <c r="N28" s="20" t="str">
        <f t="shared" si="0"/>
        <v/>
      </c>
      <c r="P28">
        <v>225.93</v>
      </c>
      <c r="Q28">
        <v>225.93</v>
      </c>
      <c r="R28" s="2">
        <f>IF(ISNUMBER(Q28),SUMIFS(Q$1:$Q28,A$1:$A28,A28,J$1:$J28,J28,D$1:$D28,D28),"")</f>
        <v>504.97</v>
      </c>
      <c r="AB28">
        <v>19.13109302520752</v>
      </c>
      <c r="AC28">
        <v>13.063276767730713</v>
      </c>
      <c r="AD28">
        <v>78.555355072021484</v>
      </c>
      <c r="AE28">
        <v>23.716941833496094</v>
      </c>
      <c r="AF28">
        <v>89.376869201660156</v>
      </c>
      <c r="AG28">
        <v>26.705447196960449</v>
      </c>
      <c r="AH28" s="2">
        <f t="shared" si="1"/>
        <v>4.2700000000000002E-2</v>
      </c>
      <c r="AI28">
        <v>4.2700000000000002E-2</v>
      </c>
      <c r="AK28">
        <v>12.568856811523437</v>
      </c>
      <c r="AQ28" s="2">
        <f t="shared" si="2"/>
        <v>9.6470000000000002</v>
      </c>
      <c r="AR28" s="2">
        <f>IF(ISNUMBER(AQ28),SUMIFS($AQ$1:AQ28,$A$1:A28,A28,$J$1:J28,J28,$D$1:D28,D28),"")</f>
        <v>21.367000000000001</v>
      </c>
      <c r="AS28">
        <f t="shared" si="3"/>
        <v>14</v>
      </c>
    </row>
    <row r="29" spans="1:45" x14ac:dyDescent="0.25">
      <c r="A29" s="4" t="s">
        <v>25</v>
      </c>
      <c r="B29" t="s">
        <v>44</v>
      </c>
      <c r="C29" s="3">
        <v>41968</v>
      </c>
      <c r="D29">
        <v>1</v>
      </c>
      <c r="F29">
        <v>200</v>
      </c>
      <c r="J29" s="2" t="s">
        <v>82</v>
      </c>
      <c r="K29" s="2" t="s">
        <v>43</v>
      </c>
      <c r="L29">
        <v>1.2</v>
      </c>
      <c r="M29" s="2" t="s">
        <v>22</v>
      </c>
      <c r="N29" s="20" t="str">
        <f t="shared" si="0"/>
        <v/>
      </c>
      <c r="P29">
        <v>200.53</v>
      </c>
      <c r="Q29">
        <v>200.53</v>
      </c>
      <c r="R29" s="2">
        <f>IF(ISNUMBER(Q29),SUMIFS(Q$1:$Q29,A$1:$A29,A29,J$1:$J29,J29,D$1:$D29,D29),"")</f>
        <v>429.26</v>
      </c>
      <c r="AB29">
        <v>18.41826343536377</v>
      </c>
      <c r="AC29">
        <v>12.411702156066895</v>
      </c>
      <c r="AD29">
        <v>78.972751617431641</v>
      </c>
      <c r="AE29">
        <v>24.258209228515625</v>
      </c>
      <c r="AF29">
        <v>89.463199615478516</v>
      </c>
      <c r="AG29">
        <v>27.659083366394043</v>
      </c>
      <c r="AH29" s="2">
        <f t="shared" si="1"/>
        <v>4.4299999999999999E-2</v>
      </c>
      <c r="AI29">
        <v>4.4299999999999999E-2</v>
      </c>
      <c r="AK29">
        <v>12.635640258789063</v>
      </c>
      <c r="AQ29" s="2">
        <f t="shared" si="2"/>
        <v>8.8829999999999991</v>
      </c>
      <c r="AR29" s="2">
        <f>IF(ISNUMBER(AQ29),SUMIFS($AQ$1:AQ29,$A$1:A29,A29,$J$1:J29,J29,$D$1:D29,D29),"")</f>
        <v>17.872</v>
      </c>
      <c r="AS29">
        <f t="shared" si="3"/>
        <v>14</v>
      </c>
    </row>
    <row r="30" spans="1:45" x14ac:dyDescent="0.25">
      <c r="A30" s="4" t="s">
        <v>29</v>
      </c>
      <c r="B30" t="s">
        <v>44</v>
      </c>
      <c r="C30" s="3">
        <v>41968</v>
      </c>
      <c r="D30">
        <v>1</v>
      </c>
      <c r="F30">
        <v>350</v>
      </c>
      <c r="J30" s="2" t="s">
        <v>82</v>
      </c>
      <c r="K30" s="2" t="s">
        <v>43</v>
      </c>
      <c r="L30">
        <v>1.2</v>
      </c>
      <c r="M30" s="2" t="s">
        <v>22</v>
      </c>
      <c r="N30" s="20" t="str">
        <f t="shared" si="0"/>
        <v/>
      </c>
      <c r="P30">
        <v>200.47</v>
      </c>
      <c r="Q30">
        <v>200.47</v>
      </c>
      <c r="R30" s="2">
        <f>IF(ISNUMBER(Q30),SUMIFS(Q$1:$Q30,A$1:$A30,A30,J$1:$J30,J30,D$1:$D30,D30),"")</f>
        <v>476.97</v>
      </c>
      <c r="AB30">
        <v>19.103986740112305</v>
      </c>
      <c r="AC30">
        <v>12.041904926300049</v>
      </c>
      <c r="AD30">
        <v>78.167209625244141</v>
      </c>
      <c r="AE30">
        <v>22.484429359436035</v>
      </c>
      <c r="AF30">
        <v>88.354705810546875</v>
      </c>
      <c r="AG30">
        <v>27.176361083984375</v>
      </c>
      <c r="AH30" s="2">
        <f t="shared" si="1"/>
        <v>4.3499999999999997E-2</v>
      </c>
      <c r="AI30">
        <v>4.3499999999999997E-2</v>
      </c>
      <c r="AK30">
        <v>12.506753540039062</v>
      </c>
      <c r="AQ30" s="2">
        <f t="shared" si="2"/>
        <v>8.7200000000000006</v>
      </c>
      <c r="AR30" s="2">
        <f>IF(ISNUMBER(AQ30),SUMIFS($AQ$1:AQ30,$A$1:A30,A30,$J$1:J30,J30,$D$1:D30,D30),"")</f>
        <v>19.559000000000001</v>
      </c>
      <c r="AS30">
        <f t="shared" si="3"/>
        <v>14</v>
      </c>
    </row>
    <row r="31" spans="1:45" x14ac:dyDescent="0.25">
      <c r="A31" s="4" t="s">
        <v>26</v>
      </c>
      <c r="B31" t="s">
        <v>44</v>
      </c>
      <c r="C31" s="3">
        <v>41968</v>
      </c>
      <c r="D31">
        <v>1</v>
      </c>
      <c r="F31">
        <v>500</v>
      </c>
      <c r="J31" s="2" t="s">
        <v>82</v>
      </c>
      <c r="K31" s="2" t="s">
        <v>43</v>
      </c>
      <c r="L31">
        <v>1.2</v>
      </c>
      <c r="M31" s="2" t="s">
        <v>22</v>
      </c>
      <c r="N31" s="20" t="str">
        <f t="shared" si="0"/>
        <v/>
      </c>
      <c r="P31">
        <v>114.09</v>
      </c>
      <c r="Q31">
        <v>114.09</v>
      </c>
      <c r="R31" s="2">
        <f>IF(ISNUMBER(Q31),SUMIFS(Q$1:$Q31,A$1:$A31,A31,J$1:$J31,J31,D$1:$D31,D31),"")</f>
        <v>312.99</v>
      </c>
      <c r="AB31">
        <v>18.957806587219238</v>
      </c>
      <c r="AC31">
        <v>10.904334545135498</v>
      </c>
      <c r="AD31">
        <v>72.460685729980469</v>
      </c>
      <c r="AE31">
        <v>23.755582809448242</v>
      </c>
      <c r="AF31">
        <v>87.018962860107422</v>
      </c>
      <c r="AG31">
        <v>24.697400093078613</v>
      </c>
      <c r="AH31" s="2">
        <f t="shared" si="1"/>
        <v>3.95E-2</v>
      </c>
      <c r="AI31">
        <v>3.95E-2</v>
      </c>
      <c r="AK31">
        <v>11.593709716796875</v>
      </c>
      <c r="AQ31" s="2">
        <f t="shared" si="2"/>
        <v>4.5069999999999997</v>
      </c>
      <c r="AR31" s="2">
        <f>IF(ISNUMBER(AQ31),SUMIFS($AQ$1:AQ31,$A$1:A31,A31,$J$1:J31,J31,$D$1:D31,D31),"")</f>
        <v>12.602</v>
      </c>
      <c r="AS31">
        <f t="shared" si="3"/>
        <v>14</v>
      </c>
    </row>
    <row r="32" spans="1:45" x14ac:dyDescent="0.25">
      <c r="A32" s="4" t="s">
        <v>27</v>
      </c>
      <c r="B32" t="s">
        <v>44</v>
      </c>
      <c r="C32" s="3">
        <v>41968</v>
      </c>
      <c r="D32">
        <v>2</v>
      </c>
      <c r="F32">
        <v>0</v>
      </c>
      <c r="J32" s="2" t="s">
        <v>82</v>
      </c>
      <c r="K32" s="2" t="s">
        <v>43</v>
      </c>
      <c r="L32">
        <v>1.2</v>
      </c>
      <c r="M32" s="2" t="s">
        <v>22</v>
      </c>
      <c r="N32" s="20" t="str">
        <f t="shared" si="0"/>
        <v/>
      </c>
      <c r="P32">
        <v>168.51</v>
      </c>
      <c r="Q32">
        <v>168.51</v>
      </c>
      <c r="R32" s="2">
        <f>IF(ISNUMBER(Q32),SUMIFS(Q$1:$Q32,A$1:$A32,A32,J$1:$J32,J32,D$1:$D32,D32),"")</f>
        <v>481.12</v>
      </c>
      <c r="AB32">
        <v>18.407156944274902</v>
      </c>
      <c r="AC32">
        <v>12.788699626922607</v>
      </c>
      <c r="AD32">
        <v>78.097518920898438</v>
      </c>
      <c r="AE32">
        <v>22.71214771270752</v>
      </c>
      <c r="AF32">
        <v>89.357265472412109</v>
      </c>
      <c r="AG32">
        <v>26.527795791625977</v>
      </c>
      <c r="AH32" s="2">
        <f t="shared" si="1"/>
        <v>4.24E-2</v>
      </c>
      <c r="AI32">
        <v>4.24E-2</v>
      </c>
      <c r="AK32">
        <v>12.49560302734375</v>
      </c>
      <c r="AQ32" s="2">
        <f t="shared" si="2"/>
        <v>7.1449999999999996</v>
      </c>
      <c r="AR32" s="2">
        <f>IF(ISNUMBER(AQ32),SUMIFS($AQ$1:AQ32,$A$1:A32,A32,$J$1:J32,J32,$D$1:D32,D32),"")</f>
        <v>19.368000000000002</v>
      </c>
      <c r="AS32">
        <f t="shared" si="3"/>
        <v>14</v>
      </c>
    </row>
    <row r="33" spans="1:45" x14ac:dyDescent="0.25">
      <c r="A33" s="4" t="s">
        <v>30</v>
      </c>
      <c r="B33" t="s">
        <v>44</v>
      </c>
      <c r="C33" s="3">
        <v>41968</v>
      </c>
      <c r="D33">
        <v>2</v>
      </c>
      <c r="F33">
        <v>50</v>
      </c>
      <c r="J33" s="2" t="s">
        <v>82</v>
      </c>
      <c r="K33" s="2" t="s">
        <v>43</v>
      </c>
      <c r="L33">
        <v>1.2</v>
      </c>
      <c r="M33" s="2" t="s">
        <v>22</v>
      </c>
      <c r="N33" s="20" t="str">
        <f t="shared" si="0"/>
        <v/>
      </c>
      <c r="P33">
        <v>199.56</v>
      </c>
      <c r="Q33">
        <v>199.56</v>
      </c>
      <c r="R33" s="2">
        <f>IF(ISNUMBER(Q33),SUMIFS(Q$1:$Q33,A$1:$A33,A33,J$1:$J33,J33,D$1:$D33,D33),"")</f>
        <v>425.76</v>
      </c>
      <c r="AB33">
        <v>18.577540397644043</v>
      </c>
      <c r="AC33">
        <v>13.280625820159912</v>
      </c>
      <c r="AD33">
        <v>75.739570617675781</v>
      </c>
      <c r="AE33">
        <v>21.487063407897949</v>
      </c>
      <c r="AF33">
        <v>87.363704681396484</v>
      </c>
      <c r="AG33">
        <v>25.749234199523926</v>
      </c>
      <c r="AH33" s="2">
        <f t="shared" si="1"/>
        <v>4.1200000000000001E-2</v>
      </c>
      <c r="AI33">
        <v>4.1200000000000001E-2</v>
      </c>
      <c r="AK33">
        <v>12.118331298828124</v>
      </c>
      <c r="AQ33" s="2">
        <f t="shared" si="2"/>
        <v>8.2219999999999995</v>
      </c>
      <c r="AR33" s="2">
        <f>IF(ISNUMBER(AQ33),SUMIFS($AQ$1:AQ33,$A$1:A33,A33,$J$1:J33,J33,$D$1:D33,D33),"")</f>
        <v>17.812999999999999</v>
      </c>
      <c r="AS33">
        <f t="shared" si="3"/>
        <v>14</v>
      </c>
    </row>
    <row r="34" spans="1:45" x14ac:dyDescent="0.25">
      <c r="A34" s="4" t="s">
        <v>28</v>
      </c>
      <c r="B34" t="s">
        <v>44</v>
      </c>
      <c r="C34" s="3">
        <v>41968</v>
      </c>
      <c r="D34">
        <v>2</v>
      </c>
      <c r="F34">
        <v>100</v>
      </c>
      <c r="J34" s="2" t="s">
        <v>82</v>
      </c>
      <c r="K34" s="2" t="s">
        <v>43</v>
      </c>
      <c r="L34">
        <v>1.2</v>
      </c>
      <c r="M34" s="2" t="s">
        <v>22</v>
      </c>
      <c r="N34" s="20" t="str">
        <f t="shared" si="0"/>
        <v/>
      </c>
      <c r="P34">
        <v>214.74</v>
      </c>
      <c r="Q34">
        <v>214.74</v>
      </c>
      <c r="R34" s="2">
        <f>IF(ISNUMBER(Q34),SUMIFS(Q$1:$Q34,A$1:$A34,A34,J$1:$J34,J34,D$1:$D34,D34),"")</f>
        <v>507.23</v>
      </c>
      <c r="AB34">
        <v>19.477853775024414</v>
      </c>
      <c r="AC34">
        <v>14.574559211730957</v>
      </c>
      <c r="AD34">
        <v>77.997627258300781</v>
      </c>
      <c r="AE34">
        <v>23.986032485961914</v>
      </c>
      <c r="AF34">
        <v>90.310333251953125</v>
      </c>
      <c r="AG34">
        <v>25.212461471557617</v>
      </c>
      <c r="AH34" s="2">
        <f t="shared" si="1"/>
        <v>4.0300000000000002E-2</v>
      </c>
      <c r="AI34">
        <v>4.0300000000000002E-2</v>
      </c>
      <c r="AK34">
        <v>12.479620361328125</v>
      </c>
      <c r="AQ34" s="2">
        <f t="shared" si="2"/>
        <v>8.6539999999999999</v>
      </c>
      <c r="AR34" s="2">
        <f>IF(ISNUMBER(AQ34),SUMIFS($AQ$1:AQ34,$A$1:A34,A34,$J$1:J34,J34,$D$1:D34,D34),"")</f>
        <v>20.207000000000001</v>
      </c>
      <c r="AS34">
        <f t="shared" si="3"/>
        <v>14</v>
      </c>
    </row>
    <row r="35" spans="1:45" x14ac:dyDescent="0.25">
      <c r="A35" s="4" t="s">
        <v>25</v>
      </c>
      <c r="B35" t="s">
        <v>44</v>
      </c>
      <c r="C35" s="3">
        <v>41968</v>
      </c>
      <c r="D35">
        <v>2</v>
      </c>
      <c r="F35">
        <v>200</v>
      </c>
      <c r="J35" s="2" t="s">
        <v>82</v>
      </c>
      <c r="K35" s="2" t="s">
        <v>43</v>
      </c>
      <c r="L35">
        <v>1.2</v>
      </c>
      <c r="M35" s="2" t="s">
        <v>22</v>
      </c>
      <c r="N35" s="20" t="str">
        <f t="shared" si="0"/>
        <v/>
      </c>
      <c r="P35">
        <v>155.69999999999999</v>
      </c>
      <c r="Q35">
        <v>155.69999999999999</v>
      </c>
      <c r="R35" s="2">
        <f>IF(ISNUMBER(Q35),SUMIFS(Q$1:$Q35,A$1:$A35,A35,J$1:$J35,J35,D$1:$D35,D35),"")</f>
        <v>426.28999999999996</v>
      </c>
      <c r="AB35">
        <v>18.865480422973633</v>
      </c>
      <c r="AC35">
        <v>13.975582599639893</v>
      </c>
      <c r="AD35">
        <v>78.507747650146484</v>
      </c>
      <c r="AE35">
        <v>23.452102661132813</v>
      </c>
      <c r="AF35">
        <v>90.088039398193359</v>
      </c>
      <c r="AG35">
        <v>25.863809585571289</v>
      </c>
      <c r="AH35" s="2">
        <f t="shared" si="1"/>
        <v>4.1399999999999999E-2</v>
      </c>
      <c r="AI35">
        <v>4.1399999999999999E-2</v>
      </c>
      <c r="AK35">
        <v>12.561239624023438</v>
      </c>
      <c r="AQ35" s="2">
        <f t="shared" si="2"/>
        <v>6.4459999999999997</v>
      </c>
      <c r="AR35" s="2">
        <f>IF(ISNUMBER(AQ35),SUMIFS($AQ$1:AQ35,$A$1:A35,A35,$J$1:J35,J35,$D$1:D35,D35),"")</f>
        <v>16.241</v>
      </c>
      <c r="AS35">
        <f t="shared" si="3"/>
        <v>14</v>
      </c>
    </row>
    <row r="36" spans="1:45" x14ac:dyDescent="0.25">
      <c r="A36" s="4" t="s">
        <v>29</v>
      </c>
      <c r="B36" t="s">
        <v>44</v>
      </c>
      <c r="C36" s="3">
        <v>41968</v>
      </c>
      <c r="D36">
        <v>2</v>
      </c>
      <c r="F36">
        <v>350</v>
      </c>
      <c r="J36" s="2" t="s">
        <v>82</v>
      </c>
      <c r="K36" s="2" t="s">
        <v>43</v>
      </c>
      <c r="L36">
        <v>1.2</v>
      </c>
      <c r="M36" s="2" t="s">
        <v>22</v>
      </c>
      <c r="N36" s="20" t="str">
        <f t="shared" si="0"/>
        <v/>
      </c>
      <c r="P36">
        <v>177.07</v>
      </c>
      <c r="Q36">
        <v>177.07</v>
      </c>
      <c r="R36" s="2">
        <f>IF(ISNUMBER(Q36),SUMIFS(Q$1:$Q36,A$1:$A36,A36,J$1:$J36,J36,D$1:$D36,D36),"")</f>
        <v>457.96999999999997</v>
      </c>
      <c r="AB36">
        <v>18.328729629516602</v>
      </c>
      <c r="AC36">
        <v>11.904592990875244</v>
      </c>
      <c r="AD36">
        <v>77.845569610595703</v>
      </c>
      <c r="AE36">
        <v>21.314149856567383</v>
      </c>
      <c r="AF36">
        <v>87.507961273193359</v>
      </c>
      <c r="AG36">
        <v>28.268501281738281</v>
      </c>
      <c r="AH36" s="2">
        <f t="shared" si="1"/>
        <v>4.5199999999999997E-2</v>
      </c>
      <c r="AI36">
        <v>4.5199999999999997E-2</v>
      </c>
      <c r="AK36">
        <v>12.455291137695312</v>
      </c>
      <c r="AQ36" s="2">
        <f t="shared" si="2"/>
        <v>8.0039999999999996</v>
      </c>
      <c r="AR36" s="2">
        <f>IF(ISNUMBER(AQ36),SUMIFS($AQ$1:AQ36,$A$1:A36,A36,$J$1:J36,J36,$D$1:D36,D36),"")</f>
        <v>20.250999999999998</v>
      </c>
      <c r="AS36">
        <f t="shared" si="3"/>
        <v>14</v>
      </c>
    </row>
    <row r="37" spans="1:45" x14ac:dyDescent="0.25">
      <c r="A37" s="4" t="s">
        <v>26</v>
      </c>
      <c r="B37" t="s">
        <v>44</v>
      </c>
      <c r="C37" s="3">
        <v>41968</v>
      </c>
      <c r="D37">
        <v>2</v>
      </c>
      <c r="F37">
        <v>500</v>
      </c>
      <c r="J37" s="2" t="s">
        <v>82</v>
      </c>
      <c r="K37" s="2" t="s">
        <v>43</v>
      </c>
      <c r="L37">
        <v>1.2</v>
      </c>
      <c r="M37" s="2" t="s">
        <v>22</v>
      </c>
      <c r="N37" s="20" t="str">
        <f t="shared" si="0"/>
        <v/>
      </c>
      <c r="P37">
        <v>188.38</v>
      </c>
      <c r="Q37">
        <v>188.38</v>
      </c>
      <c r="R37" s="2">
        <f>IF(ISNUMBER(Q37),SUMIFS(Q$1:$Q37,A$1:$A37,A37,J$1:$J37,J37,D$1:$D37,D37),"")</f>
        <v>506.83</v>
      </c>
      <c r="AB37">
        <v>18.529891014099121</v>
      </c>
      <c r="AC37">
        <v>12.005710601806641</v>
      </c>
      <c r="AD37">
        <v>77.913516998291016</v>
      </c>
      <c r="AE37">
        <v>23.158782958984375</v>
      </c>
      <c r="AF37">
        <v>88.353218078613281</v>
      </c>
      <c r="AG37">
        <v>28.437154769897461</v>
      </c>
      <c r="AH37" s="2">
        <f t="shared" si="1"/>
        <v>4.5499999999999999E-2</v>
      </c>
      <c r="AI37">
        <v>4.5499999999999999E-2</v>
      </c>
      <c r="AK37">
        <v>12.466162719726563</v>
      </c>
      <c r="AQ37" s="2">
        <f t="shared" si="2"/>
        <v>8.5709999999999997</v>
      </c>
      <c r="AR37" s="2">
        <f>IF(ISNUMBER(AQ37),SUMIFS($AQ$1:AQ37,$A$1:A37,A37,$J$1:J37,J37,$D$1:D37,D37),"")</f>
        <v>22.137</v>
      </c>
      <c r="AS37">
        <f t="shared" si="3"/>
        <v>14</v>
      </c>
    </row>
    <row r="38" spans="1:45" x14ac:dyDescent="0.25">
      <c r="A38" s="4" t="s">
        <v>27</v>
      </c>
      <c r="B38" t="s">
        <v>44</v>
      </c>
      <c r="C38" s="3">
        <v>41968</v>
      </c>
      <c r="D38">
        <v>3</v>
      </c>
      <c r="F38">
        <v>0</v>
      </c>
      <c r="J38" s="2" t="s">
        <v>82</v>
      </c>
      <c r="K38" s="2" t="s">
        <v>43</v>
      </c>
      <c r="L38">
        <v>1.2</v>
      </c>
      <c r="M38" s="2" t="s">
        <v>22</v>
      </c>
      <c r="N38" s="20" t="str">
        <f t="shared" si="0"/>
        <v/>
      </c>
      <c r="P38">
        <v>224.88</v>
      </c>
      <c r="Q38">
        <v>224.88</v>
      </c>
      <c r="R38" s="2">
        <f>IF(ISNUMBER(Q38),SUMIFS(Q$1:$Q38,A$1:$A38,A38,J$1:$J38,J38,D$1:$D38,D38),"")</f>
        <v>404.36</v>
      </c>
      <c r="AB38">
        <v>19.397152900695801</v>
      </c>
      <c r="AC38">
        <v>13.365129947662354</v>
      </c>
      <c r="AD38">
        <v>78.026222229003906</v>
      </c>
      <c r="AE38">
        <v>24.462314605712891</v>
      </c>
      <c r="AF38">
        <v>89.619144439697266</v>
      </c>
      <c r="AG38">
        <v>26.784672737121582</v>
      </c>
      <c r="AH38" s="2">
        <f t="shared" si="1"/>
        <v>4.2900000000000001E-2</v>
      </c>
      <c r="AI38">
        <v>4.2900000000000001E-2</v>
      </c>
      <c r="AK38">
        <v>12.484195556640625</v>
      </c>
      <c r="AQ38" s="2">
        <f t="shared" si="2"/>
        <v>9.6470000000000002</v>
      </c>
      <c r="AR38" s="2">
        <f>IF(ISNUMBER(AQ38),SUMIFS($AQ$1:AQ38,$A$1:A38,A38,$J$1:J38,J38,$D$1:D38,D38),"")</f>
        <v>16.629000000000001</v>
      </c>
      <c r="AS38">
        <f t="shared" si="3"/>
        <v>14</v>
      </c>
    </row>
    <row r="39" spans="1:45" x14ac:dyDescent="0.25">
      <c r="A39" s="4" t="s">
        <v>30</v>
      </c>
      <c r="B39" t="s">
        <v>44</v>
      </c>
      <c r="C39" s="3">
        <v>41968</v>
      </c>
      <c r="D39">
        <v>3</v>
      </c>
      <c r="F39">
        <v>50</v>
      </c>
      <c r="J39" s="2" t="s">
        <v>82</v>
      </c>
      <c r="K39" s="2" t="s">
        <v>43</v>
      </c>
      <c r="L39">
        <v>1.2</v>
      </c>
      <c r="M39" s="2" t="s">
        <v>22</v>
      </c>
      <c r="N39" s="20" t="str">
        <f t="shared" si="0"/>
        <v/>
      </c>
      <c r="P39">
        <v>173.29</v>
      </c>
      <c r="Q39">
        <v>173.29</v>
      </c>
      <c r="R39" s="2">
        <f>IF(ISNUMBER(Q39),SUMIFS(Q$1:$Q39,A$1:$A39,A39,J$1:$J39,J39,D$1:$D39,D39),"")</f>
        <v>477.74</v>
      </c>
      <c r="AB39">
        <v>18.270439147949219</v>
      </c>
      <c r="AC39">
        <v>12.285088062286377</v>
      </c>
      <c r="AD39">
        <v>78.318592071533203</v>
      </c>
      <c r="AE39">
        <v>22.150124549865723</v>
      </c>
      <c r="AF39">
        <v>89.028617858886719</v>
      </c>
      <c r="AG39">
        <v>27.015956878662109</v>
      </c>
      <c r="AH39" s="2">
        <f t="shared" si="1"/>
        <v>4.3200000000000002E-2</v>
      </c>
      <c r="AI39">
        <v>4.3200000000000002E-2</v>
      </c>
      <c r="AK39">
        <v>12.530974731445312</v>
      </c>
      <c r="AQ39" s="2">
        <f t="shared" si="2"/>
        <v>7.4859999999999998</v>
      </c>
      <c r="AR39" s="2">
        <f>IF(ISNUMBER(AQ39),SUMIFS($AQ$1:AQ39,$A$1:A39,A39,$J$1:J39,J39,$D$1:D39,D39),"")</f>
        <v>20.151</v>
      </c>
      <c r="AS39">
        <f t="shared" si="3"/>
        <v>14</v>
      </c>
    </row>
    <row r="40" spans="1:45" x14ac:dyDescent="0.25">
      <c r="A40" s="4" t="s">
        <v>28</v>
      </c>
      <c r="B40" t="s">
        <v>44</v>
      </c>
      <c r="C40" s="3">
        <v>41968</v>
      </c>
      <c r="D40">
        <v>3</v>
      </c>
      <c r="F40">
        <v>100</v>
      </c>
      <c r="J40" s="2" t="s">
        <v>82</v>
      </c>
      <c r="K40" s="2" t="s">
        <v>43</v>
      </c>
      <c r="L40">
        <v>1.2</v>
      </c>
      <c r="M40" s="2" t="s">
        <v>22</v>
      </c>
      <c r="N40" s="20" t="str">
        <f t="shared" si="0"/>
        <v/>
      </c>
      <c r="P40">
        <v>159.79</v>
      </c>
      <c r="Q40">
        <v>159.79</v>
      </c>
      <c r="R40" s="2">
        <f>IF(ISNUMBER(Q40),SUMIFS(Q$1:$Q40,A$1:$A40,A40,J$1:$J40,J40,D$1:$D40,D40),"")</f>
        <v>445.36</v>
      </c>
      <c r="AB40">
        <v>18.900059700012207</v>
      </c>
      <c r="AC40">
        <v>12.831632614135742</v>
      </c>
      <c r="AD40">
        <v>77.553325653076172</v>
      </c>
      <c r="AE40">
        <v>24.624065399169922</v>
      </c>
      <c r="AF40">
        <v>90.168342590332031</v>
      </c>
      <c r="AG40">
        <v>26.514924049377441</v>
      </c>
      <c r="AH40" s="2">
        <f t="shared" si="1"/>
        <v>4.24E-2</v>
      </c>
      <c r="AI40">
        <v>4.24E-2</v>
      </c>
      <c r="AK40">
        <v>12.408532104492188</v>
      </c>
      <c r="AQ40" s="2">
        <f t="shared" si="2"/>
        <v>6.7750000000000004</v>
      </c>
      <c r="AR40" s="2">
        <f>IF(ISNUMBER(AQ40),SUMIFS($AQ$1:AQ40,$A$1:A40,A40,$J$1:J40,J40,$D$1:D40,D40),"")</f>
        <v>18.198</v>
      </c>
      <c r="AS40">
        <f t="shared" si="3"/>
        <v>14</v>
      </c>
    </row>
    <row r="41" spans="1:45" x14ac:dyDescent="0.25">
      <c r="A41" s="4" t="s">
        <v>25</v>
      </c>
      <c r="B41" t="s">
        <v>44</v>
      </c>
      <c r="C41" s="3">
        <v>41968</v>
      </c>
      <c r="D41">
        <v>3</v>
      </c>
      <c r="F41">
        <v>200</v>
      </c>
      <c r="J41" s="2" t="s">
        <v>82</v>
      </c>
      <c r="K41" s="2" t="s">
        <v>43</v>
      </c>
      <c r="L41">
        <v>1.2</v>
      </c>
      <c r="M41" s="2" t="s">
        <v>22</v>
      </c>
      <c r="N41" s="20" t="str">
        <f t="shared" si="0"/>
        <v/>
      </c>
      <c r="P41">
        <v>242.42</v>
      </c>
      <c r="Q41">
        <v>242.42</v>
      </c>
      <c r="R41" s="2">
        <f>IF(ISNUMBER(Q41),SUMIFS(Q$1:$Q41,A$1:$A41,A41,J$1:$J41,J41,D$1:$D41,D41),"")</f>
        <v>452.9</v>
      </c>
      <c r="AB41">
        <v>18.421209335327148</v>
      </c>
      <c r="AC41">
        <v>12.167253494262695</v>
      </c>
      <c r="AD41">
        <v>78.030097961425781</v>
      </c>
      <c r="AE41">
        <v>23.362249374389648</v>
      </c>
      <c r="AF41">
        <v>89.697357177734375</v>
      </c>
      <c r="AG41">
        <v>28.318159103393555</v>
      </c>
      <c r="AH41" s="2">
        <f t="shared" si="1"/>
        <v>4.53E-2</v>
      </c>
      <c r="AI41">
        <v>4.53E-2</v>
      </c>
      <c r="AK41">
        <v>12.484815673828125</v>
      </c>
      <c r="AQ41" s="2">
        <f t="shared" si="2"/>
        <v>10.981999999999999</v>
      </c>
      <c r="AR41" s="2">
        <f>IF(ISNUMBER(AQ41),SUMIFS($AQ$1:AQ41,$A$1:A41,A41,$J$1:J41,J41,$D$1:D41,D41),"")</f>
        <v>19.463999999999999</v>
      </c>
      <c r="AS41">
        <f t="shared" si="3"/>
        <v>14</v>
      </c>
    </row>
    <row r="42" spans="1:45" x14ac:dyDescent="0.25">
      <c r="A42" s="4" t="s">
        <v>29</v>
      </c>
      <c r="B42" t="s">
        <v>44</v>
      </c>
      <c r="C42" s="3">
        <v>41968</v>
      </c>
      <c r="D42">
        <v>3</v>
      </c>
      <c r="F42">
        <v>350</v>
      </c>
      <c r="J42" s="2" t="s">
        <v>82</v>
      </c>
      <c r="K42" s="2" t="s">
        <v>43</v>
      </c>
      <c r="L42">
        <v>1.2</v>
      </c>
      <c r="M42" s="2" t="s">
        <v>22</v>
      </c>
      <c r="N42" s="20" t="str">
        <f t="shared" si="0"/>
        <v/>
      </c>
      <c r="P42">
        <v>191.25</v>
      </c>
      <c r="Q42">
        <v>191.25</v>
      </c>
      <c r="R42" s="2">
        <f>IF(ISNUMBER(Q42),SUMIFS(Q$1:$Q42,A$1:$A42,A42,J$1:$J42,J42,D$1:$D42,D42),"")</f>
        <v>412.16999999999996</v>
      </c>
      <c r="AB42">
        <v>18.860692024230957</v>
      </c>
      <c r="AC42">
        <v>12.569477081298828</v>
      </c>
      <c r="AD42">
        <v>78.523120880126953</v>
      </c>
      <c r="AE42">
        <v>23.861288070678711</v>
      </c>
      <c r="AF42">
        <v>90.485927581787109</v>
      </c>
      <c r="AG42">
        <v>28.959877014160156</v>
      </c>
      <c r="AH42" s="2">
        <f t="shared" si="1"/>
        <v>4.6300000000000001E-2</v>
      </c>
      <c r="AI42">
        <v>4.6300000000000001E-2</v>
      </c>
      <c r="AK42">
        <v>12.563699340820312</v>
      </c>
      <c r="AQ42" s="2">
        <f t="shared" si="2"/>
        <v>8.8550000000000004</v>
      </c>
      <c r="AR42" s="2">
        <f>IF(ISNUMBER(AQ42),SUMIFS($AQ$1:AQ42,$A$1:A42,A42,$J$1:J42,J42,$D$1:D42,D42),"")</f>
        <v>19.062000000000001</v>
      </c>
      <c r="AS42">
        <f t="shared" si="3"/>
        <v>14</v>
      </c>
    </row>
    <row r="43" spans="1:45" x14ac:dyDescent="0.25">
      <c r="A43" s="4" t="s">
        <v>26</v>
      </c>
      <c r="B43" t="s">
        <v>44</v>
      </c>
      <c r="C43" s="3">
        <v>41968</v>
      </c>
      <c r="D43">
        <v>3</v>
      </c>
      <c r="F43">
        <v>500</v>
      </c>
      <c r="J43" s="2" t="s">
        <v>82</v>
      </c>
      <c r="K43" s="2" t="s">
        <v>43</v>
      </c>
      <c r="L43">
        <v>1.2</v>
      </c>
      <c r="M43" s="2" t="s">
        <v>22</v>
      </c>
      <c r="N43" s="20" t="str">
        <f t="shared" si="0"/>
        <v/>
      </c>
      <c r="P43">
        <v>174.66</v>
      </c>
      <c r="Q43">
        <v>174.66</v>
      </c>
      <c r="R43" s="2">
        <f>IF(ISNUMBER(Q43),SUMIFS(Q$1:$Q43,A$1:$A43,A43,J$1:$J43,J43,D$1:$D43,D43),"")</f>
        <v>263.02999999999997</v>
      </c>
      <c r="AB43">
        <v>19.006843566894531</v>
      </c>
      <c r="AC43">
        <v>12.104952812194824</v>
      </c>
      <c r="AD43">
        <v>78.082084655761719</v>
      </c>
      <c r="AE43">
        <v>24.671749114990234</v>
      </c>
      <c r="AF43">
        <v>90.413665771484375</v>
      </c>
      <c r="AG43">
        <v>25.717145919799805</v>
      </c>
      <c r="AH43" s="2">
        <f t="shared" si="1"/>
        <v>4.1099999999999998E-2</v>
      </c>
      <c r="AI43">
        <v>4.1099999999999998E-2</v>
      </c>
      <c r="AK43">
        <v>12.493133544921875</v>
      </c>
      <c r="AQ43" s="2">
        <f t="shared" si="2"/>
        <v>7.1790000000000003</v>
      </c>
      <c r="AR43" s="2">
        <f>IF(ISNUMBER(AQ43),SUMIFS($AQ$1:AQ43,$A$1:A43,A43,$J$1:J43,J43,$D$1:D43,D43),"")</f>
        <v>10.608000000000001</v>
      </c>
      <c r="AS43">
        <f t="shared" si="3"/>
        <v>14</v>
      </c>
    </row>
    <row r="44" spans="1:45" x14ac:dyDescent="0.25">
      <c r="A44" s="4" t="s">
        <v>27</v>
      </c>
      <c r="B44" t="s">
        <v>44</v>
      </c>
      <c r="C44" s="3">
        <v>41968</v>
      </c>
      <c r="D44">
        <v>4</v>
      </c>
      <c r="F44">
        <v>0</v>
      </c>
      <c r="J44" s="2" t="s">
        <v>82</v>
      </c>
      <c r="K44" s="2" t="s">
        <v>43</v>
      </c>
      <c r="L44">
        <v>1.2</v>
      </c>
      <c r="M44" s="2" t="s">
        <v>22</v>
      </c>
      <c r="N44" s="20" t="str">
        <f t="shared" si="0"/>
        <v/>
      </c>
      <c r="P44">
        <v>41.79</v>
      </c>
      <c r="Q44">
        <v>41.79</v>
      </c>
      <c r="R44" s="2">
        <f>IF(ISNUMBER(Q44),SUMIFS(Q$1:$Q44,A$1:$A44,A44,J$1:$J44,J44,D$1:$D44,D44),"")</f>
        <v>133.37</v>
      </c>
      <c r="AB44">
        <v>19.19068431854248</v>
      </c>
      <c r="AC44">
        <v>13.807628631591797</v>
      </c>
      <c r="AD44">
        <v>76.544116973876953</v>
      </c>
      <c r="AE44">
        <v>28.883310317993164</v>
      </c>
      <c r="AF44">
        <v>89.928298950195313</v>
      </c>
      <c r="AG44">
        <v>16.732084274291992</v>
      </c>
      <c r="AH44" s="2">
        <f t="shared" si="1"/>
        <v>2.6800000000000001E-2</v>
      </c>
      <c r="AI44">
        <v>2.6800000000000001E-2</v>
      </c>
      <c r="AK44">
        <v>12.247058715820312</v>
      </c>
      <c r="AQ44" s="2">
        <f t="shared" si="2"/>
        <v>1.1200000000000001</v>
      </c>
      <c r="AR44" s="2">
        <f>IF(ISNUMBER(AQ44),SUMIFS($AQ$1:AQ44,$A$1:A44,A44,$J$1:J44,J44,$D$1:D44,D44),"")</f>
        <v>2.6950000000000003</v>
      </c>
      <c r="AS44">
        <f t="shared" si="3"/>
        <v>14</v>
      </c>
    </row>
    <row r="45" spans="1:45" x14ac:dyDescent="0.25">
      <c r="A45" s="4" t="s">
        <v>30</v>
      </c>
      <c r="B45" t="s">
        <v>44</v>
      </c>
      <c r="C45" s="3">
        <v>41968</v>
      </c>
      <c r="D45">
        <v>4</v>
      </c>
      <c r="F45">
        <v>50</v>
      </c>
      <c r="J45" s="2" t="s">
        <v>82</v>
      </c>
      <c r="K45" s="2" t="s">
        <v>43</v>
      </c>
      <c r="L45">
        <v>1.2</v>
      </c>
      <c r="M45" s="2" t="s">
        <v>22</v>
      </c>
      <c r="N45" s="20" t="str">
        <f t="shared" si="0"/>
        <v/>
      </c>
      <c r="P45">
        <v>46.08</v>
      </c>
      <c r="Q45">
        <v>46.08</v>
      </c>
      <c r="R45" s="2">
        <f>IF(ISNUMBER(Q45),SUMIFS(Q$1:$Q45,A$1:$A45,A45,J$1:$J45,J45,D$1:$D45,D45),"")</f>
        <v>160.75</v>
      </c>
      <c r="AB45">
        <v>18.193048477172852</v>
      </c>
      <c r="AC45">
        <v>12.333107471466064</v>
      </c>
      <c r="AD45">
        <v>76.80963134765625</v>
      </c>
      <c r="AE45">
        <v>26.332775115966797</v>
      </c>
      <c r="AF45">
        <v>89.073295593261719</v>
      </c>
      <c r="AG45">
        <v>20.164427757263184</v>
      </c>
      <c r="AH45" s="2">
        <f t="shared" si="1"/>
        <v>3.2300000000000002E-2</v>
      </c>
      <c r="AI45">
        <v>3.2300000000000002E-2</v>
      </c>
      <c r="AK45">
        <v>12.289541015625</v>
      </c>
      <c r="AQ45" s="2">
        <f t="shared" si="2"/>
        <v>1.488</v>
      </c>
      <c r="AR45" s="2">
        <f>IF(ISNUMBER(AQ45),SUMIFS($AQ$1:AQ45,$A$1:A45,A45,$J$1:J45,J45,$D$1:D45,D45),"")</f>
        <v>3.621</v>
      </c>
      <c r="AS45">
        <f t="shared" si="3"/>
        <v>14</v>
      </c>
    </row>
    <row r="46" spans="1:45" x14ac:dyDescent="0.25">
      <c r="A46" s="4" t="s">
        <v>28</v>
      </c>
      <c r="B46" t="s">
        <v>44</v>
      </c>
      <c r="C46" s="3">
        <v>41968</v>
      </c>
      <c r="D46">
        <v>4</v>
      </c>
      <c r="F46">
        <v>100</v>
      </c>
      <c r="J46" s="2" t="s">
        <v>82</v>
      </c>
      <c r="K46" s="2" t="s">
        <v>43</v>
      </c>
      <c r="L46">
        <v>1.2</v>
      </c>
      <c r="M46" s="2" t="s">
        <v>22</v>
      </c>
      <c r="N46" s="20" t="str">
        <f t="shared" si="0"/>
        <v/>
      </c>
      <c r="P46">
        <v>162.07</v>
      </c>
      <c r="Q46">
        <v>162.07</v>
      </c>
      <c r="R46" s="2">
        <f>IF(ISNUMBER(Q46),SUMIFS(Q$1:$Q46,A$1:$A46,A46,J$1:$J46,J46,D$1:$D46,D46),"")</f>
        <v>324.29999999999995</v>
      </c>
      <c r="AB46">
        <v>19.490416526794434</v>
      </c>
      <c r="AC46">
        <v>11.193615436553955</v>
      </c>
      <c r="AD46">
        <v>76.999202728271484</v>
      </c>
      <c r="AE46">
        <v>24.974353790283203</v>
      </c>
      <c r="AF46">
        <v>90.044700622558594</v>
      </c>
      <c r="AG46">
        <v>25.526803016662598</v>
      </c>
      <c r="AH46" s="2">
        <f t="shared" si="1"/>
        <v>4.0800000000000003E-2</v>
      </c>
      <c r="AI46">
        <v>4.0800000000000003E-2</v>
      </c>
      <c r="AK46">
        <v>12.319872436523438</v>
      </c>
      <c r="AQ46" s="2">
        <f t="shared" si="2"/>
        <v>6.6120000000000001</v>
      </c>
      <c r="AR46" s="2">
        <f>IF(ISNUMBER(AQ46),SUMIFS($AQ$1:AQ46,$A$1:A46,A46,$J$1:J46,J46,$D$1:D46,D46),"")</f>
        <v>11.414</v>
      </c>
      <c r="AS46">
        <f t="shared" si="3"/>
        <v>14</v>
      </c>
    </row>
    <row r="47" spans="1:45" x14ac:dyDescent="0.25">
      <c r="A47" s="4" t="s">
        <v>25</v>
      </c>
      <c r="B47" t="s">
        <v>44</v>
      </c>
      <c r="C47" s="3">
        <v>41968</v>
      </c>
      <c r="D47">
        <v>4</v>
      </c>
      <c r="F47">
        <v>200</v>
      </c>
      <c r="J47" s="2" t="s">
        <v>82</v>
      </c>
      <c r="K47" s="2" t="s">
        <v>43</v>
      </c>
      <c r="L47">
        <v>1.2</v>
      </c>
      <c r="M47" s="2" t="s">
        <v>22</v>
      </c>
      <c r="N47" s="20" t="str">
        <f t="shared" si="0"/>
        <v/>
      </c>
      <c r="P47">
        <v>191.75</v>
      </c>
      <c r="Q47">
        <v>191.75</v>
      </c>
      <c r="R47" s="2">
        <f>IF(ISNUMBER(Q47),SUMIFS(Q$1:$Q47,A$1:$A47,A47,J$1:$J47,J47,D$1:$D47,D47),"")</f>
        <v>445.13</v>
      </c>
      <c r="AB47">
        <v>18.619501113891602</v>
      </c>
      <c r="AC47">
        <v>13.143052101135254</v>
      </c>
      <c r="AD47">
        <v>78.13995361328125</v>
      </c>
      <c r="AE47">
        <v>22.86448860168457</v>
      </c>
      <c r="AF47">
        <v>89.001438140869141</v>
      </c>
      <c r="AG47">
        <v>26.571758270263672</v>
      </c>
      <c r="AH47" s="2">
        <f t="shared" si="1"/>
        <v>4.2500000000000003E-2</v>
      </c>
      <c r="AI47">
        <v>4.2500000000000003E-2</v>
      </c>
      <c r="AK47">
        <v>12.502392578125001</v>
      </c>
      <c r="AQ47" s="2">
        <f t="shared" si="2"/>
        <v>8.1489999999999991</v>
      </c>
      <c r="AR47" s="2">
        <f>IF(ISNUMBER(AQ47),SUMIFS($AQ$1:AQ47,$A$1:A47,A47,$J$1:J47,J47,$D$1:D47,D47),"")</f>
        <v>17.928999999999998</v>
      </c>
      <c r="AS47">
        <f t="shared" si="3"/>
        <v>14</v>
      </c>
    </row>
    <row r="48" spans="1:45" x14ac:dyDescent="0.25">
      <c r="A48" s="4" t="s">
        <v>29</v>
      </c>
      <c r="B48" t="s">
        <v>44</v>
      </c>
      <c r="C48" s="3">
        <v>41968</v>
      </c>
      <c r="D48">
        <v>4</v>
      </c>
      <c r="F48">
        <v>350</v>
      </c>
      <c r="J48" s="2" t="s">
        <v>82</v>
      </c>
      <c r="K48" s="2" t="s">
        <v>43</v>
      </c>
      <c r="L48">
        <v>1.2</v>
      </c>
      <c r="M48" s="2" t="s">
        <v>22</v>
      </c>
      <c r="N48" s="20" t="str">
        <f t="shared" si="0"/>
        <v/>
      </c>
      <c r="P48">
        <v>139.93</v>
      </c>
      <c r="Q48">
        <v>139.93</v>
      </c>
      <c r="R48" s="2">
        <f>IF(ISNUMBER(Q48),SUMIFS(Q$1:$Q48,A$1:$A48,A48,J$1:$J48,J48,D$1:$D48,D48),"")</f>
        <v>277.3</v>
      </c>
      <c r="AB48">
        <v>21.656686782836914</v>
      </c>
      <c r="AC48">
        <v>12.695550918579102</v>
      </c>
      <c r="AD48">
        <v>76.666912078857422</v>
      </c>
      <c r="AE48">
        <v>32.244016647338867</v>
      </c>
      <c r="AF48">
        <v>91.265594482421875</v>
      </c>
      <c r="AG48">
        <v>20.50565242767334</v>
      </c>
      <c r="AH48" s="2">
        <f t="shared" si="1"/>
        <v>3.2800000000000003E-2</v>
      </c>
      <c r="AI48">
        <v>3.2800000000000003E-2</v>
      </c>
      <c r="AK48">
        <v>12.266705932617187</v>
      </c>
      <c r="AQ48" s="2">
        <f t="shared" si="2"/>
        <v>4.59</v>
      </c>
      <c r="AR48" s="2">
        <f>IF(ISNUMBER(AQ48),SUMIFS($AQ$1:AQ48,$A$1:A48,A48,$J$1:J48,J48,$D$1:D48,D48),"")</f>
        <v>7.8040000000000003</v>
      </c>
      <c r="AS48">
        <f t="shared" si="3"/>
        <v>14</v>
      </c>
    </row>
    <row r="49" spans="1:45" x14ac:dyDescent="0.25">
      <c r="A49" s="4" t="s">
        <v>26</v>
      </c>
      <c r="B49" t="s">
        <v>44</v>
      </c>
      <c r="C49" s="3">
        <v>41968</v>
      </c>
      <c r="D49">
        <v>4</v>
      </c>
      <c r="F49">
        <v>500</v>
      </c>
      <c r="J49" s="2" t="s">
        <v>82</v>
      </c>
      <c r="K49" s="2" t="s">
        <v>43</v>
      </c>
      <c r="L49">
        <v>1.2</v>
      </c>
      <c r="M49" s="2" t="s">
        <v>22</v>
      </c>
      <c r="N49" s="20" t="str">
        <f t="shared" si="0"/>
        <v/>
      </c>
      <c r="P49">
        <v>221.19</v>
      </c>
      <c r="Q49">
        <v>221.19</v>
      </c>
      <c r="R49" s="2">
        <f>IF(ISNUMBER(Q49),SUMIFS(Q$1:$Q49,A$1:$A49,A49,J$1:$J49,J49,D$1:$D49,D49),"")</f>
        <v>416.9</v>
      </c>
      <c r="AB49">
        <v>18.24554443359375</v>
      </c>
      <c r="AC49">
        <v>12.144427299499512</v>
      </c>
      <c r="AD49">
        <v>77.781162261962891</v>
      </c>
      <c r="AE49">
        <v>23.141329765319824</v>
      </c>
      <c r="AF49">
        <v>88.692054748535156</v>
      </c>
      <c r="AG49">
        <v>27.611388206481934</v>
      </c>
      <c r="AH49" s="2">
        <f t="shared" si="1"/>
        <v>4.4200000000000003E-2</v>
      </c>
      <c r="AI49">
        <v>4.4200000000000003E-2</v>
      </c>
      <c r="AK49">
        <v>12.444985961914062</v>
      </c>
      <c r="AQ49" s="2">
        <f t="shared" si="2"/>
        <v>9.7769999999999992</v>
      </c>
      <c r="AR49" s="2">
        <f>IF(ISNUMBER(AQ49),SUMIFS($AQ$1:AQ49,$A$1:A49,A49,$J$1:J49,J49,$D$1:D49,D49),"")</f>
        <v>17.741999999999997</v>
      </c>
      <c r="AS49">
        <f t="shared" si="3"/>
        <v>14</v>
      </c>
    </row>
    <row r="50" spans="1:45" x14ac:dyDescent="0.25">
      <c r="A50" s="4" t="s">
        <v>27</v>
      </c>
      <c r="B50" t="s">
        <v>44</v>
      </c>
      <c r="C50" s="3">
        <v>42003</v>
      </c>
      <c r="D50">
        <v>1</v>
      </c>
      <c r="F50">
        <v>0</v>
      </c>
      <c r="J50" s="2" t="s">
        <v>82</v>
      </c>
      <c r="K50" s="2" t="s">
        <v>23</v>
      </c>
      <c r="L50">
        <v>1.3</v>
      </c>
      <c r="M50" s="2" t="s">
        <v>22</v>
      </c>
      <c r="N50" s="20" t="str">
        <f t="shared" si="0"/>
        <v/>
      </c>
      <c r="P50">
        <v>269.35000000000002</v>
      </c>
      <c r="Q50">
        <v>269.35000000000002</v>
      </c>
      <c r="R50" s="2">
        <f>IF(ISNUMBER(Q50),SUMIFS(Q$1:$Q50,A$1:$A50,A50,J$1:$J50,J50,D$1:$D50,D50),"")</f>
        <v>632.13</v>
      </c>
      <c r="AB50">
        <v>24.112318992614746</v>
      </c>
      <c r="AC50">
        <v>10.987552165985107</v>
      </c>
      <c r="AD50">
        <v>72.137035369873047</v>
      </c>
      <c r="AE50">
        <v>30.580696105957031</v>
      </c>
      <c r="AF50">
        <v>89.450527191162109</v>
      </c>
      <c r="AG50">
        <v>23.872668266296387</v>
      </c>
      <c r="AH50" s="2">
        <f t="shared" si="1"/>
        <v>3.8199999999999998E-2</v>
      </c>
      <c r="AI50">
        <v>3.8199999999999998E-2</v>
      </c>
      <c r="AK50">
        <v>11.541925659179688</v>
      </c>
      <c r="AQ50" s="2">
        <f t="shared" si="2"/>
        <v>10.289</v>
      </c>
      <c r="AR50" s="2">
        <f>IF(ISNUMBER(AQ50),SUMIFS($AQ$1:AQ50,$A$1:A50,A50,$J$1:J50,J50,$D$1:D50,D50),"")</f>
        <v>25.003</v>
      </c>
      <c r="AS50">
        <f t="shared" si="3"/>
        <v>14</v>
      </c>
    </row>
    <row r="51" spans="1:45" x14ac:dyDescent="0.25">
      <c r="A51" s="4" t="s">
        <v>30</v>
      </c>
      <c r="B51" t="s">
        <v>44</v>
      </c>
      <c r="C51" s="3">
        <v>42003</v>
      </c>
      <c r="D51">
        <v>1</v>
      </c>
      <c r="F51">
        <v>50</v>
      </c>
      <c r="J51" s="2" t="s">
        <v>82</v>
      </c>
      <c r="K51" s="2" t="s">
        <v>23</v>
      </c>
      <c r="L51">
        <v>1.3</v>
      </c>
      <c r="M51" s="2" t="s">
        <v>22</v>
      </c>
      <c r="N51" s="20" t="str">
        <f t="shared" si="0"/>
        <v/>
      </c>
      <c r="P51">
        <v>255.24</v>
      </c>
      <c r="Q51">
        <v>255.24</v>
      </c>
      <c r="R51" s="2">
        <f>IF(ISNUMBER(Q51),SUMIFS(Q$1:$Q51,A$1:$A51,A51,J$1:$J51,J51,D$1:$D51,D51),"")</f>
        <v>615.21</v>
      </c>
      <c r="AB51">
        <v>21.388744354248047</v>
      </c>
      <c r="AC51">
        <v>12.771435737609863</v>
      </c>
      <c r="AD51">
        <v>76.142673492431641</v>
      </c>
      <c r="AE51">
        <v>25.099605560302734</v>
      </c>
      <c r="AF51">
        <v>89.746971130371094</v>
      </c>
      <c r="AG51">
        <v>26.213379859924316</v>
      </c>
      <c r="AH51" s="2">
        <f t="shared" si="1"/>
        <v>4.19E-2</v>
      </c>
      <c r="AI51">
        <v>4.19E-2</v>
      </c>
      <c r="AK51">
        <v>12.182827758789063</v>
      </c>
      <c r="AQ51" s="2">
        <f t="shared" si="2"/>
        <v>10.695</v>
      </c>
      <c r="AR51" s="2">
        <f>IF(ISNUMBER(AQ51),SUMIFS($AQ$1:AQ51,$A$1:A51,A51,$J$1:J51,J51,$D$1:D51,D51),"")</f>
        <v>25.682000000000002</v>
      </c>
      <c r="AS51">
        <f t="shared" si="3"/>
        <v>14</v>
      </c>
    </row>
    <row r="52" spans="1:45" x14ac:dyDescent="0.25">
      <c r="A52" s="4" t="s">
        <v>28</v>
      </c>
      <c r="B52" t="s">
        <v>44</v>
      </c>
      <c r="C52" s="3">
        <v>42003</v>
      </c>
      <c r="D52">
        <v>1</v>
      </c>
      <c r="F52">
        <v>100</v>
      </c>
      <c r="J52" s="2" t="s">
        <v>82</v>
      </c>
      <c r="K52" s="2" t="s">
        <v>23</v>
      </c>
      <c r="L52">
        <v>1.3</v>
      </c>
      <c r="M52" s="2" t="s">
        <v>22</v>
      </c>
      <c r="N52" s="20" t="str">
        <f t="shared" si="0"/>
        <v/>
      </c>
      <c r="P52">
        <v>329.41</v>
      </c>
      <c r="Q52">
        <v>329.41</v>
      </c>
      <c r="R52" s="2">
        <f>IF(ISNUMBER(Q52),SUMIFS(Q$1:$Q52,A$1:$A52,A52,J$1:$J52,J52,D$1:$D52,D52),"")</f>
        <v>834.38000000000011</v>
      </c>
      <c r="AB52">
        <v>21.145292282104492</v>
      </c>
      <c r="AC52">
        <v>12.571609973907471</v>
      </c>
      <c r="AD52">
        <v>75.111244201660156</v>
      </c>
      <c r="AE52">
        <v>26.33087158203125</v>
      </c>
      <c r="AF52">
        <v>89.815456390380859</v>
      </c>
      <c r="AG52">
        <v>26.220197677612305</v>
      </c>
      <c r="AH52" s="2">
        <f t="shared" si="1"/>
        <v>4.2000000000000003E-2</v>
      </c>
      <c r="AI52">
        <v>4.2000000000000003E-2</v>
      </c>
      <c r="AK52">
        <v>12.017799072265625</v>
      </c>
      <c r="AQ52" s="2">
        <f t="shared" si="2"/>
        <v>13.835000000000001</v>
      </c>
      <c r="AR52" s="2">
        <f>IF(ISNUMBER(AQ52),SUMIFS($AQ$1:AQ52,$A$1:A52,A52,$J$1:J52,J52,$D$1:D52,D52),"")</f>
        <v>35.201999999999998</v>
      </c>
      <c r="AS52">
        <f t="shared" si="3"/>
        <v>14</v>
      </c>
    </row>
    <row r="53" spans="1:45" x14ac:dyDescent="0.25">
      <c r="A53" s="4" t="s">
        <v>25</v>
      </c>
      <c r="B53" t="s">
        <v>44</v>
      </c>
      <c r="C53" s="3">
        <v>42003</v>
      </c>
      <c r="D53">
        <v>1</v>
      </c>
      <c r="F53">
        <v>200</v>
      </c>
      <c r="J53" s="2" t="s">
        <v>82</v>
      </c>
      <c r="K53" s="2" t="s">
        <v>23</v>
      </c>
      <c r="L53">
        <v>1.3</v>
      </c>
      <c r="M53" s="2" t="s">
        <v>22</v>
      </c>
      <c r="N53" s="20" t="str">
        <f t="shared" si="0"/>
        <v/>
      </c>
      <c r="P53">
        <v>244.49</v>
      </c>
      <c r="Q53">
        <v>244.49</v>
      </c>
      <c r="R53" s="2">
        <f>IF(ISNUMBER(Q53),SUMIFS(Q$1:$Q53,A$1:$A53,A53,J$1:$J53,J53,D$1:$D53,D53),"")</f>
        <v>673.75</v>
      </c>
      <c r="AB53">
        <v>21.343854904174805</v>
      </c>
      <c r="AC53">
        <v>12.771496295928955</v>
      </c>
      <c r="AD53">
        <v>75.515308380126953</v>
      </c>
      <c r="AE53">
        <v>26.269027709960938</v>
      </c>
      <c r="AF53">
        <v>89.952232360839844</v>
      </c>
      <c r="AG53">
        <v>26.332498550415039</v>
      </c>
      <c r="AH53" s="2">
        <f t="shared" si="1"/>
        <v>4.2099999999999999E-2</v>
      </c>
      <c r="AI53">
        <v>4.2099999999999999E-2</v>
      </c>
      <c r="AK53">
        <v>12.082449340820313</v>
      </c>
      <c r="AQ53" s="2">
        <f t="shared" si="2"/>
        <v>10.292999999999999</v>
      </c>
      <c r="AR53" s="2">
        <f>IF(ISNUMBER(AQ53),SUMIFS($AQ$1:AQ53,$A$1:A53,A53,$J$1:J53,J53,$D$1:D53,D53),"")</f>
        <v>28.164999999999999</v>
      </c>
      <c r="AS53">
        <f t="shared" si="3"/>
        <v>14</v>
      </c>
    </row>
    <row r="54" spans="1:45" x14ac:dyDescent="0.25">
      <c r="A54" s="4" t="s">
        <v>29</v>
      </c>
      <c r="B54" t="s">
        <v>44</v>
      </c>
      <c r="C54" s="3">
        <v>42003</v>
      </c>
      <c r="D54">
        <v>1</v>
      </c>
      <c r="F54">
        <v>350</v>
      </c>
      <c r="J54" s="2" t="s">
        <v>82</v>
      </c>
      <c r="K54" s="2" t="s">
        <v>23</v>
      </c>
      <c r="L54">
        <v>1.3</v>
      </c>
      <c r="M54" s="2" t="s">
        <v>22</v>
      </c>
      <c r="N54" s="20" t="str">
        <f t="shared" si="0"/>
        <v/>
      </c>
      <c r="P54">
        <v>313.17</v>
      </c>
      <c r="Q54">
        <v>313.17</v>
      </c>
      <c r="R54" s="2">
        <f>IF(ISNUMBER(Q54),SUMIFS(Q$1:$Q54,A$1:$A54,A54,J$1:$J54,J54,D$1:$D54,D54),"")</f>
        <v>790.1400000000001</v>
      </c>
      <c r="AB54">
        <v>22.528367042541504</v>
      </c>
      <c r="AC54">
        <v>11.80227518081665</v>
      </c>
      <c r="AD54">
        <v>73.209636688232422</v>
      </c>
      <c r="AE54">
        <v>28.333314895629883</v>
      </c>
      <c r="AF54">
        <v>89.875629425048828</v>
      </c>
      <c r="AG54">
        <v>25.564627647399902</v>
      </c>
      <c r="AH54" s="2">
        <f t="shared" si="1"/>
        <v>4.0899999999999999E-2</v>
      </c>
      <c r="AI54">
        <v>4.0899999999999999E-2</v>
      </c>
      <c r="AK54">
        <v>11.713541870117188</v>
      </c>
      <c r="AQ54" s="2">
        <f t="shared" si="2"/>
        <v>12.808999999999999</v>
      </c>
      <c r="AR54" s="2">
        <f>IF(ISNUMBER(AQ54),SUMIFS($AQ$1:AQ54,$A$1:A54,A54,$J$1:J54,J54,$D$1:D54,D54),"")</f>
        <v>32.368000000000002</v>
      </c>
      <c r="AS54">
        <f t="shared" si="3"/>
        <v>14</v>
      </c>
    </row>
    <row r="55" spans="1:45" x14ac:dyDescent="0.25">
      <c r="A55" s="4" t="s">
        <v>26</v>
      </c>
      <c r="B55" t="s">
        <v>44</v>
      </c>
      <c r="C55" s="3">
        <v>42003</v>
      </c>
      <c r="D55">
        <v>1</v>
      </c>
      <c r="F55">
        <v>500</v>
      </c>
      <c r="J55" s="2" t="s">
        <v>82</v>
      </c>
      <c r="K55" s="2" t="s">
        <v>23</v>
      </c>
      <c r="L55">
        <v>1.3</v>
      </c>
      <c r="M55" s="2" t="s">
        <v>22</v>
      </c>
      <c r="N55" s="20" t="str">
        <f t="shared" si="0"/>
        <v/>
      </c>
      <c r="P55">
        <v>286.10000000000002</v>
      </c>
      <c r="Q55">
        <v>286.10000000000002</v>
      </c>
      <c r="R55" s="2">
        <f>IF(ISNUMBER(Q55),SUMIFS(Q$1:$Q55,A$1:$A55,A55,J$1:$J55,J55,D$1:$D55,D55),"")</f>
        <v>599.09</v>
      </c>
      <c r="AB55">
        <v>24.311861991882324</v>
      </c>
      <c r="AC55">
        <v>12.418352127075195</v>
      </c>
      <c r="AD55">
        <v>71.115394592285156</v>
      </c>
      <c r="AE55">
        <v>26.582307815551758</v>
      </c>
      <c r="AF55">
        <v>89.773277282714844</v>
      </c>
      <c r="AG55">
        <v>23.300819396972656</v>
      </c>
      <c r="AH55" s="2">
        <f t="shared" si="1"/>
        <v>3.73E-2</v>
      </c>
      <c r="AI55">
        <v>3.73E-2</v>
      </c>
      <c r="AK55">
        <v>11.378463134765624</v>
      </c>
      <c r="AQ55" s="2">
        <f t="shared" si="2"/>
        <v>10.672000000000001</v>
      </c>
      <c r="AR55" s="2">
        <f>IF(ISNUMBER(AQ55),SUMIFS($AQ$1:AQ55,$A$1:A55,A55,$J$1:J55,J55,$D$1:D55,D55),"")</f>
        <v>23.274000000000001</v>
      </c>
      <c r="AS55">
        <f t="shared" si="3"/>
        <v>14</v>
      </c>
    </row>
    <row r="56" spans="1:45" x14ac:dyDescent="0.25">
      <c r="A56" s="4" t="s">
        <v>27</v>
      </c>
      <c r="B56" t="s">
        <v>44</v>
      </c>
      <c r="C56" s="3">
        <v>42003</v>
      </c>
      <c r="D56">
        <v>2</v>
      </c>
      <c r="F56">
        <v>0</v>
      </c>
      <c r="J56" s="2" t="s">
        <v>82</v>
      </c>
      <c r="K56" s="2" t="s">
        <v>23</v>
      </c>
      <c r="L56">
        <v>1.3</v>
      </c>
      <c r="M56" s="2" t="s">
        <v>22</v>
      </c>
      <c r="N56" s="20" t="str">
        <f t="shared" si="0"/>
        <v/>
      </c>
      <c r="P56">
        <v>280.85000000000002</v>
      </c>
      <c r="Q56">
        <v>280.85000000000002</v>
      </c>
      <c r="R56" s="2">
        <f>IF(ISNUMBER(Q56),SUMIFS(Q$1:$Q56,A$1:$A56,A56,J$1:$J56,J56,D$1:$D56,D56),"")</f>
        <v>761.97</v>
      </c>
      <c r="AB56">
        <v>23.416401863098145</v>
      </c>
      <c r="AC56">
        <v>13.752957820892334</v>
      </c>
      <c r="AD56">
        <v>72.982917785644531</v>
      </c>
      <c r="AE56">
        <v>28.62248420715332</v>
      </c>
      <c r="AF56">
        <v>89.932445526123047</v>
      </c>
      <c r="AG56">
        <v>23.007209777832031</v>
      </c>
      <c r="AH56" s="2">
        <f t="shared" si="1"/>
        <v>3.6799999999999999E-2</v>
      </c>
      <c r="AI56">
        <v>3.6799999999999999E-2</v>
      </c>
      <c r="AK56">
        <v>11.677266845703125</v>
      </c>
      <c r="AQ56" s="2">
        <f t="shared" si="2"/>
        <v>10.335000000000001</v>
      </c>
      <c r="AR56" s="2">
        <f>IF(ISNUMBER(AQ56),SUMIFS($AQ$1:AQ56,$A$1:A56,A56,$J$1:J56,J56,$D$1:D56,D56),"")</f>
        <v>29.703000000000003</v>
      </c>
      <c r="AS56">
        <f t="shared" si="3"/>
        <v>14</v>
      </c>
    </row>
    <row r="57" spans="1:45" x14ac:dyDescent="0.25">
      <c r="A57" s="4" t="s">
        <v>30</v>
      </c>
      <c r="B57" t="s">
        <v>44</v>
      </c>
      <c r="C57" s="3">
        <v>42003</v>
      </c>
      <c r="D57">
        <v>2</v>
      </c>
      <c r="F57">
        <v>50</v>
      </c>
      <c r="J57" s="2" t="s">
        <v>82</v>
      </c>
      <c r="K57" s="2" t="s">
        <v>23</v>
      </c>
      <c r="L57">
        <v>1.3</v>
      </c>
      <c r="M57" s="2" t="s">
        <v>22</v>
      </c>
      <c r="N57" s="20" t="str">
        <f t="shared" si="0"/>
        <v/>
      </c>
      <c r="P57">
        <v>313.68</v>
      </c>
      <c r="Q57">
        <v>313.68</v>
      </c>
      <c r="R57" s="2">
        <f>IF(ISNUMBER(Q57),SUMIFS(Q$1:$Q57,A$1:$A57,A57,J$1:$J57,J57,D$1:$D57,D57),"")</f>
        <v>739.44</v>
      </c>
      <c r="AB57">
        <v>22.413064002990723</v>
      </c>
      <c r="AC57">
        <v>13.94682788848877</v>
      </c>
      <c r="AD57">
        <v>74.071849822998047</v>
      </c>
      <c r="AE57">
        <v>27.306318283081055</v>
      </c>
      <c r="AF57">
        <v>89.811519622802734</v>
      </c>
      <c r="AG57">
        <v>24.848876953125</v>
      </c>
      <c r="AH57" s="2">
        <f t="shared" si="1"/>
        <v>3.9800000000000002E-2</v>
      </c>
      <c r="AI57">
        <v>3.9800000000000002E-2</v>
      </c>
      <c r="AK57">
        <v>11.851495971679688</v>
      </c>
      <c r="AQ57" s="2">
        <f t="shared" si="2"/>
        <v>12.484</v>
      </c>
      <c r="AR57" s="2">
        <f>IF(ISNUMBER(AQ57),SUMIFS($AQ$1:AQ57,$A$1:A57,A57,$J$1:J57,J57,$D$1:D57,D57),"")</f>
        <v>30.296999999999997</v>
      </c>
      <c r="AS57">
        <f t="shared" si="3"/>
        <v>14</v>
      </c>
    </row>
    <row r="58" spans="1:45" x14ac:dyDescent="0.25">
      <c r="A58" s="4" t="s">
        <v>28</v>
      </c>
      <c r="B58" t="s">
        <v>44</v>
      </c>
      <c r="C58" s="3">
        <v>42003</v>
      </c>
      <c r="D58">
        <v>2</v>
      </c>
      <c r="F58">
        <v>100</v>
      </c>
      <c r="J58" s="2" t="s">
        <v>82</v>
      </c>
      <c r="K58" s="2" t="s">
        <v>23</v>
      </c>
      <c r="L58">
        <v>1.3</v>
      </c>
      <c r="M58" s="2" t="s">
        <v>22</v>
      </c>
      <c r="N58" s="20" t="str">
        <f t="shared" si="0"/>
        <v/>
      </c>
      <c r="P58">
        <v>260.14999999999998</v>
      </c>
      <c r="Q58">
        <v>260.14999999999998</v>
      </c>
      <c r="R58" s="2">
        <f>IF(ISNUMBER(Q58),SUMIFS(Q$1:$Q58,A$1:$A58,A58,J$1:$J58,J58,D$1:$D58,D58),"")</f>
        <v>767.38</v>
      </c>
      <c r="AB58">
        <v>24.185676574707031</v>
      </c>
      <c r="AC58">
        <v>11.67711353302002</v>
      </c>
      <c r="AD58">
        <v>70.37921142578125</v>
      </c>
      <c r="AE58">
        <v>30.341962814331055</v>
      </c>
      <c r="AF58">
        <v>89.971626281738281</v>
      </c>
      <c r="AG58">
        <v>22.735739707946777</v>
      </c>
      <c r="AH58" s="2">
        <f t="shared" si="1"/>
        <v>3.6400000000000002E-2</v>
      </c>
      <c r="AI58">
        <v>3.6400000000000002E-2</v>
      </c>
      <c r="AK58">
        <v>11.260673828125</v>
      </c>
      <c r="AQ58" s="2">
        <f t="shared" si="2"/>
        <v>9.4689999999999994</v>
      </c>
      <c r="AR58" s="2">
        <f>IF(ISNUMBER(AQ58),SUMIFS($AQ$1:AQ58,$A$1:A58,A58,$J$1:J58,J58,$D$1:D58,D58),"")</f>
        <v>29.676000000000002</v>
      </c>
      <c r="AS58">
        <f t="shared" si="3"/>
        <v>14</v>
      </c>
    </row>
    <row r="59" spans="1:45" x14ac:dyDescent="0.25">
      <c r="A59" s="4" t="s">
        <v>25</v>
      </c>
      <c r="B59" t="s">
        <v>44</v>
      </c>
      <c r="C59" s="3">
        <v>42003</v>
      </c>
      <c r="D59">
        <v>2</v>
      </c>
      <c r="F59">
        <v>200</v>
      </c>
      <c r="J59" s="2" t="s">
        <v>82</v>
      </c>
      <c r="K59" s="2" t="s">
        <v>23</v>
      </c>
      <c r="L59">
        <v>1.3</v>
      </c>
      <c r="M59" s="2" t="s">
        <v>22</v>
      </c>
      <c r="N59" s="20" t="str">
        <f t="shared" si="0"/>
        <v/>
      </c>
      <c r="P59">
        <v>329.4</v>
      </c>
      <c r="Q59">
        <v>329.4</v>
      </c>
      <c r="R59" s="2">
        <f>IF(ISNUMBER(Q59),SUMIFS(Q$1:$Q59,A$1:$A59,A59,J$1:$J59,J59,D$1:$D59,D59),"")</f>
        <v>755.68999999999994</v>
      </c>
      <c r="AB59">
        <v>21.909764289855957</v>
      </c>
      <c r="AC59">
        <v>14.227774620056152</v>
      </c>
      <c r="AD59">
        <v>73.992717742919922</v>
      </c>
      <c r="AE59">
        <v>26.963638305664063</v>
      </c>
      <c r="AF59">
        <v>90.571056365966797</v>
      </c>
      <c r="AG59">
        <v>25.194830894470215</v>
      </c>
      <c r="AH59" s="2">
        <f t="shared" si="1"/>
        <v>4.0300000000000002E-2</v>
      </c>
      <c r="AI59">
        <v>4.0300000000000002E-2</v>
      </c>
      <c r="AK59">
        <v>11.838834838867188</v>
      </c>
      <c r="AQ59" s="2">
        <f t="shared" si="2"/>
        <v>13.275</v>
      </c>
      <c r="AR59" s="2">
        <f>IF(ISNUMBER(AQ59),SUMIFS($AQ$1:AQ59,$A$1:A59,A59,$J$1:J59,J59,$D$1:D59,D59),"")</f>
        <v>29.515999999999998</v>
      </c>
      <c r="AS59">
        <f t="shared" si="3"/>
        <v>14</v>
      </c>
    </row>
    <row r="60" spans="1:45" x14ac:dyDescent="0.25">
      <c r="A60" s="4" t="s">
        <v>29</v>
      </c>
      <c r="B60" t="s">
        <v>44</v>
      </c>
      <c r="C60" s="3">
        <v>42003</v>
      </c>
      <c r="D60">
        <v>2</v>
      </c>
      <c r="F60">
        <v>350</v>
      </c>
      <c r="J60" s="2" t="s">
        <v>82</v>
      </c>
      <c r="K60" s="2" t="s">
        <v>23</v>
      </c>
      <c r="L60">
        <v>1.3</v>
      </c>
      <c r="M60" s="2" t="s">
        <v>22</v>
      </c>
      <c r="N60" s="20" t="str">
        <f t="shared" si="0"/>
        <v/>
      </c>
      <c r="P60">
        <v>298.48</v>
      </c>
      <c r="Q60">
        <v>298.48</v>
      </c>
      <c r="R60" s="2">
        <f>IF(ISNUMBER(Q60),SUMIFS(Q$1:$Q60,A$1:$A60,A60,J$1:$J60,J60,D$1:$D60,D60),"")</f>
        <v>756.45</v>
      </c>
      <c r="AB60">
        <v>24.046942710876465</v>
      </c>
      <c r="AC60">
        <v>11.147031307220459</v>
      </c>
      <c r="AD60">
        <v>71.246646881103516</v>
      </c>
      <c r="AE60">
        <v>30.349573135375977</v>
      </c>
      <c r="AF60">
        <v>89.089389801025391</v>
      </c>
      <c r="AG60">
        <v>22.717529296875</v>
      </c>
      <c r="AH60" s="2">
        <f t="shared" si="1"/>
        <v>3.6299999999999999E-2</v>
      </c>
      <c r="AI60">
        <v>3.6299999999999999E-2</v>
      </c>
      <c r="AK60">
        <v>11.399463500976562</v>
      </c>
      <c r="AQ60" s="2">
        <f t="shared" si="2"/>
        <v>10.835000000000001</v>
      </c>
      <c r="AR60" s="2">
        <f>IF(ISNUMBER(AQ60),SUMIFS($AQ$1:AQ60,$A$1:A60,A60,$J$1:J60,J60,$D$1:D60,D60),"")</f>
        <v>31.085999999999999</v>
      </c>
      <c r="AS60">
        <f t="shared" si="3"/>
        <v>14</v>
      </c>
    </row>
    <row r="61" spans="1:45" x14ac:dyDescent="0.25">
      <c r="A61" s="4" t="s">
        <v>26</v>
      </c>
      <c r="B61" t="s">
        <v>44</v>
      </c>
      <c r="C61" s="3">
        <v>42003</v>
      </c>
      <c r="D61">
        <v>2</v>
      </c>
      <c r="F61">
        <v>500</v>
      </c>
      <c r="J61" s="2" t="s">
        <v>82</v>
      </c>
      <c r="K61" s="2" t="s">
        <v>23</v>
      </c>
      <c r="L61">
        <v>1.3</v>
      </c>
      <c r="M61" s="2" t="s">
        <v>22</v>
      </c>
      <c r="N61" s="20" t="str">
        <f t="shared" si="0"/>
        <v/>
      </c>
      <c r="P61">
        <v>315.60000000000002</v>
      </c>
      <c r="Q61">
        <v>315.60000000000002</v>
      </c>
      <c r="R61" s="2">
        <f>IF(ISNUMBER(Q61),SUMIFS(Q$1:$Q61,A$1:$A61,A61,J$1:$J61,J61,D$1:$D61,D61),"")</f>
        <v>822.43000000000006</v>
      </c>
      <c r="AB61">
        <v>22.931647300720215</v>
      </c>
      <c r="AC61">
        <v>14.190526008605957</v>
      </c>
      <c r="AD61">
        <v>71.8453369140625</v>
      </c>
      <c r="AE61">
        <v>28.935497283935547</v>
      </c>
      <c r="AF61">
        <v>90.2001953125</v>
      </c>
      <c r="AG61">
        <v>23.977387428283691</v>
      </c>
      <c r="AH61" s="2">
        <f t="shared" si="1"/>
        <v>3.8399999999999997E-2</v>
      </c>
      <c r="AI61">
        <v>3.8399999999999997E-2</v>
      </c>
      <c r="AK61">
        <v>11.495253906249999</v>
      </c>
      <c r="AQ61" s="2">
        <f t="shared" si="2"/>
        <v>12.119</v>
      </c>
      <c r="AR61" s="2">
        <f>IF(ISNUMBER(AQ61),SUMIFS($AQ$1:AQ61,$A$1:A61,A61,$J$1:J61,J61,$D$1:D61,D61),"")</f>
        <v>34.256</v>
      </c>
      <c r="AS61">
        <f t="shared" si="3"/>
        <v>14</v>
      </c>
    </row>
    <row r="62" spans="1:45" x14ac:dyDescent="0.25">
      <c r="A62" s="4" t="s">
        <v>27</v>
      </c>
      <c r="B62" t="s">
        <v>44</v>
      </c>
      <c r="C62" s="3">
        <v>42003</v>
      </c>
      <c r="D62">
        <v>3</v>
      </c>
      <c r="F62">
        <v>0</v>
      </c>
      <c r="J62" s="2" t="s">
        <v>82</v>
      </c>
      <c r="K62" s="2" t="s">
        <v>23</v>
      </c>
      <c r="L62">
        <v>1.3</v>
      </c>
      <c r="M62" s="2" t="s">
        <v>22</v>
      </c>
      <c r="N62" s="20" t="str">
        <f t="shared" si="0"/>
        <v/>
      </c>
      <c r="P62">
        <v>282.02</v>
      </c>
      <c r="Q62">
        <v>282.02</v>
      </c>
      <c r="R62" s="2">
        <f>IF(ISNUMBER(Q62),SUMIFS(Q$1:$Q62,A$1:$A62,A62,J$1:$J62,J62,D$1:$D62,D62),"")</f>
        <v>686.38</v>
      </c>
      <c r="AB62">
        <v>21.790273666381836</v>
      </c>
      <c r="AC62">
        <v>13.364757537841797</v>
      </c>
      <c r="AD62">
        <v>74.9483642578125</v>
      </c>
      <c r="AE62">
        <v>28.91273307800293</v>
      </c>
      <c r="AF62">
        <v>89.832302093505859</v>
      </c>
      <c r="AG62">
        <v>25.849057197570801</v>
      </c>
      <c r="AH62" s="2">
        <f t="shared" si="1"/>
        <v>4.1399999999999999E-2</v>
      </c>
      <c r="AI62">
        <v>4.1399999999999999E-2</v>
      </c>
      <c r="AK62">
        <v>11.991738281250001</v>
      </c>
      <c r="AQ62" s="2">
        <f t="shared" si="2"/>
        <v>11.676</v>
      </c>
      <c r="AR62" s="2">
        <f>IF(ISNUMBER(AQ62),SUMIFS($AQ$1:AQ62,$A$1:A62,A62,$J$1:J62,J62,$D$1:D62,D62),"")</f>
        <v>28.305</v>
      </c>
      <c r="AS62">
        <f t="shared" si="3"/>
        <v>14</v>
      </c>
    </row>
    <row r="63" spans="1:45" x14ac:dyDescent="0.25">
      <c r="A63" s="4" t="s">
        <v>30</v>
      </c>
      <c r="B63" t="s">
        <v>44</v>
      </c>
      <c r="C63" s="3">
        <v>42003</v>
      </c>
      <c r="D63">
        <v>3</v>
      </c>
      <c r="F63">
        <v>50</v>
      </c>
      <c r="J63" s="2" t="s">
        <v>82</v>
      </c>
      <c r="K63" s="2" t="s">
        <v>23</v>
      </c>
      <c r="L63">
        <v>1.3</v>
      </c>
      <c r="M63" s="2" t="s">
        <v>22</v>
      </c>
      <c r="N63" s="20" t="str">
        <f t="shared" si="0"/>
        <v/>
      </c>
      <c r="P63">
        <v>253.9</v>
      </c>
      <c r="Q63">
        <v>253.9</v>
      </c>
      <c r="R63" s="2">
        <f>IF(ISNUMBER(Q63),SUMIFS(Q$1:$Q63,A$1:$A63,A63,J$1:$J63,J63,D$1:$D63,D63),"")</f>
        <v>731.64</v>
      </c>
      <c r="AB63">
        <v>22.913364410400391</v>
      </c>
      <c r="AC63">
        <v>13.538589000701904</v>
      </c>
      <c r="AD63">
        <v>73.453769683837891</v>
      </c>
      <c r="AE63">
        <v>28.750009536743164</v>
      </c>
      <c r="AF63">
        <v>90.230419158935547</v>
      </c>
      <c r="AG63">
        <v>23.678620338439941</v>
      </c>
      <c r="AH63" s="2">
        <f t="shared" si="1"/>
        <v>3.7900000000000003E-2</v>
      </c>
      <c r="AI63">
        <v>3.7900000000000003E-2</v>
      </c>
      <c r="AK63">
        <v>11.752603149414062</v>
      </c>
      <c r="AQ63" s="2">
        <f t="shared" si="2"/>
        <v>9.6229999999999993</v>
      </c>
      <c r="AR63" s="2">
        <f>IF(ISNUMBER(AQ63),SUMIFS($AQ$1:AQ63,$A$1:A63,A63,$J$1:J63,J63,$D$1:D63,D63),"")</f>
        <v>29.774000000000001</v>
      </c>
      <c r="AS63">
        <f t="shared" si="3"/>
        <v>14</v>
      </c>
    </row>
    <row r="64" spans="1:45" x14ac:dyDescent="0.25">
      <c r="A64" s="4" t="s">
        <v>28</v>
      </c>
      <c r="B64" t="s">
        <v>44</v>
      </c>
      <c r="C64" s="3">
        <v>42003</v>
      </c>
      <c r="D64">
        <v>3</v>
      </c>
      <c r="F64">
        <v>100</v>
      </c>
      <c r="J64" s="2" t="s">
        <v>82</v>
      </c>
      <c r="K64" s="2" t="s">
        <v>23</v>
      </c>
      <c r="L64">
        <v>1.3</v>
      </c>
      <c r="M64" s="2" t="s">
        <v>22</v>
      </c>
      <c r="N64" s="20" t="str">
        <f t="shared" si="0"/>
        <v/>
      </c>
      <c r="P64">
        <v>275.81</v>
      </c>
      <c r="Q64">
        <v>275.81</v>
      </c>
      <c r="R64" s="2">
        <f>IF(ISNUMBER(Q64),SUMIFS(Q$1:$Q64,A$1:$A64,A64,J$1:$J64,J64,D$1:$D64,D64),"")</f>
        <v>721.17000000000007</v>
      </c>
      <c r="AB64">
        <v>22.46134090423584</v>
      </c>
      <c r="AC64">
        <v>12.82184886932373</v>
      </c>
      <c r="AD64">
        <v>73.794876098632812</v>
      </c>
      <c r="AE64">
        <v>29.099737167358398</v>
      </c>
      <c r="AF64">
        <v>90.439090728759766</v>
      </c>
      <c r="AG64">
        <v>25.056200981140137</v>
      </c>
      <c r="AH64" s="2">
        <f t="shared" si="1"/>
        <v>4.0099999999999997E-2</v>
      </c>
      <c r="AI64">
        <v>4.0099999999999997E-2</v>
      </c>
      <c r="AK64">
        <v>11.80718017578125</v>
      </c>
      <c r="AQ64" s="2">
        <f t="shared" si="2"/>
        <v>11.06</v>
      </c>
      <c r="AR64" s="2">
        <f>IF(ISNUMBER(AQ64),SUMIFS($AQ$1:AQ64,$A$1:A64,A64,$J$1:J64,J64,$D$1:D64,D64),"")</f>
        <v>29.258000000000003</v>
      </c>
      <c r="AS64">
        <f t="shared" si="3"/>
        <v>14</v>
      </c>
    </row>
    <row r="65" spans="1:45" x14ac:dyDescent="0.25">
      <c r="A65" s="4" t="s">
        <v>25</v>
      </c>
      <c r="B65" t="s">
        <v>44</v>
      </c>
      <c r="C65" s="3">
        <v>42003</v>
      </c>
      <c r="D65">
        <v>3</v>
      </c>
      <c r="F65">
        <v>200</v>
      </c>
      <c r="J65" s="2" t="s">
        <v>82</v>
      </c>
      <c r="K65" s="2" t="s">
        <v>23</v>
      </c>
      <c r="L65">
        <v>1.3</v>
      </c>
      <c r="M65" s="2" t="s">
        <v>22</v>
      </c>
      <c r="N65" s="20" t="str">
        <f t="shared" si="0"/>
        <v/>
      </c>
      <c r="P65">
        <v>332.38</v>
      </c>
      <c r="Q65">
        <v>332.38</v>
      </c>
      <c r="R65" s="2">
        <f>IF(ISNUMBER(Q65),SUMIFS(Q$1:$Q65,A$1:$A65,A65,J$1:$J65,J65,D$1:$D65,D65),"")</f>
        <v>785.28</v>
      </c>
      <c r="AB65">
        <v>22.611587524414063</v>
      </c>
      <c r="AC65">
        <v>11.570190906524658</v>
      </c>
      <c r="AD65">
        <v>71.816123962402344</v>
      </c>
      <c r="AE65">
        <v>29.30181884765625</v>
      </c>
      <c r="AF65">
        <v>87.993659973144531</v>
      </c>
      <c r="AG65">
        <v>24.933646202087402</v>
      </c>
      <c r="AH65" s="2">
        <f t="shared" si="1"/>
        <v>3.9899999999999998E-2</v>
      </c>
      <c r="AI65">
        <v>3.9899999999999998E-2</v>
      </c>
      <c r="AK65">
        <v>11.490579833984375</v>
      </c>
      <c r="AQ65" s="2">
        <f t="shared" si="2"/>
        <v>13.262</v>
      </c>
      <c r="AR65" s="2">
        <f>IF(ISNUMBER(AQ65),SUMIFS($AQ$1:AQ65,$A$1:A65,A65,$J$1:J65,J65,$D$1:D65,D65),"")</f>
        <v>32.725999999999999</v>
      </c>
      <c r="AS65">
        <f t="shared" si="3"/>
        <v>14</v>
      </c>
    </row>
    <row r="66" spans="1:45" x14ac:dyDescent="0.25">
      <c r="A66" s="4" t="s">
        <v>29</v>
      </c>
      <c r="B66" t="s">
        <v>44</v>
      </c>
      <c r="C66" s="3">
        <v>42003</v>
      </c>
      <c r="D66">
        <v>3</v>
      </c>
      <c r="F66">
        <v>350</v>
      </c>
      <c r="J66" s="2" t="s">
        <v>82</v>
      </c>
      <c r="K66" s="2" t="s">
        <v>23</v>
      </c>
      <c r="L66">
        <v>1.3</v>
      </c>
      <c r="M66" s="2" t="s">
        <v>22</v>
      </c>
      <c r="N66" s="20" t="str">
        <f t="shared" ref="N66:N129" si="4">IF(ISNUMBER(O66),O66*10,"")</f>
        <v/>
      </c>
      <c r="P66">
        <v>301.73</v>
      </c>
      <c r="Q66">
        <v>301.73</v>
      </c>
      <c r="R66" s="2">
        <f>IF(ISNUMBER(Q66),SUMIFS(Q$1:$Q66,A$1:$A66,A66,J$1:$J66,J66,D$1:$D66,D66),"")</f>
        <v>713.9</v>
      </c>
      <c r="AB66">
        <v>21.479297637939453</v>
      </c>
      <c r="AC66">
        <v>12.516767978668213</v>
      </c>
      <c r="AD66">
        <v>74.839466094970703</v>
      </c>
      <c r="AE66">
        <v>27.977188110351562</v>
      </c>
      <c r="AF66">
        <v>90.65228271484375</v>
      </c>
      <c r="AG66">
        <v>26.23759937286377</v>
      </c>
      <c r="AH66" s="2">
        <f t="shared" ref="AH66:AH129" si="5">IF(ISNUMBER(AI66),AI66,"")</f>
        <v>4.2000000000000003E-2</v>
      </c>
      <c r="AI66">
        <v>4.2000000000000003E-2</v>
      </c>
      <c r="AK66">
        <v>11.974314575195313</v>
      </c>
      <c r="AQ66" s="2">
        <f t="shared" ref="AQ66:AQ129" si="6">IF(AND(ISNUMBER(AI66),ISNUMBER(Q66)),ROUND(Q66*AI66,3),"")</f>
        <v>12.673</v>
      </c>
      <c r="AR66" s="2">
        <f>IF(ISNUMBER(AQ66),SUMIFS($AQ$1:AQ66,$A$1:A66,A66,$J$1:J66,J66,$D$1:D66,D66),"")</f>
        <v>31.734999999999999</v>
      </c>
      <c r="AS66">
        <f t="shared" ref="AS66:AS129" si="7">COUNT(O66:AR66)</f>
        <v>14</v>
      </c>
    </row>
    <row r="67" spans="1:45" x14ac:dyDescent="0.25">
      <c r="A67" s="4" t="s">
        <v>26</v>
      </c>
      <c r="B67" t="s">
        <v>44</v>
      </c>
      <c r="C67" s="3">
        <v>42003</v>
      </c>
      <c r="D67">
        <v>3</v>
      </c>
      <c r="F67">
        <v>500</v>
      </c>
      <c r="J67" s="2" t="s">
        <v>82</v>
      </c>
      <c r="K67" s="2" t="s">
        <v>23</v>
      </c>
      <c r="L67">
        <v>1.3</v>
      </c>
      <c r="M67" s="2" t="s">
        <v>22</v>
      </c>
      <c r="N67" s="20" t="str">
        <f t="shared" si="4"/>
        <v/>
      </c>
      <c r="P67">
        <v>233.76</v>
      </c>
      <c r="Q67">
        <v>233.76</v>
      </c>
      <c r="R67" s="2">
        <f>IF(ISNUMBER(Q67),SUMIFS(Q$1:$Q67,A$1:$A67,A67,J$1:$J67,J67,D$1:$D67,D67),"")</f>
        <v>496.78999999999996</v>
      </c>
      <c r="AB67">
        <v>22.115565299987793</v>
      </c>
      <c r="AC67">
        <v>12.247475147247314</v>
      </c>
      <c r="AD67">
        <v>73.315452575683594</v>
      </c>
      <c r="AE67">
        <v>28.897909164428711</v>
      </c>
      <c r="AF67">
        <v>89.11956787109375</v>
      </c>
      <c r="AG67">
        <v>25.636758804321289</v>
      </c>
      <c r="AH67" s="2">
        <f t="shared" si="5"/>
        <v>4.1000000000000002E-2</v>
      </c>
      <c r="AI67">
        <v>4.1000000000000002E-2</v>
      </c>
      <c r="AK67">
        <v>11.730472412109375</v>
      </c>
      <c r="AQ67" s="2">
        <f t="shared" si="6"/>
        <v>9.5839999999999996</v>
      </c>
      <c r="AR67" s="2">
        <f>IF(ISNUMBER(AQ67),SUMIFS($AQ$1:AQ67,$A$1:A67,A67,$J$1:J67,J67,$D$1:D67,D67),"")</f>
        <v>20.192</v>
      </c>
      <c r="AS67">
        <f t="shared" si="7"/>
        <v>14</v>
      </c>
    </row>
    <row r="68" spans="1:45" x14ac:dyDescent="0.25">
      <c r="A68" s="4" t="s">
        <v>27</v>
      </c>
      <c r="B68" t="s">
        <v>44</v>
      </c>
      <c r="C68" s="3">
        <v>42003</v>
      </c>
      <c r="D68">
        <v>4</v>
      </c>
      <c r="F68">
        <v>0</v>
      </c>
      <c r="J68" s="2" t="s">
        <v>82</v>
      </c>
      <c r="K68" s="2" t="s">
        <v>23</v>
      </c>
      <c r="L68">
        <v>1.3</v>
      </c>
      <c r="M68" s="2" t="s">
        <v>22</v>
      </c>
      <c r="N68" s="20" t="str">
        <f t="shared" si="4"/>
        <v/>
      </c>
      <c r="P68">
        <v>185.9</v>
      </c>
      <c r="Q68">
        <v>185.9</v>
      </c>
      <c r="R68" s="2">
        <f>IF(ISNUMBER(Q68),SUMIFS(Q$1:$Q68,A$1:$A68,A68,J$1:$J68,J68,D$1:$D68,D68),"")</f>
        <v>319.27</v>
      </c>
      <c r="AB68">
        <v>20.999755859375</v>
      </c>
      <c r="AC68">
        <v>12.342456817626953</v>
      </c>
      <c r="AD68">
        <v>75.159984588623047</v>
      </c>
      <c r="AE68">
        <v>27.738569259643555</v>
      </c>
      <c r="AF68">
        <v>90.209922790527344</v>
      </c>
      <c r="AG68">
        <v>25.87410831451416</v>
      </c>
      <c r="AH68" s="2">
        <f t="shared" si="5"/>
        <v>4.1399999999999999E-2</v>
      </c>
      <c r="AI68">
        <v>4.1399999999999999E-2</v>
      </c>
      <c r="AK68">
        <v>12.025597534179688</v>
      </c>
      <c r="AQ68" s="2">
        <f t="shared" si="6"/>
        <v>7.6959999999999997</v>
      </c>
      <c r="AR68" s="2">
        <f>IF(ISNUMBER(AQ68),SUMIFS($AQ$1:AQ68,$A$1:A68,A68,$J$1:J68,J68,$D$1:D68,D68),"")</f>
        <v>10.391</v>
      </c>
      <c r="AS68">
        <f t="shared" si="7"/>
        <v>14</v>
      </c>
    </row>
    <row r="69" spans="1:45" x14ac:dyDescent="0.25">
      <c r="A69" s="4" t="s">
        <v>30</v>
      </c>
      <c r="B69" t="s">
        <v>44</v>
      </c>
      <c r="C69" s="3">
        <v>42003</v>
      </c>
      <c r="D69">
        <v>4</v>
      </c>
      <c r="F69">
        <v>50</v>
      </c>
      <c r="J69" s="2" t="s">
        <v>82</v>
      </c>
      <c r="K69" s="2" t="s">
        <v>23</v>
      </c>
      <c r="L69">
        <v>1.3</v>
      </c>
      <c r="M69" s="2" t="s">
        <v>22</v>
      </c>
      <c r="N69" s="20" t="str">
        <f t="shared" si="4"/>
        <v/>
      </c>
      <c r="P69">
        <v>160.66999999999999</v>
      </c>
      <c r="Q69">
        <v>160.66999999999999</v>
      </c>
      <c r="R69" s="2">
        <f>IF(ISNUMBER(Q69),SUMIFS(Q$1:$Q69,A$1:$A69,A69,J$1:$J69,J69,D$1:$D69,D69),"")</f>
        <v>321.41999999999996</v>
      </c>
      <c r="AB69">
        <v>22.481684684753418</v>
      </c>
      <c r="AC69">
        <v>11.63231372833252</v>
      </c>
      <c r="AD69">
        <v>72.197864532470703</v>
      </c>
      <c r="AE69">
        <v>29.650514602661133</v>
      </c>
      <c r="AF69">
        <v>88.94085693359375</v>
      </c>
      <c r="AG69">
        <v>24.244598388671875</v>
      </c>
      <c r="AH69" s="2">
        <f t="shared" si="5"/>
        <v>3.8800000000000001E-2</v>
      </c>
      <c r="AI69">
        <v>3.8800000000000001E-2</v>
      </c>
      <c r="AK69">
        <v>11.551658325195312</v>
      </c>
      <c r="AQ69" s="2">
        <f t="shared" si="6"/>
        <v>6.234</v>
      </c>
      <c r="AR69" s="2">
        <f>IF(ISNUMBER(AQ69),SUMIFS($AQ$1:AQ69,$A$1:A69,A69,$J$1:J69,J69,$D$1:D69,D69),"")</f>
        <v>9.8550000000000004</v>
      </c>
      <c r="AS69">
        <f t="shared" si="7"/>
        <v>14</v>
      </c>
    </row>
    <row r="70" spans="1:45" x14ac:dyDescent="0.25">
      <c r="A70" s="4" t="s">
        <v>28</v>
      </c>
      <c r="B70" t="s">
        <v>44</v>
      </c>
      <c r="C70" s="3">
        <v>42003</v>
      </c>
      <c r="D70">
        <v>4</v>
      </c>
      <c r="F70">
        <v>100</v>
      </c>
      <c r="J70" s="2" t="s">
        <v>82</v>
      </c>
      <c r="K70" s="2" t="s">
        <v>23</v>
      </c>
      <c r="L70">
        <v>1.3</v>
      </c>
      <c r="M70" s="2" t="s">
        <v>22</v>
      </c>
      <c r="N70" s="20" t="str">
        <f t="shared" si="4"/>
        <v/>
      </c>
      <c r="P70">
        <v>249.02</v>
      </c>
      <c r="Q70">
        <v>249.02</v>
      </c>
      <c r="R70" s="2">
        <f>IF(ISNUMBER(Q70),SUMIFS(Q$1:$Q70,A$1:$A70,A70,J$1:$J70,J70,D$1:$D70,D70),"")</f>
        <v>573.31999999999994</v>
      </c>
      <c r="AB70">
        <v>23.151671409606934</v>
      </c>
      <c r="AC70">
        <v>10.339163780212402</v>
      </c>
      <c r="AD70">
        <v>69.736236572265625</v>
      </c>
      <c r="AE70">
        <v>34.071577072143555</v>
      </c>
      <c r="AF70">
        <v>87.620479583740234</v>
      </c>
      <c r="AG70">
        <v>24.804823875427246</v>
      </c>
      <c r="AH70" s="2">
        <f t="shared" si="5"/>
        <v>3.9699999999999999E-2</v>
      </c>
      <c r="AI70">
        <v>3.9699999999999999E-2</v>
      </c>
      <c r="AK70">
        <v>11.157797851562501</v>
      </c>
      <c r="AQ70" s="2">
        <f t="shared" si="6"/>
        <v>9.8859999999999992</v>
      </c>
      <c r="AR70" s="2">
        <f>IF(ISNUMBER(AQ70),SUMIFS($AQ$1:AQ70,$A$1:A70,A70,$J$1:J70,J70,$D$1:D70,D70),"")</f>
        <v>21.299999999999997</v>
      </c>
      <c r="AS70">
        <f t="shared" si="7"/>
        <v>14</v>
      </c>
    </row>
    <row r="71" spans="1:45" x14ac:dyDescent="0.25">
      <c r="A71" s="4" t="s">
        <v>25</v>
      </c>
      <c r="B71" t="s">
        <v>44</v>
      </c>
      <c r="C71" s="3">
        <v>42003</v>
      </c>
      <c r="D71">
        <v>4</v>
      </c>
      <c r="F71">
        <v>200</v>
      </c>
      <c r="J71" s="2" t="s">
        <v>82</v>
      </c>
      <c r="K71" s="2" t="s">
        <v>23</v>
      </c>
      <c r="L71">
        <v>1.3</v>
      </c>
      <c r="M71" s="2" t="s">
        <v>22</v>
      </c>
      <c r="N71" s="20" t="str">
        <f t="shared" si="4"/>
        <v/>
      </c>
      <c r="P71">
        <v>295.91000000000003</v>
      </c>
      <c r="Q71">
        <v>295.91000000000003</v>
      </c>
      <c r="R71" s="2">
        <f>IF(ISNUMBER(Q71),SUMIFS(Q$1:$Q71,A$1:$A71,A71,J$1:$J71,J71,D$1:$D71,D71),"")</f>
        <v>741.04</v>
      </c>
      <c r="AB71">
        <v>23.376735687255859</v>
      </c>
      <c r="AC71">
        <v>11.695902347564697</v>
      </c>
      <c r="AD71">
        <v>72.700057983398438</v>
      </c>
      <c r="AE71">
        <v>29.946365356445313</v>
      </c>
      <c r="AF71">
        <v>89.666263580322266</v>
      </c>
      <c r="AG71">
        <v>24.769408226013184</v>
      </c>
      <c r="AH71" s="2">
        <f t="shared" si="5"/>
        <v>3.9600000000000003E-2</v>
      </c>
      <c r="AI71">
        <v>3.9600000000000003E-2</v>
      </c>
      <c r="AK71">
        <v>11.63200927734375</v>
      </c>
      <c r="AQ71" s="2">
        <f t="shared" si="6"/>
        <v>11.718</v>
      </c>
      <c r="AR71" s="2">
        <f>IF(ISNUMBER(AQ71),SUMIFS($AQ$1:AQ71,$A$1:A71,A71,$J$1:J71,J71,$D$1:D71,D71),"")</f>
        <v>29.646999999999998</v>
      </c>
      <c r="AS71">
        <f t="shared" si="7"/>
        <v>14</v>
      </c>
    </row>
    <row r="72" spans="1:45" x14ac:dyDescent="0.25">
      <c r="A72" s="4" t="s">
        <v>29</v>
      </c>
      <c r="B72" t="s">
        <v>44</v>
      </c>
      <c r="C72" s="3">
        <v>42003</v>
      </c>
      <c r="D72">
        <v>4</v>
      </c>
      <c r="F72">
        <v>350</v>
      </c>
      <c r="J72" s="2" t="s">
        <v>82</v>
      </c>
      <c r="K72" s="2" t="s">
        <v>23</v>
      </c>
      <c r="L72">
        <v>1.3</v>
      </c>
      <c r="M72" s="2" t="s">
        <v>22</v>
      </c>
      <c r="N72" s="20" t="str">
        <f t="shared" si="4"/>
        <v/>
      </c>
      <c r="P72">
        <v>266.58</v>
      </c>
      <c r="Q72">
        <v>266.58</v>
      </c>
      <c r="R72" s="2">
        <f>IF(ISNUMBER(Q72),SUMIFS(Q$1:$Q72,A$1:$A72,A72,J$1:$J72,J72,D$1:$D72,D72),"")</f>
        <v>543.88</v>
      </c>
      <c r="AB72">
        <v>21.108043670654297</v>
      </c>
      <c r="AC72">
        <v>12.503963947296143</v>
      </c>
      <c r="AD72">
        <v>76.910625457763672</v>
      </c>
      <c r="AE72">
        <v>26.220174789428711</v>
      </c>
      <c r="AF72">
        <v>90.504959106445313</v>
      </c>
      <c r="AG72">
        <v>26.521321296691895</v>
      </c>
      <c r="AH72" s="2">
        <f t="shared" si="5"/>
        <v>4.24E-2</v>
      </c>
      <c r="AI72">
        <v>4.24E-2</v>
      </c>
      <c r="AK72">
        <v>12.305700073242187</v>
      </c>
      <c r="AQ72" s="2">
        <f t="shared" si="6"/>
        <v>11.303000000000001</v>
      </c>
      <c r="AR72" s="2">
        <f>IF(ISNUMBER(AQ72),SUMIFS($AQ$1:AQ72,$A$1:A72,A72,$J$1:J72,J72,$D$1:D72,D72),"")</f>
        <v>19.106999999999999</v>
      </c>
      <c r="AS72">
        <f t="shared" si="7"/>
        <v>14</v>
      </c>
    </row>
    <row r="73" spans="1:45" x14ac:dyDescent="0.25">
      <c r="A73" s="4" t="s">
        <v>26</v>
      </c>
      <c r="B73" t="s">
        <v>44</v>
      </c>
      <c r="C73" s="3">
        <v>42003</v>
      </c>
      <c r="D73">
        <v>4</v>
      </c>
      <c r="F73">
        <v>500</v>
      </c>
      <c r="J73" s="2" t="s">
        <v>82</v>
      </c>
      <c r="K73" s="2" t="s">
        <v>23</v>
      </c>
      <c r="L73">
        <v>1.3</v>
      </c>
      <c r="M73" s="2" t="s">
        <v>22</v>
      </c>
      <c r="N73" s="20" t="str">
        <f t="shared" si="4"/>
        <v/>
      </c>
      <c r="P73">
        <v>306.82</v>
      </c>
      <c r="Q73">
        <v>306.82</v>
      </c>
      <c r="R73" s="2">
        <f>IF(ISNUMBER(Q73),SUMIFS(Q$1:$Q73,A$1:$A73,A73,J$1:$J73,J73,D$1:$D73,D73),"")</f>
        <v>723.72</v>
      </c>
      <c r="AB73">
        <v>23.234169960021973</v>
      </c>
      <c r="AC73">
        <v>12.034765243530273</v>
      </c>
      <c r="AD73">
        <v>72.323390960693359</v>
      </c>
      <c r="AE73">
        <v>31.299928665161133</v>
      </c>
      <c r="AF73">
        <v>88.941787719726563</v>
      </c>
      <c r="AG73">
        <v>24.921555519104004</v>
      </c>
      <c r="AH73" s="2">
        <f t="shared" si="5"/>
        <v>3.9899999999999998E-2</v>
      </c>
      <c r="AI73">
        <v>3.9899999999999998E-2</v>
      </c>
      <c r="AK73">
        <v>11.571742553710937</v>
      </c>
      <c r="AQ73" s="2">
        <f t="shared" si="6"/>
        <v>12.242000000000001</v>
      </c>
      <c r="AR73" s="2">
        <f>IF(ISNUMBER(AQ73),SUMIFS($AQ$1:AQ73,$A$1:A73,A73,$J$1:J73,J73,$D$1:D73,D73),"")</f>
        <v>29.983999999999998</v>
      </c>
      <c r="AS73">
        <f t="shared" si="7"/>
        <v>14</v>
      </c>
    </row>
    <row r="74" spans="1:45" x14ac:dyDescent="0.25">
      <c r="A74" s="4" t="s">
        <v>27</v>
      </c>
      <c r="B74" t="s">
        <v>44</v>
      </c>
      <c r="C74" s="3">
        <v>42039</v>
      </c>
      <c r="D74">
        <v>1</v>
      </c>
      <c r="F74">
        <v>0</v>
      </c>
      <c r="J74" s="2" t="s">
        <v>82</v>
      </c>
      <c r="K74" s="2" t="s">
        <v>23</v>
      </c>
      <c r="L74">
        <v>1.4</v>
      </c>
      <c r="M74" s="2" t="s">
        <v>22</v>
      </c>
      <c r="N74" s="20" t="str">
        <f t="shared" si="4"/>
        <v/>
      </c>
      <c r="P74">
        <v>211.15</v>
      </c>
      <c r="Q74">
        <v>211.15</v>
      </c>
      <c r="R74" s="2">
        <f>IF(ISNUMBER(Q74),SUMIFS(Q$1:$Q74,A$1:$A74,A74,J$1:$J74,J74,D$1:$D74,D74),"")</f>
        <v>843.28</v>
      </c>
      <c r="AB74">
        <v>23.033714294433594</v>
      </c>
      <c r="AC74">
        <v>11.98806095123291</v>
      </c>
      <c r="AD74">
        <v>73.229412078857422</v>
      </c>
      <c r="AE74">
        <v>28.690813064575195</v>
      </c>
      <c r="AF74">
        <v>90.631011962890625</v>
      </c>
      <c r="AG74">
        <v>23.586517333984375</v>
      </c>
      <c r="AH74" s="2">
        <f t="shared" si="5"/>
        <v>3.7699999999999997E-2</v>
      </c>
      <c r="AI74">
        <v>3.7699999999999997E-2</v>
      </c>
      <c r="AK74">
        <v>11.716705932617188</v>
      </c>
      <c r="AQ74" s="2">
        <f t="shared" si="6"/>
        <v>7.96</v>
      </c>
      <c r="AR74" s="2">
        <f>IF(ISNUMBER(AQ74),SUMIFS($AQ$1:AQ74,$A$1:A74,A74,$J$1:J74,J74,$D$1:D74,D74),"")</f>
        <v>32.963000000000001</v>
      </c>
      <c r="AS74">
        <f t="shared" si="7"/>
        <v>14</v>
      </c>
    </row>
    <row r="75" spans="1:45" x14ac:dyDescent="0.25">
      <c r="A75" s="4" t="s">
        <v>30</v>
      </c>
      <c r="B75" t="s">
        <v>44</v>
      </c>
      <c r="C75" s="3">
        <v>42039</v>
      </c>
      <c r="D75">
        <v>1</v>
      </c>
      <c r="F75">
        <v>50</v>
      </c>
      <c r="J75" s="2" t="s">
        <v>82</v>
      </c>
      <c r="K75" s="2" t="s">
        <v>23</v>
      </c>
      <c r="L75">
        <v>1.4</v>
      </c>
      <c r="M75" s="2" t="s">
        <v>22</v>
      </c>
      <c r="N75" s="20" t="str">
        <f t="shared" si="4"/>
        <v/>
      </c>
      <c r="P75">
        <v>224.07</v>
      </c>
      <c r="Q75">
        <v>224.07</v>
      </c>
      <c r="R75" s="2">
        <f>IF(ISNUMBER(Q75),SUMIFS(Q$1:$Q75,A$1:$A75,A75,J$1:$J75,J75,D$1:$D75,D75),"")</f>
        <v>839.28</v>
      </c>
      <c r="AB75">
        <v>22.376046180725098</v>
      </c>
      <c r="AC75">
        <v>12.36591100692749</v>
      </c>
      <c r="AD75">
        <v>74.334335327148438</v>
      </c>
      <c r="AE75">
        <v>27.619014739990234</v>
      </c>
      <c r="AF75">
        <v>89.779304504394531</v>
      </c>
      <c r="AG75">
        <v>25.115535736083984</v>
      </c>
      <c r="AH75" s="2">
        <f t="shared" si="5"/>
        <v>4.02E-2</v>
      </c>
      <c r="AI75">
        <v>4.02E-2</v>
      </c>
      <c r="AK75">
        <v>11.89349365234375</v>
      </c>
      <c r="AQ75" s="2">
        <f t="shared" si="6"/>
        <v>9.0079999999999991</v>
      </c>
      <c r="AR75" s="2">
        <f>IF(ISNUMBER(AQ75),SUMIFS($AQ$1:AQ75,$A$1:A75,A75,$J$1:J75,J75,$D$1:D75,D75),"")</f>
        <v>34.69</v>
      </c>
      <c r="AS75">
        <f t="shared" si="7"/>
        <v>14</v>
      </c>
    </row>
    <row r="76" spans="1:45" x14ac:dyDescent="0.25">
      <c r="A76" s="4" t="s">
        <v>28</v>
      </c>
      <c r="B76" t="s">
        <v>44</v>
      </c>
      <c r="C76" s="3">
        <v>42039</v>
      </c>
      <c r="D76">
        <v>1</v>
      </c>
      <c r="F76">
        <v>100</v>
      </c>
      <c r="J76" s="2" t="s">
        <v>82</v>
      </c>
      <c r="K76" s="2" t="s">
        <v>23</v>
      </c>
      <c r="L76">
        <v>1.4</v>
      </c>
      <c r="M76" s="2" t="s">
        <v>22</v>
      </c>
      <c r="N76" s="20" t="str">
        <f t="shared" si="4"/>
        <v/>
      </c>
      <c r="P76">
        <v>223.98</v>
      </c>
      <c r="Q76">
        <v>223.98</v>
      </c>
      <c r="R76" s="2">
        <f>IF(ISNUMBER(Q76),SUMIFS(Q$1:$Q76,A$1:$A76,A76,J$1:$J76,J76,D$1:$D76,D76),"")</f>
        <v>1058.3600000000001</v>
      </c>
      <c r="AB76">
        <v>23.16315746307373</v>
      </c>
      <c r="AC76">
        <v>10.865757942199707</v>
      </c>
      <c r="AD76">
        <v>73.028999328613281</v>
      </c>
      <c r="AE76">
        <v>28.685901641845703</v>
      </c>
      <c r="AF76">
        <v>91.492485046386719</v>
      </c>
      <c r="AG76">
        <v>23.078939437866211</v>
      </c>
      <c r="AH76" s="2">
        <f t="shared" si="5"/>
        <v>3.6900000000000002E-2</v>
      </c>
      <c r="AI76">
        <v>3.6900000000000002E-2</v>
      </c>
      <c r="AK76">
        <v>11.684639892578126</v>
      </c>
      <c r="AQ76" s="2">
        <f t="shared" si="6"/>
        <v>8.2650000000000006</v>
      </c>
      <c r="AR76" s="2">
        <f>IF(ISNUMBER(AQ76),SUMIFS($AQ$1:AQ76,$A$1:A76,A76,$J$1:J76,J76,$D$1:D76,D76),"")</f>
        <v>43.466999999999999</v>
      </c>
      <c r="AS76">
        <f t="shared" si="7"/>
        <v>14</v>
      </c>
    </row>
    <row r="77" spans="1:45" x14ac:dyDescent="0.25">
      <c r="A77" s="4" t="s">
        <v>25</v>
      </c>
      <c r="B77" t="s">
        <v>44</v>
      </c>
      <c r="C77" s="3">
        <v>42039</v>
      </c>
      <c r="D77">
        <v>1</v>
      </c>
      <c r="F77">
        <v>200</v>
      </c>
      <c r="J77" s="2" t="s">
        <v>82</v>
      </c>
      <c r="K77" s="2" t="s">
        <v>23</v>
      </c>
      <c r="L77">
        <v>1.4</v>
      </c>
      <c r="M77" s="2" t="s">
        <v>22</v>
      </c>
      <c r="N77" s="20" t="str">
        <f t="shared" si="4"/>
        <v/>
      </c>
      <c r="P77">
        <v>222.91</v>
      </c>
      <c r="Q77">
        <v>222.91</v>
      </c>
      <c r="R77" s="2">
        <f>IF(ISNUMBER(Q77),SUMIFS(Q$1:$Q77,A$1:$A77,A77,J$1:$J77,J77,D$1:$D77,D77),"")</f>
        <v>896.66</v>
      </c>
      <c r="AB77">
        <v>21.82749080657959</v>
      </c>
      <c r="AC77">
        <v>12.428140640258789</v>
      </c>
      <c r="AD77">
        <v>75.541671752929688</v>
      </c>
      <c r="AE77">
        <v>28.009157180786133</v>
      </c>
      <c r="AF77">
        <v>90.827495574951172</v>
      </c>
      <c r="AG77">
        <v>24.549769401550293</v>
      </c>
      <c r="AH77" s="2">
        <f t="shared" si="5"/>
        <v>3.9300000000000002E-2</v>
      </c>
      <c r="AI77">
        <v>3.9300000000000002E-2</v>
      </c>
      <c r="AK77">
        <v>12.08666748046875</v>
      </c>
      <c r="AQ77" s="2">
        <f t="shared" si="6"/>
        <v>8.76</v>
      </c>
      <c r="AR77" s="2">
        <f>IF(ISNUMBER(AQ77),SUMIFS($AQ$1:AQ77,$A$1:A77,A77,$J$1:J77,J77,$D$1:D77,D77),"")</f>
        <v>36.924999999999997</v>
      </c>
      <c r="AS77">
        <f t="shared" si="7"/>
        <v>14</v>
      </c>
    </row>
    <row r="78" spans="1:45" x14ac:dyDescent="0.25">
      <c r="A78" s="4" t="s">
        <v>29</v>
      </c>
      <c r="B78" t="s">
        <v>44</v>
      </c>
      <c r="C78" s="3">
        <v>42039</v>
      </c>
      <c r="D78">
        <v>1</v>
      </c>
      <c r="F78">
        <v>350</v>
      </c>
      <c r="J78" s="2" t="s">
        <v>82</v>
      </c>
      <c r="K78" s="2" t="s">
        <v>23</v>
      </c>
      <c r="L78">
        <v>1.4</v>
      </c>
      <c r="M78" s="2" t="s">
        <v>22</v>
      </c>
      <c r="N78" s="20" t="str">
        <f t="shared" si="4"/>
        <v/>
      </c>
      <c r="P78">
        <v>234.18</v>
      </c>
      <c r="Q78">
        <v>234.18</v>
      </c>
      <c r="R78" s="2">
        <f>IF(ISNUMBER(Q78),SUMIFS(Q$1:$Q78,A$1:$A78,A78,J$1:$J78,J78,D$1:$D78,D78),"")</f>
        <v>1024.3200000000002</v>
      </c>
      <c r="AB78">
        <v>22.458882331848145</v>
      </c>
      <c r="AC78">
        <v>12.630762577056885</v>
      </c>
      <c r="AD78">
        <v>72.751438140869141</v>
      </c>
      <c r="AE78">
        <v>26.514888763427734</v>
      </c>
      <c r="AF78">
        <v>89.992290496826172</v>
      </c>
      <c r="AG78">
        <v>25.028849601745605</v>
      </c>
      <c r="AH78" s="2">
        <f t="shared" si="5"/>
        <v>0.04</v>
      </c>
      <c r="AI78">
        <v>0.04</v>
      </c>
      <c r="AK78">
        <v>11.640230102539062</v>
      </c>
      <c r="AQ78" s="2">
        <f t="shared" si="6"/>
        <v>9.3670000000000009</v>
      </c>
      <c r="AR78" s="2">
        <f>IF(ISNUMBER(AQ78),SUMIFS($AQ$1:AQ78,$A$1:A78,A78,$J$1:J78,J78,$D$1:D78,D78),"")</f>
        <v>41.734999999999999</v>
      </c>
      <c r="AS78">
        <f t="shared" si="7"/>
        <v>14</v>
      </c>
    </row>
    <row r="79" spans="1:45" x14ac:dyDescent="0.25">
      <c r="A79" s="4" t="s">
        <v>26</v>
      </c>
      <c r="B79" t="s">
        <v>44</v>
      </c>
      <c r="C79" s="3">
        <v>42039</v>
      </c>
      <c r="D79">
        <v>1</v>
      </c>
      <c r="F79">
        <v>500</v>
      </c>
      <c r="J79" s="2" t="s">
        <v>82</v>
      </c>
      <c r="K79" s="2" t="s">
        <v>23</v>
      </c>
      <c r="L79">
        <v>1.4</v>
      </c>
      <c r="M79" s="2" t="s">
        <v>22</v>
      </c>
      <c r="N79" s="20" t="str">
        <f t="shared" si="4"/>
        <v/>
      </c>
      <c r="P79">
        <v>206.84</v>
      </c>
      <c r="Q79">
        <v>206.84</v>
      </c>
      <c r="R79" s="2">
        <f>IF(ISNUMBER(Q79),SUMIFS(Q$1:$Q79,A$1:$A79,A79,J$1:$J79,J79,D$1:$D79,D79),"")</f>
        <v>805.93000000000006</v>
      </c>
      <c r="AB79">
        <v>23.675752639770508</v>
      </c>
      <c r="AC79">
        <v>9.99591064453125</v>
      </c>
      <c r="AD79">
        <v>70.523612976074219</v>
      </c>
      <c r="AE79">
        <v>30.261310577392578</v>
      </c>
      <c r="AF79">
        <v>91.305465698242188</v>
      </c>
      <c r="AG79">
        <v>22.619913101196289</v>
      </c>
      <c r="AH79" s="2">
        <f t="shared" si="5"/>
        <v>3.6200000000000003E-2</v>
      </c>
      <c r="AI79">
        <v>3.6200000000000003E-2</v>
      </c>
      <c r="AK79">
        <v>11.283778076171876</v>
      </c>
      <c r="AQ79" s="2">
        <f t="shared" si="6"/>
        <v>7.4880000000000004</v>
      </c>
      <c r="AR79" s="2">
        <f>IF(ISNUMBER(AQ79),SUMIFS($AQ$1:AQ79,$A$1:A79,A79,$J$1:J79,J79,$D$1:D79,D79),"")</f>
        <v>30.762</v>
      </c>
      <c r="AS79">
        <f t="shared" si="7"/>
        <v>14</v>
      </c>
    </row>
    <row r="80" spans="1:45" x14ac:dyDescent="0.25">
      <c r="A80" s="4" t="s">
        <v>27</v>
      </c>
      <c r="B80" t="s">
        <v>44</v>
      </c>
      <c r="C80" s="3">
        <v>42039</v>
      </c>
      <c r="D80">
        <v>2</v>
      </c>
      <c r="F80">
        <v>0</v>
      </c>
      <c r="J80" s="2" t="s">
        <v>82</v>
      </c>
      <c r="K80" s="2" t="s">
        <v>23</v>
      </c>
      <c r="L80">
        <v>1.4</v>
      </c>
      <c r="M80" s="2" t="s">
        <v>22</v>
      </c>
      <c r="N80" s="20" t="str">
        <f t="shared" si="4"/>
        <v/>
      </c>
      <c r="P80">
        <v>196.45</v>
      </c>
      <c r="Q80">
        <v>196.45</v>
      </c>
      <c r="R80" s="2">
        <f>IF(ISNUMBER(Q80),SUMIFS(Q$1:$Q80,A$1:$A80,A80,J$1:$J80,J80,D$1:$D80,D80),"")</f>
        <v>958.42000000000007</v>
      </c>
      <c r="AB80">
        <v>23.465710639953613</v>
      </c>
      <c r="AC80">
        <v>12.05715274810791</v>
      </c>
      <c r="AD80">
        <v>72.507930755615234</v>
      </c>
      <c r="AE80">
        <v>29.89348030090332</v>
      </c>
      <c r="AF80">
        <v>91.425342559814453</v>
      </c>
      <c r="AG80">
        <v>23.553959846496582</v>
      </c>
      <c r="AH80" s="2">
        <f t="shared" si="5"/>
        <v>3.7699999999999997E-2</v>
      </c>
      <c r="AI80">
        <v>3.7699999999999997E-2</v>
      </c>
      <c r="AK80">
        <v>11.601268920898438</v>
      </c>
      <c r="AQ80" s="2">
        <f t="shared" si="6"/>
        <v>7.4059999999999997</v>
      </c>
      <c r="AR80" s="2">
        <f>IF(ISNUMBER(AQ80),SUMIFS($AQ$1:AQ80,$A$1:A80,A80,$J$1:J80,J80,$D$1:D80,D80),"")</f>
        <v>37.109000000000002</v>
      </c>
      <c r="AS80">
        <f t="shared" si="7"/>
        <v>14</v>
      </c>
    </row>
    <row r="81" spans="1:45" x14ac:dyDescent="0.25">
      <c r="A81" s="4" t="s">
        <v>30</v>
      </c>
      <c r="B81" t="s">
        <v>44</v>
      </c>
      <c r="C81" s="3">
        <v>42039</v>
      </c>
      <c r="D81">
        <v>2</v>
      </c>
      <c r="F81">
        <v>50</v>
      </c>
      <c r="J81" s="2" t="s">
        <v>82</v>
      </c>
      <c r="K81" s="2" t="s">
        <v>23</v>
      </c>
      <c r="L81">
        <v>1.4</v>
      </c>
      <c r="M81" s="2" t="s">
        <v>22</v>
      </c>
      <c r="N81" s="20" t="str">
        <f t="shared" si="4"/>
        <v/>
      </c>
      <c r="P81">
        <v>220.32</v>
      </c>
      <c r="Q81">
        <v>220.32</v>
      </c>
      <c r="R81" s="2">
        <f>IF(ISNUMBER(Q81),SUMIFS(Q$1:$Q81,A$1:$A81,A81,J$1:$J81,J81,D$1:$D81,D81),"")</f>
        <v>959.76</v>
      </c>
      <c r="AB81">
        <v>22.906003952026367</v>
      </c>
      <c r="AC81">
        <v>12.83074951171875</v>
      </c>
      <c r="AD81">
        <v>73.290390014648438</v>
      </c>
      <c r="AE81">
        <v>28.8348388671875</v>
      </c>
      <c r="AF81">
        <v>90.743133544921875</v>
      </c>
      <c r="AG81">
        <v>23.664381980895996</v>
      </c>
      <c r="AH81" s="2">
        <f t="shared" si="5"/>
        <v>3.7900000000000003E-2</v>
      </c>
      <c r="AI81">
        <v>3.7900000000000003E-2</v>
      </c>
      <c r="AK81">
        <v>11.726462402343751</v>
      </c>
      <c r="AQ81" s="2">
        <f t="shared" si="6"/>
        <v>8.35</v>
      </c>
      <c r="AR81" s="2">
        <f>IF(ISNUMBER(AQ81),SUMIFS($AQ$1:AQ81,$A$1:A81,A81,$J$1:J81,J81,$D$1:D81,D81),"")</f>
        <v>38.646999999999998</v>
      </c>
      <c r="AS81">
        <f t="shared" si="7"/>
        <v>14</v>
      </c>
    </row>
    <row r="82" spans="1:45" x14ac:dyDescent="0.25">
      <c r="A82" s="4" t="s">
        <v>28</v>
      </c>
      <c r="B82" t="s">
        <v>44</v>
      </c>
      <c r="C82" s="3">
        <v>42039</v>
      </c>
      <c r="D82">
        <v>2</v>
      </c>
      <c r="F82">
        <v>100</v>
      </c>
      <c r="J82" s="2" t="s">
        <v>82</v>
      </c>
      <c r="K82" s="2" t="s">
        <v>23</v>
      </c>
      <c r="L82">
        <v>1.4</v>
      </c>
      <c r="M82" s="2" t="s">
        <v>22</v>
      </c>
      <c r="N82" s="20" t="str">
        <f t="shared" si="4"/>
        <v/>
      </c>
      <c r="P82">
        <v>217.28</v>
      </c>
      <c r="Q82">
        <v>217.28</v>
      </c>
      <c r="R82" s="2">
        <f>IF(ISNUMBER(Q82),SUMIFS(Q$1:$Q82,A$1:$A82,A82,J$1:$J82,J82,D$1:$D82,D82),"")</f>
        <v>984.66</v>
      </c>
      <c r="AB82">
        <v>24.172389030456543</v>
      </c>
      <c r="AC82">
        <v>11.459826946258545</v>
      </c>
      <c r="AD82">
        <v>69.942783355712891</v>
      </c>
      <c r="AE82">
        <v>31.241424560546875</v>
      </c>
      <c r="AF82">
        <v>91.164272308349609</v>
      </c>
      <c r="AG82">
        <v>21.175290107727051</v>
      </c>
      <c r="AH82" s="2">
        <f t="shared" si="5"/>
        <v>3.39E-2</v>
      </c>
      <c r="AI82">
        <v>3.39E-2</v>
      </c>
      <c r="AK82">
        <v>11.190845336914062</v>
      </c>
      <c r="AQ82" s="2">
        <f t="shared" si="6"/>
        <v>7.3659999999999997</v>
      </c>
      <c r="AR82" s="2">
        <f>IF(ISNUMBER(AQ82),SUMIFS($AQ$1:AQ82,$A$1:A82,A82,$J$1:J82,J82,$D$1:D82,D82),"")</f>
        <v>37.042000000000002</v>
      </c>
      <c r="AS82">
        <f t="shared" si="7"/>
        <v>14</v>
      </c>
    </row>
    <row r="83" spans="1:45" x14ac:dyDescent="0.25">
      <c r="A83" s="4" t="s">
        <v>25</v>
      </c>
      <c r="B83" t="s">
        <v>44</v>
      </c>
      <c r="C83" s="3">
        <v>42039</v>
      </c>
      <c r="D83">
        <v>2</v>
      </c>
      <c r="F83">
        <v>200</v>
      </c>
      <c r="J83" s="2" t="s">
        <v>82</v>
      </c>
      <c r="K83" s="2" t="s">
        <v>23</v>
      </c>
      <c r="L83">
        <v>1.4</v>
      </c>
      <c r="M83" s="2" t="s">
        <v>22</v>
      </c>
      <c r="N83" s="20" t="str">
        <f t="shared" si="4"/>
        <v/>
      </c>
      <c r="P83">
        <v>246.41</v>
      </c>
      <c r="Q83">
        <v>246.41</v>
      </c>
      <c r="R83" s="2">
        <f>IF(ISNUMBER(Q83),SUMIFS(Q$1:$Q83,A$1:$A83,A83,J$1:$J83,J83,D$1:$D83,D83),"")</f>
        <v>1002.0999999999999</v>
      </c>
      <c r="AB83">
        <v>23.79426097869873</v>
      </c>
      <c r="AC83">
        <v>14.140308856964111</v>
      </c>
      <c r="AD83">
        <v>73.726406097412109</v>
      </c>
      <c r="AE83">
        <v>30.904640197753906</v>
      </c>
      <c r="AF83">
        <v>91.269596099853516</v>
      </c>
      <c r="AG83">
        <v>23.413960456848145</v>
      </c>
      <c r="AH83" s="2">
        <f t="shared" si="5"/>
        <v>3.7499999999999999E-2</v>
      </c>
      <c r="AI83">
        <v>3.7499999999999999E-2</v>
      </c>
      <c r="AK83">
        <v>11.796224975585938</v>
      </c>
      <c r="AQ83" s="2">
        <f t="shared" si="6"/>
        <v>9.24</v>
      </c>
      <c r="AR83" s="2">
        <f>IF(ISNUMBER(AQ83),SUMIFS($AQ$1:AQ83,$A$1:A83,A83,$J$1:J83,J83,$D$1:D83,D83),"")</f>
        <v>38.756</v>
      </c>
      <c r="AS83">
        <f t="shared" si="7"/>
        <v>14</v>
      </c>
    </row>
    <row r="84" spans="1:45" x14ac:dyDescent="0.25">
      <c r="A84" s="4" t="s">
        <v>29</v>
      </c>
      <c r="B84" t="s">
        <v>44</v>
      </c>
      <c r="C84" s="3">
        <v>42039</v>
      </c>
      <c r="D84">
        <v>2</v>
      </c>
      <c r="F84">
        <v>350</v>
      </c>
      <c r="J84" s="2" t="s">
        <v>82</v>
      </c>
      <c r="K84" s="2" t="s">
        <v>23</v>
      </c>
      <c r="L84">
        <v>1.4</v>
      </c>
      <c r="M84" s="2" t="s">
        <v>22</v>
      </c>
      <c r="N84" s="20" t="str">
        <f t="shared" si="4"/>
        <v/>
      </c>
      <c r="P84">
        <v>272.57</v>
      </c>
      <c r="Q84">
        <v>272.57</v>
      </c>
      <c r="R84" s="2">
        <f>IF(ISNUMBER(Q84),SUMIFS(Q$1:$Q84,A$1:$A84,A84,J$1:$J84,J84,D$1:$D84,D84),"")</f>
        <v>1029.02</v>
      </c>
      <c r="AB84">
        <v>23.146966934204102</v>
      </c>
      <c r="AC84">
        <v>13.358481407165527</v>
      </c>
      <c r="AD84">
        <v>73.782665252685547</v>
      </c>
      <c r="AE84">
        <v>29.653022766113281</v>
      </c>
      <c r="AF84">
        <v>89.891757965087891</v>
      </c>
      <c r="AG84">
        <v>23.509568214416504</v>
      </c>
      <c r="AH84" s="2">
        <f t="shared" si="5"/>
        <v>3.7600000000000001E-2</v>
      </c>
      <c r="AI84">
        <v>3.7600000000000001E-2</v>
      </c>
      <c r="AK84">
        <v>11.805226440429688</v>
      </c>
      <c r="AQ84" s="2">
        <f t="shared" si="6"/>
        <v>10.249000000000001</v>
      </c>
      <c r="AR84" s="2">
        <f>IF(ISNUMBER(AQ84),SUMIFS($AQ$1:AQ84,$A$1:A84,A84,$J$1:J84,J84,$D$1:D84,D84),"")</f>
        <v>41.335000000000001</v>
      </c>
      <c r="AS84">
        <f t="shared" si="7"/>
        <v>14</v>
      </c>
    </row>
    <row r="85" spans="1:45" x14ac:dyDescent="0.25">
      <c r="A85" s="4" t="s">
        <v>26</v>
      </c>
      <c r="B85" t="s">
        <v>44</v>
      </c>
      <c r="C85" s="3">
        <v>42039</v>
      </c>
      <c r="D85">
        <v>2</v>
      </c>
      <c r="F85">
        <v>500</v>
      </c>
      <c r="J85" s="2" t="s">
        <v>82</v>
      </c>
      <c r="K85" s="2" t="s">
        <v>23</v>
      </c>
      <c r="L85">
        <v>1.4</v>
      </c>
      <c r="M85" s="2" t="s">
        <v>22</v>
      </c>
      <c r="N85" s="20" t="str">
        <f t="shared" si="4"/>
        <v/>
      </c>
      <c r="P85">
        <v>284.52999999999997</v>
      </c>
      <c r="Q85">
        <v>284.52999999999997</v>
      </c>
      <c r="R85" s="2">
        <f>IF(ISNUMBER(Q85),SUMIFS(Q$1:$Q85,A$1:$A85,A85,J$1:$J85,J85,D$1:$D85,D85),"")</f>
        <v>1106.96</v>
      </c>
      <c r="AB85">
        <v>23.29291820526123</v>
      </c>
      <c r="AC85">
        <v>13.0105299949646</v>
      </c>
      <c r="AD85">
        <v>73.068653106689453</v>
      </c>
      <c r="AE85">
        <v>29.667373657226563</v>
      </c>
      <c r="AF85">
        <v>90.183521270751953</v>
      </c>
      <c r="AG85">
        <v>23.864173889160156</v>
      </c>
      <c r="AH85" s="2">
        <f t="shared" si="5"/>
        <v>3.8199999999999998E-2</v>
      </c>
      <c r="AI85">
        <v>3.8199999999999998E-2</v>
      </c>
      <c r="AK85">
        <v>11.690984497070312</v>
      </c>
      <c r="AQ85" s="2">
        <f t="shared" si="6"/>
        <v>10.869</v>
      </c>
      <c r="AR85" s="2">
        <f>IF(ISNUMBER(AQ85),SUMIFS($AQ$1:AQ85,$A$1:A85,A85,$J$1:J85,J85,$D$1:D85,D85),"")</f>
        <v>45.125</v>
      </c>
      <c r="AS85">
        <f t="shared" si="7"/>
        <v>14</v>
      </c>
    </row>
    <row r="86" spans="1:45" x14ac:dyDescent="0.25">
      <c r="A86" s="4" t="s">
        <v>27</v>
      </c>
      <c r="B86" t="s">
        <v>44</v>
      </c>
      <c r="C86" s="3">
        <v>42039</v>
      </c>
      <c r="D86">
        <v>3</v>
      </c>
      <c r="F86">
        <v>0</v>
      </c>
      <c r="J86" s="2" t="s">
        <v>82</v>
      </c>
      <c r="K86" s="2" t="s">
        <v>23</v>
      </c>
      <c r="L86">
        <v>1.4</v>
      </c>
      <c r="M86" s="2" t="s">
        <v>22</v>
      </c>
      <c r="N86" s="20" t="str">
        <f t="shared" si="4"/>
        <v/>
      </c>
      <c r="P86">
        <v>231.59</v>
      </c>
      <c r="Q86">
        <v>231.59</v>
      </c>
      <c r="R86" s="2">
        <f>IF(ISNUMBER(Q86),SUMIFS(Q$1:$Q86,A$1:$A86,A86,J$1:$J86,J86,D$1:$D86,D86),"")</f>
        <v>917.97</v>
      </c>
      <c r="AB86">
        <v>22.156588554382324</v>
      </c>
      <c r="AC86">
        <v>12.566345691680908</v>
      </c>
      <c r="AD86">
        <v>75.457195281982422</v>
      </c>
      <c r="AE86">
        <v>29.769554138183594</v>
      </c>
      <c r="AF86">
        <v>90.31256103515625</v>
      </c>
      <c r="AG86">
        <v>26.362000465393066</v>
      </c>
      <c r="AH86" s="2">
        <f t="shared" si="5"/>
        <v>4.2200000000000001E-2</v>
      </c>
      <c r="AI86">
        <v>4.2200000000000001E-2</v>
      </c>
      <c r="AK86">
        <v>12.073151245117188</v>
      </c>
      <c r="AQ86" s="2">
        <f t="shared" si="6"/>
        <v>9.7729999999999997</v>
      </c>
      <c r="AR86" s="2">
        <f>IF(ISNUMBER(AQ86),SUMIFS($AQ$1:AQ86,$A$1:A86,A86,$J$1:J86,J86,$D$1:D86,D86),"")</f>
        <v>38.078000000000003</v>
      </c>
      <c r="AS86">
        <f t="shared" si="7"/>
        <v>14</v>
      </c>
    </row>
    <row r="87" spans="1:45" x14ac:dyDescent="0.25">
      <c r="A87" s="4" t="s">
        <v>30</v>
      </c>
      <c r="B87" t="s">
        <v>44</v>
      </c>
      <c r="C87" s="3">
        <v>42039</v>
      </c>
      <c r="D87">
        <v>3</v>
      </c>
      <c r="F87">
        <v>50</v>
      </c>
      <c r="J87" s="2" t="s">
        <v>82</v>
      </c>
      <c r="K87" s="2" t="s">
        <v>23</v>
      </c>
      <c r="L87">
        <v>1.4</v>
      </c>
      <c r="M87" s="2" t="s">
        <v>22</v>
      </c>
      <c r="N87" s="20" t="str">
        <f t="shared" si="4"/>
        <v/>
      </c>
      <c r="P87">
        <v>163.77000000000001</v>
      </c>
      <c r="Q87">
        <v>163.77000000000001</v>
      </c>
      <c r="R87" s="2">
        <f>IF(ISNUMBER(Q87),SUMIFS(Q$1:$Q87,A$1:$A87,A87,J$1:$J87,J87,D$1:$D87,D87),"")</f>
        <v>895.41</v>
      </c>
      <c r="AB87">
        <v>22.456548690795898</v>
      </c>
      <c r="AC87">
        <v>11.959554195404053</v>
      </c>
      <c r="AD87">
        <v>73.728366851806641</v>
      </c>
      <c r="AE87">
        <v>29.452714920043945</v>
      </c>
      <c r="AF87">
        <v>91.772281646728516</v>
      </c>
      <c r="AG87">
        <v>23.032676696777344</v>
      </c>
      <c r="AH87" s="2">
        <f t="shared" si="5"/>
        <v>3.6900000000000002E-2</v>
      </c>
      <c r="AI87">
        <v>3.6900000000000002E-2</v>
      </c>
      <c r="AK87">
        <v>11.796538696289062</v>
      </c>
      <c r="AQ87" s="2">
        <f t="shared" si="6"/>
        <v>6.0430000000000001</v>
      </c>
      <c r="AR87" s="2">
        <f>IF(ISNUMBER(AQ87),SUMIFS($AQ$1:AQ87,$A$1:A87,A87,$J$1:J87,J87,$D$1:D87,D87),"")</f>
        <v>35.817</v>
      </c>
      <c r="AS87">
        <f t="shared" si="7"/>
        <v>14</v>
      </c>
    </row>
    <row r="88" spans="1:45" x14ac:dyDescent="0.25">
      <c r="A88" s="4" t="s">
        <v>28</v>
      </c>
      <c r="B88" t="s">
        <v>44</v>
      </c>
      <c r="C88" s="3">
        <v>42039</v>
      </c>
      <c r="D88">
        <v>3</v>
      </c>
      <c r="F88">
        <v>100</v>
      </c>
      <c r="J88" s="2" t="s">
        <v>82</v>
      </c>
      <c r="K88" s="2" t="s">
        <v>23</v>
      </c>
      <c r="L88">
        <v>1.4</v>
      </c>
      <c r="M88" s="2" t="s">
        <v>22</v>
      </c>
      <c r="N88" s="20" t="str">
        <f t="shared" si="4"/>
        <v/>
      </c>
      <c r="P88">
        <v>215.44</v>
      </c>
      <c r="Q88">
        <v>215.44</v>
      </c>
      <c r="R88" s="2">
        <f>IF(ISNUMBER(Q88),SUMIFS(Q$1:$Q88,A$1:$A88,A88,J$1:$J88,J88,D$1:$D88,D88),"")</f>
        <v>936.61000000000013</v>
      </c>
      <c r="AB88">
        <v>22.761093139648438</v>
      </c>
      <c r="AC88">
        <v>12.007459163665771</v>
      </c>
      <c r="AD88">
        <v>73.085666656494141</v>
      </c>
      <c r="AE88">
        <v>27.748106002807617</v>
      </c>
      <c r="AF88">
        <v>89.659889221191406</v>
      </c>
      <c r="AG88">
        <v>23.289770126342773</v>
      </c>
      <c r="AH88" s="2">
        <f t="shared" si="5"/>
        <v>3.73E-2</v>
      </c>
      <c r="AI88">
        <v>3.73E-2</v>
      </c>
      <c r="AK88">
        <v>11.693706665039063</v>
      </c>
      <c r="AQ88" s="2">
        <f t="shared" si="6"/>
        <v>8.0359999999999996</v>
      </c>
      <c r="AR88" s="2">
        <f>IF(ISNUMBER(AQ88),SUMIFS($AQ$1:AQ88,$A$1:A88,A88,$J$1:J88,J88,$D$1:D88,D88),"")</f>
        <v>37.294000000000004</v>
      </c>
      <c r="AS88">
        <f t="shared" si="7"/>
        <v>14</v>
      </c>
    </row>
    <row r="89" spans="1:45" x14ac:dyDescent="0.25">
      <c r="A89" s="4" t="s">
        <v>25</v>
      </c>
      <c r="B89" t="s">
        <v>44</v>
      </c>
      <c r="C89" s="3">
        <v>42039</v>
      </c>
      <c r="D89">
        <v>3</v>
      </c>
      <c r="F89">
        <v>200</v>
      </c>
      <c r="J89" s="2" t="s">
        <v>82</v>
      </c>
      <c r="K89" s="2" t="s">
        <v>23</v>
      </c>
      <c r="L89">
        <v>1.4</v>
      </c>
      <c r="M89" s="2" t="s">
        <v>22</v>
      </c>
      <c r="N89" s="20" t="str">
        <f t="shared" si="4"/>
        <v/>
      </c>
      <c r="P89">
        <v>221.29</v>
      </c>
      <c r="Q89">
        <v>221.29</v>
      </c>
      <c r="R89" s="2">
        <f>IF(ISNUMBER(Q89),SUMIFS(Q$1:$Q89,A$1:$A89,A89,J$1:$J89,J89,D$1:$D89,D89),"")</f>
        <v>1006.5699999999999</v>
      </c>
      <c r="AB89">
        <v>22.715681076049805</v>
      </c>
      <c r="AC89">
        <v>11.0009765625</v>
      </c>
      <c r="AD89">
        <v>73.393543243408203</v>
      </c>
      <c r="AE89">
        <v>30.015928268432617</v>
      </c>
      <c r="AF89">
        <v>91.032062530517578</v>
      </c>
      <c r="AG89">
        <v>24.515244483947754</v>
      </c>
      <c r="AH89" s="2">
        <f t="shared" si="5"/>
        <v>3.9199999999999999E-2</v>
      </c>
      <c r="AI89">
        <v>3.9199999999999999E-2</v>
      </c>
      <c r="AK89">
        <v>11.742966918945312</v>
      </c>
      <c r="AQ89" s="2">
        <f t="shared" si="6"/>
        <v>8.6750000000000007</v>
      </c>
      <c r="AR89" s="2">
        <f>IF(ISNUMBER(AQ89),SUMIFS($AQ$1:AQ89,$A$1:A89,A89,$J$1:J89,J89,$D$1:D89,D89),"")</f>
        <v>41.400999999999996</v>
      </c>
      <c r="AS89">
        <f t="shared" si="7"/>
        <v>14</v>
      </c>
    </row>
    <row r="90" spans="1:45" x14ac:dyDescent="0.25">
      <c r="A90" s="4" t="s">
        <v>29</v>
      </c>
      <c r="B90" t="s">
        <v>44</v>
      </c>
      <c r="C90" s="3">
        <v>42039</v>
      </c>
      <c r="D90">
        <v>3</v>
      </c>
      <c r="F90">
        <v>350</v>
      </c>
      <c r="J90" s="2" t="s">
        <v>82</v>
      </c>
      <c r="K90" s="2" t="s">
        <v>23</v>
      </c>
      <c r="L90">
        <v>1.4</v>
      </c>
      <c r="M90" s="2" t="s">
        <v>22</v>
      </c>
      <c r="N90" s="20" t="str">
        <f t="shared" si="4"/>
        <v/>
      </c>
      <c r="P90">
        <v>224.43</v>
      </c>
      <c r="Q90">
        <v>224.43</v>
      </c>
      <c r="R90" s="2">
        <f>IF(ISNUMBER(Q90),SUMIFS(Q$1:$Q90,A$1:$A90,A90,J$1:$J90,J90,D$1:$D90,D90),"")</f>
        <v>938.32999999999993</v>
      </c>
      <c r="AB90">
        <v>20.827512741088867</v>
      </c>
      <c r="AC90">
        <v>13.068702697753906</v>
      </c>
      <c r="AD90">
        <v>76.860904693603516</v>
      </c>
      <c r="AE90">
        <v>26.481864929199219</v>
      </c>
      <c r="AF90">
        <v>90.368907928466797</v>
      </c>
      <c r="AG90">
        <v>26.835447311401367</v>
      </c>
      <c r="AH90" s="2">
        <f t="shared" si="5"/>
        <v>4.2900000000000001E-2</v>
      </c>
      <c r="AI90">
        <v>4.2900000000000001E-2</v>
      </c>
      <c r="AK90">
        <v>12.297744750976563</v>
      </c>
      <c r="AQ90" s="2">
        <f t="shared" si="6"/>
        <v>9.6280000000000001</v>
      </c>
      <c r="AR90" s="2">
        <f>IF(ISNUMBER(AQ90),SUMIFS($AQ$1:AQ90,$A$1:A90,A90,$J$1:J90,J90,$D$1:D90,D90),"")</f>
        <v>41.363</v>
      </c>
      <c r="AS90">
        <f t="shared" si="7"/>
        <v>14</v>
      </c>
    </row>
    <row r="91" spans="1:45" x14ac:dyDescent="0.25">
      <c r="A91" s="4" t="s">
        <v>26</v>
      </c>
      <c r="B91" t="s">
        <v>44</v>
      </c>
      <c r="C91" s="3">
        <v>42039</v>
      </c>
      <c r="D91">
        <v>3</v>
      </c>
      <c r="F91">
        <v>500</v>
      </c>
      <c r="J91" s="2" t="s">
        <v>82</v>
      </c>
      <c r="K91" s="2" t="s">
        <v>23</v>
      </c>
      <c r="L91">
        <v>1.4</v>
      </c>
      <c r="M91" s="2" t="s">
        <v>22</v>
      </c>
      <c r="N91" s="20" t="str">
        <f t="shared" si="4"/>
        <v/>
      </c>
      <c r="P91">
        <v>216.1</v>
      </c>
      <c r="Q91">
        <v>216.1</v>
      </c>
      <c r="R91" s="2">
        <f>IF(ISNUMBER(Q91),SUMIFS(Q$1:$Q91,A$1:$A91,A91,J$1:$J91,J91,D$1:$D91,D91),"")</f>
        <v>712.89</v>
      </c>
      <c r="AB91">
        <v>21.593269348144531</v>
      </c>
      <c r="AC91">
        <v>11.529035568237305</v>
      </c>
      <c r="AD91">
        <v>74.425998687744141</v>
      </c>
      <c r="AE91">
        <v>27.635049819946289</v>
      </c>
      <c r="AF91">
        <v>89.359359741210938</v>
      </c>
      <c r="AG91">
        <v>25.869460105895996</v>
      </c>
      <c r="AH91" s="2">
        <f t="shared" si="5"/>
        <v>4.1399999999999999E-2</v>
      </c>
      <c r="AI91">
        <v>4.1399999999999999E-2</v>
      </c>
      <c r="AK91">
        <v>11.908159790039063</v>
      </c>
      <c r="AQ91" s="2">
        <f t="shared" si="6"/>
        <v>8.9469999999999992</v>
      </c>
      <c r="AR91" s="2">
        <f>IF(ISNUMBER(AQ91),SUMIFS($AQ$1:AQ91,$A$1:A91,A91,$J$1:J91,J91,$D$1:D91,D91),"")</f>
        <v>29.138999999999999</v>
      </c>
      <c r="AS91">
        <f t="shared" si="7"/>
        <v>14</v>
      </c>
    </row>
    <row r="92" spans="1:45" x14ac:dyDescent="0.25">
      <c r="A92" s="4" t="s">
        <v>27</v>
      </c>
      <c r="B92" t="s">
        <v>44</v>
      </c>
      <c r="C92" s="3">
        <v>42039</v>
      </c>
      <c r="D92">
        <v>4</v>
      </c>
      <c r="F92">
        <v>0</v>
      </c>
      <c r="J92" s="2" t="s">
        <v>82</v>
      </c>
      <c r="K92" s="2" t="s">
        <v>23</v>
      </c>
      <c r="L92">
        <v>1.4</v>
      </c>
      <c r="M92" s="2" t="s">
        <v>22</v>
      </c>
      <c r="N92" s="20" t="str">
        <f t="shared" si="4"/>
        <v/>
      </c>
      <c r="P92">
        <v>253.15</v>
      </c>
      <c r="Q92">
        <v>253.15</v>
      </c>
      <c r="R92" s="2">
        <f>IF(ISNUMBER(Q92),SUMIFS(Q$1:$Q92,A$1:$A92,A92,J$1:$J92,J92,D$1:$D92,D92),"")</f>
        <v>572.41999999999996</v>
      </c>
      <c r="AB92">
        <v>22.52568531036377</v>
      </c>
      <c r="AC92">
        <v>11.227993011474609</v>
      </c>
      <c r="AD92">
        <v>74.176067352294922</v>
      </c>
      <c r="AE92">
        <v>28.165140151977539</v>
      </c>
      <c r="AF92">
        <v>89.982292175292969</v>
      </c>
      <c r="AG92">
        <v>24.906172752380371</v>
      </c>
      <c r="AH92" s="2">
        <f t="shared" si="5"/>
        <v>3.9800000000000002E-2</v>
      </c>
      <c r="AI92">
        <v>3.9800000000000002E-2</v>
      </c>
      <c r="AK92">
        <v>11.868170776367188</v>
      </c>
      <c r="AQ92" s="2">
        <f t="shared" si="6"/>
        <v>10.074999999999999</v>
      </c>
      <c r="AR92" s="2">
        <f>IF(ISNUMBER(AQ92),SUMIFS($AQ$1:AQ92,$A$1:A92,A92,$J$1:J92,J92,$D$1:D92,D92),"")</f>
        <v>20.466000000000001</v>
      </c>
      <c r="AS92">
        <f t="shared" si="7"/>
        <v>14</v>
      </c>
    </row>
    <row r="93" spans="1:45" x14ac:dyDescent="0.25">
      <c r="A93" s="4" t="s">
        <v>30</v>
      </c>
      <c r="B93" t="s">
        <v>44</v>
      </c>
      <c r="C93" s="3">
        <v>42039</v>
      </c>
      <c r="D93">
        <v>4</v>
      </c>
      <c r="F93">
        <v>50</v>
      </c>
      <c r="J93" s="2" t="s">
        <v>82</v>
      </c>
      <c r="K93" s="2" t="s">
        <v>23</v>
      </c>
      <c r="L93">
        <v>1.4</v>
      </c>
      <c r="M93" s="2" t="s">
        <v>22</v>
      </c>
      <c r="N93" s="20" t="str">
        <f t="shared" si="4"/>
        <v/>
      </c>
      <c r="P93">
        <v>217.57</v>
      </c>
      <c r="Q93">
        <v>217.57</v>
      </c>
      <c r="R93" s="2">
        <f>IF(ISNUMBER(Q93),SUMIFS(Q$1:$Q93,A$1:$A93,A93,J$1:$J93,J93,D$1:$D93,D93),"")</f>
        <v>538.99</v>
      </c>
      <c r="AB93">
        <v>22.329765319824219</v>
      </c>
      <c r="AC93">
        <v>12.466178417205811</v>
      </c>
      <c r="AD93">
        <v>75.623256683349609</v>
      </c>
      <c r="AE93">
        <v>28.386951446533203</v>
      </c>
      <c r="AF93">
        <v>90.018531799316406</v>
      </c>
      <c r="AG93">
        <v>25.063765525817871</v>
      </c>
      <c r="AH93" s="2">
        <f t="shared" si="5"/>
        <v>4.0099999999999997E-2</v>
      </c>
      <c r="AI93">
        <v>4.0099999999999997E-2</v>
      </c>
      <c r="AK93">
        <v>12.099721069335938</v>
      </c>
      <c r="AQ93" s="2">
        <f t="shared" si="6"/>
        <v>8.7249999999999996</v>
      </c>
      <c r="AR93" s="2">
        <f>IF(ISNUMBER(AQ93),SUMIFS($AQ$1:AQ93,$A$1:A93,A93,$J$1:J93,J93,$D$1:D93,D93),"")</f>
        <v>18.579999999999998</v>
      </c>
      <c r="AS93">
        <f t="shared" si="7"/>
        <v>14</v>
      </c>
    </row>
    <row r="94" spans="1:45" x14ac:dyDescent="0.25">
      <c r="A94" s="4" t="s">
        <v>28</v>
      </c>
      <c r="B94" t="s">
        <v>44</v>
      </c>
      <c r="C94" s="3">
        <v>42039</v>
      </c>
      <c r="D94">
        <v>4</v>
      </c>
      <c r="F94">
        <v>100</v>
      </c>
      <c r="J94" s="2" t="s">
        <v>82</v>
      </c>
      <c r="K94" s="2" t="s">
        <v>23</v>
      </c>
      <c r="L94">
        <v>1.4</v>
      </c>
      <c r="M94" s="2" t="s">
        <v>22</v>
      </c>
      <c r="N94" s="20" t="str">
        <f t="shared" si="4"/>
        <v/>
      </c>
      <c r="P94">
        <v>244.19</v>
      </c>
      <c r="Q94">
        <v>244.19</v>
      </c>
      <c r="R94" s="2">
        <f>IF(ISNUMBER(Q94),SUMIFS(Q$1:$Q94,A$1:$A94,A94,J$1:$J94,J94,D$1:$D94,D94),"")</f>
        <v>817.51</v>
      </c>
      <c r="AB94">
        <v>22.783019065856934</v>
      </c>
      <c r="AC94">
        <v>12.64153528213501</v>
      </c>
      <c r="AD94">
        <v>73.609199523925781</v>
      </c>
      <c r="AE94">
        <v>29.32933235168457</v>
      </c>
      <c r="AF94">
        <v>89.462192535400391</v>
      </c>
      <c r="AG94">
        <v>24.320095062255859</v>
      </c>
      <c r="AH94" s="2">
        <f t="shared" si="5"/>
        <v>3.8899999999999997E-2</v>
      </c>
      <c r="AI94">
        <v>3.8899999999999997E-2</v>
      </c>
      <c r="AK94">
        <v>11.777471923828125</v>
      </c>
      <c r="AQ94" s="2">
        <f t="shared" si="6"/>
        <v>9.4990000000000006</v>
      </c>
      <c r="AR94" s="2">
        <f>IF(ISNUMBER(AQ94),SUMIFS($AQ$1:AQ94,$A$1:A94,A94,$J$1:J94,J94,$D$1:D94,D94),"")</f>
        <v>30.798999999999999</v>
      </c>
      <c r="AS94">
        <f t="shared" si="7"/>
        <v>14</v>
      </c>
    </row>
    <row r="95" spans="1:45" x14ac:dyDescent="0.25">
      <c r="A95" s="4" t="s">
        <v>25</v>
      </c>
      <c r="B95" t="s">
        <v>44</v>
      </c>
      <c r="C95" s="3">
        <v>42039</v>
      </c>
      <c r="D95">
        <v>4</v>
      </c>
      <c r="F95">
        <v>200</v>
      </c>
      <c r="J95" s="2" t="s">
        <v>82</v>
      </c>
      <c r="K95" s="2" t="s">
        <v>23</v>
      </c>
      <c r="L95">
        <v>1.4</v>
      </c>
      <c r="M95" s="2" t="s">
        <v>22</v>
      </c>
      <c r="N95" s="20" t="str">
        <f t="shared" si="4"/>
        <v/>
      </c>
      <c r="P95">
        <v>227.79</v>
      </c>
      <c r="Q95">
        <v>227.79</v>
      </c>
      <c r="R95" s="2">
        <f>IF(ISNUMBER(Q95),SUMIFS(Q$1:$Q95,A$1:$A95,A95,J$1:$J95,J95,D$1:$D95,D95),"")</f>
        <v>968.82999999999993</v>
      </c>
      <c r="AB95">
        <v>22.733434677124023</v>
      </c>
      <c r="AC95">
        <v>13.058163642883301</v>
      </c>
      <c r="AD95">
        <v>74.664859771728516</v>
      </c>
      <c r="AE95">
        <v>29.004064559936523</v>
      </c>
      <c r="AF95">
        <v>89.915775299072266</v>
      </c>
      <c r="AG95">
        <v>23.567987442016602</v>
      </c>
      <c r="AH95" s="2">
        <f t="shared" si="5"/>
        <v>3.7699999999999997E-2</v>
      </c>
      <c r="AI95">
        <v>3.7699999999999997E-2</v>
      </c>
      <c r="AK95">
        <v>11.946377563476563</v>
      </c>
      <c r="AQ95" s="2">
        <f t="shared" si="6"/>
        <v>8.5879999999999992</v>
      </c>
      <c r="AR95" s="2">
        <f>IF(ISNUMBER(AQ95),SUMIFS($AQ$1:AQ95,$A$1:A95,A95,$J$1:J95,J95,$D$1:D95,D95),"")</f>
        <v>38.234999999999999</v>
      </c>
      <c r="AS95">
        <f t="shared" si="7"/>
        <v>14</v>
      </c>
    </row>
    <row r="96" spans="1:45" x14ac:dyDescent="0.25">
      <c r="A96" s="4" t="s">
        <v>29</v>
      </c>
      <c r="B96" t="s">
        <v>44</v>
      </c>
      <c r="C96" s="3">
        <v>42039</v>
      </c>
      <c r="D96">
        <v>4</v>
      </c>
      <c r="F96">
        <v>350</v>
      </c>
      <c r="J96" s="2" t="s">
        <v>82</v>
      </c>
      <c r="K96" s="2" t="s">
        <v>23</v>
      </c>
      <c r="L96">
        <v>1.4</v>
      </c>
      <c r="M96" s="2" t="s">
        <v>22</v>
      </c>
      <c r="N96" s="20" t="str">
        <f t="shared" si="4"/>
        <v/>
      </c>
      <c r="P96">
        <v>214.32</v>
      </c>
      <c r="Q96">
        <v>214.32</v>
      </c>
      <c r="R96" s="2">
        <f>IF(ISNUMBER(Q96),SUMIFS(Q$1:$Q96,A$1:$A96,A96,J$1:$J96,J96,D$1:$D96,D96),"")</f>
        <v>758.2</v>
      </c>
      <c r="AB96">
        <v>22.716026306152344</v>
      </c>
      <c r="AC96">
        <v>11.483974933624268</v>
      </c>
      <c r="AD96">
        <v>74.625823974609375</v>
      </c>
      <c r="AE96">
        <v>29.697286605834961</v>
      </c>
      <c r="AF96">
        <v>90.416179656982422</v>
      </c>
      <c r="AG96">
        <v>25.832613945007324</v>
      </c>
      <c r="AH96" s="2">
        <f t="shared" si="5"/>
        <v>4.1300000000000003E-2</v>
      </c>
      <c r="AI96">
        <v>4.1300000000000003E-2</v>
      </c>
      <c r="AK96">
        <v>11.9401318359375</v>
      </c>
      <c r="AQ96" s="2">
        <f t="shared" si="6"/>
        <v>8.8510000000000009</v>
      </c>
      <c r="AR96" s="2">
        <f>IF(ISNUMBER(AQ96),SUMIFS($AQ$1:AQ96,$A$1:A96,A96,$J$1:J96,J96,$D$1:D96,D96),"")</f>
        <v>27.957999999999998</v>
      </c>
      <c r="AS96">
        <f t="shared" si="7"/>
        <v>14</v>
      </c>
    </row>
    <row r="97" spans="1:45" x14ac:dyDescent="0.25">
      <c r="A97" s="4" t="s">
        <v>26</v>
      </c>
      <c r="B97" t="s">
        <v>44</v>
      </c>
      <c r="C97" s="3">
        <v>42039</v>
      </c>
      <c r="D97">
        <v>4</v>
      </c>
      <c r="F97">
        <v>500</v>
      </c>
      <c r="J97" s="2" t="s">
        <v>82</v>
      </c>
      <c r="K97" s="2" t="s">
        <v>23</v>
      </c>
      <c r="L97">
        <v>1.4</v>
      </c>
      <c r="M97" s="2" t="s">
        <v>22</v>
      </c>
      <c r="N97" s="20" t="str">
        <f t="shared" si="4"/>
        <v/>
      </c>
      <c r="P97">
        <v>193.17</v>
      </c>
      <c r="Q97">
        <v>193.17</v>
      </c>
      <c r="R97" s="2">
        <f>IF(ISNUMBER(Q97),SUMIFS(Q$1:$Q97,A$1:$A97,A97,J$1:$J97,J97,D$1:$D97,D97),"")</f>
        <v>916.89</v>
      </c>
      <c r="AB97">
        <v>22.588428497314453</v>
      </c>
      <c r="AC97">
        <v>13.537783622741699</v>
      </c>
      <c r="AD97">
        <v>74.031444549560547</v>
      </c>
      <c r="AE97">
        <v>28.576595306396484</v>
      </c>
      <c r="AF97">
        <v>91.060031890869141</v>
      </c>
      <c r="AG97">
        <v>23.329891204833984</v>
      </c>
      <c r="AH97" s="2">
        <f t="shared" si="5"/>
        <v>3.73E-2</v>
      </c>
      <c r="AI97">
        <v>3.73E-2</v>
      </c>
      <c r="AK97">
        <v>11.845031127929687</v>
      </c>
      <c r="AQ97" s="2">
        <f t="shared" si="6"/>
        <v>7.2050000000000001</v>
      </c>
      <c r="AR97" s="2">
        <f>IF(ISNUMBER(AQ97),SUMIFS($AQ$1:AQ97,$A$1:A97,A97,$J$1:J97,J97,$D$1:D97,D97),"")</f>
        <v>37.189</v>
      </c>
      <c r="AS97">
        <f t="shared" si="7"/>
        <v>14</v>
      </c>
    </row>
    <row r="98" spans="1:45" x14ac:dyDescent="0.25">
      <c r="A98" s="4" t="s">
        <v>27</v>
      </c>
      <c r="B98" t="s">
        <v>44</v>
      </c>
      <c r="C98" s="3">
        <v>42073</v>
      </c>
      <c r="D98">
        <v>1</v>
      </c>
      <c r="F98">
        <v>0</v>
      </c>
      <c r="J98" s="2" t="s">
        <v>82</v>
      </c>
      <c r="K98" s="2" t="s">
        <v>24</v>
      </c>
      <c r="L98">
        <v>1.5</v>
      </c>
      <c r="M98" s="2" t="s">
        <v>22</v>
      </c>
      <c r="N98" s="20" t="str">
        <f t="shared" si="4"/>
        <v/>
      </c>
      <c r="P98">
        <v>135.65</v>
      </c>
      <c r="Q98">
        <v>135.65</v>
      </c>
      <c r="R98" s="2">
        <f>IF(ISNUMBER(Q98),SUMIFS(Q$1:$Q98,A$1:$A98,A98,J$1:$J98,J98,D$1:$D98,D98),"")</f>
        <v>978.93</v>
      </c>
      <c r="AB98">
        <v>19.646127700805664</v>
      </c>
      <c r="AC98">
        <v>11.307718276977539</v>
      </c>
      <c r="AD98">
        <v>77.231891632080078</v>
      </c>
      <c r="AE98">
        <v>24.771310806274414</v>
      </c>
      <c r="AF98">
        <v>90.007293701171875</v>
      </c>
      <c r="AG98">
        <v>29.190944671630859</v>
      </c>
      <c r="AH98" s="2">
        <f t="shared" si="5"/>
        <v>4.6699999999999998E-2</v>
      </c>
      <c r="AI98">
        <v>4.6699999999999998E-2</v>
      </c>
      <c r="AK98">
        <v>12.357102661132814</v>
      </c>
      <c r="AQ98" s="2">
        <f t="shared" si="6"/>
        <v>6.335</v>
      </c>
      <c r="AR98" s="2">
        <f>IF(ISNUMBER(AQ98),SUMIFS($AQ$1:AQ98,$A$1:A98,A98,$J$1:J98,J98,$D$1:D98,D98),"")</f>
        <v>39.298000000000002</v>
      </c>
      <c r="AS98">
        <f t="shared" si="7"/>
        <v>14</v>
      </c>
    </row>
    <row r="99" spans="1:45" x14ac:dyDescent="0.25">
      <c r="A99" s="4" t="s">
        <v>30</v>
      </c>
      <c r="B99" t="s">
        <v>44</v>
      </c>
      <c r="C99" s="3">
        <v>42073</v>
      </c>
      <c r="D99">
        <v>1</v>
      </c>
      <c r="F99">
        <v>50</v>
      </c>
      <c r="J99" s="2" t="s">
        <v>82</v>
      </c>
      <c r="K99" s="2" t="s">
        <v>24</v>
      </c>
      <c r="L99">
        <v>1.5</v>
      </c>
      <c r="M99" s="2" t="s">
        <v>22</v>
      </c>
      <c r="N99" s="20" t="str">
        <f t="shared" si="4"/>
        <v/>
      </c>
      <c r="P99">
        <v>127</v>
      </c>
      <c r="Q99">
        <v>127</v>
      </c>
      <c r="R99" s="2">
        <f>IF(ISNUMBER(Q99),SUMIFS(Q$1:$Q99,A$1:$A99,A99,J$1:$J99,J99,D$1:$D99,D99),"")</f>
        <v>966.28</v>
      </c>
      <c r="AB99">
        <v>21.018853187561035</v>
      </c>
      <c r="AC99">
        <v>10.668258190155029</v>
      </c>
      <c r="AD99">
        <v>75.506000518798828</v>
      </c>
      <c r="AE99">
        <v>26.027849197387695</v>
      </c>
      <c r="AF99">
        <v>90.444034576416016</v>
      </c>
      <c r="AG99">
        <v>28.426922798156738</v>
      </c>
      <c r="AH99" s="2">
        <f t="shared" si="5"/>
        <v>4.5499999999999999E-2</v>
      </c>
      <c r="AI99">
        <v>4.5499999999999999E-2</v>
      </c>
      <c r="AK99">
        <v>12.080960083007813</v>
      </c>
      <c r="AQ99" s="2">
        <f t="shared" si="6"/>
        <v>5.7789999999999999</v>
      </c>
      <c r="AR99" s="2">
        <f>IF(ISNUMBER(AQ99),SUMIFS($AQ$1:AQ99,$A$1:A99,A99,$J$1:J99,J99,$D$1:D99,D99),"")</f>
        <v>40.468999999999994</v>
      </c>
      <c r="AS99">
        <f t="shared" si="7"/>
        <v>14</v>
      </c>
    </row>
    <row r="100" spans="1:45" x14ac:dyDescent="0.25">
      <c r="A100" s="4" t="s">
        <v>28</v>
      </c>
      <c r="B100" t="s">
        <v>44</v>
      </c>
      <c r="C100" s="3">
        <v>42073</v>
      </c>
      <c r="D100">
        <v>1</v>
      </c>
      <c r="F100">
        <v>100</v>
      </c>
      <c r="J100" s="2" t="s">
        <v>82</v>
      </c>
      <c r="K100" s="2" t="s">
        <v>24</v>
      </c>
      <c r="L100">
        <v>1.5</v>
      </c>
      <c r="M100" s="2" t="s">
        <v>22</v>
      </c>
      <c r="N100" s="20" t="str">
        <f t="shared" si="4"/>
        <v/>
      </c>
      <c r="P100">
        <v>150.46</v>
      </c>
      <c r="Q100">
        <v>150.46</v>
      </c>
      <c r="R100" s="2">
        <f>IF(ISNUMBER(Q100),SUMIFS(Q$1:$Q100,A$1:$A100,A100,J$1:$J100,J100,D$1:$D100,D100),"")</f>
        <v>1208.8200000000002</v>
      </c>
      <c r="AB100">
        <v>20.365388870239258</v>
      </c>
      <c r="AC100">
        <v>8.5559782981872559</v>
      </c>
      <c r="AD100">
        <v>71.76397705078125</v>
      </c>
      <c r="AE100">
        <v>25.580846786499023</v>
      </c>
      <c r="AF100">
        <v>89.228897094726563</v>
      </c>
      <c r="AG100">
        <v>28.149470329284668</v>
      </c>
      <c r="AH100" s="2">
        <f t="shared" si="5"/>
        <v>4.4999999999999998E-2</v>
      </c>
      <c r="AI100">
        <v>4.4999999999999998E-2</v>
      </c>
      <c r="AK100">
        <v>11.482236328125</v>
      </c>
      <c r="AQ100" s="2">
        <f t="shared" si="6"/>
        <v>6.7709999999999999</v>
      </c>
      <c r="AR100" s="2">
        <f>IF(ISNUMBER(AQ100),SUMIFS($AQ$1:AQ100,$A$1:A100,A100,$J$1:J100,J100,$D$1:D100,D100),"")</f>
        <v>50.238</v>
      </c>
      <c r="AS100">
        <f t="shared" si="7"/>
        <v>14</v>
      </c>
    </row>
    <row r="101" spans="1:45" x14ac:dyDescent="0.25">
      <c r="A101" s="4" t="s">
        <v>25</v>
      </c>
      <c r="B101" t="s">
        <v>44</v>
      </c>
      <c r="C101" s="3">
        <v>42073</v>
      </c>
      <c r="D101">
        <v>1</v>
      </c>
      <c r="F101">
        <v>200</v>
      </c>
      <c r="J101" s="2" t="s">
        <v>82</v>
      </c>
      <c r="K101" s="2" t="s">
        <v>24</v>
      </c>
      <c r="L101">
        <v>1.5</v>
      </c>
      <c r="M101" s="2" t="s">
        <v>22</v>
      </c>
      <c r="N101" s="20" t="str">
        <f t="shared" si="4"/>
        <v/>
      </c>
      <c r="P101">
        <v>118.1</v>
      </c>
      <c r="Q101">
        <v>118.1</v>
      </c>
      <c r="R101" s="2">
        <f>IF(ISNUMBER(Q101),SUMIFS(Q$1:$Q101,A$1:$A101,A101,J$1:$J101,J101,D$1:$D101,D101),"")</f>
        <v>1014.76</v>
      </c>
      <c r="AB101">
        <v>20.172179222106934</v>
      </c>
      <c r="AC101">
        <v>10.398058891296387</v>
      </c>
      <c r="AD101">
        <v>74.904819488525391</v>
      </c>
      <c r="AE101">
        <v>23.58721923828125</v>
      </c>
      <c r="AF101">
        <v>88.581268310546875</v>
      </c>
      <c r="AG101">
        <v>28.531184196472168</v>
      </c>
      <c r="AH101" s="2">
        <f t="shared" si="5"/>
        <v>4.5600000000000002E-2</v>
      </c>
      <c r="AI101">
        <v>4.5600000000000002E-2</v>
      </c>
      <c r="AK101">
        <v>11.984771118164062</v>
      </c>
      <c r="AQ101" s="2">
        <f t="shared" si="6"/>
        <v>5.3849999999999998</v>
      </c>
      <c r="AR101" s="2">
        <f>IF(ISNUMBER(AQ101),SUMIFS($AQ$1:AQ101,$A$1:A101,A101,$J$1:J101,J101,$D$1:D101,D101),"")</f>
        <v>42.309999999999995</v>
      </c>
      <c r="AS101">
        <f t="shared" si="7"/>
        <v>14</v>
      </c>
    </row>
    <row r="102" spans="1:45" x14ac:dyDescent="0.25">
      <c r="A102" s="4" t="s">
        <v>29</v>
      </c>
      <c r="B102" t="s">
        <v>44</v>
      </c>
      <c r="C102" s="3">
        <v>42073</v>
      </c>
      <c r="D102">
        <v>1</v>
      </c>
      <c r="F102">
        <v>350</v>
      </c>
      <c r="J102" s="2" t="s">
        <v>82</v>
      </c>
      <c r="K102" s="2" t="s">
        <v>24</v>
      </c>
      <c r="L102">
        <v>1.5</v>
      </c>
      <c r="M102" s="2" t="s">
        <v>22</v>
      </c>
      <c r="N102" s="20" t="str">
        <f t="shared" si="4"/>
        <v/>
      </c>
      <c r="P102">
        <v>143.88</v>
      </c>
      <c r="Q102">
        <v>143.88</v>
      </c>
      <c r="R102" s="2">
        <f>IF(ISNUMBER(Q102),SUMIFS(Q$1:$Q102,A$1:$A102,A102,J$1:$J102,J102,D$1:$D102,D102),"")</f>
        <v>1168.2000000000003</v>
      </c>
      <c r="AB102">
        <v>20.002070426940918</v>
      </c>
      <c r="AC102">
        <v>11.565912246704102</v>
      </c>
      <c r="AD102">
        <v>76.037017822265625</v>
      </c>
      <c r="AE102">
        <v>23.256349563598633</v>
      </c>
      <c r="AF102">
        <v>88.718631744384766</v>
      </c>
      <c r="AG102">
        <v>29.09077262878418</v>
      </c>
      <c r="AH102" s="2">
        <f t="shared" si="5"/>
        <v>4.65E-2</v>
      </c>
      <c r="AI102">
        <v>4.65E-2</v>
      </c>
      <c r="AK102">
        <v>12.165922851562501</v>
      </c>
      <c r="AQ102" s="2">
        <f t="shared" si="6"/>
        <v>6.69</v>
      </c>
      <c r="AR102" s="2">
        <f>IF(ISNUMBER(AQ102),SUMIFS($AQ$1:AQ102,$A$1:A102,A102,$J$1:J102,J102,$D$1:D102,D102),"")</f>
        <v>48.424999999999997</v>
      </c>
      <c r="AS102">
        <f t="shared" si="7"/>
        <v>14</v>
      </c>
    </row>
    <row r="103" spans="1:45" x14ac:dyDescent="0.25">
      <c r="A103" s="4" t="s">
        <v>26</v>
      </c>
      <c r="B103" t="s">
        <v>44</v>
      </c>
      <c r="C103" s="3">
        <v>42073</v>
      </c>
      <c r="D103">
        <v>1</v>
      </c>
      <c r="F103">
        <v>500</v>
      </c>
      <c r="J103" s="2" t="s">
        <v>82</v>
      </c>
      <c r="K103" s="2" t="s">
        <v>24</v>
      </c>
      <c r="L103">
        <v>1.5</v>
      </c>
      <c r="M103" s="2" t="s">
        <v>22</v>
      </c>
      <c r="N103" s="20" t="str">
        <f t="shared" si="4"/>
        <v/>
      </c>
      <c r="P103">
        <v>679.29</v>
      </c>
      <c r="Q103">
        <v>679.29</v>
      </c>
      <c r="R103" s="2">
        <f>IF(ISNUMBER(Q103),SUMIFS(Q$1:$Q103,A$1:$A103,A103,J$1:$J103,J103,D$1:$D103,D103),"")</f>
        <v>1485.22</v>
      </c>
      <c r="AB103">
        <v>20.068439483642578</v>
      </c>
      <c r="AC103">
        <v>10.757911205291748</v>
      </c>
      <c r="AD103">
        <v>77.182788848876953</v>
      </c>
      <c r="AE103">
        <v>26.03619384765625</v>
      </c>
      <c r="AF103">
        <v>90.774600982666016</v>
      </c>
      <c r="AG103">
        <v>29.379363059997559</v>
      </c>
      <c r="AH103" s="2">
        <f t="shared" si="5"/>
        <v>4.7E-2</v>
      </c>
      <c r="AI103">
        <v>4.7E-2</v>
      </c>
      <c r="AK103">
        <v>12.349246215820314</v>
      </c>
      <c r="AQ103" s="2">
        <f t="shared" si="6"/>
        <v>31.927</v>
      </c>
      <c r="AR103" s="2">
        <f>IF(ISNUMBER(AQ103),SUMIFS($AQ$1:AQ103,$A$1:A103,A103,$J$1:J103,J103,$D$1:D103,D103),"")</f>
        <v>62.689</v>
      </c>
      <c r="AS103">
        <f t="shared" si="7"/>
        <v>14</v>
      </c>
    </row>
    <row r="104" spans="1:45" x14ac:dyDescent="0.25">
      <c r="A104" s="4" t="s">
        <v>27</v>
      </c>
      <c r="B104" t="s">
        <v>44</v>
      </c>
      <c r="C104" s="3">
        <v>42073</v>
      </c>
      <c r="D104">
        <v>2</v>
      </c>
      <c r="F104">
        <v>0</v>
      </c>
      <c r="J104" s="2" t="s">
        <v>82</v>
      </c>
      <c r="K104" s="2" t="s">
        <v>24</v>
      </c>
      <c r="L104">
        <v>1.5</v>
      </c>
      <c r="M104" s="2" t="s">
        <v>22</v>
      </c>
      <c r="N104" s="20" t="str">
        <f t="shared" si="4"/>
        <v/>
      </c>
      <c r="P104">
        <v>149.5</v>
      </c>
      <c r="Q104">
        <v>149.5</v>
      </c>
      <c r="R104" s="2">
        <f>IF(ISNUMBER(Q104),SUMIFS(Q$1:$Q104,A$1:$A104,A104,J$1:$J104,J104,D$1:$D104,D104),"")</f>
        <v>1107.92</v>
      </c>
      <c r="AB104">
        <v>19.478492736816406</v>
      </c>
      <c r="AC104">
        <v>10.867677688598633</v>
      </c>
      <c r="AD104">
        <v>76.904365539550781</v>
      </c>
      <c r="AE104">
        <v>25.514755249023437</v>
      </c>
      <c r="AF104">
        <v>90.36297607421875</v>
      </c>
      <c r="AG104">
        <v>30.369513511657715</v>
      </c>
      <c r="AH104" s="2">
        <f t="shared" si="5"/>
        <v>4.8599999999999997E-2</v>
      </c>
      <c r="AI104">
        <v>4.8599999999999997E-2</v>
      </c>
      <c r="AK104">
        <v>12.304698486328125</v>
      </c>
      <c r="AQ104" s="2">
        <f t="shared" si="6"/>
        <v>7.266</v>
      </c>
      <c r="AR104" s="2">
        <f>IF(ISNUMBER(AQ104),SUMIFS($AQ$1:AQ104,$A$1:A104,A104,$J$1:J104,J104,$D$1:D104,D104),"")</f>
        <v>44.375</v>
      </c>
      <c r="AS104">
        <f t="shared" si="7"/>
        <v>14</v>
      </c>
    </row>
    <row r="105" spans="1:45" x14ac:dyDescent="0.25">
      <c r="A105" s="4" t="s">
        <v>30</v>
      </c>
      <c r="B105" t="s">
        <v>44</v>
      </c>
      <c r="C105" s="3">
        <v>42073</v>
      </c>
      <c r="D105">
        <v>2</v>
      </c>
      <c r="F105">
        <v>50</v>
      </c>
      <c r="J105" s="2" t="s">
        <v>82</v>
      </c>
      <c r="K105" s="2" t="s">
        <v>24</v>
      </c>
      <c r="L105">
        <v>1.5</v>
      </c>
      <c r="M105" s="2" t="s">
        <v>22</v>
      </c>
      <c r="N105" s="20" t="str">
        <f t="shared" si="4"/>
        <v/>
      </c>
      <c r="P105">
        <v>155.47999999999999</v>
      </c>
      <c r="Q105">
        <v>155.47999999999999</v>
      </c>
      <c r="R105" s="2">
        <f>IF(ISNUMBER(Q105),SUMIFS(Q$1:$Q105,A$1:$A105,A105,J$1:$J105,J105,D$1:$D105,D105),"")</f>
        <v>1115.24</v>
      </c>
      <c r="AB105">
        <v>20.569243431091309</v>
      </c>
      <c r="AC105">
        <v>12.8936448097229</v>
      </c>
      <c r="AD105">
        <v>78.695926666259766</v>
      </c>
      <c r="AE105">
        <v>25.695247650146484</v>
      </c>
      <c r="AF105">
        <v>89.491714477539063</v>
      </c>
      <c r="AG105">
        <v>27.777409553527832</v>
      </c>
      <c r="AH105" s="2">
        <f t="shared" si="5"/>
        <v>4.4400000000000002E-2</v>
      </c>
      <c r="AI105">
        <v>4.4400000000000002E-2</v>
      </c>
      <c r="AK105">
        <v>12.591348266601562</v>
      </c>
      <c r="AQ105" s="2">
        <f t="shared" si="6"/>
        <v>6.9029999999999996</v>
      </c>
      <c r="AR105" s="2">
        <f>IF(ISNUMBER(AQ105),SUMIFS($AQ$1:AQ105,$A$1:A105,A105,$J$1:J105,J105,$D$1:D105,D105),"")</f>
        <v>45.55</v>
      </c>
      <c r="AS105">
        <f t="shared" si="7"/>
        <v>14</v>
      </c>
    </row>
    <row r="106" spans="1:45" x14ac:dyDescent="0.25">
      <c r="A106" s="4" t="s">
        <v>28</v>
      </c>
      <c r="B106" t="s">
        <v>44</v>
      </c>
      <c r="C106" s="3">
        <v>42073</v>
      </c>
      <c r="D106">
        <v>2</v>
      </c>
      <c r="F106">
        <v>100</v>
      </c>
      <c r="J106" s="2" t="s">
        <v>82</v>
      </c>
      <c r="K106" s="2" t="s">
        <v>24</v>
      </c>
      <c r="L106">
        <v>1.5</v>
      </c>
      <c r="M106" s="2" t="s">
        <v>22</v>
      </c>
      <c r="N106" s="20" t="str">
        <f t="shared" si="4"/>
        <v/>
      </c>
      <c r="P106">
        <v>95.5</v>
      </c>
      <c r="Q106">
        <v>95.5</v>
      </c>
      <c r="R106" s="2">
        <f>IF(ISNUMBER(Q106),SUMIFS(Q$1:$Q106,A$1:$A106,A106,J$1:$J106,J106,D$1:$D106,D106),"")</f>
        <v>1080.1599999999999</v>
      </c>
      <c r="AB106">
        <v>19.379853248596191</v>
      </c>
      <c r="AC106">
        <v>10.413016796112061</v>
      </c>
      <c r="AD106">
        <v>76.583118438720703</v>
      </c>
      <c r="AE106">
        <v>25.237894058227539</v>
      </c>
      <c r="AF106">
        <v>90.552433013916016</v>
      </c>
      <c r="AG106">
        <v>28.321884155273438</v>
      </c>
      <c r="AH106" s="2">
        <f t="shared" si="5"/>
        <v>4.53E-2</v>
      </c>
      <c r="AI106">
        <v>4.53E-2</v>
      </c>
      <c r="AK106">
        <v>12.253298950195314</v>
      </c>
      <c r="AQ106" s="2">
        <f t="shared" si="6"/>
        <v>4.3259999999999996</v>
      </c>
      <c r="AR106" s="2">
        <f>IF(ISNUMBER(AQ106),SUMIFS($AQ$1:AQ106,$A$1:A106,A106,$J$1:J106,J106,$D$1:D106,D106),"")</f>
        <v>41.368000000000002</v>
      </c>
      <c r="AS106">
        <f t="shared" si="7"/>
        <v>14</v>
      </c>
    </row>
    <row r="107" spans="1:45" x14ac:dyDescent="0.25">
      <c r="A107" s="4" t="s">
        <v>25</v>
      </c>
      <c r="B107" t="s">
        <v>44</v>
      </c>
      <c r="C107" s="3">
        <v>42073</v>
      </c>
      <c r="D107">
        <v>2</v>
      </c>
      <c r="F107">
        <v>200</v>
      </c>
      <c r="J107" s="2" t="s">
        <v>82</v>
      </c>
      <c r="K107" s="2" t="s">
        <v>24</v>
      </c>
      <c r="L107">
        <v>1.5</v>
      </c>
      <c r="M107" s="2" t="s">
        <v>22</v>
      </c>
      <c r="N107" s="20" t="str">
        <f t="shared" si="4"/>
        <v/>
      </c>
      <c r="P107">
        <v>145.58000000000001</v>
      </c>
      <c r="Q107">
        <v>145.58000000000001</v>
      </c>
      <c r="R107" s="2">
        <f>IF(ISNUMBER(Q107),SUMIFS(Q$1:$Q107,A$1:$A107,A107,J$1:$J107,J107,D$1:$D107,D107),"")</f>
        <v>1147.6799999999998</v>
      </c>
      <c r="AB107">
        <v>20.24262523651123</v>
      </c>
      <c r="AC107">
        <v>11.718092441558838</v>
      </c>
      <c r="AD107">
        <v>77.533790588378906</v>
      </c>
      <c r="AE107">
        <v>26.092563629150391</v>
      </c>
      <c r="AF107">
        <v>89.976016998291016</v>
      </c>
      <c r="AG107">
        <v>29.351969718933105</v>
      </c>
      <c r="AH107" s="2">
        <f t="shared" si="5"/>
        <v>4.7E-2</v>
      </c>
      <c r="AI107">
        <v>4.7E-2</v>
      </c>
      <c r="AK107">
        <v>12.405406494140625</v>
      </c>
      <c r="AQ107" s="2">
        <f t="shared" si="6"/>
        <v>6.8419999999999996</v>
      </c>
      <c r="AR107" s="2">
        <f>IF(ISNUMBER(AQ107),SUMIFS($AQ$1:AQ107,$A$1:A107,A107,$J$1:J107,J107,$D$1:D107,D107),"")</f>
        <v>45.597999999999999</v>
      </c>
      <c r="AS107">
        <f t="shared" si="7"/>
        <v>14</v>
      </c>
    </row>
    <row r="108" spans="1:45" x14ac:dyDescent="0.25">
      <c r="A108" s="4" t="s">
        <v>29</v>
      </c>
      <c r="B108" t="s">
        <v>44</v>
      </c>
      <c r="C108" s="3">
        <v>42073</v>
      </c>
      <c r="D108">
        <v>2</v>
      </c>
      <c r="F108">
        <v>350</v>
      </c>
      <c r="J108" s="2" t="s">
        <v>82</v>
      </c>
      <c r="K108" s="2" t="s">
        <v>24</v>
      </c>
      <c r="L108">
        <v>1.5</v>
      </c>
      <c r="M108" s="2" t="s">
        <v>22</v>
      </c>
      <c r="N108" s="20" t="str">
        <f t="shared" si="4"/>
        <v/>
      </c>
      <c r="P108">
        <v>145.81</v>
      </c>
      <c r="Q108">
        <v>145.81</v>
      </c>
      <c r="R108" s="2">
        <f>IF(ISNUMBER(Q108),SUMIFS(Q$1:$Q108,A$1:$A108,A108,J$1:$J108,J108,D$1:$D108,D108),"")</f>
        <v>1174.83</v>
      </c>
      <c r="AB108">
        <v>19.624499320983887</v>
      </c>
      <c r="AC108">
        <v>11.709414005279541</v>
      </c>
      <c r="AD108">
        <v>77.996047973632813</v>
      </c>
      <c r="AE108">
        <v>25.789852142333984</v>
      </c>
      <c r="AF108">
        <v>89.816497802734375</v>
      </c>
      <c r="AG108">
        <v>29.497377395629883</v>
      </c>
      <c r="AH108" s="2">
        <f t="shared" si="5"/>
        <v>4.7199999999999999E-2</v>
      </c>
      <c r="AI108">
        <v>4.7199999999999999E-2</v>
      </c>
      <c r="AK108">
        <v>12.47936767578125</v>
      </c>
      <c r="AQ108" s="2">
        <f t="shared" si="6"/>
        <v>6.8819999999999997</v>
      </c>
      <c r="AR108" s="2">
        <f>IF(ISNUMBER(AQ108),SUMIFS($AQ$1:AQ108,$A$1:A108,A108,$J$1:J108,J108,$D$1:D108,D108),"")</f>
        <v>48.216999999999999</v>
      </c>
      <c r="AS108">
        <f t="shared" si="7"/>
        <v>14</v>
      </c>
    </row>
    <row r="109" spans="1:45" x14ac:dyDescent="0.25">
      <c r="A109" s="4" t="s">
        <v>26</v>
      </c>
      <c r="B109" t="s">
        <v>44</v>
      </c>
      <c r="C109" s="3">
        <v>42073</v>
      </c>
      <c r="D109">
        <v>2</v>
      </c>
      <c r="F109">
        <v>500</v>
      </c>
      <c r="J109" s="2" t="s">
        <v>82</v>
      </c>
      <c r="K109" s="2" t="s">
        <v>24</v>
      </c>
      <c r="L109">
        <v>1.5</v>
      </c>
      <c r="M109" s="2" t="s">
        <v>22</v>
      </c>
      <c r="N109" s="20" t="str">
        <f t="shared" si="4"/>
        <v/>
      </c>
      <c r="P109">
        <v>152.09</v>
      </c>
      <c r="Q109">
        <v>152.09</v>
      </c>
      <c r="R109" s="2">
        <f>IF(ISNUMBER(Q109),SUMIFS(Q$1:$Q109,A$1:$A109,A109,J$1:$J109,J109,D$1:$D109,D109),"")</f>
        <v>1259.05</v>
      </c>
      <c r="AB109">
        <v>20.186325073242188</v>
      </c>
      <c r="AC109">
        <v>13.174263477325439</v>
      </c>
      <c r="AD109">
        <v>77.960891723632812</v>
      </c>
      <c r="AE109">
        <v>25.329595565795898</v>
      </c>
      <c r="AF109">
        <v>89.6842041015625</v>
      </c>
      <c r="AG109">
        <v>28.59056282043457</v>
      </c>
      <c r="AH109" s="2">
        <f t="shared" si="5"/>
        <v>4.5699999999999998E-2</v>
      </c>
      <c r="AI109">
        <v>4.5699999999999998E-2</v>
      </c>
      <c r="AK109">
        <v>12.473742675781251</v>
      </c>
      <c r="AQ109" s="2">
        <f t="shared" si="6"/>
        <v>6.9509999999999996</v>
      </c>
      <c r="AR109" s="2">
        <f>IF(ISNUMBER(AQ109),SUMIFS($AQ$1:AQ109,$A$1:A109,A109,$J$1:J109,J109,$D$1:D109,D109),"")</f>
        <v>52.076000000000001</v>
      </c>
      <c r="AS109">
        <f t="shared" si="7"/>
        <v>14</v>
      </c>
    </row>
    <row r="110" spans="1:45" x14ac:dyDescent="0.25">
      <c r="A110" s="4" t="s">
        <v>27</v>
      </c>
      <c r="B110" t="s">
        <v>44</v>
      </c>
      <c r="C110" s="3">
        <v>42073</v>
      </c>
      <c r="D110">
        <v>3</v>
      </c>
      <c r="F110">
        <v>0</v>
      </c>
      <c r="J110" s="2" t="s">
        <v>82</v>
      </c>
      <c r="K110" s="2" t="s">
        <v>24</v>
      </c>
      <c r="L110">
        <v>1.5</v>
      </c>
      <c r="M110" s="2" t="s">
        <v>22</v>
      </c>
      <c r="N110" s="20" t="str">
        <f t="shared" si="4"/>
        <v/>
      </c>
      <c r="P110">
        <v>161.99</v>
      </c>
      <c r="Q110">
        <v>161.99</v>
      </c>
      <c r="R110" s="2">
        <f>IF(ISNUMBER(Q110),SUMIFS(Q$1:$Q110,A$1:$A110,A110,J$1:$J110,J110,D$1:$D110,D110),"")</f>
        <v>1079.96</v>
      </c>
      <c r="AB110">
        <v>21.675792694091797</v>
      </c>
      <c r="AC110">
        <v>11.338991641998291</v>
      </c>
      <c r="AD110">
        <v>71.325477600097656</v>
      </c>
      <c r="AE110">
        <v>31.131702423095703</v>
      </c>
      <c r="AF110">
        <v>87.709522247314453</v>
      </c>
      <c r="AG110">
        <v>27.017339706420898</v>
      </c>
      <c r="AH110" s="2">
        <f t="shared" si="5"/>
        <v>4.3200000000000002E-2</v>
      </c>
      <c r="AI110">
        <v>4.3200000000000002E-2</v>
      </c>
      <c r="AK110">
        <v>11.412076416015625</v>
      </c>
      <c r="AQ110" s="2">
        <f t="shared" si="6"/>
        <v>6.9980000000000002</v>
      </c>
      <c r="AR110" s="2">
        <f>IF(ISNUMBER(AQ110),SUMIFS($AQ$1:AQ110,$A$1:A110,A110,$J$1:J110,J110,$D$1:D110,D110),"")</f>
        <v>45.076000000000001</v>
      </c>
      <c r="AS110">
        <f t="shared" si="7"/>
        <v>14</v>
      </c>
    </row>
    <row r="111" spans="1:45" x14ac:dyDescent="0.25">
      <c r="A111" s="4" t="s">
        <v>30</v>
      </c>
      <c r="B111" t="s">
        <v>44</v>
      </c>
      <c r="C111" s="3">
        <v>42073</v>
      </c>
      <c r="D111">
        <v>3</v>
      </c>
      <c r="F111">
        <v>50</v>
      </c>
      <c r="J111" s="2" t="s">
        <v>82</v>
      </c>
      <c r="K111" s="2" t="s">
        <v>24</v>
      </c>
      <c r="L111">
        <v>1.5</v>
      </c>
      <c r="M111" s="2" t="s">
        <v>22</v>
      </c>
      <c r="N111" s="20" t="str">
        <f t="shared" si="4"/>
        <v/>
      </c>
      <c r="P111">
        <v>111.19</v>
      </c>
      <c r="Q111">
        <v>111.19</v>
      </c>
      <c r="R111" s="2">
        <f>IF(ISNUMBER(Q111),SUMIFS(Q$1:$Q111,A$1:$A111,A111,J$1:$J111,J111,D$1:$D111,D111),"")</f>
        <v>1006.5999999999999</v>
      </c>
      <c r="AB111">
        <v>20.056612014770508</v>
      </c>
      <c r="AC111">
        <v>12.978291511535645</v>
      </c>
      <c r="AD111">
        <v>76.028919219970703</v>
      </c>
      <c r="AE111">
        <v>24.112094879150391</v>
      </c>
      <c r="AF111">
        <v>91.016555786132813</v>
      </c>
      <c r="AG111">
        <v>25.747323036193848</v>
      </c>
      <c r="AH111" s="2">
        <f t="shared" si="5"/>
        <v>4.1200000000000001E-2</v>
      </c>
      <c r="AI111">
        <v>4.1200000000000001E-2</v>
      </c>
      <c r="AK111">
        <v>12.164627075195313</v>
      </c>
      <c r="AQ111" s="2">
        <f t="shared" si="6"/>
        <v>4.5810000000000004</v>
      </c>
      <c r="AR111" s="2">
        <f>IF(ISNUMBER(AQ111),SUMIFS($AQ$1:AQ111,$A$1:A111,A111,$J$1:J111,J111,$D$1:D111,D111),"")</f>
        <v>40.398000000000003</v>
      </c>
      <c r="AS111">
        <f t="shared" si="7"/>
        <v>14</v>
      </c>
    </row>
    <row r="112" spans="1:45" x14ac:dyDescent="0.25">
      <c r="A112" s="4" t="s">
        <v>28</v>
      </c>
      <c r="B112" t="s">
        <v>44</v>
      </c>
      <c r="C112" s="3">
        <v>42073</v>
      </c>
      <c r="D112">
        <v>3</v>
      </c>
      <c r="F112">
        <v>100</v>
      </c>
      <c r="J112" s="2" t="s">
        <v>82</v>
      </c>
      <c r="K112" s="2" t="s">
        <v>24</v>
      </c>
      <c r="L112">
        <v>1.5</v>
      </c>
      <c r="M112" s="2" t="s">
        <v>22</v>
      </c>
      <c r="N112" s="20" t="str">
        <f t="shared" si="4"/>
        <v/>
      </c>
      <c r="P112">
        <v>144.52000000000001</v>
      </c>
      <c r="Q112">
        <v>144.52000000000001</v>
      </c>
      <c r="R112" s="2">
        <f>IF(ISNUMBER(Q112),SUMIFS(Q$1:$Q112,A$1:$A112,A112,J$1:$J112,J112,D$1:$D112,D112),"")</f>
        <v>1081.1300000000001</v>
      </c>
      <c r="AB112">
        <v>19.719015121459961</v>
      </c>
      <c r="AC112">
        <v>13.38230037689209</v>
      </c>
      <c r="AD112">
        <v>77.820777893066406</v>
      </c>
      <c r="AE112">
        <v>24.635278701782227</v>
      </c>
      <c r="AF112">
        <v>90.750602722167969</v>
      </c>
      <c r="AG112">
        <v>27.183664321899414</v>
      </c>
      <c r="AH112" s="2">
        <f t="shared" si="5"/>
        <v>4.3499999999999997E-2</v>
      </c>
      <c r="AI112">
        <v>4.3499999999999997E-2</v>
      </c>
      <c r="AK112">
        <v>12.451324462890625</v>
      </c>
      <c r="AQ112" s="2">
        <f t="shared" si="6"/>
        <v>6.2869999999999999</v>
      </c>
      <c r="AR112" s="2">
        <f>IF(ISNUMBER(AQ112),SUMIFS($AQ$1:AQ112,$A$1:A112,A112,$J$1:J112,J112,$D$1:D112,D112),"")</f>
        <v>43.581000000000003</v>
      </c>
      <c r="AS112">
        <f t="shared" si="7"/>
        <v>14</v>
      </c>
    </row>
    <row r="113" spans="1:45" x14ac:dyDescent="0.25">
      <c r="A113" s="4" t="s">
        <v>25</v>
      </c>
      <c r="B113" t="s">
        <v>44</v>
      </c>
      <c r="C113" s="3">
        <v>42073</v>
      </c>
      <c r="D113">
        <v>3</v>
      </c>
      <c r="F113">
        <v>200</v>
      </c>
      <c r="J113" s="2" t="s">
        <v>82</v>
      </c>
      <c r="K113" s="2" t="s">
        <v>24</v>
      </c>
      <c r="L113">
        <v>1.5</v>
      </c>
      <c r="M113" s="2" t="s">
        <v>22</v>
      </c>
      <c r="N113" s="20" t="str">
        <f t="shared" si="4"/>
        <v/>
      </c>
      <c r="P113">
        <v>164.68</v>
      </c>
      <c r="Q113">
        <v>164.68</v>
      </c>
      <c r="R113" s="2">
        <f>IF(ISNUMBER(Q113),SUMIFS(Q$1:$Q113,A$1:$A113,A113,J$1:$J113,J113,D$1:$D113,D113),"")</f>
        <v>1171.25</v>
      </c>
      <c r="AB113">
        <v>19.214260101318359</v>
      </c>
      <c r="AC113">
        <v>13.386898040771484</v>
      </c>
      <c r="AD113">
        <v>79.699882507324219</v>
      </c>
      <c r="AE113">
        <v>22.782679557800293</v>
      </c>
      <c r="AF113">
        <v>89.930759429931641</v>
      </c>
      <c r="AG113">
        <v>29.524659156799316</v>
      </c>
      <c r="AH113" s="2">
        <f t="shared" si="5"/>
        <v>4.7199999999999999E-2</v>
      </c>
      <c r="AI113">
        <v>4.7199999999999999E-2</v>
      </c>
      <c r="AK113">
        <v>12.751981201171875</v>
      </c>
      <c r="AQ113" s="2">
        <f t="shared" si="6"/>
        <v>7.7729999999999997</v>
      </c>
      <c r="AR113" s="2">
        <f>IF(ISNUMBER(AQ113),SUMIFS($AQ$1:AQ113,$A$1:A113,A113,$J$1:J113,J113,$D$1:D113,D113),"")</f>
        <v>49.173999999999992</v>
      </c>
      <c r="AS113">
        <f t="shared" si="7"/>
        <v>14</v>
      </c>
    </row>
    <row r="114" spans="1:45" x14ac:dyDescent="0.25">
      <c r="A114" s="4" t="s">
        <v>29</v>
      </c>
      <c r="B114" t="s">
        <v>44</v>
      </c>
      <c r="C114" s="3">
        <v>42073</v>
      </c>
      <c r="D114">
        <v>3</v>
      </c>
      <c r="F114">
        <v>350</v>
      </c>
      <c r="J114" s="2" t="s">
        <v>82</v>
      </c>
      <c r="K114" s="2" t="s">
        <v>24</v>
      </c>
      <c r="L114">
        <v>1.5</v>
      </c>
      <c r="M114" s="2" t="s">
        <v>22</v>
      </c>
      <c r="N114" s="20" t="str">
        <f t="shared" si="4"/>
        <v/>
      </c>
      <c r="P114">
        <v>136.49</v>
      </c>
      <c r="Q114">
        <v>136.49</v>
      </c>
      <c r="R114" s="2">
        <f>IF(ISNUMBER(Q114),SUMIFS(Q$1:$Q114,A$1:$A114,A114,J$1:$J114,J114,D$1:$D114,D114),"")</f>
        <v>1074.82</v>
      </c>
      <c r="AB114">
        <v>19.559572219848633</v>
      </c>
      <c r="AC114">
        <v>11.869309425354004</v>
      </c>
      <c r="AD114">
        <v>77.445541381835938</v>
      </c>
      <c r="AE114">
        <v>25.868335723876953</v>
      </c>
      <c r="AF114">
        <v>90.249233245849609</v>
      </c>
      <c r="AG114">
        <v>29.316885948181152</v>
      </c>
      <c r="AH114" s="2">
        <f t="shared" si="5"/>
        <v>4.6899999999999997E-2</v>
      </c>
      <c r="AI114">
        <v>4.6899999999999997E-2</v>
      </c>
      <c r="AK114">
        <v>12.39128662109375</v>
      </c>
      <c r="AQ114" s="2">
        <f t="shared" si="6"/>
        <v>6.4009999999999998</v>
      </c>
      <c r="AR114" s="2">
        <f>IF(ISNUMBER(AQ114),SUMIFS($AQ$1:AQ114,$A$1:A114,A114,$J$1:J114,J114,$D$1:D114,D114),"")</f>
        <v>47.763999999999996</v>
      </c>
      <c r="AS114">
        <f t="shared" si="7"/>
        <v>14</v>
      </c>
    </row>
    <row r="115" spans="1:45" x14ac:dyDescent="0.25">
      <c r="A115" s="4" t="s">
        <v>26</v>
      </c>
      <c r="B115" t="s">
        <v>44</v>
      </c>
      <c r="C115" s="3">
        <v>42073</v>
      </c>
      <c r="D115">
        <v>3</v>
      </c>
      <c r="F115">
        <v>500</v>
      </c>
      <c r="J115" s="2" t="s">
        <v>82</v>
      </c>
      <c r="K115" s="2" t="s">
        <v>24</v>
      </c>
      <c r="L115">
        <v>1.5</v>
      </c>
      <c r="M115" s="2" t="s">
        <v>22</v>
      </c>
      <c r="N115" s="20" t="str">
        <f t="shared" si="4"/>
        <v/>
      </c>
      <c r="P115">
        <v>127.04</v>
      </c>
      <c r="Q115">
        <v>127.04</v>
      </c>
      <c r="R115" s="2">
        <f>IF(ISNUMBER(Q115),SUMIFS(Q$1:$Q115,A$1:$A115,A115,J$1:$J115,J115,D$1:$D115,D115),"")</f>
        <v>839.93</v>
      </c>
      <c r="AB115">
        <v>18.983290672302246</v>
      </c>
      <c r="AC115">
        <v>12.467727661132813</v>
      </c>
      <c r="AD115">
        <v>79.252449035644531</v>
      </c>
      <c r="AE115">
        <v>24.520587921142578</v>
      </c>
      <c r="AF115">
        <v>90.044185638427734</v>
      </c>
      <c r="AG115">
        <v>30.304547309875488</v>
      </c>
      <c r="AH115" s="2">
        <f t="shared" si="5"/>
        <v>4.8500000000000001E-2</v>
      </c>
      <c r="AI115">
        <v>4.8500000000000001E-2</v>
      </c>
      <c r="AK115">
        <v>12.680391845703125</v>
      </c>
      <c r="AQ115" s="2">
        <f t="shared" si="6"/>
        <v>6.1609999999999996</v>
      </c>
      <c r="AR115" s="2">
        <f>IF(ISNUMBER(AQ115),SUMIFS($AQ$1:AQ115,$A$1:A115,A115,$J$1:J115,J115,$D$1:D115,D115),"")</f>
        <v>35.299999999999997</v>
      </c>
      <c r="AS115">
        <f t="shared" si="7"/>
        <v>14</v>
      </c>
    </row>
    <row r="116" spans="1:45" x14ac:dyDescent="0.25">
      <c r="A116" s="4" t="s">
        <v>27</v>
      </c>
      <c r="B116" t="s">
        <v>44</v>
      </c>
      <c r="C116" s="3">
        <v>42073</v>
      </c>
      <c r="D116">
        <v>4</v>
      </c>
      <c r="F116">
        <v>0</v>
      </c>
      <c r="J116" s="2" t="s">
        <v>82</v>
      </c>
      <c r="K116" s="2" t="s">
        <v>24</v>
      </c>
      <c r="L116">
        <v>1.5</v>
      </c>
      <c r="M116" s="2" t="s">
        <v>22</v>
      </c>
      <c r="N116" s="20" t="str">
        <f t="shared" si="4"/>
        <v/>
      </c>
      <c r="P116">
        <v>124.66</v>
      </c>
      <c r="Q116">
        <v>124.66</v>
      </c>
      <c r="R116" s="2">
        <f>IF(ISNUMBER(Q116),SUMIFS(Q$1:$Q116,A$1:$A116,A116,J$1:$J116,J116,D$1:$D116,D116),"")</f>
        <v>697.07999999999993</v>
      </c>
      <c r="AB116">
        <v>19.466389656066895</v>
      </c>
      <c r="AC116">
        <v>9.5555906295776367</v>
      </c>
      <c r="AD116">
        <v>78.227455139160156</v>
      </c>
      <c r="AE116">
        <v>26.185708999633789</v>
      </c>
      <c r="AF116">
        <v>90.554843902587891</v>
      </c>
      <c r="AG116">
        <v>31.973532676696777</v>
      </c>
      <c r="AH116" s="2">
        <f t="shared" si="5"/>
        <v>5.1200000000000002E-2</v>
      </c>
      <c r="AI116">
        <v>5.1200000000000002E-2</v>
      </c>
      <c r="AK116">
        <v>12.516392822265626</v>
      </c>
      <c r="AQ116" s="2">
        <f t="shared" si="6"/>
        <v>6.383</v>
      </c>
      <c r="AR116" s="2">
        <f>IF(ISNUMBER(AQ116),SUMIFS($AQ$1:AQ116,$A$1:A116,A116,$J$1:J116,J116,$D$1:D116,D116),"")</f>
        <v>26.849</v>
      </c>
      <c r="AS116">
        <f t="shared" si="7"/>
        <v>14</v>
      </c>
    </row>
    <row r="117" spans="1:45" x14ac:dyDescent="0.25">
      <c r="A117" s="4" t="s">
        <v>30</v>
      </c>
      <c r="B117" t="s">
        <v>44</v>
      </c>
      <c r="C117" s="3">
        <v>42073</v>
      </c>
      <c r="D117">
        <v>4</v>
      </c>
      <c r="F117">
        <v>50</v>
      </c>
      <c r="J117" s="2" t="s">
        <v>82</v>
      </c>
      <c r="K117" s="2" t="s">
        <v>24</v>
      </c>
      <c r="L117">
        <v>1.5</v>
      </c>
      <c r="M117" s="2" t="s">
        <v>22</v>
      </c>
      <c r="N117" s="20" t="str">
        <f t="shared" si="4"/>
        <v/>
      </c>
      <c r="P117">
        <v>133.88999999999999</v>
      </c>
      <c r="Q117">
        <v>133.88999999999999</v>
      </c>
      <c r="R117" s="2">
        <f>IF(ISNUMBER(Q117),SUMIFS(Q$1:$Q117,A$1:$A117,A117,J$1:$J117,J117,D$1:$D117,D117),"")</f>
        <v>672.88</v>
      </c>
      <c r="AB117">
        <v>21.269810676574707</v>
      </c>
      <c r="AC117">
        <v>10.32053279876709</v>
      </c>
      <c r="AD117">
        <v>75.481121063232422</v>
      </c>
      <c r="AE117">
        <v>28.506162643432617</v>
      </c>
      <c r="AF117">
        <v>89.677715301513672</v>
      </c>
      <c r="AG117">
        <v>28.020689964294434</v>
      </c>
      <c r="AH117" s="2">
        <f t="shared" si="5"/>
        <v>4.48E-2</v>
      </c>
      <c r="AI117">
        <v>4.48E-2</v>
      </c>
      <c r="AK117">
        <v>12.076979370117188</v>
      </c>
      <c r="AQ117" s="2">
        <f t="shared" si="6"/>
        <v>5.9980000000000002</v>
      </c>
      <c r="AR117" s="2">
        <f>IF(ISNUMBER(AQ117),SUMIFS($AQ$1:AQ117,$A$1:A117,A117,$J$1:J117,J117,$D$1:D117,D117),"")</f>
        <v>24.577999999999999</v>
      </c>
      <c r="AS117">
        <f t="shared" si="7"/>
        <v>14</v>
      </c>
    </row>
    <row r="118" spans="1:45" x14ac:dyDescent="0.25">
      <c r="A118" s="4" t="s">
        <v>28</v>
      </c>
      <c r="B118" t="s">
        <v>44</v>
      </c>
      <c r="C118" s="3">
        <v>42073</v>
      </c>
      <c r="D118">
        <v>4</v>
      </c>
      <c r="F118">
        <v>100</v>
      </c>
      <c r="J118" s="2" t="s">
        <v>82</v>
      </c>
      <c r="K118" s="2" t="s">
        <v>24</v>
      </c>
      <c r="L118">
        <v>1.5</v>
      </c>
      <c r="M118" s="2" t="s">
        <v>22</v>
      </c>
      <c r="N118" s="20" t="str">
        <f t="shared" si="4"/>
        <v/>
      </c>
      <c r="P118">
        <v>109.37</v>
      </c>
      <c r="Q118">
        <v>109.37</v>
      </c>
      <c r="R118" s="2">
        <f>IF(ISNUMBER(Q118),SUMIFS(Q$1:$Q118,A$1:$A118,A118,J$1:$J118,J118,D$1:$D118,D118),"")</f>
        <v>926.88</v>
      </c>
      <c r="AB118">
        <v>20.139472961425781</v>
      </c>
      <c r="AC118">
        <v>11.10361909866333</v>
      </c>
      <c r="AD118">
        <v>77.153919219970703</v>
      </c>
      <c r="AE118">
        <v>26.087734222412109</v>
      </c>
      <c r="AF118">
        <v>90.1480712890625</v>
      </c>
      <c r="AG118">
        <v>29.2657470703125</v>
      </c>
      <c r="AH118" s="2">
        <f t="shared" si="5"/>
        <v>4.6800000000000001E-2</v>
      </c>
      <c r="AI118">
        <v>4.6800000000000001E-2</v>
      </c>
      <c r="AK118">
        <v>12.344627075195312</v>
      </c>
      <c r="AQ118" s="2">
        <f t="shared" si="6"/>
        <v>5.1189999999999998</v>
      </c>
      <c r="AR118" s="2">
        <f>IF(ISNUMBER(AQ118),SUMIFS($AQ$1:AQ118,$A$1:A118,A118,$J$1:J118,J118,$D$1:D118,D118),"")</f>
        <v>35.917999999999999</v>
      </c>
      <c r="AS118">
        <f t="shared" si="7"/>
        <v>14</v>
      </c>
    </row>
    <row r="119" spans="1:45" x14ac:dyDescent="0.25">
      <c r="A119" s="4" t="s">
        <v>25</v>
      </c>
      <c r="B119" t="s">
        <v>44</v>
      </c>
      <c r="C119" s="3">
        <v>42073</v>
      </c>
      <c r="D119">
        <v>4</v>
      </c>
      <c r="F119">
        <v>200</v>
      </c>
      <c r="J119" s="2" t="s">
        <v>82</v>
      </c>
      <c r="K119" s="2" t="s">
        <v>24</v>
      </c>
      <c r="L119">
        <v>1.5</v>
      </c>
      <c r="M119" s="2" t="s">
        <v>22</v>
      </c>
      <c r="N119" s="20" t="str">
        <f t="shared" si="4"/>
        <v/>
      </c>
      <c r="P119">
        <v>129.51</v>
      </c>
      <c r="Q119">
        <v>129.51</v>
      </c>
      <c r="R119" s="2">
        <f>IF(ISNUMBER(Q119),SUMIFS(Q$1:$Q119,A$1:$A119,A119,J$1:$J119,J119,D$1:$D119,D119),"")</f>
        <v>1098.3399999999999</v>
      </c>
      <c r="AB119">
        <v>20.232020378112793</v>
      </c>
      <c r="AC119">
        <v>10.865395069122314</v>
      </c>
      <c r="AD119">
        <v>77.202007293701172</v>
      </c>
      <c r="AE119">
        <v>25.121746063232422</v>
      </c>
      <c r="AF119">
        <v>89.385482788085938</v>
      </c>
      <c r="AG119">
        <v>28.239559173583984</v>
      </c>
      <c r="AH119" s="2">
        <f t="shared" si="5"/>
        <v>4.5199999999999997E-2</v>
      </c>
      <c r="AI119">
        <v>4.5199999999999997E-2</v>
      </c>
      <c r="AK119">
        <v>12.352321166992187</v>
      </c>
      <c r="AQ119" s="2">
        <f t="shared" si="6"/>
        <v>5.8540000000000001</v>
      </c>
      <c r="AR119" s="2">
        <f>IF(ISNUMBER(AQ119),SUMIFS($AQ$1:AQ119,$A$1:A119,A119,$J$1:J119,J119,$D$1:D119,D119),"")</f>
        <v>44.088999999999999</v>
      </c>
      <c r="AS119">
        <f t="shared" si="7"/>
        <v>14</v>
      </c>
    </row>
    <row r="120" spans="1:45" x14ac:dyDescent="0.25">
      <c r="A120" s="4" t="s">
        <v>29</v>
      </c>
      <c r="B120" t="s">
        <v>44</v>
      </c>
      <c r="C120" s="3">
        <v>42073</v>
      </c>
      <c r="D120">
        <v>4</v>
      </c>
      <c r="F120">
        <v>350</v>
      </c>
      <c r="J120" s="2" t="s">
        <v>82</v>
      </c>
      <c r="K120" s="2" t="s">
        <v>24</v>
      </c>
      <c r="L120">
        <v>1.5</v>
      </c>
      <c r="M120" s="2" t="s">
        <v>22</v>
      </c>
      <c r="N120" s="20" t="str">
        <f t="shared" si="4"/>
        <v/>
      </c>
      <c r="P120">
        <v>139.9</v>
      </c>
      <c r="Q120">
        <v>139.9</v>
      </c>
      <c r="R120" s="2">
        <f>IF(ISNUMBER(Q120),SUMIFS(Q$1:$Q120,A$1:$A120,A120,J$1:$J120,J120,D$1:$D120,D120),"")</f>
        <v>898.1</v>
      </c>
      <c r="AB120">
        <v>21.068894386291504</v>
      </c>
      <c r="AC120">
        <v>10.868259429931641</v>
      </c>
      <c r="AD120">
        <v>76.484409332275391</v>
      </c>
      <c r="AE120">
        <v>27.50562858581543</v>
      </c>
      <c r="AF120">
        <v>90.004425048828125</v>
      </c>
      <c r="AG120">
        <v>28.351794242858887</v>
      </c>
      <c r="AH120" s="2">
        <f t="shared" si="5"/>
        <v>4.5400000000000003E-2</v>
      </c>
      <c r="AI120">
        <v>4.5400000000000003E-2</v>
      </c>
      <c r="AK120">
        <v>12.237505493164063</v>
      </c>
      <c r="AQ120" s="2">
        <f t="shared" si="6"/>
        <v>6.351</v>
      </c>
      <c r="AR120" s="2">
        <f>IF(ISNUMBER(AQ120),SUMIFS($AQ$1:AQ120,$A$1:A120,A120,$J$1:J120,J120,$D$1:D120,D120),"")</f>
        <v>34.308999999999997</v>
      </c>
      <c r="AS120">
        <f t="shared" si="7"/>
        <v>14</v>
      </c>
    </row>
    <row r="121" spans="1:45" x14ac:dyDescent="0.25">
      <c r="A121" s="4" t="s">
        <v>26</v>
      </c>
      <c r="B121" t="s">
        <v>44</v>
      </c>
      <c r="C121" s="3">
        <v>42073</v>
      </c>
      <c r="D121">
        <v>4</v>
      </c>
      <c r="F121">
        <v>500</v>
      </c>
      <c r="J121" s="2" t="s">
        <v>82</v>
      </c>
      <c r="K121" s="2" t="s">
        <v>24</v>
      </c>
      <c r="L121">
        <v>1.5</v>
      </c>
      <c r="M121" s="2" t="s">
        <v>22</v>
      </c>
      <c r="N121" s="20" t="str">
        <f t="shared" si="4"/>
        <v/>
      </c>
      <c r="P121">
        <v>97.22</v>
      </c>
      <c r="Q121">
        <v>97.22</v>
      </c>
      <c r="R121" s="2">
        <f>IF(ISNUMBER(Q121),SUMIFS(Q$1:$Q121,A$1:$A121,A121,J$1:$J121,J121,D$1:$D121,D121),"")</f>
        <v>1014.11</v>
      </c>
      <c r="AB121">
        <v>20.161550521850586</v>
      </c>
      <c r="AC121">
        <v>10.350017547607422</v>
      </c>
      <c r="AD121">
        <v>76.825428009033203</v>
      </c>
      <c r="AE121">
        <v>26.595083236694336</v>
      </c>
      <c r="AF121">
        <v>91.079933166503906</v>
      </c>
      <c r="AG121">
        <v>29.191559791564941</v>
      </c>
      <c r="AH121" s="2">
        <f t="shared" si="5"/>
        <v>4.6699999999999998E-2</v>
      </c>
      <c r="AI121">
        <v>4.6699999999999998E-2</v>
      </c>
      <c r="AK121">
        <v>12.292068481445313</v>
      </c>
      <c r="AQ121" s="2">
        <f t="shared" si="6"/>
        <v>4.54</v>
      </c>
      <c r="AR121" s="2">
        <f>IF(ISNUMBER(AQ121),SUMIFS($AQ$1:AQ121,$A$1:A121,A121,$J$1:J121,J121,$D$1:D121,D121),"")</f>
        <v>41.728999999999999</v>
      </c>
      <c r="AS121">
        <f t="shared" si="7"/>
        <v>14</v>
      </c>
    </row>
    <row r="122" spans="1:45" x14ac:dyDescent="0.25">
      <c r="A122" s="4" t="s">
        <v>27</v>
      </c>
      <c r="B122" t="s">
        <v>44</v>
      </c>
      <c r="C122" s="3">
        <v>42080</v>
      </c>
      <c r="D122">
        <v>1</v>
      </c>
      <c r="F122">
        <v>0</v>
      </c>
      <c r="J122" s="2" t="s">
        <v>82</v>
      </c>
      <c r="K122" s="2" t="s">
        <v>24</v>
      </c>
      <c r="M122" s="2" t="s">
        <v>38</v>
      </c>
      <c r="N122" s="20">
        <f t="shared" si="4"/>
        <v>498</v>
      </c>
      <c r="O122">
        <v>49.8</v>
      </c>
      <c r="R122" s="2" t="str">
        <f>IF(ISNUMBER(Q122),SUMIFS(Q$1:$Q122,A$1:$A122,A122,J$1:$J122,J122,D$1:$D122,D122),"")</f>
        <v/>
      </c>
      <c r="AB122">
        <v>19.62852668762207</v>
      </c>
      <c r="AC122">
        <v>2.1829564571380615</v>
      </c>
      <c r="AD122">
        <v>76.069236755371094</v>
      </c>
      <c r="AE122">
        <v>29.554584503173828</v>
      </c>
      <c r="AF122">
        <v>89.595165252685547</v>
      </c>
      <c r="AG122">
        <v>30.852487564086914</v>
      </c>
      <c r="AH122" s="2">
        <f t="shared" si="5"/>
        <v>4.9399999999999999E-2</v>
      </c>
      <c r="AI122">
        <v>4.9399999999999999E-2</v>
      </c>
      <c r="AK122">
        <v>12.171077880859375</v>
      </c>
      <c r="AQ122" s="2" t="str">
        <f t="shared" si="6"/>
        <v/>
      </c>
      <c r="AR122" s="2" t="str">
        <f>IF(ISNUMBER(AQ122),SUMIFS($AQ$1:AQ122,$A$1:A122,A122,$J$1:J122,J122,$D$1:D122,D122),"")</f>
        <v/>
      </c>
      <c r="AS122">
        <f t="shared" si="7"/>
        <v>10</v>
      </c>
    </row>
    <row r="123" spans="1:45" x14ac:dyDescent="0.25">
      <c r="A123" s="4" t="s">
        <v>30</v>
      </c>
      <c r="B123" t="s">
        <v>44</v>
      </c>
      <c r="C123" s="3">
        <v>42080</v>
      </c>
      <c r="D123">
        <v>1</v>
      </c>
      <c r="F123">
        <v>50</v>
      </c>
      <c r="J123" s="2" t="s">
        <v>82</v>
      </c>
      <c r="K123" s="2" t="s">
        <v>24</v>
      </c>
      <c r="M123" s="2" t="s">
        <v>38</v>
      </c>
      <c r="N123" s="20">
        <f t="shared" si="4"/>
        <v>473.75</v>
      </c>
      <c r="O123">
        <v>47.375</v>
      </c>
      <c r="R123" s="2" t="str">
        <f>IF(ISNUMBER(Q123),SUMIFS(Q$1:$Q123,A$1:$A123,A123,J$1:$J123,J123,D$1:$D123,D123),"")</f>
        <v/>
      </c>
      <c r="AB123">
        <v>16.900265693664551</v>
      </c>
      <c r="AC123">
        <v>10.451204776763916</v>
      </c>
      <c r="AD123">
        <v>81.152626037597656</v>
      </c>
      <c r="AE123">
        <v>21.495841979980469</v>
      </c>
      <c r="AF123">
        <v>89.883468627929688</v>
      </c>
      <c r="AG123">
        <v>33.39552116394043</v>
      </c>
      <c r="AH123" s="2">
        <f t="shared" si="5"/>
        <v>5.3400000000000003E-2</v>
      </c>
      <c r="AI123">
        <v>5.3400000000000003E-2</v>
      </c>
      <c r="AK123">
        <v>12.984420166015624</v>
      </c>
      <c r="AQ123" s="2" t="str">
        <f t="shared" si="6"/>
        <v/>
      </c>
      <c r="AR123" s="2" t="str">
        <f>IF(ISNUMBER(AQ123),SUMIFS($AQ$1:AQ123,$A$1:A123,A123,$J$1:J123,J123,$D$1:D123,D123),"")</f>
        <v/>
      </c>
      <c r="AS123">
        <f t="shared" si="7"/>
        <v>10</v>
      </c>
    </row>
    <row r="124" spans="1:45" x14ac:dyDescent="0.25">
      <c r="A124" s="4" t="s">
        <v>28</v>
      </c>
      <c r="B124" t="s">
        <v>44</v>
      </c>
      <c r="C124" s="3">
        <v>42080</v>
      </c>
      <c r="D124">
        <v>1</v>
      </c>
      <c r="F124">
        <v>100</v>
      </c>
      <c r="J124" s="2" t="s">
        <v>82</v>
      </c>
      <c r="K124" s="2" t="s">
        <v>24</v>
      </c>
      <c r="M124" s="2" t="s">
        <v>38</v>
      </c>
      <c r="N124" s="20">
        <f t="shared" si="4"/>
        <v>467.25</v>
      </c>
      <c r="O124">
        <v>46.725000000000001</v>
      </c>
      <c r="R124" s="2" t="str">
        <f>IF(ISNUMBER(Q124),SUMIFS(Q$1:$Q124,A$1:$A124,A124,J$1:$J124,J124,D$1:$D124,D124),"")</f>
        <v/>
      </c>
      <c r="AB124">
        <v>17.756351470947266</v>
      </c>
      <c r="AC124">
        <v>7.2514450550079346</v>
      </c>
      <c r="AD124">
        <v>81.382877349853516</v>
      </c>
      <c r="AE124">
        <v>26.071842193603516</v>
      </c>
      <c r="AF124">
        <v>90.595481872558594</v>
      </c>
      <c r="AG124">
        <v>32.401824951171875</v>
      </c>
      <c r="AH124" s="2">
        <f t="shared" si="5"/>
        <v>5.1799999999999999E-2</v>
      </c>
      <c r="AI124">
        <v>5.1799999999999999E-2</v>
      </c>
      <c r="AK124">
        <v>13.021260375976563</v>
      </c>
      <c r="AQ124" s="2" t="str">
        <f t="shared" si="6"/>
        <v/>
      </c>
      <c r="AR124" s="2" t="str">
        <f>IF(ISNUMBER(AQ124),SUMIFS($AQ$1:AQ124,$A$1:A124,A124,$J$1:J124,J124,$D$1:D124,D124),"")</f>
        <v/>
      </c>
      <c r="AS124">
        <f t="shared" si="7"/>
        <v>10</v>
      </c>
    </row>
    <row r="125" spans="1:45" x14ac:dyDescent="0.25">
      <c r="A125" s="4" t="s">
        <v>25</v>
      </c>
      <c r="B125" t="s">
        <v>44</v>
      </c>
      <c r="C125" s="3">
        <v>42080</v>
      </c>
      <c r="D125">
        <v>1</v>
      </c>
      <c r="F125">
        <v>200</v>
      </c>
      <c r="J125" s="2" t="s">
        <v>82</v>
      </c>
      <c r="K125" s="2" t="s">
        <v>24</v>
      </c>
      <c r="M125" s="2" t="s">
        <v>38</v>
      </c>
      <c r="N125" s="20">
        <f t="shared" si="4"/>
        <v>528</v>
      </c>
      <c r="O125">
        <v>52.8</v>
      </c>
      <c r="R125" s="2" t="str">
        <f>IF(ISNUMBER(Q125),SUMIFS(Q$1:$Q125,A$1:$A125,A125,J$1:$J125,J125,D$1:$D125,D125),"")</f>
        <v/>
      </c>
      <c r="AB125">
        <v>16.86367130279541</v>
      </c>
      <c r="AC125">
        <v>10.491496086120605</v>
      </c>
      <c r="AD125">
        <v>81.931278228759766</v>
      </c>
      <c r="AE125">
        <v>23.998361587524414</v>
      </c>
      <c r="AF125">
        <v>90.496269226074219</v>
      </c>
      <c r="AG125">
        <v>33.408248901367188</v>
      </c>
      <c r="AH125" s="2">
        <f t="shared" si="5"/>
        <v>5.3499999999999999E-2</v>
      </c>
      <c r="AI125">
        <v>5.3499999999999999E-2</v>
      </c>
      <c r="AK125">
        <v>13.109004516601562</v>
      </c>
      <c r="AQ125" s="2" t="str">
        <f t="shared" si="6"/>
        <v/>
      </c>
      <c r="AR125" s="2" t="str">
        <f>IF(ISNUMBER(AQ125),SUMIFS($AQ$1:AQ125,$A$1:A125,A125,$J$1:J125,J125,$D$1:D125,D125),"")</f>
        <v/>
      </c>
      <c r="AS125">
        <f t="shared" si="7"/>
        <v>10</v>
      </c>
    </row>
    <row r="126" spans="1:45" x14ac:dyDescent="0.25">
      <c r="A126" s="4" t="s">
        <v>29</v>
      </c>
      <c r="B126" t="s">
        <v>44</v>
      </c>
      <c r="C126" s="3">
        <v>42080</v>
      </c>
      <c r="D126">
        <v>1</v>
      </c>
      <c r="F126">
        <v>350</v>
      </c>
      <c r="J126" s="2" t="s">
        <v>82</v>
      </c>
      <c r="K126" s="2" t="s">
        <v>24</v>
      </c>
      <c r="M126" s="2" t="s">
        <v>38</v>
      </c>
      <c r="N126" s="20">
        <f t="shared" si="4"/>
        <v>508.25</v>
      </c>
      <c r="O126">
        <v>50.825000000000003</v>
      </c>
      <c r="R126" s="2" t="str">
        <f>IF(ISNUMBER(Q126),SUMIFS(Q$1:$Q126,A$1:$A126,A126,J$1:$J126,J126,D$1:$D126,D126),"")</f>
        <v/>
      </c>
      <c r="AB126">
        <v>16.863572120666504</v>
      </c>
      <c r="AC126">
        <v>10.855156898498535</v>
      </c>
      <c r="AD126">
        <v>80.612159729003906</v>
      </c>
      <c r="AE126">
        <v>21.708483695983887</v>
      </c>
      <c r="AF126">
        <v>89.934898376464844</v>
      </c>
      <c r="AG126">
        <v>33.825101852416992</v>
      </c>
      <c r="AH126" s="2">
        <f t="shared" si="5"/>
        <v>5.4100000000000002E-2</v>
      </c>
      <c r="AI126">
        <v>5.4100000000000002E-2</v>
      </c>
      <c r="AK126">
        <v>12.897945556640625</v>
      </c>
      <c r="AQ126" s="2" t="str">
        <f t="shared" si="6"/>
        <v/>
      </c>
      <c r="AR126" s="2" t="str">
        <f>IF(ISNUMBER(AQ126),SUMIFS($AQ$1:AQ126,$A$1:A126,A126,$J$1:J126,J126,$D$1:D126,D126),"")</f>
        <v/>
      </c>
      <c r="AS126">
        <f t="shared" si="7"/>
        <v>10</v>
      </c>
    </row>
    <row r="127" spans="1:45" x14ac:dyDescent="0.25">
      <c r="A127" s="4" t="s">
        <v>26</v>
      </c>
      <c r="B127" t="s">
        <v>44</v>
      </c>
      <c r="C127" s="3">
        <v>42080</v>
      </c>
      <c r="D127">
        <v>1</v>
      </c>
      <c r="F127">
        <v>500</v>
      </c>
      <c r="J127" s="2" t="s">
        <v>82</v>
      </c>
      <c r="K127" s="2" t="s">
        <v>24</v>
      </c>
      <c r="M127" s="2" t="s">
        <v>38</v>
      </c>
      <c r="N127" s="20">
        <f t="shared" si="4"/>
        <v>469</v>
      </c>
      <c r="O127">
        <v>46.9</v>
      </c>
      <c r="R127" s="2" t="str">
        <f>IF(ISNUMBER(Q127),SUMIFS(Q$1:$Q127,A$1:$A127,A127,J$1:$J127,J127,D$1:$D127,D127),"")</f>
        <v/>
      </c>
      <c r="AB127">
        <v>15.356925964355469</v>
      </c>
      <c r="AC127">
        <v>11.899848937988281</v>
      </c>
      <c r="AD127">
        <v>78.154067993164063</v>
      </c>
      <c r="AE127">
        <v>22.534361839294434</v>
      </c>
      <c r="AF127">
        <v>87.963779449462891</v>
      </c>
      <c r="AG127">
        <v>33.588228225708008</v>
      </c>
      <c r="AH127" s="2">
        <f t="shared" si="5"/>
        <v>5.3699999999999998E-2</v>
      </c>
      <c r="AI127">
        <v>5.3699999999999998E-2</v>
      </c>
      <c r="AK127">
        <v>12.504650878906251</v>
      </c>
      <c r="AQ127" s="2" t="str">
        <f t="shared" si="6"/>
        <v/>
      </c>
      <c r="AR127" s="2" t="str">
        <f>IF(ISNUMBER(AQ127),SUMIFS($AQ$1:AQ127,$A$1:A127,A127,$J$1:J127,J127,$D$1:D127,D127),"")</f>
        <v/>
      </c>
      <c r="AS127">
        <f t="shared" si="7"/>
        <v>10</v>
      </c>
    </row>
    <row r="128" spans="1:45" x14ac:dyDescent="0.25">
      <c r="A128" s="4" t="s">
        <v>27</v>
      </c>
      <c r="B128" t="s">
        <v>44</v>
      </c>
      <c r="C128" s="3">
        <v>42080</v>
      </c>
      <c r="D128">
        <v>2</v>
      </c>
      <c r="F128">
        <v>0</v>
      </c>
      <c r="J128" s="2" t="s">
        <v>82</v>
      </c>
      <c r="K128" s="2" t="s">
        <v>24</v>
      </c>
      <c r="M128" s="2" t="s">
        <v>38</v>
      </c>
      <c r="N128" s="20">
        <f t="shared" si="4"/>
        <v>530</v>
      </c>
      <c r="O128">
        <v>53</v>
      </c>
      <c r="R128" s="2" t="str">
        <f>IF(ISNUMBER(Q128),SUMIFS(Q$1:$Q128,A$1:$A128,A128,J$1:$J128,J128,D$1:$D128,D128),"")</f>
        <v/>
      </c>
      <c r="AB128">
        <v>18.425396919250488</v>
      </c>
      <c r="AC128">
        <v>13.514010429382324</v>
      </c>
      <c r="AD128">
        <v>78.733158111572266</v>
      </c>
      <c r="AE128">
        <v>23.4534912109375</v>
      </c>
      <c r="AF128">
        <v>89.815505981445313</v>
      </c>
      <c r="AG128">
        <v>28.138531684875488</v>
      </c>
      <c r="AH128" s="2">
        <f t="shared" si="5"/>
        <v>4.4999999999999998E-2</v>
      </c>
      <c r="AI128">
        <v>4.4999999999999998E-2</v>
      </c>
      <c r="AK128">
        <v>12.597305297851562</v>
      </c>
      <c r="AQ128" s="2" t="str">
        <f t="shared" si="6"/>
        <v/>
      </c>
      <c r="AR128" s="2" t="str">
        <f>IF(ISNUMBER(AQ128),SUMIFS($AQ$1:AQ128,$A$1:A128,A128,$J$1:J128,J128,$D$1:D128,D128),"")</f>
        <v/>
      </c>
      <c r="AS128">
        <f t="shared" si="7"/>
        <v>10</v>
      </c>
    </row>
    <row r="129" spans="1:45" x14ac:dyDescent="0.25">
      <c r="A129" s="4" t="s">
        <v>30</v>
      </c>
      <c r="B129" t="s">
        <v>44</v>
      </c>
      <c r="C129" s="3">
        <v>42080</v>
      </c>
      <c r="D129">
        <v>2</v>
      </c>
      <c r="F129">
        <v>50</v>
      </c>
      <c r="J129" s="2" t="s">
        <v>82</v>
      </c>
      <c r="K129" s="2" t="s">
        <v>24</v>
      </c>
      <c r="M129" s="2" t="s">
        <v>38</v>
      </c>
      <c r="N129" s="20">
        <f t="shared" si="4"/>
        <v>563.25</v>
      </c>
      <c r="O129">
        <v>56.325000000000003</v>
      </c>
      <c r="R129" s="2" t="str">
        <f>IF(ISNUMBER(Q129),SUMIFS(Q$1:$Q129,A$1:$A129,A129,J$1:$J129,J129,D$1:$D129,D129),"")</f>
        <v/>
      </c>
      <c r="AB129">
        <v>20.649205207824707</v>
      </c>
      <c r="AC129">
        <v>12.308623790740967</v>
      </c>
      <c r="AD129">
        <v>76.193302154541016</v>
      </c>
      <c r="AE129">
        <v>26.735147476196289</v>
      </c>
      <c r="AF129">
        <v>89.126754760742188</v>
      </c>
      <c r="AG129">
        <v>26.652924537658691</v>
      </c>
      <c r="AH129" s="2">
        <f t="shared" si="5"/>
        <v>4.2599999999999999E-2</v>
      </c>
      <c r="AI129">
        <v>4.2599999999999999E-2</v>
      </c>
      <c r="AK129">
        <v>12.190928344726563</v>
      </c>
      <c r="AQ129" s="2" t="str">
        <f t="shared" si="6"/>
        <v/>
      </c>
      <c r="AR129" s="2" t="str">
        <f>IF(ISNUMBER(AQ129),SUMIFS($AQ$1:AQ129,$A$1:A129,A129,$J$1:J129,J129,$D$1:D129,D129),"")</f>
        <v/>
      </c>
      <c r="AS129">
        <f t="shared" si="7"/>
        <v>10</v>
      </c>
    </row>
    <row r="130" spans="1:45" x14ac:dyDescent="0.25">
      <c r="A130" s="4" t="s">
        <v>28</v>
      </c>
      <c r="B130" t="s">
        <v>44</v>
      </c>
      <c r="C130" s="3">
        <v>42080</v>
      </c>
      <c r="D130">
        <v>2</v>
      </c>
      <c r="F130">
        <v>100</v>
      </c>
      <c r="J130" s="2" t="s">
        <v>82</v>
      </c>
      <c r="K130" s="2" t="s">
        <v>24</v>
      </c>
      <c r="M130" s="2" t="s">
        <v>38</v>
      </c>
      <c r="N130" s="20">
        <f t="shared" ref="N130:N193" si="8">IF(ISNUMBER(O130),O130*10,"")</f>
        <v>594.25</v>
      </c>
      <c r="O130">
        <v>59.424999999999997</v>
      </c>
      <c r="R130" s="2" t="str">
        <f>IF(ISNUMBER(Q130),SUMIFS(Q$1:$Q130,A$1:$A130,A130,J$1:$J130,J130,D$1:$D130,D130),"")</f>
        <v/>
      </c>
      <c r="AB130">
        <v>18.900747299194336</v>
      </c>
      <c r="AC130">
        <v>14.423877716064453</v>
      </c>
      <c r="AD130">
        <v>78.898094177246094</v>
      </c>
      <c r="AE130">
        <v>23.98114013671875</v>
      </c>
      <c r="AF130">
        <v>89.9847412109375</v>
      </c>
      <c r="AG130">
        <v>28.049004554748535</v>
      </c>
      <c r="AH130" s="2">
        <f t="shared" ref="AH130:AH193" si="9">IF(ISNUMBER(AI130),AI130,"")</f>
        <v>4.4900000000000002E-2</v>
      </c>
      <c r="AI130">
        <v>4.4900000000000002E-2</v>
      </c>
      <c r="AK130">
        <v>12.623695068359375</v>
      </c>
      <c r="AQ130" s="2" t="str">
        <f t="shared" ref="AQ130:AQ193" si="10">IF(AND(ISNUMBER(AI130),ISNUMBER(Q130)),ROUND(Q130*AI130,3),"")</f>
        <v/>
      </c>
      <c r="AR130" s="2" t="str">
        <f>IF(ISNUMBER(AQ130),SUMIFS($AQ$1:AQ130,$A$1:A130,A130,$J$1:J130,J130,$D$1:D130,D130),"")</f>
        <v/>
      </c>
      <c r="AS130">
        <f t="shared" ref="AS130:AS193" si="11">COUNT(O130:AR130)</f>
        <v>10</v>
      </c>
    </row>
    <row r="131" spans="1:45" x14ac:dyDescent="0.25">
      <c r="A131" s="4" t="s">
        <v>25</v>
      </c>
      <c r="B131" t="s">
        <v>44</v>
      </c>
      <c r="C131" s="3">
        <v>42080</v>
      </c>
      <c r="D131">
        <v>2</v>
      </c>
      <c r="F131">
        <v>200</v>
      </c>
      <c r="J131" s="2" t="s">
        <v>82</v>
      </c>
      <c r="K131" s="2" t="s">
        <v>24</v>
      </c>
      <c r="M131" s="2" t="s">
        <v>38</v>
      </c>
      <c r="N131" s="20">
        <f t="shared" si="8"/>
        <v>477.25</v>
      </c>
      <c r="O131">
        <v>47.725000000000001</v>
      </c>
      <c r="R131" s="2" t="str">
        <f>IF(ISNUMBER(Q131),SUMIFS(Q$1:$Q131,A$1:$A131,A131,J$1:$J131,J131,D$1:$D131,D131),"")</f>
        <v/>
      </c>
      <c r="AB131">
        <v>18.138077735900879</v>
      </c>
      <c r="AC131">
        <v>11.775459289550781</v>
      </c>
      <c r="AD131">
        <v>79.621372222900391</v>
      </c>
      <c r="AE131">
        <v>24.818105697631836</v>
      </c>
      <c r="AF131">
        <v>89.899169921875</v>
      </c>
      <c r="AG131">
        <v>30.83951473236084</v>
      </c>
      <c r="AH131" s="2">
        <f t="shared" si="9"/>
        <v>4.9299999999999997E-2</v>
      </c>
      <c r="AI131">
        <v>4.9299999999999997E-2</v>
      </c>
      <c r="AK131">
        <v>12.739419555664062</v>
      </c>
      <c r="AQ131" s="2" t="str">
        <f t="shared" si="10"/>
        <v/>
      </c>
      <c r="AR131" s="2" t="str">
        <f>IF(ISNUMBER(AQ131),SUMIFS($AQ$1:AQ131,$A$1:A131,A131,$J$1:J131,J131,$D$1:D131,D131),"")</f>
        <v/>
      </c>
      <c r="AS131">
        <f t="shared" si="11"/>
        <v>10</v>
      </c>
    </row>
    <row r="132" spans="1:45" x14ac:dyDescent="0.25">
      <c r="A132" s="4" t="s">
        <v>29</v>
      </c>
      <c r="B132" t="s">
        <v>44</v>
      </c>
      <c r="C132" s="3">
        <v>42080</v>
      </c>
      <c r="D132">
        <v>2</v>
      </c>
      <c r="F132">
        <v>350</v>
      </c>
      <c r="J132" s="2" t="s">
        <v>82</v>
      </c>
      <c r="K132" s="2" t="s">
        <v>24</v>
      </c>
      <c r="M132" s="2" t="s">
        <v>38</v>
      </c>
      <c r="N132" s="20">
        <f t="shared" si="8"/>
        <v>486.75</v>
      </c>
      <c r="O132">
        <v>48.674999999999997</v>
      </c>
      <c r="R132" s="2" t="str">
        <f>IF(ISNUMBER(Q132),SUMIFS(Q$1:$Q132,A$1:$A132,A132,J$1:$J132,J132,D$1:$D132,D132),"")</f>
        <v/>
      </c>
      <c r="AB132">
        <v>22.095998764038086</v>
      </c>
      <c r="AC132">
        <v>12.923505306243896</v>
      </c>
      <c r="AD132">
        <v>75.673667907714844</v>
      </c>
      <c r="AE132">
        <v>28.458646774291992</v>
      </c>
      <c r="AF132">
        <v>89.825111389160156</v>
      </c>
      <c r="AG132">
        <v>26.45433235168457</v>
      </c>
      <c r="AH132" s="2">
        <f t="shared" si="9"/>
        <v>4.2299999999999997E-2</v>
      </c>
      <c r="AI132">
        <v>4.2299999999999997E-2</v>
      </c>
      <c r="AK132">
        <v>12.107786865234376</v>
      </c>
      <c r="AQ132" s="2" t="str">
        <f t="shared" si="10"/>
        <v/>
      </c>
      <c r="AR132" s="2" t="str">
        <f>IF(ISNUMBER(AQ132),SUMIFS($AQ$1:AQ132,$A$1:A132,A132,$J$1:J132,J132,$D$1:D132,D132),"")</f>
        <v/>
      </c>
      <c r="AS132">
        <f t="shared" si="11"/>
        <v>10</v>
      </c>
    </row>
    <row r="133" spans="1:45" x14ac:dyDescent="0.25">
      <c r="A133" s="4" t="s">
        <v>26</v>
      </c>
      <c r="B133" t="s">
        <v>44</v>
      </c>
      <c r="C133" s="3">
        <v>42080</v>
      </c>
      <c r="D133">
        <v>2</v>
      </c>
      <c r="F133">
        <v>500</v>
      </c>
      <c r="J133" s="2" t="s">
        <v>82</v>
      </c>
      <c r="K133" s="2" t="s">
        <v>24</v>
      </c>
      <c r="M133" s="2" t="s">
        <v>38</v>
      </c>
      <c r="N133" s="20">
        <f t="shared" si="8"/>
        <v>568.75</v>
      </c>
      <c r="O133">
        <v>56.875</v>
      </c>
      <c r="R133" s="2" t="str">
        <f>IF(ISNUMBER(Q133),SUMIFS(Q$1:$Q133,A$1:$A133,A133,J$1:$J133,J133,D$1:$D133,D133),"")</f>
        <v/>
      </c>
      <c r="AB133">
        <v>18.700193405151367</v>
      </c>
      <c r="AC133">
        <v>13.778980255126953</v>
      </c>
      <c r="AD133">
        <v>78.955497741699219</v>
      </c>
      <c r="AE133">
        <v>23.633819580078125</v>
      </c>
      <c r="AF133">
        <v>90.022106170654297</v>
      </c>
      <c r="AG133">
        <v>27.481822967529297</v>
      </c>
      <c r="AH133" s="2">
        <f t="shared" si="9"/>
        <v>4.3999999999999997E-2</v>
      </c>
      <c r="AI133">
        <v>4.3999999999999997E-2</v>
      </c>
      <c r="AK133">
        <v>12.632879638671875</v>
      </c>
      <c r="AQ133" s="2" t="str">
        <f t="shared" si="10"/>
        <v/>
      </c>
      <c r="AR133" s="2" t="str">
        <f>IF(ISNUMBER(AQ133),SUMIFS($AQ$1:AQ133,$A$1:A133,A133,$J$1:J133,J133,$D$1:D133,D133),"")</f>
        <v/>
      </c>
      <c r="AS133">
        <f t="shared" si="11"/>
        <v>10</v>
      </c>
    </row>
    <row r="134" spans="1:45" x14ac:dyDescent="0.25">
      <c r="A134" s="4" t="s">
        <v>27</v>
      </c>
      <c r="B134" t="s">
        <v>44</v>
      </c>
      <c r="C134" s="3">
        <v>42080</v>
      </c>
      <c r="D134">
        <v>3</v>
      </c>
      <c r="F134">
        <v>0</v>
      </c>
      <c r="J134" s="2" t="s">
        <v>82</v>
      </c>
      <c r="K134" s="2" t="s">
        <v>24</v>
      </c>
      <c r="M134" s="2" t="s">
        <v>38</v>
      </c>
      <c r="N134" s="20">
        <f t="shared" si="8"/>
        <v>593.75</v>
      </c>
      <c r="O134">
        <v>59.375</v>
      </c>
      <c r="R134" s="2" t="str">
        <f>IF(ISNUMBER(Q134),SUMIFS(Q$1:$Q134,A$1:$A134,A134,J$1:$J134,J134,D$1:$D134,D134),"")</f>
        <v/>
      </c>
      <c r="AB134">
        <v>19.173223495483398</v>
      </c>
      <c r="AC134">
        <v>11.5727858543396</v>
      </c>
      <c r="AD134">
        <v>78.694583892822266</v>
      </c>
      <c r="AE134">
        <v>24.811668395996094</v>
      </c>
      <c r="AF134">
        <v>90.049228668212891</v>
      </c>
      <c r="AG134">
        <v>29.230587959289551</v>
      </c>
      <c r="AH134" s="2">
        <f t="shared" si="9"/>
        <v>4.6800000000000001E-2</v>
      </c>
      <c r="AI134">
        <v>4.6800000000000001E-2</v>
      </c>
      <c r="AK134">
        <v>12.591133422851563</v>
      </c>
      <c r="AQ134" s="2" t="str">
        <f t="shared" si="10"/>
        <v/>
      </c>
      <c r="AR134" s="2" t="str">
        <f>IF(ISNUMBER(AQ134),SUMIFS($AQ$1:AQ134,$A$1:A134,A134,$J$1:J134,J134,$D$1:D134,D134),"")</f>
        <v/>
      </c>
      <c r="AS134">
        <f t="shared" si="11"/>
        <v>10</v>
      </c>
    </row>
    <row r="135" spans="1:45" x14ac:dyDescent="0.25">
      <c r="A135" s="4" t="s">
        <v>30</v>
      </c>
      <c r="B135" t="s">
        <v>44</v>
      </c>
      <c r="C135" s="3">
        <v>42080</v>
      </c>
      <c r="D135">
        <v>3</v>
      </c>
      <c r="F135">
        <v>50</v>
      </c>
      <c r="J135" s="2" t="s">
        <v>82</v>
      </c>
      <c r="K135" s="2" t="s">
        <v>24</v>
      </c>
      <c r="M135" s="2" t="s">
        <v>38</v>
      </c>
      <c r="N135" s="20">
        <f t="shared" si="8"/>
        <v>628.25</v>
      </c>
      <c r="O135">
        <v>62.825000000000003</v>
      </c>
      <c r="R135" s="2" t="str">
        <f>IF(ISNUMBER(Q135),SUMIFS(Q$1:$Q135,A$1:$A135,A135,J$1:$J135,J135,D$1:$D135,D135),"")</f>
        <v/>
      </c>
      <c r="AB135">
        <v>20.366793632507324</v>
      </c>
      <c r="AC135">
        <v>12.515191078186035</v>
      </c>
      <c r="AD135">
        <v>75.094253540039063</v>
      </c>
      <c r="AE135">
        <v>26.231609344482422</v>
      </c>
      <c r="AF135">
        <v>89.895160675048828</v>
      </c>
      <c r="AG135">
        <v>24.995975494384766</v>
      </c>
      <c r="AH135" s="2">
        <f t="shared" si="9"/>
        <v>0.04</v>
      </c>
      <c r="AI135">
        <v>0.04</v>
      </c>
      <c r="AK135">
        <v>12.015080566406251</v>
      </c>
      <c r="AQ135" s="2" t="str">
        <f t="shared" si="10"/>
        <v/>
      </c>
      <c r="AR135" s="2" t="str">
        <f>IF(ISNUMBER(AQ135),SUMIFS($AQ$1:AQ135,$A$1:A135,A135,$J$1:J135,J135,$D$1:D135,D135),"")</f>
        <v/>
      </c>
      <c r="AS135">
        <f t="shared" si="11"/>
        <v>10</v>
      </c>
    </row>
    <row r="136" spans="1:45" x14ac:dyDescent="0.25">
      <c r="A136" s="4" t="s">
        <v>28</v>
      </c>
      <c r="B136" t="s">
        <v>44</v>
      </c>
      <c r="C136" s="3">
        <v>42080</v>
      </c>
      <c r="D136">
        <v>3</v>
      </c>
      <c r="F136">
        <v>100</v>
      </c>
      <c r="J136" s="2" t="s">
        <v>82</v>
      </c>
      <c r="K136" s="2" t="s">
        <v>24</v>
      </c>
      <c r="M136" s="2" t="s">
        <v>38</v>
      </c>
      <c r="N136" s="20">
        <f t="shared" si="8"/>
        <v>638.5</v>
      </c>
      <c r="O136">
        <v>63.85</v>
      </c>
      <c r="R136" s="2" t="str">
        <f>IF(ISNUMBER(Q136),SUMIFS(Q$1:$Q136,A$1:$A136,A136,J$1:$J136,J136,D$1:$D136,D136),"")</f>
        <v/>
      </c>
      <c r="AB136">
        <v>22.002043724060059</v>
      </c>
      <c r="AC136">
        <v>11.192625999450684</v>
      </c>
      <c r="AD136">
        <v>74.746677398681641</v>
      </c>
      <c r="AE136">
        <v>27.82282829284668</v>
      </c>
      <c r="AF136">
        <v>89.502151489257813</v>
      </c>
      <c r="AG136">
        <v>26.218667030334473</v>
      </c>
      <c r="AH136" s="2">
        <f t="shared" si="9"/>
        <v>4.19E-2</v>
      </c>
      <c r="AI136">
        <v>4.19E-2</v>
      </c>
      <c r="AK136">
        <v>11.959468383789062</v>
      </c>
      <c r="AQ136" s="2" t="str">
        <f t="shared" si="10"/>
        <v/>
      </c>
      <c r="AR136" s="2" t="str">
        <f>IF(ISNUMBER(AQ136),SUMIFS($AQ$1:AQ136,$A$1:A136,A136,$J$1:J136,J136,$D$1:D136,D136),"")</f>
        <v/>
      </c>
      <c r="AS136">
        <f t="shared" si="11"/>
        <v>10</v>
      </c>
    </row>
    <row r="137" spans="1:45" x14ac:dyDescent="0.25">
      <c r="A137" s="4" t="s">
        <v>25</v>
      </c>
      <c r="B137" t="s">
        <v>44</v>
      </c>
      <c r="C137" s="3">
        <v>42080</v>
      </c>
      <c r="D137">
        <v>3</v>
      </c>
      <c r="F137">
        <v>200</v>
      </c>
      <c r="J137" s="2" t="s">
        <v>82</v>
      </c>
      <c r="K137" s="2" t="s">
        <v>24</v>
      </c>
      <c r="M137" s="2" t="s">
        <v>38</v>
      </c>
      <c r="N137" s="20">
        <f t="shared" si="8"/>
        <v>686.5</v>
      </c>
      <c r="O137">
        <v>68.650000000000006</v>
      </c>
      <c r="R137" s="2" t="str">
        <f>IF(ISNUMBER(Q137),SUMIFS(Q$1:$Q137,A$1:$A137,A137,J$1:$J137,J137,D$1:$D137,D137),"")</f>
        <v/>
      </c>
      <c r="AB137">
        <v>19.81403636932373</v>
      </c>
      <c r="AC137">
        <v>10.40059757232666</v>
      </c>
      <c r="AD137">
        <v>76.850437164306641</v>
      </c>
      <c r="AE137">
        <v>25.85963249206543</v>
      </c>
      <c r="AF137">
        <v>89.354190826416016</v>
      </c>
      <c r="AG137">
        <v>28.271211624145508</v>
      </c>
      <c r="AH137" s="2">
        <f t="shared" si="9"/>
        <v>4.5199999999999997E-2</v>
      </c>
      <c r="AI137">
        <v>4.5199999999999997E-2</v>
      </c>
      <c r="AK137">
        <v>12.296069946289062</v>
      </c>
      <c r="AQ137" s="2" t="str">
        <f t="shared" si="10"/>
        <v/>
      </c>
      <c r="AR137" s="2" t="str">
        <f>IF(ISNUMBER(AQ137),SUMIFS($AQ$1:AQ137,$A$1:A137,A137,$J$1:J137,J137,$D$1:D137,D137),"")</f>
        <v/>
      </c>
      <c r="AS137">
        <f t="shared" si="11"/>
        <v>10</v>
      </c>
    </row>
    <row r="138" spans="1:45" x14ac:dyDescent="0.25">
      <c r="A138" s="4" t="s">
        <v>29</v>
      </c>
      <c r="B138" t="s">
        <v>44</v>
      </c>
      <c r="C138" s="3">
        <v>42080</v>
      </c>
      <c r="D138">
        <v>3</v>
      </c>
      <c r="F138">
        <v>350</v>
      </c>
      <c r="J138" s="2" t="s">
        <v>82</v>
      </c>
      <c r="K138" s="2" t="s">
        <v>24</v>
      </c>
      <c r="M138" s="2" t="s">
        <v>38</v>
      </c>
      <c r="N138" s="20">
        <f t="shared" si="8"/>
        <v>619.5</v>
      </c>
      <c r="O138">
        <v>61.95</v>
      </c>
      <c r="R138" s="2" t="str">
        <f>IF(ISNUMBER(Q138),SUMIFS(Q$1:$Q138,A$1:$A138,A138,J$1:$J138,J138,D$1:$D138,D138),"")</f>
        <v/>
      </c>
      <c r="AB138">
        <v>17.765645980834961</v>
      </c>
      <c r="AC138">
        <v>12.4699387550354</v>
      </c>
      <c r="AD138">
        <v>78.465377807617187</v>
      </c>
      <c r="AE138">
        <v>23.648937225341797</v>
      </c>
      <c r="AF138">
        <v>89.045509338378906</v>
      </c>
      <c r="AG138">
        <v>30.188388824462891</v>
      </c>
      <c r="AH138" s="2">
        <f t="shared" si="9"/>
        <v>4.8300000000000003E-2</v>
      </c>
      <c r="AI138">
        <v>4.8300000000000003E-2</v>
      </c>
      <c r="AK138">
        <v>12.55446044921875</v>
      </c>
      <c r="AQ138" s="2" t="str">
        <f t="shared" si="10"/>
        <v/>
      </c>
      <c r="AR138" s="2" t="str">
        <f>IF(ISNUMBER(AQ138),SUMIFS($AQ$1:AQ138,$A$1:A138,A138,$J$1:J138,J138,$D$1:D138,D138),"")</f>
        <v/>
      </c>
      <c r="AS138">
        <f t="shared" si="11"/>
        <v>10</v>
      </c>
    </row>
    <row r="139" spans="1:45" x14ac:dyDescent="0.25">
      <c r="A139" s="4" t="s">
        <v>26</v>
      </c>
      <c r="B139" t="s">
        <v>44</v>
      </c>
      <c r="C139" s="3">
        <v>42080</v>
      </c>
      <c r="D139">
        <v>3</v>
      </c>
      <c r="F139">
        <v>500</v>
      </c>
      <c r="J139" s="2" t="s">
        <v>82</v>
      </c>
      <c r="K139" s="2" t="s">
        <v>24</v>
      </c>
      <c r="M139" s="2" t="s">
        <v>38</v>
      </c>
      <c r="N139" s="20">
        <f t="shared" si="8"/>
        <v>700.5</v>
      </c>
      <c r="O139">
        <v>70.05</v>
      </c>
      <c r="R139" s="2" t="str">
        <f>IF(ISNUMBER(Q139),SUMIFS(Q$1:$Q139,A$1:$A139,A139,J$1:$J139,J139,D$1:$D139,D139),"")</f>
        <v/>
      </c>
      <c r="AB139">
        <v>22.704387664794922</v>
      </c>
      <c r="AC139">
        <v>10.004396915435791</v>
      </c>
      <c r="AD139">
        <v>71.284603118896484</v>
      </c>
      <c r="AE139">
        <v>27.994796752929688</v>
      </c>
      <c r="AF139">
        <v>87.996753692626953</v>
      </c>
      <c r="AG139">
        <v>25.461349487304687</v>
      </c>
      <c r="AH139" s="2">
        <f t="shared" si="9"/>
        <v>4.07E-2</v>
      </c>
      <c r="AI139">
        <v>4.07E-2</v>
      </c>
      <c r="AK139">
        <v>11.405536499023437</v>
      </c>
      <c r="AQ139" s="2" t="str">
        <f t="shared" si="10"/>
        <v/>
      </c>
      <c r="AR139" s="2" t="str">
        <f>IF(ISNUMBER(AQ139),SUMIFS($AQ$1:AQ139,$A$1:A139,A139,$J$1:J139,J139,$D$1:D139,D139),"")</f>
        <v/>
      </c>
      <c r="AS139">
        <f t="shared" si="11"/>
        <v>10</v>
      </c>
    </row>
    <row r="140" spans="1:45" x14ac:dyDescent="0.25">
      <c r="A140" s="4" t="s">
        <v>27</v>
      </c>
      <c r="B140" t="s">
        <v>44</v>
      </c>
      <c r="C140" s="3">
        <v>42087</v>
      </c>
      <c r="D140">
        <v>1</v>
      </c>
      <c r="F140">
        <v>0</v>
      </c>
      <c r="J140" s="2" t="s">
        <v>82</v>
      </c>
      <c r="K140" s="2" t="s">
        <v>24</v>
      </c>
      <c r="M140" s="2" t="s">
        <v>39</v>
      </c>
      <c r="N140" s="20">
        <f t="shared" si="8"/>
        <v>498.5</v>
      </c>
      <c r="O140">
        <v>49.85</v>
      </c>
      <c r="R140" s="2" t="str">
        <f>IF(ISNUMBER(Q140),SUMIFS(Q$1:$Q140,A$1:$A140,A140,J$1:$J140,J140,D$1:$D140,D140),"")</f>
        <v/>
      </c>
      <c r="AB140">
        <v>17.552093505859375</v>
      </c>
      <c r="AC140">
        <v>12.219442844390869</v>
      </c>
      <c r="AD140">
        <v>79.015895843505859</v>
      </c>
      <c r="AE140">
        <v>24.838155746459961</v>
      </c>
      <c r="AF140">
        <v>90.115020751953125</v>
      </c>
      <c r="AG140">
        <v>32.102563858032227</v>
      </c>
      <c r="AH140" s="2">
        <f t="shared" si="9"/>
        <v>5.1400000000000001E-2</v>
      </c>
      <c r="AI140">
        <v>5.1400000000000001E-2</v>
      </c>
      <c r="AK140">
        <v>12.642543334960937</v>
      </c>
      <c r="AQ140" s="2" t="str">
        <f t="shared" si="10"/>
        <v/>
      </c>
      <c r="AR140" s="2" t="str">
        <f>IF(ISNUMBER(AQ140),SUMIFS($AQ$1:AQ140,$A$1:A140,A140,$J$1:J140,J140,$D$1:D140,D140),"")</f>
        <v/>
      </c>
      <c r="AS140">
        <f t="shared" si="11"/>
        <v>10</v>
      </c>
    </row>
    <row r="141" spans="1:45" x14ac:dyDescent="0.25">
      <c r="A141" s="4" t="s">
        <v>30</v>
      </c>
      <c r="B141" t="s">
        <v>44</v>
      </c>
      <c r="C141" s="3">
        <v>42087</v>
      </c>
      <c r="D141">
        <v>1</v>
      </c>
      <c r="F141">
        <v>50</v>
      </c>
      <c r="J141" s="2" t="s">
        <v>82</v>
      </c>
      <c r="K141" s="2" t="s">
        <v>24</v>
      </c>
      <c r="M141" s="2" t="s">
        <v>39</v>
      </c>
      <c r="N141" s="20">
        <f t="shared" si="8"/>
        <v>676</v>
      </c>
      <c r="O141">
        <v>67.599999999999994</v>
      </c>
      <c r="R141" s="2" t="str">
        <f>IF(ISNUMBER(Q141),SUMIFS(Q$1:$Q141,A$1:$A141,A141,J$1:$J141,J141,D$1:$D141,D141),"")</f>
        <v/>
      </c>
      <c r="AB141">
        <v>16.578628540039062</v>
      </c>
      <c r="AC141">
        <v>12.870123863220215</v>
      </c>
      <c r="AD141">
        <v>77.839035034179688</v>
      </c>
      <c r="AE141">
        <v>21.095012664794922</v>
      </c>
      <c r="AF141">
        <v>88.105445861816406</v>
      </c>
      <c r="AG141">
        <v>32.156478881835937</v>
      </c>
      <c r="AH141" s="2">
        <f t="shared" si="9"/>
        <v>5.1499999999999997E-2</v>
      </c>
      <c r="AI141">
        <v>5.1499999999999997E-2</v>
      </c>
      <c r="AK141">
        <v>12.454245605468751</v>
      </c>
      <c r="AQ141" s="2" t="str">
        <f t="shared" si="10"/>
        <v/>
      </c>
      <c r="AR141" s="2" t="str">
        <f>IF(ISNUMBER(AQ141),SUMIFS($AQ$1:AQ141,$A$1:A141,A141,$J$1:J141,J141,$D$1:D141,D141),"")</f>
        <v/>
      </c>
      <c r="AS141">
        <f t="shared" si="11"/>
        <v>10</v>
      </c>
    </row>
    <row r="142" spans="1:45" x14ac:dyDescent="0.25">
      <c r="A142" s="4" t="s">
        <v>28</v>
      </c>
      <c r="B142" t="s">
        <v>44</v>
      </c>
      <c r="C142" s="3">
        <v>42087</v>
      </c>
      <c r="D142">
        <v>1</v>
      </c>
      <c r="F142">
        <v>100</v>
      </c>
      <c r="J142" s="2" t="s">
        <v>82</v>
      </c>
      <c r="K142" s="2" t="s">
        <v>24</v>
      </c>
      <c r="M142" s="2" t="s">
        <v>39</v>
      </c>
      <c r="N142" s="20">
        <f t="shared" si="8"/>
        <v>623.5</v>
      </c>
      <c r="O142">
        <v>62.35</v>
      </c>
      <c r="R142" s="2" t="str">
        <f>IF(ISNUMBER(Q142),SUMIFS(Q$1:$Q142,A$1:$A142,A142,J$1:$J142,J142,D$1:$D142,D142),"")</f>
        <v/>
      </c>
      <c r="AB142">
        <v>15.51850414276123</v>
      </c>
      <c r="AC142">
        <v>13.658226490020752</v>
      </c>
      <c r="AD142">
        <v>79.610565185546875</v>
      </c>
      <c r="AE142">
        <v>22.701168060302734</v>
      </c>
      <c r="AF142">
        <v>90.081272125244141</v>
      </c>
      <c r="AG142">
        <v>33.007680892944336</v>
      </c>
      <c r="AH142" s="2">
        <f t="shared" si="9"/>
        <v>5.28E-2</v>
      </c>
      <c r="AI142">
        <v>5.28E-2</v>
      </c>
      <c r="AK142">
        <v>12.7376904296875</v>
      </c>
      <c r="AQ142" s="2" t="str">
        <f t="shared" si="10"/>
        <v/>
      </c>
      <c r="AR142" s="2" t="str">
        <f>IF(ISNUMBER(AQ142),SUMIFS($AQ$1:AQ142,$A$1:A142,A142,$J$1:J142,J142,$D$1:D142,D142),"")</f>
        <v/>
      </c>
      <c r="AS142">
        <f t="shared" si="11"/>
        <v>10</v>
      </c>
    </row>
    <row r="143" spans="1:45" x14ac:dyDescent="0.25">
      <c r="A143" s="4" t="s">
        <v>25</v>
      </c>
      <c r="B143" t="s">
        <v>44</v>
      </c>
      <c r="C143" s="3">
        <v>42087</v>
      </c>
      <c r="D143">
        <v>1</v>
      </c>
      <c r="F143">
        <v>200</v>
      </c>
      <c r="J143" s="2" t="s">
        <v>82</v>
      </c>
      <c r="K143" s="2" t="s">
        <v>24</v>
      </c>
      <c r="M143" s="2" t="s">
        <v>39</v>
      </c>
      <c r="N143" s="20">
        <f t="shared" si="8"/>
        <v>720.5</v>
      </c>
      <c r="O143">
        <v>72.05</v>
      </c>
      <c r="R143" s="2" t="str">
        <f>IF(ISNUMBER(Q143),SUMIFS(Q$1:$Q143,A$1:$A143,A143,J$1:$J143,J143,D$1:$D143,D143),"")</f>
        <v/>
      </c>
      <c r="AB143">
        <v>16.790820121765137</v>
      </c>
      <c r="AC143">
        <v>13.602125644683838</v>
      </c>
      <c r="AD143">
        <v>79.950283050537109</v>
      </c>
      <c r="AE143">
        <v>22.515227317810059</v>
      </c>
      <c r="AF143">
        <v>89.368961334228516</v>
      </c>
      <c r="AG143">
        <v>31.887996673583984</v>
      </c>
      <c r="AH143" s="2">
        <f t="shared" si="9"/>
        <v>5.0999999999999997E-2</v>
      </c>
      <c r="AI143">
        <v>5.0999999999999997E-2</v>
      </c>
      <c r="AK143">
        <v>12.792045288085937</v>
      </c>
      <c r="AQ143" s="2" t="str">
        <f t="shared" si="10"/>
        <v/>
      </c>
      <c r="AR143" s="2" t="str">
        <f>IF(ISNUMBER(AQ143),SUMIFS($AQ$1:AQ143,$A$1:A143,A143,$J$1:J143,J143,$D$1:D143,D143),"")</f>
        <v/>
      </c>
      <c r="AS143">
        <f t="shared" si="11"/>
        <v>10</v>
      </c>
    </row>
    <row r="144" spans="1:45" x14ac:dyDescent="0.25">
      <c r="A144" s="4" t="s">
        <v>29</v>
      </c>
      <c r="B144" t="s">
        <v>44</v>
      </c>
      <c r="C144" s="3">
        <v>42087</v>
      </c>
      <c r="D144">
        <v>1</v>
      </c>
      <c r="F144">
        <v>350</v>
      </c>
      <c r="J144" s="2" t="s">
        <v>82</v>
      </c>
      <c r="K144" s="2" t="s">
        <v>24</v>
      </c>
      <c r="M144" s="2" t="s">
        <v>39</v>
      </c>
      <c r="N144" s="20">
        <f t="shared" si="8"/>
        <v>595.5</v>
      </c>
      <c r="O144">
        <v>59.55</v>
      </c>
      <c r="R144" s="2" t="str">
        <f>IF(ISNUMBER(Q144),SUMIFS(Q$1:$Q144,A$1:$A144,A144,J$1:$J144,J144,D$1:$D144,D144),"")</f>
        <v/>
      </c>
      <c r="AB144">
        <v>16.573171138763428</v>
      </c>
      <c r="AC144">
        <v>12.136636257171631</v>
      </c>
      <c r="AD144">
        <v>79.433738708496094</v>
      </c>
      <c r="AE144">
        <v>24.115802764892578</v>
      </c>
      <c r="AF144">
        <v>89.571239471435547</v>
      </c>
      <c r="AG144">
        <v>33.223180770874023</v>
      </c>
      <c r="AH144" s="2">
        <f t="shared" si="9"/>
        <v>5.3199999999999997E-2</v>
      </c>
      <c r="AI144">
        <v>5.3199999999999997E-2</v>
      </c>
      <c r="AK144">
        <v>12.709398193359375</v>
      </c>
      <c r="AQ144" s="2" t="str">
        <f t="shared" si="10"/>
        <v/>
      </c>
      <c r="AR144" s="2" t="str">
        <f>IF(ISNUMBER(AQ144),SUMIFS($AQ$1:AQ144,$A$1:A144,A144,$J$1:J144,J144,$D$1:D144,D144),"")</f>
        <v/>
      </c>
      <c r="AS144">
        <f t="shared" si="11"/>
        <v>10</v>
      </c>
    </row>
    <row r="145" spans="1:45" x14ac:dyDescent="0.25">
      <c r="A145" s="4" t="s">
        <v>26</v>
      </c>
      <c r="B145" t="s">
        <v>44</v>
      </c>
      <c r="C145" s="3">
        <v>42087</v>
      </c>
      <c r="D145">
        <v>1</v>
      </c>
      <c r="F145">
        <v>500</v>
      </c>
      <c r="J145" s="2" t="s">
        <v>82</v>
      </c>
      <c r="K145" s="2" t="s">
        <v>24</v>
      </c>
      <c r="M145" s="2" t="s">
        <v>39</v>
      </c>
      <c r="N145" s="20">
        <f t="shared" si="8"/>
        <v>679.25</v>
      </c>
      <c r="O145">
        <v>67.924999999999997</v>
      </c>
      <c r="R145" s="2" t="str">
        <f>IF(ISNUMBER(Q145),SUMIFS(Q$1:$Q145,A$1:$A145,A145,J$1:$J145,J145,D$1:$D145,D145),"")</f>
        <v/>
      </c>
      <c r="AB145">
        <v>16.817544937133789</v>
      </c>
      <c r="AC145">
        <v>13.333846569061279</v>
      </c>
      <c r="AD145">
        <v>81.467151641845703</v>
      </c>
      <c r="AE145">
        <v>24.048746109008789</v>
      </c>
      <c r="AF145">
        <v>90.42901611328125</v>
      </c>
      <c r="AG145">
        <v>30.442581176757812</v>
      </c>
      <c r="AH145" s="2">
        <f t="shared" si="9"/>
        <v>4.87E-2</v>
      </c>
      <c r="AI145">
        <v>4.87E-2</v>
      </c>
      <c r="AK145">
        <v>13.034744262695313</v>
      </c>
      <c r="AQ145" s="2" t="str">
        <f t="shared" si="10"/>
        <v/>
      </c>
      <c r="AR145" s="2" t="str">
        <f>IF(ISNUMBER(AQ145),SUMIFS($AQ$1:AQ145,$A$1:A145,A145,$J$1:J145,J145,$D$1:D145,D145),"")</f>
        <v/>
      </c>
      <c r="AS145">
        <f t="shared" si="11"/>
        <v>10</v>
      </c>
    </row>
    <row r="146" spans="1:45" x14ac:dyDescent="0.25">
      <c r="A146" s="4" t="s">
        <v>27</v>
      </c>
      <c r="B146" t="s">
        <v>44</v>
      </c>
      <c r="C146" s="3">
        <v>42087</v>
      </c>
      <c r="D146">
        <v>2</v>
      </c>
      <c r="F146">
        <v>0</v>
      </c>
      <c r="J146" s="2" t="s">
        <v>82</v>
      </c>
      <c r="K146" s="2" t="s">
        <v>24</v>
      </c>
      <c r="M146" s="2" t="s">
        <v>39</v>
      </c>
      <c r="N146" s="20">
        <f t="shared" si="8"/>
        <v>787.25</v>
      </c>
      <c r="O146">
        <v>78.724999999999994</v>
      </c>
      <c r="R146" s="2" t="str">
        <f>IF(ISNUMBER(Q146),SUMIFS(Q$1:$Q146,A$1:$A146,A146,J$1:$J146,J146,D$1:$D146,D146),"")</f>
        <v/>
      </c>
      <c r="AB146">
        <v>16.423469543457031</v>
      </c>
      <c r="AC146">
        <v>15.69542407989502</v>
      </c>
      <c r="AD146">
        <v>82.737049102783203</v>
      </c>
      <c r="AE146">
        <v>21.750356674194336</v>
      </c>
      <c r="AF146">
        <v>91.193672180175781</v>
      </c>
      <c r="AG146">
        <v>30.815467834472656</v>
      </c>
      <c r="AH146" s="2">
        <f t="shared" si="9"/>
        <v>4.9299999999999997E-2</v>
      </c>
      <c r="AI146">
        <v>4.9299999999999997E-2</v>
      </c>
      <c r="AK146">
        <v>13.237927856445312</v>
      </c>
      <c r="AQ146" s="2" t="str">
        <f t="shared" si="10"/>
        <v/>
      </c>
      <c r="AR146" s="2" t="str">
        <f>IF(ISNUMBER(AQ146),SUMIFS($AQ$1:AQ146,$A$1:A146,A146,$J$1:J146,J146,$D$1:D146,D146),"")</f>
        <v/>
      </c>
      <c r="AS146">
        <f t="shared" si="11"/>
        <v>10</v>
      </c>
    </row>
    <row r="147" spans="1:45" x14ac:dyDescent="0.25">
      <c r="A147" s="4" t="s">
        <v>30</v>
      </c>
      <c r="B147" t="s">
        <v>44</v>
      </c>
      <c r="C147" s="3">
        <v>42087</v>
      </c>
      <c r="D147">
        <v>2</v>
      </c>
      <c r="F147">
        <v>50</v>
      </c>
      <c r="J147" s="2" t="s">
        <v>82</v>
      </c>
      <c r="K147" s="2" t="s">
        <v>24</v>
      </c>
      <c r="M147" s="2" t="s">
        <v>39</v>
      </c>
      <c r="N147" s="20">
        <f t="shared" si="8"/>
        <v>668.25</v>
      </c>
      <c r="O147">
        <v>66.825000000000003</v>
      </c>
      <c r="R147" s="2" t="str">
        <f>IF(ISNUMBER(Q147),SUMIFS(Q$1:$Q147,A$1:$A147,A147,J$1:$J147,J147,D$1:$D147,D147),"")</f>
        <v/>
      </c>
      <c r="AB147">
        <v>16.501431465148926</v>
      </c>
      <c r="AC147">
        <v>14.915308475494385</v>
      </c>
      <c r="AD147">
        <v>82.640224456787109</v>
      </c>
      <c r="AE147">
        <v>20.690451622009277</v>
      </c>
      <c r="AF147">
        <v>90.1663818359375</v>
      </c>
      <c r="AG147">
        <v>30.16339111328125</v>
      </c>
      <c r="AH147" s="2">
        <f t="shared" si="9"/>
        <v>4.8300000000000003E-2</v>
      </c>
      <c r="AI147">
        <v>4.8300000000000003E-2</v>
      </c>
      <c r="AK147">
        <v>13.222435913085938</v>
      </c>
      <c r="AQ147" s="2" t="str">
        <f t="shared" si="10"/>
        <v/>
      </c>
      <c r="AR147" s="2" t="str">
        <f>IF(ISNUMBER(AQ147),SUMIFS($AQ$1:AQ147,$A$1:A147,A147,$J$1:J147,J147,$D$1:D147,D147),"")</f>
        <v/>
      </c>
      <c r="AS147">
        <f t="shared" si="11"/>
        <v>10</v>
      </c>
    </row>
    <row r="148" spans="1:45" x14ac:dyDescent="0.25">
      <c r="A148" s="4" t="s">
        <v>28</v>
      </c>
      <c r="B148" t="s">
        <v>44</v>
      </c>
      <c r="C148" s="3">
        <v>42087</v>
      </c>
      <c r="D148">
        <v>2</v>
      </c>
      <c r="F148">
        <v>100</v>
      </c>
      <c r="J148" s="2" t="s">
        <v>82</v>
      </c>
      <c r="K148" s="2" t="s">
        <v>24</v>
      </c>
      <c r="M148" s="2" t="s">
        <v>39</v>
      </c>
      <c r="N148" s="20">
        <f t="shared" si="8"/>
        <v>722.75</v>
      </c>
      <c r="O148">
        <v>72.275000000000006</v>
      </c>
      <c r="R148" s="2" t="str">
        <f>IF(ISNUMBER(Q148),SUMIFS(Q$1:$Q148,A$1:$A148,A148,J$1:$J148,J148,D$1:$D148,D148),"")</f>
        <v/>
      </c>
      <c r="AB148">
        <v>17.552363395690918</v>
      </c>
      <c r="AC148">
        <v>16.46143913269043</v>
      </c>
      <c r="AD148">
        <v>81.640056610107422</v>
      </c>
      <c r="AE148">
        <v>22.888158798217773</v>
      </c>
      <c r="AF148">
        <v>91.038455963134766</v>
      </c>
      <c r="AG148">
        <v>27.896053314208984</v>
      </c>
      <c r="AH148" s="2">
        <f t="shared" si="9"/>
        <v>4.4600000000000001E-2</v>
      </c>
      <c r="AI148">
        <v>4.4600000000000001E-2</v>
      </c>
      <c r="AK148">
        <v>13.062409057617188</v>
      </c>
      <c r="AQ148" s="2" t="str">
        <f t="shared" si="10"/>
        <v/>
      </c>
      <c r="AR148" s="2" t="str">
        <f>IF(ISNUMBER(AQ148),SUMIFS($AQ$1:AQ148,$A$1:A148,A148,$J$1:J148,J148,$D$1:D148,D148),"")</f>
        <v/>
      </c>
      <c r="AS148">
        <f t="shared" si="11"/>
        <v>10</v>
      </c>
    </row>
    <row r="149" spans="1:45" x14ac:dyDescent="0.25">
      <c r="A149" s="4" t="s">
        <v>25</v>
      </c>
      <c r="B149" t="s">
        <v>44</v>
      </c>
      <c r="C149" s="3">
        <v>42087</v>
      </c>
      <c r="D149">
        <v>2</v>
      </c>
      <c r="F149">
        <v>200</v>
      </c>
      <c r="J149" s="2" t="s">
        <v>82</v>
      </c>
      <c r="K149" s="2" t="s">
        <v>24</v>
      </c>
      <c r="M149" s="2" t="s">
        <v>39</v>
      </c>
      <c r="N149" s="20">
        <f t="shared" si="8"/>
        <v>588.25</v>
      </c>
      <c r="O149">
        <v>58.825000000000003</v>
      </c>
      <c r="R149" s="2" t="str">
        <f>IF(ISNUMBER(Q149),SUMIFS(Q$1:$Q149,A$1:$A149,A149,J$1:$J149,J149,D$1:$D149,D149),"")</f>
        <v/>
      </c>
      <c r="AB149">
        <v>15.524575710296631</v>
      </c>
      <c r="AC149">
        <v>15.391872882843018</v>
      </c>
      <c r="AD149">
        <v>82.694332122802734</v>
      </c>
      <c r="AE149">
        <v>21.529539108276367</v>
      </c>
      <c r="AF149">
        <v>90.389408111572266</v>
      </c>
      <c r="AG149">
        <v>31.390229225158691</v>
      </c>
      <c r="AH149" s="2">
        <f t="shared" si="9"/>
        <v>5.0200000000000002E-2</v>
      </c>
      <c r="AI149">
        <v>5.0200000000000002E-2</v>
      </c>
      <c r="AK149">
        <v>13.231093139648438</v>
      </c>
      <c r="AQ149" s="2" t="str">
        <f t="shared" si="10"/>
        <v/>
      </c>
      <c r="AR149" s="2" t="str">
        <f>IF(ISNUMBER(AQ149),SUMIFS($AQ$1:AQ149,$A$1:A149,A149,$J$1:J149,J149,$D$1:D149,D149),"")</f>
        <v/>
      </c>
      <c r="AS149">
        <f t="shared" si="11"/>
        <v>10</v>
      </c>
    </row>
    <row r="150" spans="1:45" x14ac:dyDescent="0.25">
      <c r="A150" s="4" t="s">
        <v>29</v>
      </c>
      <c r="B150" t="s">
        <v>44</v>
      </c>
      <c r="C150" s="3">
        <v>42087</v>
      </c>
      <c r="D150">
        <v>2</v>
      </c>
      <c r="F150">
        <v>350</v>
      </c>
      <c r="J150" s="2" t="s">
        <v>82</v>
      </c>
      <c r="K150" s="2" t="s">
        <v>24</v>
      </c>
      <c r="M150" s="2" t="s">
        <v>39</v>
      </c>
      <c r="N150" s="20">
        <f t="shared" si="8"/>
        <v>587</v>
      </c>
      <c r="O150">
        <v>58.7</v>
      </c>
      <c r="R150" s="2" t="str">
        <f>IF(ISNUMBER(Q150),SUMIFS(Q$1:$Q150,A$1:$A150,A150,J$1:$J150,J150,D$1:$D150,D150),"")</f>
        <v/>
      </c>
      <c r="AB150">
        <v>15.215904235839844</v>
      </c>
      <c r="AC150">
        <v>16.234905242919922</v>
      </c>
      <c r="AD150">
        <v>84.041488647460938</v>
      </c>
      <c r="AE150">
        <v>18.613010406494141</v>
      </c>
      <c r="AF150">
        <v>90.458522796630859</v>
      </c>
      <c r="AG150">
        <v>31.592453956604004</v>
      </c>
      <c r="AH150" s="2">
        <f t="shared" si="9"/>
        <v>5.0500000000000003E-2</v>
      </c>
      <c r="AI150">
        <v>5.0500000000000003E-2</v>
      </c>
      <c r="AK150">
        <v>13.44663818359375</v>
      </c>
      <c r="AQ150" s="2" t="str">
        <f t="shared" si="10"/>
        <v/>
      </c>
      <c r="AR150" s="2" t="str">
        <f>IF(ISNUMBER(AQ150),SUMIFS($AQ$1:AQ150,$A$1:A150,A150,$J$1:J150,J150,$D$1:D150,D150),"")</f>
        <v/>
      </c>
      <c r="AS150">
        <f t="shared" si="11"/>
        <v>10</v>
      </c>
    </row>
    <row r="151" spans="1:45" x14ac:dyDescent="0.25">
      <c r="A151" s="4" t="s">
        <v>26</v>
      </c>
      <c r="B151" t="s">
        <v>44</v>
      </c>
      <c r="C151" s="3">
        <v>42087</v>
      </c>
      <c r="D151">
        <v>2</v>
      </c>
      <c r="F151">
        <v>500</v>
      </c>
      <c r="J151" s="2" t="s">
        <v>82</v>
      </c>
      <c r="K151" s="2" t="s">
        <v>24</v>
      </c>
      <c r="M151" s="2" t="s">
        <v>39</v>
      </c>
      <c r="N151" s="20">
        <f t="shared" si="8"/>
        <v>734</v>
      </c>
      <c r="O151">
        <v>73.400000000000006</v>
      </c>
      <c r="R151" s="2" t="str">
        <f>IF(ISNUMBER(Q151),SUMIFS(Q$1:$Q151,A$1:$A151,A151,J$1:$J151,J151,D$1:$D151,D151),"")</f>
        <v/>
      </c>
      <c r="AB151">
        <v>15.644927978515625</v>
      </c>
      <c r="AC151">
        <v>16.294856071472168</v>
      </c>
      <c r="AD151">
        <v>83.545356750488281</v>
      </c>
      <c r="AE151">
        <v>20.151039123535156</v>
      </c>
      <c r="AF151">
        <v>91.383842468261719</v>
      </c>
      <c r="AG151">
        <v>30.858497619628906</v>
      </c>
      <c r="AH151" s="2">
        <f t="shared" si="9"/>
        <v>4.9399999999999999E-2</v>
      </c>
      <c r="AI151">
        <v>4.9399999999999999E-2</v>
      </c>
      <c r="AK151">
        <v>13.367257080078126</v>
      </c>
      <c r="AQ151" s="2" t="str">
        <f t="shared" si="10"/>
        <v/>
      </c>
      <c r="AR151" s="2" t="str">
        <f>IF(ISNUMBER(AQ151),SUMIFS($AQ$1:AQ151,$A$1:A151,A151,$J$1:J151,J151,$D$1:D151,D151),"")</f>
        <v/>
      </c>
      <c r="AS151">
        <f t="shared" si="11"/>
        <v>10</v>
      </c>
    </row>
    <row r="152" spans="1:45" x14ac:dyDescent="0.25">
      <c r="A152" s="4" t="s">
        <v>27</v>
      </c>
      <c r="B152" t="s">
        <v>44</v>
      </c>
      <c r="C152" s="3">
        <v>42087</v>
      </c>
      <c r="D152">
        <v>3</v>
      </c>
      <c r="F152">
        <v>0</v>
      </c>
      <c r="J152" s="2" t="s">
        <v>82</v>
      </c>
      <c r="K152" s="2" t="s">
        <v>24</v>
      </c>
      <c r="M152" s="2" t="s">
        <v>39</v>
      </c>
      <c r="N152" s="20">
        <f t="shared" si="8"/>
        <v>767.5</v>
      </c>
      <c r="O152">
        <v>76.75</v>
      </c>
      <c r="R152" s="2" t="str">
        <f>IF(ISNUMBER(Q152),SUMIFS(Q$1:$Q152,A$1:$A152,A152,J$1:$J152,J152,D$1:$D152,D152),"")</f>
        <v/>
      </c>
      <c r="AB152">
        <v>16.404696941375732</v>
      </c>
      <c r="AC152">
        <v>15.431336402893066</v>
      </c>
      <c r="AD152">
        <v>79.290840148925781</v>
      </c>
      <c r="AE152">
        <v>18.958324432373047</v>
      </c>
      <c r="AF152">
        <v>88.563846588134766</v>
      </c>
      <c r="AG152">
        <v>30.369306564331055</v>
      </c>
      <c r="AH152" s="2">
        <f t="shared" si="9"/>
        <v>4.8599999999999997E-2</v>
      </c>
      <c r="AI152">
        <v>4.8599999999999997E-2</v>
      </c>
      <c r="AK152">
        <v>12.686534423828125</v>
      </c>
      <c r="AQ152" s="2" t="str">
        <f t="shared" si="10"/>
        <v/>
      </c>
      <c r="AR152" s="2" t="str">
        <f>IF(ISNUMBER(AQ152),SUMIFS($AQ$1:AQ152,$A$1:A152,A152,$J$1:J152,J152,$D$1:D152,D152),"")</f>
        <v/>
      </c>
      <c r="AS152">
        <f t="shared" si="11"/>
        <v>10</v>
      </c>
    </row>
    <row r="153" spans="1:45" x14ac:dyDescent="0.25">
      <c r="A153" s="4" t="s">
        <v>30</v>
      </c>
      <c r="B153" t="s">
        <v>44</v>
      </c>
      <c r="C153" s="3">
        <v>42087</v>
      </c>
      <c r="D153">
        <v>3</v>
      </c>
      <c r="F153">
        <v>50</v>
      </c>
      <c r="J153" s="2" t="s">
        <v>82</v>
      </c>
      <c r="K153" s="2" t="s">
        <v>24</v>
      </c>
      <c r="M153" s="2" t="s">
        <v>39</v>
      </c>
      <c r="N153" s="20">
        <f t="shared" si="8"/>
        <v>796.25</v>
      </c>
      <c r="O153">
        <v>79.625</v>
      </c>
      <c r="R153" s="2" t="str">
        <f>IF(ISNUMBER(Q153),SUMIFS(Q$1:$Q153,A$1:$A153,A153,J$1:$J153,J153,D$1:$D153,D153),"")</f>
        <v/>
      </c>
      <c r="AB153">
        <v>16.616296768188477</v>
      </c>
      <c r="AC153">
        <v>15.893218994140625</v>
      </c>
      <c r="AD153">
        <v>79.510242462158203</v>
      </c>
      <c r="AE153">
        <v>21.030038833618164</v>
      </c>
      <c r="AF153">
        <v>89.620616912841797</v>
      </c>
      <c r="AG153">
        <v>29.573921203613281</v>
      </c>
      <c r="AH153" s="2">
        <f t="shared" si="9"/>
        <v>4.7300000000000002E-2</v>
      </c>
      <c r="AI153">
        <v>4.7300000000000002E-2</v>
      </c>
      <c r="AK153">
        <v>12.721638793945313</v>
      </c>
      <c r="AQ153" s="2" t="str">
        <f t="shared" si="10"/>
        <v/>
      </c>
      <c r="AR153" s="2" t="str">
        <f>IF(ISNUMBER(AQ153),SUMIFS($AQ$1:AQ153,$A$1:A153,A153,$J$1:J153,J153,$D$1:D153,D153),"")</f>
        <v/>
      </c>
      <c r="AS153">
        <f t="shared" si="11"/>
        <v>10</v>
      </c>
    </row>
    <row r="154" spans="1:45" x14ac:dyDescent="0.25">
      <c r="A154" s="4" t="s">
        <v>28</v>
      </c>
      <c r="B154" t="s">
        <v>44</v>
      </c>
      <c r="C154" s="3">
        <v>42087</v>
      </c>
      <c r="D154">
        <v>3</v>
      </c>
      <c r="F154">
        <v>100</v>
      </c>
      <c r="J154" s="2" t="s">
        <v>82</v>
      </c>
      <c r="K154" s="2" t="s">
        <v>24</v>
      </c>
      <c r="M154" s="2" t="s">
        <v>39</v>
      </c>
      <c r="N154" s="20">
        <f t="shared" si="8"/>
        <v>751.75</v>
      </c>
      <c r="O154">
        <v>75.174999999999997</v>
      </c>
      <c r="R154" s="2" t="str">
        <f>IF(ISNUMBER(Q154),SUMIFS(Q$1:$Q154,A$1:$A154,A154,J$1:$J154,J154,D$1:$D154,D154),"")</f>
        <v/>
      </c>
      <c r="AB154">
        <v>17.463779449462891</v>
      </c>
      <c r="AC154">
        <v>13.907559871673584</v>
      </c>
      <c r="AD154">
        <v>79.204620361328125</v>
      </c>
      <c r="AE154">
        <v>22.333656311035156</v>
      </c>
      <c r="AF154">
        <v>90.770946502685547</v>
      </c>
      <c r="AG154">
        <v>30.968194961547852</v>
      </c>
      <c r="AH154" s="2">
        <f t="shared" si="9"/>
        <v>4.9500000000000002E-2</v>
      </c>
      <c r="AI154">
        <v>4.9500000000000002E-2</v>
      </c>
      <c r="AK154">
        <v>12.6727392578125</v>
      </c>
      <c r="AQ154" s="2" t="str">
        <f t="shared" si="10"/>
        <v/>
      </c>
      <c r="AR154" s="2" t="str">
        <f>IF(ISNUMBER(AQ154),SUMIFS($AQ$1:AQ154,$A$1:A154,A154,$J$1:J154,J154,$D$1:D154,D154),"")</f>
        <v/>
      </c>
      <c r="AS154">
        <f t="shared" si="11"/>
        <v>10</v>
      </c>
    </row>
    <row r="155" spans="1:45" x14ac:dyDescent="0.25">
      <c r="A155" s="4" t="s">
        <v>25</v>
      </c>
      <c r="B155" t="s">
        <v>44</v>
      </c>
      <c r="C155" s="3">
        <v>42087</v>
      </c>
      <c r="D155">
        <v>3</v>
      </c>
      <c r="F155">
        <v>200</v>
      </c>
      <c r="J155" s="2" t="s">
        <v>82</v>
      </c>
      <c r="K155" s="2" t="s">
        <v>24</v>
      </c>
      <c r="M155" s="2" t="s">
        <v>39</v>
      </c>
      <c r="N155" s="20">
        <f t="shared" si="8"/>
        <v>809.5</v>
      </c>
      <c r="O155">
        <v>80.95</v>
      </c>
      <c r="R155" s="2" t="str">
        <f>IF(ISNUMBER(Q155),SUMIFS(Q$1:$Q155,A$1:$A155,A155,J$1:$J155,J155,D$1:$D155,D155),"")</f>
        <v/>
      </c>
      <c r="AB155">
        <v>16.314141750335693</v>
      </c>
      <c r="AC155">
        <v>14.895252704620361</v>
      </c>
      <c r="AD155">
        <v>81.524425506591797</v>
      </c>
      <c r="AE155">
        <v>18.852622032165527</v>
      </c>
      <c r="AF155">
        <v>90.326801300048828</v>
      </c>
      <c r="AG155">
        <v>31.43825626373291</v>
      </c>
      <c r="AH155" s="2">
        <f t="shared" si="9"/>
        <v>5.0299999999999997E-2</v>
      </c>
      <c r="AI155">
        <v>5.0299999999999997E-2</v>
      </c>
      <c r="AK155">
        <v>13.043908081054688</v>
      </c>
      <c r="AQ155" s="2" t="str">
        <f t="shared" si="10"/>
        <v/>
      </c>
      <c r="AR155" s="2" t="str">
        <f>IF(ISNUMBER(AQ155),SUMIFS($AQ$1:AQ155,$A$1:A155,A155,$J$1:J155,J155,$D$1:D155,D155),"")</f>
        <v/>
      </c>
      <c r="AS155">
        <f t="shared" si="11"/>
        <v>10</v>
      </c>
    </row>
    <row r="156" spans="1:45" x14ac:dyDescent="0.25">
      <c r="A156" s="4" t="s">
        <v>29</v>
      </c>
      <c r="B156" t="s">
        <v>44</v>
      </c>
      <c r="C156" s="3">
        <v>42087</v>
      </c>
      <c r="D156">
        <v>3</v>
      </c>
      <c r="F156">
        <v>350</v>
      </c>
      <c r="J156" s="2" t="s">
        <v>82</v>
      </c>
      <c r="K156" s="2" t="s">
        <v>24</v>
      </c>
      <c r="M156" s="2" t="s">
        <v>39</v>
      </c>
      <c r="N156" s="20">
        <f t="shared" si="8"/>
        <v>905</v>
      </c>
      <c r="O156">
        <v>90.5</v>
      </c>
      <c r="R156" s="2" t="str">
        <f>IF(ISNUMBER(Q156),SUMIFS(Q$1:$Q156,A$1:$A156,A156,J$1:$J156,J156,D$1:$D156,D156),"")</f>
        <v/>
      </c>
      <c r="AB156">
        <v>16.040627479553223</v>
      </c>
      <c r="AC156">
        <v>16.437176704406738</v>
      </c>
      <c r="AD156">
        <v>79.541358947753906</v>
      </c>
      <c r="AE156">
        <v>18.882576942443848</v>
      </c>
      <c r="AF156">
        <v>88.831264495849609</v>
      </c>
      <c r="AG156">
        <v>29.470273971557617</v>
      </c>
      <c r="AH156" s="2">
        <f t="shared" si="9"/>
        <v>4.7199999999999999E-2</v>
      </c>
      <c r="AI156">
        <v>4.7199999999999999E-2</v>
      </c>
      <c r="AK156">
        <v>12.726617431640625</v>
      </c>
      <c r="AQ156" s="2" t="str">
        <f t="shared" si="10"/>
        <v/>
      </c>
      <c r="AR156" s="2" t="str">
        <f>IF(ISNUMBER(AQ156),SUMIFS($AQ$1:AQ156,$A$1:A156,A156,$J$1:J156,J156,$D$1:D156,D156),"")</f>
        <v/>
      </c>
      <c r="AS156">
        <f t="shared" si="11"/>
        <v>10</v>
      </c>
    </row>
    <row r="157" spans="1:45" x14ac:dyDescent="0.25">
      <c r="A157" s="4" t="s">
        <v>26</v>
      </c>
      <c r="B157" t="s">
        <v>44</v>
      </c>
      <c r="C157" s="3">
        <v>42087</v>
      </c>
      <c r="D157">
        <v>3</v>
      </c>
      <c r="F157">
        <v>500</v>
      </c>
      <c r="J157" s="2" t="s">
        <v>82</v>
      </c>
      <c r="K157" s="2" t="s">
        <v>24</v>
      </c>
      <c r="M157" s="2" t="s">
        <v>39</v>
      </c>
      <c r="N157" s="20">
        <f t="shared" si="8"/>
        <v>847</v>
      </c>
      <c r="O157">
        <v>84.7</v>
      </c>
      <c r="R157" s="2" t="str">
        <f>IF(ISNUMBER(Q157),SUMIFS(Q$1:$Q157,A$1:$A157,A157,J$1:$J157,J157,D$1:$D157,D157),"")</f>
        <v/>
      </c>
      <c r="AB157">
        <v>17.064546585083008</v>
      </c>
      <c r="AC157">
        <v>14.411358833312988</v>
      </c>
      <c r="AD157">
        <v>79.951698303222656</v>
      </c>
      <c r="AE157">
        <v>19.567480087280273</v>
      </c>
      <c r="AF157">
        <v>88.990318298339844</v>
      </c>
      <c r="AG157">
        <v>28.622780799865723</v>
      </c>
      <c r="AH157" s="2">
        <f t="shared" si="9"/>
        <v>4.58E-2</v>
      </c>
      <c r="AI157">
        <v>4.58E-2</v>
      </c>
      <c r="AK157">
        <v>12.792271728515626</v>
      </c>
      <c r="AQ157" s="2" t="str">
        <f t="shared" si="10"/>
        <v/>
      </c>
      <c r="AR157" s="2" t="str">
        <f>IF(ISNUMBER(AQ157),SUMIFS($AQ$1:AQ157,$A$1:A157,A157,$J$1:J157,J157,$D$1:D157,D157),"")</f>
        <v/>
      </c>
      <c r="AS157">
        <f t="shared" si="11"/>
        <v>10</v>
      </c>
    </row>
    <row r="158" spans="1:45" x14ac:dyDescent="0.25">
      <c r="A158" s="4" t="s">
        <v>27</v>
      </c>
      <c r="B158" t="s">
        <v>44</v>
      </c>
      <c r="C158" s="3">
        <v>42101</v>
      </c>
      <c r="D158">
        <v>1</v>
      </c>
      <c r="F158">
        <v>0</v>
      </c>
      <c r="J158" s="2" t="s">
        <v>82</v>
      </c>
      <c r="K158" s="2" t="s">
        <v>24</v>
      </c>
      <c r="M158" s="2" t="s">
        <v>41</v>
      </c>
      <c r="N158" s="20">
        <f t="shared" si="8"/>
        <v>1245.5</v>
      </c>
      <c r="O158">
        <v>124.55</v>
      </c>
      <c r="R158" s="2" t="str">
        <f>IF(ISNUMBER(Q158),SUMIFS(Q$1:$Q158,A$1:$A158,A158,J$1:$J158,J158,D$1:$D158,D158),"")</f>
        <v/>
      </c>
      <c r="AB158">
        <v>18.126818656921387</v>
      </c>
      <c r="AC158">
        <v>12.722557544708252</v>
      </c>
      <c r="AD158">
        <v>79.978565216064453</v>
      </c>
      <c r="AE158">
        <v>23.863426208496094</v>
      </c>
      <c r="AF158">
        <v>90.632099151611328</v>
      </c>
      <c r="AG158">
        <v>31.10371208190918</v>
      </c>
      <c r="AH158" s="2">
        <f t="shared" si="9"/>
        <v>4.9799999999999997E-2</v>
      </c>
      <c r="AI158">
        <v>4.9799999999999997E-2</v>
      </c>
      <c r="AK158">
        <v>12.796570434570313</v>
      </c>
      <c r="AQ158" s="2" t="str">
        <f t="shared" si="10"/>
        <v/>
      </c>
      <c r="AR158" s="2" t="str">
        <f>IF(ISNUMBER(AQ158),SUMIFS($AQ$1:AQ158,$A$1:A158,A158,$J$1:J158,J158,$D$1:D158,D158),"")</f>
        <v/>
      </c>
      <c r="AS158">
        <f t="shared" si="11"/>
        <v>10</v>
      </c>
    </row>
    <row r="159" spans="1:45" x14ac:dyDescent="0.25">
      <c r="A159" s="4" t="s">
        <v>30</v>
      </c>
      <c r="B159" t="s">
        <v>44</v>
      </c>
      <c r="C159" s="3">
        <v>42101</v>
      </c>
      <c r="D159">
        <v>1</v>
      </c>
      <c r="F159">
        <v>50</v>
      </c>
      <c r="J159" s="2" t="s">
        <v>82</v>
      </c>
      <c r="K159" s="2" t="s">
        <v>24</v>
      </c>
      <c r="M159" s="2" t="s">
        <v>41</v>
      </c>
      <c r="N159" s="20">
        <f t="shared" si="8"/>
        <v>1326</v>
      </c>
      <c r="O159">
        <v>132.6</v>
      </c>
      <c r="R159" s="2" t="str">
        <f>IF(ISNUMBER(Q159),SUMIFS(Q$1:$Q159,A$1:$A159,A159,J$1:$J159,J159,D$1:$D159,D159),"")</f>
        <v/>
      </c>
      <c r="AB159">
        <v>18.967682838439941</v>
      </c>
      <c r="AC159">
        <v>13.570825099945068</v>
      </c>
      <c r="AD159">
        <v>80.039615631103516</v>
      </c>
      <c r="AE159">
        <v>24.833179473876953</v>
      </c>
      <c r="AF159">
        <v>90.50335693359375</v>
      </c>
      <c r="AG159">
        <v>29.687017440795898</v>
      </c>
      <c r="AH159" s="2">
        <f t="shared" si="9"/>
        <v>4.7500000000000001E-2</v>
      </c>
      <c r="AI159">
        <v>4.7500000000000001E-2</v>
      </c>
      <c r="AK159">
        <v>12.806338500976564</v>
      </c>
      <c r="AQ159" s="2" t="str">
        <f t="shared" si="10"/>
        <v/>
      </c>
      <c r="AR159" s="2" t="str">
        <f>IF(ISNUMBER(AQ159),SUMIFS($AQ$1:AQ159,$A$1:A159,A159,$J$1:J159,J159,$D$1:D159,D159),"")</f>
        <v/>
      </c>
      <c r="AS159">
        <f t="shared" si="11"/>
        <v>10</v>
      </c>
    </row>
    <row r="160" spans="1:45" x14ac:dyDescent="0.25">
      <c r="A160" s="4" t="s">
        <v>28</v>
      </c>
      <c r="B160" t="s">
        <v>44</v>
      </c>
      <c r="C160" s="3">
        <v>42101</v>
      </c>
      <c r="D160">
        <v>1</v>
      </c>
      <c r="F160">
        <v>100</v>
      </c>
      <c r="J160" s="2" t="s">
        <v>82</v>
      </c>
      <c r="K160" s="2" t="s">
        <v>24</v>
      </c>
      <c r="M160" s="2" t="s">
        <v>41</v>
      </c>
      <c r="N160" s="20">
        <f t="shared" si="8"/>
        <v>1158.25</v>
      </c>
      <c r="O160">
        <v>115.825</v>
      </c>
      <c r="R160" s="2" t="str">
        <f>IF(ISNUMBER(Q160),SUMIFS(Q$1:$Q160,A$1:$A160,A160,J$1:$J160,J160,D$1:$D160,D160),"")</f>
        <v/>
      </c>
      <c r="AB160">
        <v>17.916231155395508</v>
      </c>
      <c r="AC160">
        <v>13.478856086730957</v>
      </c>
      <c r="AD160">
        <v>79.101753234863281</v>
      </c>
      <c r="AE160">
        <v>21.372001647949219</v>
      </c>
      <c r="AF160">
        <v>89.654880523681641</v>
      </c>
      <c r="AG160">
        <v>30.580141067504883</v>
      </c>
      <c r="AH160" s="2">
        <f t="shared" si="9"/>
        <v>4.8899999999999999E-2</v>
      </c>
      <c r="AI160">
        <v>4.8899999999999999E-2</v>
      </c>
      <c r="AK160">
        <v>12.656280517578125</v>
      </c>
      <c r="AQ160" s="2" t="str">
        <f t="shared" si="10"/>
        <v/>
      </c>
      <c r="AR160" s="2" t="str">
        <f>IF(ISNUMBER(AQ160),SUMIFS($AQ$1:AQ160,$A$1:A160,A160,$J$1:J160,J160,$D$1:D160,D160),"")</f>
        <v/>
      </c>
      <c r="AS160">
        <f t="shared" si="11"/>
        <v>10</v>
      </c>
    </row>
    <row r="161" spans="1:45" x14ac:dyDescent="0.25">
      <c r="A161" s="4" t="s">
        <v>25</v>
      </c>
      <c r="B161" t="s">
        <v>44</v>
      </c>
      <c r="C161" s="3">
        <v>42101</v>
      </c>
      <c r="D161">
        <v>1</v>
      </c>
      <c r="F161">
        <v>200</v>
      </c>
      <c r="J161" s="2" t="s">
        <v>82</v>
      </c>
      <c r="K161" s="2" t="s">
        <v>24</v>
      </c>
      <c r="M161" s="2" t="s">
        <v>41</v>
      </c>
      <c r="N161" s="20">
        <f t="shared" si="8"/>
        <v>1212</v>
      </c>
      <c r="O161">
        <v>121.2</v>
      </c>
      <c r="R161" s="2" t="str">
        <f>IF(ISNUMBER(Q161),SUMIFS(Q$1:$Q161,A$1:$A161,A161,J$1:$J161,J161,D$1:$D161,D161),"")</f>
        <v/>
      </c>
      <c r="AB161">
        <v>17.089844703674316</v>
      </c>
      <c r="AC161">
        <v>14.536337375640869</v>
      </c>
      <c r="AD161">
        <v>82.316688537597656</v>
      </c>
      <c r="AE161">
        <v>24.456755638122559</v>
      </c>
      <c r="AF161">
        <v>91.139667510986328</v>
      </c>
      <c r="AG161">
        <v>32.662601470947266</v>
      </c>
      <c r="AH161" s="2">
        <f t="shared" si="9"/>
        <v>5.2299999999999999E-2</v>
      </c>
      <c r="AI161">
        <v>5.2299999999999999E-2</v>
      </c>
      <c r="AK161">
        <v>13.170670166015626</v>
      </c>
      <c r="AQ161" s="2" t="str">
        <f t="shared" si="10"/>
        <v/>
      </c>
      <c r="AR161" s="2" t="str">
        <f>IF(ISNUMBER(AQ161),SUMIFS($AQ$1:AQ161,$A$1:A161,A161,$J$1:J161,J161,$D$1:D161,D161),"")</f>
        <v/>
      </c>
      <c r="AS161">
        <f t="shared" si="11"/>
        <v>10</v>
      </c>
    </row>
    <row r="162" spans="1:45" x14ac:dyDescent="0.25">
      <c r="A162" s="4" t="s">
        <v>29</v>
      </c>
      <c r="B162" t="s">
        <v>44</v>
      </c>
      <c r="C162" s="3">
        <v>42101</v>
      </c>
      <c r="D162">
        <v>1</v>
      </c>
      <c r="F162">
        <v>350</v>
      </c>
      <c r="J162" s="2" t="s">
        <v>82</v>
      </c>
      <c r="K162" s="2" t="s">
        <v>24</v>
      </c>
      <c r="M162" s="2" t="s">
        <v>41</v>
      </c>
      <c r="N162" s="20">
        <f t="shared" si="8"/>
        <v>1205.75</v>
      </c>
      <c r="O162">
        <v>120.575</v>
      </c>
      <c r="R162" s="2" t="str">
        <f>IF(ISNUMBER(Q162),SUMIFS(Q$1:$Q162,A$1:$A162,A162,J$1:$J162,J162,D$1:$D162,D162),"")</f>
        <v/>
      </c>
      <c r="AB162">
        <v>18.432671546936035</v>
      </c>
      <c r="AC162">
        <v>14.496593475341797</v>
      </c>
      <c r="AD162">
        <v>79.749134063720703</v>
      </c>
      <c r="AE162">
        <v>23.804347991943359</v>
      </c>
      <c r="AF162">
        <v>91.860553741455078</v>
      </c>
      <c r="AG162">
        <v>30.832775115966797</v>
      </c>
      <c r="AH162" s="2">
        <f t="shared" si="9"/>
        <v>4.9299999999999997E-2</v>
      </c>
      <c r="AI162">
        <v>4.9299999999999997E-2</v>
      </c>
      <c r="AK162">
        <v>12.759861450195313</v>
      </c>
      <c r="AQ162" s="2" t="str">
        <f t="shared" si="10"/>
        <v/>
      </c>
      <c r="AR162" s="2" t="str">
        <f>IF(ISNUMBER(AQ162),SUMIFS($AQ$1:AQ162,$A$1:A162,A162,$J$1:J162,J162,$D$1:D162,D162),"")</f>
        <v/>
      </c>
      <c r="AS162">
        <f t="shared" si="11"/>
        <v>10</v>
      </c>
    </row>
    <row r="163" spans="1:45" x14ac:dyDescent="0.25">
      <c r="A163" s="4" t="s">
        <v>26</v>
      </c>
      <c r="B163" t="s">
        <v>44</v>
      </c>
      <c r="C163" s="3">
        <v>42101</v>
      </c>
      <c r="D163">
        <v>1</v>
      </c>
      <c r="F163">
        <v>500</v>
      </c>
      <c r="J163" s="2" t="s">
        <v>82</v>
      </c>
      <c r="K163" s="2" t="s">
        <v>24</v>
      </c>
      <c r="M163" s="2" t="s">
        <v>41</v>
      </c>
      <c r="N163" s="20">
        <f t="shared" si="8"/>
        <v>1147.5</v>
      </c>
      <c r="O163">
        <v>114.75</v>
      </c>
      <c r="R163" s="2" t="str">
        <f>IF(ISNUMBER(Q163),SUMIFS(Q$1:$Q163,A$1:$A163,A163,J$1:$J163,J163,D$1:$D163,D163),"")</f>
        <v/>
      </c>
      <c r="AB163">
        <v>17.758697509765625</v>
      </c>
      <c r="AC163">
        <v>12.7532639503479</v>
      </c>
      <c r="AD163">
        <v>79.880168914794922</v>
      </c>
      <c r="AE163">
        <v>24.461845397949219</v>
      </c>
      <c r="AF163">
        <v>91.048507690429688</v>
      </c>
      <c r="AG163">
        <v>30.357072830200195</v>
      </c>
      <c r="AH163" s="2">
        <f t="shared" si="9"/>
        <v>4.8599999999999997E-2</v>
      </c>
      <c r="AI163">
        <v>4.8599999999999997E-2</v>
      </c>
      <c r="AK163">
        <v>12.780827026367188</v>
      </c>
      <c r="AQ163" s="2" t="str">
        <f t="shared" si="10"/>
        <v/>
      </c>
      <c r="AR163" s="2" t="str">
        <f>IF(ISNUMBER(AQ163),SUMIFS($AQ$1:AQ163,$A$1:A163,A163,$J$1:J163,J163,$D$1:D163,D163),"")</f>
        <v/>
      </c>
      <c r="AS163">
        <f t="shared" si="11"/>
        <v>10</v>
      </c>
    </row>
    <row r="164" spans="1:45" x14ac:dyDescent="0.25">
      <c r="A164" s="4" t="s">
        <v>27</v>
      </c>
      <c r="B164" t="s">
        <v>44</v>
      </c>
      <c r="C164" s="3">
        <v>42101</v>
      </c>
      <c r="D164">
        <v>2</v>
      </c>
      <c r="F164">
        <v>0</v>
      </c>
      <c r="J164" s="2" t="s">
        <v>82</v>
      </c>
      <c r="K164" s="2" t="s">
        <v>24</v>
      </c>
      <c r="M164" s="2" t="s">
        <v>41</v>
      </c>
      <c r="N164" s="20">
        <f t="shared" si="8"/>
        <v>1094.75</v>
      </c>
      <c r="O164">
        <v>109.47499999999999</v>
      </c>
      <c r="R164" s="2" t="str">
        <f>IF(ISNUMBER(Q164),SUMIFS(Q$1:$Q164,A$1:$A164,A164,J$1:$J164,J164,D$1:$D164,D164),"")</f>
        <v/>
      </c>
      <c r="AB164">
        <v>18.788853645324707</v>
      </c>
      <c r="AC164">
        <v>15.262781143188477</v>
      </c>
      <c r="AD164">
        <v>81.515743255615234</v>
      </c>
      <c r="AE164">
        <v>22.391302108764648</v>
      </c>
      <c r="AF164">
        <v>91.014839172363281</v>
      </c>
      <c r="AG164">
        <v>29.80417537689209</v>
      </c>
      <c r="AH164" s="2">
        <f t="shared" si="9"/>
        <v>4.7699999999999999E-2</v>
      </c>
      <c r="AI164">
        <v>4.7699999999999999E-2</v>
      </c>
      <c r="AK164">
        <v>13.042518920898438</v>
      </c>
      <c r="AQ164" s="2" t="str">
        <f t="shared" si="10"/>
        <v/>
      </c>
      <c r="AR164" s="2" t="str">
        <f>IF(ISNUMBER(AQ164),SUMIFS($AQ$1:AQ164,$A$1:A164,A164,$J$1:J164,J164,$D$1:D164,D164),"")</f>
        <v/>
      </c>
      <c r="AS164">
        <f t="shared" si="11"/>
        <v>10</v>
      </c>
    </row>
    <row r="165" spans="1:45" x14ac:dyDescent="0.25">
      <c r="A165" s="4" t="s">
        <v>30</v>
      </c>
      <c r="B165" t="s">
        <v>44</v>
      </c>
      <c r="C165" s="3">
        <v>42101</v>
      </c>
      <c r="D165">
        <v>2</v>
      </c>
      <c r="F165">
        <v>50</v>
      </c>
      <c r="J165" s="2" t="s">
        <v>82</v>
      </c>
      <c r="K165" s="2" t="s">
        <v>24</v>
      </c>
      <c r="M165" s="2" t="s">
        <v>41</v>
      </c>
      <c r="N165" s="20">
        <f t="shared" si="8"/>
        <v>1178.25</v>
      </c>
      <c r="O165">
        <v>117.825</v>
      </c>
      <c r="R165" s="2" t="str">
        <f>IF(ISNUMBER(Q165),SUMIFS(Q$1:$Q165,A$1:$A165,A165,J$1:$J165,J165,D$1:$D165,D165),"")</f>
        <v/>
      </c>
      <c r="AB165">
        <v>17.177495956420898</v>
      </c>
      <c r="AC165">
        <v>14.136144161224365</v>
      </c>
      <c r="AD165">
        <v>82.612522125244141</v>
      </c>
      <c r="AE165">
        <v>23.208095550537109</v>
      </c>
      <c r="AF165">
        <v>91.611148834228516</v>
      </c>
      <c r="AG165">
        <v>30.382183074951172</v>
      </c>
      <c r="AH165" s="2">
        <f t="shared" si="9"/>
        <v>4.8599999999999997E-2</v>
      </c>
      <c r="AI165">
        <v>4.8599999999999997E-2</v>
      </c>
      <c r="AK165">
        <v>13.218003540039064</v>
      </c>
      <c r="AQ165" s="2" t="str">
        <f t="shared" si="10"/>
        <v/>
      </c>
      <c r="AR165" s="2" t="str">
        <f>IF(ISNUMBER(AQ165),SUMIFS($AQ$1:AQ165,$A$1:A165,A165,$J$1:J165,J165,$D$1:D165,D165),"")</f>
        <v/>
      </c>
      <c r="AS165">
        <f t="shared" si="11"/>
        <v>10</v>
      </c>
    </row>
    <row r="166" spans="1:45" x14ac:dyDescent="0.25">
      <c r="A166" s="4" t="s">
        <v>28</v>
      </c>
      <c r="B166" t="s">
        <v>44</v>
      </c>
      <c r="C166" s="3">
        <v>42101</v>
      </c>
      <c r="D166">
        <v>2</v>
      </c>
      <c r="F166">
        <v>100</v>
      </c>
      <c r="J166" s="2" t="s">
        <v>82</v>
      </c>
      <c r="K166" s="2" t="s">
        <v>24</v>
      </c>
      <c r="M166" s="2" t="s">
        <v>41</v>
      </c>
      <c r="N166" s="20">
        <f t="shared" si="8"/>
        <v>777.75</v>
      </c>
      <c r="O166">
        <v>77.775000000000006</v>
      </c>
      <c r="R166" s="2" t="str">
        <f>IF(ISNUMBER(Q166),SUMIFS(Q$1:$Q166,A$1:$A166,A166,J$1:$J166,J166,D$1:$D166,D166),"")</f>
        <v/>
      </c>
      <c r="AB166">
        <v>18.032729148864746</v>
      </c>
      <c r="AC166">
        <v>18.001659393310547</v>
      </c>
      <c r="AD166">
        <v>81.794750213623047</v>
      </c>
      <c r="AE166">
        <v>22.133768081665039</v>
      </c>
      <c r="AF166">
        <v>91.461021423339844</v>
      </c>
      <c r="AG166">
        <v>27.215511322021484</v>
      </c>
      <c r="AH166" s="2">
        <f t="shared" si="9"/>
        <v>4.3499999999999997E-2</v>
      </c>
      <c r="AI166">
        <v>4.3499999999999997E-2</v>
      </c>
      <c r="AK166">
        <v>13.087160034179687</v>
      </c>
      <c r="AQ166" s="2" t="str">
        <f t="shared" si="10"/>
        <v/>
      </c>
      <c r="AR166" s="2" t="str">
        <f>IF(ISNUMBER(AQ166),SUMIFS($AQ$1:AQ166,$A$1:A166,A166,$J$1:J166,J166,$D$1:D166,D166),"")</f>
        <v/>
      </c>
      <c r="AS166">
        <f t="shared" si="11"/>
        <v>10</v>
      </c>
    </row>
    <row r="167" spans="1:45" x14ac:dyDescent="0.25">
      <c r="A167" s="4" t="s">
        <v>25</v>
      </c>
      <c r="B167" t="s">
        <v>44</v>
      </c>
      <c r="C167" s="3">
        <v>42101</v>
      </c>
      <c r="D167">
        <v>2</v>
      </c>
      <c r="F167">
        <v>200</v>
      </c>
      <c r="J167" s="2" t="s">
        <v>82</v>
      </c>
      <c r="K167" s="2" t="s">
        <v>24</v>
      </c>
      <c r="M167" s="2" t="s">
        <v>41</v>
      </c>
      <c r="N167" s="20">
        <f t="shared" si="8"/>
        <v>1121</v>
      </c>
      <c r="O167">
        <v>112.1</v>
      </c>
      <c r="R167" s="2" t="str">
        <f>IF(ISNUMBER(Q167),SUMIFS(Q$1:$Q167,A$1:$A167,A167,J$1:$J167,J167,D$1:$D167,D167),"")</f>
        <v/>
      </c>
      <c r="AB167">
        <v>17.029018402099609</v>
      </c>
      <c r="AC167">
        <v>14.819825172424316</v>
      </c>
      <c r="AD167">
        <v>82.529827117919922</v>
      </c>
      <c r="AE167">
        <v>22.391234397888184</v>
      </c>
      <c r="AF167">
        <v>91.701793670654297</v>
      </c>
      <c r="AG167">
        <v>31.054556846618652</v>
      </c>
      <c r="AH167" s="2">
        <f t="shared" si="9"/>
        <v>4.9700000000000001E-2</v>
      </c>
      <c r="AI167">
        <v>4.9700000000000001E-2</v>
      </c>
      <c r="AK167">
        <v>13.204772338867187</v>
      </c>
      <c r="AQ167" s="2" t="str">
        <f t="shared" si="10"/>
        <v/>
      </c>
      <c r="AR167" s="2" t="str">
        <f>IF(ISNUMBER(AQ167),SUMIFS($AQ$1:AQ167,$A$1:A167,A167,$J$1:J167,J167,$D$1:D167,D167),"")</f>
        <v/>
      </c>
      <c r="AS167">
        <f t="shared" si="11"/>
        <v>10</v>
      </c>
    </row>
    <row r="168" spans="1:45" x14ac:dyDescent="0.25">
      <c r="A168" s="4" t="s">
        <v>29</v>
      </c>
      <c r="B168" t="s">
        <v>44</v>
      </c>
      <c r="C168" s="3">
        <v>42101</v>
      </c>
      <c r="D168">
        <v>2</v>
      </c>
      <c r="F168">
        <v>350</v>
      </c>
      <c r="J168" s="2" t="s">
        <v>82</v>
      </c>
      <c r="K168" s="2" t="s">
        <v>24</v>
      </c>
      <c r="M168" s="2" t="s">
        <v>41</v>
      </c>
      <c r="N168" s="20">
        <f t="shared" si="8"/>
        <v>948</v>
      </c>
      <c r="O168">
        <v>94.8</v>
      </c>
      <c r="R168" s="2" t="str">
        <f>IF(ISNUMBER(Q168),SUMIFS(Q$1:$Q168,A$1:$A168,A168,J$1:$J168,J168,D$1:$D168,D168),"")</f>
        <v/>
      </c>
      <c r="AB168">
        <v>17.61790943145752</v>
      </c>
      <c r="AC168">
        <v>15.939520835876465</v>
      </c>
      <c r="AD168">
        <v>82.410617828369141</v>
      </c>
      <c r="AE168">
        <v>21.933078765869141</v>
      </c>
      <c r="AF168">
        <v>91.141204833984375</v>
      </c>
      <c r="AG168">
        <v>30.558126449584961</v>
      </c>
      <c r="AH168" s="2">
        <f t="shared" si="9"/>
        <v>4.8899999999999999E-2</v>
      </c>
      <c r="AI168">
        <v>4.8899999999999999E-2</v>
      </c>
      <c r="AK168">
        <v>13.185698852539062</v>
      </c>
      <c r="AQ168" s="2" t="str">
        <f t="shared" si="10"/>
        <v/>
      </c>
      <c r="AR168" s="2" t="str">
        <f>IF(ISNUMBER(AQ168),SUMIFS($AQ$1:AQ168,$A$1:A168,A168,$J$1:J168,J168,$D$1:D168,D168),"")</f>
        <v/>
      </c>
      <c r="AS168">
        <f t="shared" si="11"/>
        <v>10</v>
      </c>
    </row>
    <row r="169" spans="1:45" x14ac:dyDescent="0.25">
      <c r="A169" s="4" t="s">
        <v>26</v>
      </c>
      <c r="B169" t="s">
        <v>44</v>
      </c>
      <c r="C169" s="3">
        <v>42101</v>
      </c>
      <c r="D169">
        <v>2</v>
      </c>
      <c r="F169">
        <v>500</v>
      </c>
      <c r="J169" s="2" t="s">
        <v>82</v>
      </c>
      <c r="K169" s="2" t="s">
        <v>24</v>
      </c>
      <c r="M169" s="2" t="s">
        <v>41</v>
      </c>
      <c r="N169" s="20">
        <f t="shared" si="8"/>
        <v>982</v>
      </c>
      <c r="O169">
        <v>98.2</v>
      </c>
      <c r="R169" s="2" t="str">
        <f>IF(ISNUMBER(Q169),SUMIFS(Q$1:$Q169,A$1:$A169,A169,J$1:$J169,J169,D$1:$D169,D169),"")</f>
        <v/>
      </c>
      <c r="AB169">
        <v>16.788028717041016</v>
      </c>
      <c r="AC169">
        <v>15.91367769241333</v>
      </c>
      <c r="AD169">
        <v>82.758464813232422</v>
      </c>
      <c r="AE169">
        <v>22.696353912353516</v>
      </c>
      <c r="AF169">
        <v>91.639934539794922</v>
      </c>
      <c r="AG169">
        <v>29.64240837097168</v>
      </c>
      <c r="AH169" s="2">
        <f t="shared" si="9"/>
        <v>4.7399999999999998E-2</v>
      </c>
      <c r="AI169">
        <v>4.7399999999999998E-2</v>
      </c>
      <c r="AK169">
        <v>13.241354370117188</v>
      </c>
      <c r="AQ169" s="2" t="str">
        <f t="shared" si="10"/>
        <v/>
      </c>
      <c r="AR169" s="2" t="str">
        <f>IF(ISNUMBER(AQ169),SUMIFS($AQ$1:AQ169,$A$1:A169,A169,$J$1:J169,J169,$D$1:D169,D169),"")</f>
        <v/>
      </c>
      <c r="AS169">
        <f t="shared" si="11"/>
        <v>10</v>
      </c>
    </row>
    <row r="170" spans="1:45" x14ac:dyDescent="0.25">
      <c r="A170" s="4" t="s">
        <v>27</v>
      </c>
      <c r="B170" t="s">
        <v>44</v>
      </c>
      <c r="C170" s="3">
        <v>42101</v>
      </c>
      <c r="D170">
        <v>3</v>
      </c>
      <c r="F170">
        <v>0</v>
      </c>
      <c r="J170" s="2" t="s">
        <v>82</v>
      </c>
      <c r="K170" s="2" t="s">
        <v>24</v>
      </c>
      <c r="M170" s="2" t="s">
        <v>41</v>
      </c>
      <c r="N170" s="20">
        <f t="shared" si="8"/>
        <v>1287.25</v>
      </c>
      <c r="O170">
        <v>128.72499999999999</v>
      </c>
      <c r="R170" s="2" t="str">
        <f>IF(ISNUMBER(Q170),SUMIFS(Q$1:$Q170,A$1:$A170,A170,J$1:$J170,J170,D$1:$D170,D170),"")</f>
        <v/>
      </c>
      <c r="AB170">
        <v>17.338878631591797</v>
      </c>
      <c r="AC170">
        <v>17.203133583068848</v>
      </c>
      <c r="AD170">
        <v>81.450592041015625</v>
      </c>
      <c r="AE170">
        <v>20.910070419311523</v>
      </c>
      <c r="AF170">
        <v>90.708293914794922</v>
      </c>
      <c r="AG170">
        <v>27.695216178894043</v>
      </c>
      <c r="AH170" s="2">
        <f t="shared" si="9"/>
        <v>4.4299999999999999E-2</v>
      </c>
      <c r="AI170">
        <v>4.4299999999999999E-2</v>
      </c>
      <c r="AK170">
        <v>13.0320947265625</v>
      </c>
      <c r="AQ170" s="2" t="str">
        <f t="shared" si="10"/>
        <v/>
      </c>
      <c r="AR170" s="2" t="str">
        <f>IF(ISNUMBER(AQ170),SUMIFS($AQ$1:AQ170,$A$1:A170,A170,$J$1:J170,J170,$D$1:D170,D170),"")</f>
        <v/>
      </c>
      <c r="AS170">
        <f t="shared" si="11"/>
        <v>10</v>
      </c>
    </row>
    <row r="171" spans="1:45" x14ac:dyDescent="0.25">
      <c r="A171" s="4" t="s">
        <v>30</v>
      </c>
      <c r="B171" t="s">
        <v>44</v>
      </c>
      <c r="C171" s="3">
        <v>42101</v>
      </c>
      <c r="D171">
        <v>3</v>
      </c>
      <c r="F171">
        <v>50</v>
      </c>
      <c r="J171" s="2" t="s">
        <v>82</v>
      </c>
      <c r="K171" s="2" t="s">
        <v>24</v>
      </c>
      <c r="M171" s="2" t="s">
        <v>41</v>
      </c>
      <c r="N171" s="20">
        <f t="shared" si="8"/>
        <v>928</v>
      </c>
      <c r="O171">
        <v>92.8</v>
      </c>
      <c r="R171" s="2" t="str">
        <f>IF(ISNUMBER(Q171),SUMIFS(Q$1:$Q171,A$1:$A171,A171,J$1:$J171,J171,D$1:$D171,D171),"")</f>
        <v/>
      </c>
      <c r="AB171">
        <v>18.807721138000488</v>
      </c>
      <c r="AC171">
        <v>17.188510894775391</v>
      </c>
      <c r="AD171">
        <v>80.949363708496094</v>
      </c>
      <c r="AE171">
        <v>24.381044387817383</v>
      </c>
      <c r="AF171">
        <v>91.973903656005859</v>
      </c>
      <c r="AG171">
        <v>25.47026252746582</v>
      </c>
      <c r="AH171" s="2">
        <f t="shared" si="9"/>
        <v>4.0800000000000003E-2</v>
      </c>
      <c r="AI171">
        <v>4.0800000000000003E-2</v>
      </c>
      <c r="AK171">
        <v>12.951898193359375</v>
      </c>
      <c r="AQ171" s="2" t="str">
        <f t="shared" si="10"/>
        <v/>
      </c>
      <c r="AR171" s="2" t="str">
        <f>IF(ISNUMBER(AQ171),SUMIFS($AQ$1:AQ171,$A$1:A171,A171,$J$1:J171,J171,$D$1:D171,D171),"")</f>
        <v/>
      </c>
      <c r="AS171">
        <f t="shared" si="11"/>
        <v>10</v>
      </c>
    </row>
    <row r="172" spans="1:45" x14ac:dyDescent="0.25">
      <c r="A172" s="4" t="s">
        <v>28</v>
      </c>
      <c r="B172" t="s">
        <v>44</v>
      </c>
      <c r="C172" s="3">
        <v>42101</v>
      </c>
      <c r="D172">
        <v>3</v>
      </c>
      <c r="F172">
        <v>100</v>
      </c>
      <c r="J172" s="2" t="s">
        <v>82</v>
      </c>
      <c r="K172" s="2" t="s">
        <v>24</v>
      </c>
      <c r="M172" s="2" t="s">
        <v>41</v>
      </c>
      <c r="N172" s="20">
        <f t="shared" si="8"/>
        <v>1272.25</v>
      </c>
      <c r="O172">
        <v>127.22499999999999</v>
      </c>
      <c r="R172" s="2" t="str">
        <f>IF(ISNUMBER(Q172),SUMIFS(Q$1:$Q172,A$1:$A172,A172,J$1:$J172,J172,D$1:$D172,D172),"")</f>
        <v/>
      </c>
      <c r="AB172">
        <v>17.100159645080566</v>
      </c>
      <c r="AC172">
        <v>17.081151962280273</v>
      </c>
      <c r="AD172">
        <v>82.248138427734375</v>
      </c>
      <c r="AE172">
        <v>21.999297142028809</v>
      </c>
      <c r="AF172">
        <v>91.455703735351563</v>
      </c>
      <c r="AG172">
        <v>28.26398754119873</v>
      </c>
      <c r="AH172" s="2">
        <f t="shared" si="9"/>
        <v>4.5199999999999997E-2</v>
      </c>
      <c r="AI172">
        <v>4.5199999999999997E-2</v>
      </c>
      <c r="AK172">
        <v>13.1597021484375</v>
      </c>
      <c r="AQ172" s="2" t="str">
        <f t="shared" si="10"/>
        <v/>
      </c>
      <c r="AR172" s="2" t="str">
        <f>IF(ISNUMBER(AQ172),SUMIFS($AQ$1:AQ172,$A$1:A172,A172,$J$1:J172,J172,$D$1:D172,D172),"")</f>
        <v/>
      </c>
      <c r="AS172">
        <f t="shared" si="11"/>
        <v>10</v>
      </c>
    </row>
    <row r="173" spans="1:45" x14ac:dyDescent="0.25">
      <c r="A173" s="4" t="s">
        <v>25</v>
      </c>
      <c r="B173" t="s">
        <v>44</v>
      </c>
      <c r="C173" s="3">
        <v>42101</v>
      </c>
      <c r="D173">
        <v>3</v>
      </c>
      <c r="F173">
        <v>200</v>
      </c>
      <c r="J173" s="2" t="s">
        <v>82</v>
      </c>
      <c r="K173" s="2" t="s">
        <v>24</v>
      </c>
      <c r="M173" s="2" t="s">
        <v>41</v>
      </c>
      <c r="N173" s="20">
        <f t="shared" si="8"/>
        <v>1459.75</v>
      </c>
      <c r="O173">
        <v>145.97499999999999</v>
      </c>
      <c r="R173" s="2" t="str">
        <f>IF(ISNUMBER(Q173),SUMIFS(Q$1:$Q173,A$1:$A173,A173,J$1:$J173,J173,D$1:$D173,D173),"")</f>
        <v/>
      </c>
      <c r="AB173">
        <v>17.385709762573242</v>
      </c>
      <c r="AC173">
        <v>16.53239107131958</v>
      </c>
      <c r="AD173">
        <v>82.588447570800781</v>
      </c>
      <c r="AE173">
        <v>21.025949478149414</v>
      </c>
      <c r="AF173">
        <v>90.845790863037109</v>
      </c>
      <c r="AG173">
        <v>29.19990062713623</v>
      </c>
      <c r="AH173" s="2">
        <f t="shared" si="9"/>
        <v>4.6699999999999998E-2</v>
      </c>
      <c r="AI173">
        <v>4.6699999999999998E-2</v>
      </c>
      <c r="AK173">
        <v>13.214151611328125</v>
      </c>
      <c r="AQ173" s="2" t="str">
        <f t="shared" si="10"/>
        <v/>
      </c>
      <c r="AR173" s="2" t="str">
        <f>IF(ISNUMBER(AQ173),SUMIFS($AQ$1:AQ173,$A$1:A173,A173,$J$1:J173,J173,$D$1:D173,D173),"")</f>
        <v/>
      </c>
      <c r="AS173">
        <f t="shared" si="11"/>
        <v>10</v>
      </c>
    </row>
    <row r="174" spans="1:45" x14ac:dyDescent="0.25">
      <c r="A174" s="4" t="s">
        <v>29</v>
      </c>
      <c r="B174" t="s">
        <v>44</v>
      </c>
      <c r="C174" s="3">
        <v>42101</v>
      </c>
      <c r="D174">
        <v>3</v>
      </c>
      <c r="F174">
        <v>350</v>
      </c>
      <c r="J174" s="2" t="s">
        <v>82</v>
      </c>
      <c r="K174" s="2" t="s">
        <v>24</v>
      </c>
      <c r="M174" s="2" t="s">
        <v>41</v>
      </c>
      <c r="N174" s="20">
        <f t="shared" si="8"/>
        <v>1347</v>
      </c>
      <c r="O174">
        <v>134.69999999999999</v>
      </c>
      <c r="R174" s="2" t="str">
        <f>IF(ISNUMBER(Q174),SUMIFS(Q$1:$Q174,A$1:$A174,A174,J$1:$J174,J174,D$1:$D174,D174),"")</f>
        <v/>
      </c>
      <c r="AB174">
        <v>17.175174713134766</v>
      </c>
      <c r="AC174">
        <v>17.961477279663086</v>
      </c>
      <c r="AD174">
        <v>82.646133422851563</v>
      </c>
      <c r="AE174">
        <v>23.242012023925781</v>
      </c>
      <c r="AF174">
        <v>91.209255218505859</v>
      </c>
      <c r="AG174">
        <v>29.010897636413574</v>
      </c>
      <c r="AH174" s="2">
        <f t="shared" si="9"/>
        <v>4.6399999999999997E-2</v>
      </c>
      <c r="AI174">
        <v>4.6399999999999997E-2</v>
      </c>
      <c r="AK174">
        <v>13.22338134765625</v>
      </c>
      <c r="AQ174" s="2" t="str">
        <f t="shared" si="10"/>
        <v/>
      </c>
      <c r="AR174" s="2" t="str">
        <f>IF(ISNUMBER(AQ174),SUMIFS($AQ$1:AQ174,$A$1:A174,A174,$J$1:J174,J174,$D$1:D174,D174),"")</f>
        <v/>
      </c>
      <c r="AS174">
        <f t="shared" si="11"/>
        <v>10</v>
      </c>
    </row>
    <row r="175" spans="1:45" x14ac:dyDescent="0.25">
      <c r="A175" s="4" t="s">
        <v>26</v>
      </c>
      <c r="B175" t="s">
        <v>44</v>
      </c>
      <c r="C175" s="3">
        <v>42101</v>
      </c>
      <c r="D175">
        <v>3</v>
      </c>
      <c r="F175">
        <v>500</v>
      </c>
      <c r="J175" s="2" t="s">
        <v>82</v>
      </c>
      <c r="K175" s="2" t="s">
        <v>24</v>
      </c>
      <c r="M175" s="2" t="s">
        <v>41</v>
      </c>
      <c r="N175" s="20">
        <f t="shared" si="8"/>
        <v>1339.75</v>
      </c>
      <c r="O175">
        <v>133.97499999999999</v>
      </c>
      <c r="R175" s="2" t="str">
        <f>IF(ISNUMBER(Q175),SUMIFS(Q$1:$Q175,A$1:$A175,A175,J$1:$J175,J175,D$1:$D175,D175),"")</f>
        <v/>
      </c>
      <c r="AB175">
        <v>17.018896102905273</v>
      </c>
      <c r="AC175">
        <v>16.08133602142334</v>
      </c>
      <c r="AD175">
        <v>82.240478515625</v>
      </c>
      <c r="AE175">
        <v>21.41838550567627</v>
      </c>
      <c r="AF175">
        <v>91.458583831787109</v>
      </c>
      <c r="AG175">
        <v>29.08625602722168</v>
      </c>
      <c r="AH175" s="2">
        <f t="shared" si="9"/>
        <v>4.65E-2</v>
      </c>
      <c r="AI175">
        <v>4.65E-2</v>
      </c>
      <c r="AK175">
        <v>13.158476562500001</v>
      </c>
      <c r="AQ175" s="2" t="str">
        <f t="shared" si="10"/>
        <v/>
      </c>
      <c r="AR175" s="2" t="str">
        <f>IF(ISNUMBER(AQ175),SUMIFS($AQ$1:AQ175,$A$1:A175,A175,$J$1:J175,J175,$D$1:D175,D175),"")</f>
        <v/>
      </c>
      <c r="AS175">
        <f t="shared" si="11"/>
        <v>10</v>
      </c>
    </row>
    <row r="176" spans="1:45" x14ac:dyDescent="0.25">
      <c r="A176" s="4" t="s">
        <v>27</v>
      </c>
      <c r="B176" t="s">
        <v>44</v>
      </c>
      <c r="C176" s="3">
        <v>42110</v>
      </c>
      <c r="D176">
        <v>1</v>
      </c>
      <c r="F176">
        <v>0</v>
      </c>
      <c r="J176" s="2" t="s">
        <v>82</v>
      </c>
      <c r="K176" s="2" t="s">
        <v>24</v>
      </c>
      <c r="L176">
        <v>1.6</v>
      </c>
      <c r="M176" s="2" t="s">
        <v>22</v>
      </c>
      <c r="N176" s="20" t="str">
        <f t="shared" si="8"/>
        <v/>
      </c>
      <c r="P176">
        <v>108.35</v>
      </c>
      <c r="Q176">
        <v>108.35</v>
      </c>
      <c r="R176" s="2">
        <f>IF(ISNUMBER(Q176),SUMIFS(Q$1:$Q176,A$1:$A176,A176,J$1:$J176,J176,D$1:$D176,D176),"")</f>
        <v>1087.28</v>
      </c>
      <c r="AB176">
        <v>20.44534969329834</v>
      </c>
      <c r="AC176">
        <v>9.304377555847168</v>
      </c>
      <c r="AD176">
        <v>75.209766387939453</v>
      </c>
      <c r="AE176">
        <v>24.620693206787109</v>
      </c>
      <c r="AF176">
        <v>89.898693084716797</v>
      </c>
      <c r="AG176">
        <v>30.774919509887695</v>
      </c>
      <c r="AH176" s="2">
        <f t="shared" si="9"/>
        <v>4.9200000000000001E-2</v>
      </c>
      <c r="AI176">
        <v>4.9200000000000001E-2</v>
      </c>
      <c r="AK176">
        <v>12.033562622070313</v>
      </c>
      <c r="AQ176" s="2">
        <f t="shared" si="10"/>
        <v>5.3310000000000004</v>
      </c>
      <c r="AR176" s="2">
        <f>IF(ISNUMBER(AQ176),SUMIFS($AQ$1:AQ176,$A$1:A176,A176,$J$1:J176,J176,$D$1:D176,D176),"")</f>
        <v>44.629000000000005</v>
      </c>
      <c r="AS176">
        <f t="shared" si="11"/>
        <v>14</v>
      </c>
    </row>
    <row r="177" spans="1:45" x14ac:dyDescent="0.25">
      <c r="A177" s="4" t="s">
        <v>30</v>
      </c>
      <c r="B177" t="s">
        <v>44</v>
      </c>
      <c r="C177" s="3">
        <v>42110</v>
      </c>
      <c r="D177">
        <v>1</v>
      </c>
      <c r="F177">
        <v>50</v>
      </c>
      <c r="J177" s="2" t="s">
        <v>82</v>
      </c>
      <c r="K177" s="2" t="s">
        <v>24</v>
      </c>
      <c r="L177">
        <v>1.6</v>
      </c>
      <c r="M177" s="2" t="s">
        <v>22</v>
      </c>
      <c r="N177" s="20" t="str">
        <f t="shared" si="8"/>
        <v/>
      </c>
      <c r="P177">
        <v>110.41</v>
      </c>
      <c r="Q177">
        <v>110.41</v>
      </c>
      <c r="R177" s="2">
        <f>IF(ISNUMBER(Q177),SUMIFS(Q$1:$Q177,A$1:$A177,A177,J$1:$J177,J177,D$1:$D177,D177),"")</f>
        <v>1076.69</v>
      </c>
      <c r="AB177">
        <v>19.042477607727051</v>
      </c>
      <c r="AC177">
        <v>10.764045238494873</v>
      </c>
      <c r="AD177">
        <v>78.827686309814453</v>
      </c>
      <c r="AE177">
        <v>25.828546524047852</v>
      </c>
      <c r="AF177">
        <v>90.888465881347656</v>
      </c>
      <c r="AG177">
        <v>32.138273239135742</v>
      </c>
      <c r="AH177" s="2">
        <f t="shared" si="9"/>
        <v>5.1400000000000001E-2</v>
      </c>
      <c r="AI177">
        <v>5.1400000000000001E-2</v>
      </c>
      <c r="AK177">
        <v>12.612429809570314</v>
      </c>
      <c r="AQ177" s="2">
        <f t="shared" si="10"/>
        <v>5.6749999999999998</v>
      </c>
      <c r="AR177" s="2">
        <f>IF(ISNUMBER(AQ177),SUMIFS($AQ$1:AQ177,$A$1:A177,A177,$J$1:J177,J177,$D$1:D177,D177),"")</f>
        <v>46.143999999999991</v>
      </c>
      <c r="AS177">
        <f t="shared" si="11"/>
        <v>14</v>
      </c>
    </row>
    <row r="178" spans="1:45" x14ac:dyDescent="0.25">
      <c r="A178" s="4" t="s">
        <v>28</v>
      </c>
      <c r="B178" t="s">
        <v>44</v>
      </c>
      <c r="C178" s="3">
        <v>42110</v>
      </c>
      <c r="D178">
        <v>1</v>
      </c>
      <c r="F178">
        <v>100</v>
      </c>
      <c r="J178" s="2" t="s">
        <v>82</v>
      </c>
      <c r="K178" s="2" t="s">
        <v>24</v>
      </c>
      <c r="L178">
        <v>1.6</v>
      </c>
      <c r="M178" s="2" t="s">
        <v>22</v>
      </c>
      <c r="N178" s="20" t="str">
        <f t="shared" si="8"/>
        <v/>
      </c>
      <c r="P178">
        <v>126.69</v>
      </c>
      <c r="Q178">
        <v>126.69</v>
      </c>
      <c r="R178" s="2">
        <f>IF(ISNUMBER(Q178),SUMIFS(Q$1:$Q178,A$1:$A178,A178,J$1:$J178,J178,D$1:$D178,D178),"")</f>
        <v>1335.5100000000002</v>
      </c>
      <c r="AB178">
        <v>19.318915367126465</v>
      </c>
      <c r="AC178">
        <v>10.728609561920166</v>
      </c>
      <c r="AD178">
        <v>78.514328002929688</v>
      </c>
      <c r="AE178">
        <v>25.035749435424805</v>
      </c>
      <c r="AF178">
        <v>90.8624267578125</v>
      </c>
      <c r="AG178">
        <v>31.20197582244873</v>
      </c>
      <c r="AH178" s="2">
        <f t="shared" si="9"/>
        <v>4.99E-2</v>
      </c>
      <c r="AI178">
        <v>4.99E-2</v>
      </c>
      <c r="AK178">
        <v>12.56229248046875</v>
      </c>
      <c r="AQ178" s="2">
        <f t="shared" si="10"/>
        <v>6.3220000000000001</v>
      </c>
      <c r="AR178" s="2">
        <f>IF(ISNUMBER(AQ178),SUMIFS($AQ$1:AQ178,$A$1:A178,A178,$J$1:J178,J178,$D$1:D178,D178),"")</f>
        <v>56.56</v>
      </c>
      <c r="AS178">
        <f t="shared" si="11"/>
        <v>14</v>
      </c>
    </row>
    <row r="179" spans="1:45" x14ac:dyDescent="0.25">
      <c r="A179" s="4" t="s">
        <v>25</v>
      </c>
      <c r="B179" t="s">
        <v>44</v>
      </c>
      <c r="C179" s="3">
        <v>42110</v>
      </c>
      <c r="D179">
        <v>1</v>
      </c>
      <c r="F179">
        <v>200</v>
      </c>
      <c r="J179" s="2" t="s">
        <v>82</v>
      </c>
      <c r="K179" s="2" t="s">
        <v>24</v>
      </c>
      <c r="L179">
        <v>1.6</v>
      </c>
      <c r="M179" s="2" t="s">
        <v>22</v>
      </c>
      <c r="N179" s="20" t="str">
        <f t="shared" si="8"/>
        <v/>
      </c>
      <c r="P179">
        <v>100.11</v>
      </c>
      <c r="Q179">
        <v>100.11</v>
      </c>
      <c r="R179" s="2">
        <f>IF(ISNUMBER(Q179),SUMIFS(Q$1:$Q179,A$1:$A179,A179,J$1:$J179,J179,D$1:$D179,D179),"")</f>
        <v>1114.8699999999999</v>
      </c>
      <c r="AB179">
        <v>18.257663726806641</v>
      </c>
      <c r="AC179">
        <v>10.500724315643311</v>
      </c>
      <c r="AD179">
        <v>79.110157012939453</v>
      </c>
      <c r="AE179">
        <v>24.594675064086914</v>
      </c>
      <c r="AF179">
        <v>89.99786376953125</v>
      </c>
      <c r="AG179">
        <v>31.339259147644043</v>
      </c>
      <c r="AH179" s="2">
        <f t="shared" si="9"/>
        <v>5.0099999999999999E-2</v>
      </c>
      <c r="AI179">
        <v>5.0099999999999999E-2</v>
      </c>
      <c r="AK179">
        <v>12.657625122070312</v>
      </c>
      <c r="AQ179" s="2">
        <f t="shared" si="10"/>
        <v>5.016</v>
      </c>
      <c r="AR179" s="2">
        <f>IF(ISNUMBER(AQ179),SUMIFS($AQ$1:AQ179,$A$1:A179,A179,$J$1:J179,J179,$D$1:D179,D179),"")</f>
        <v>47.325999999999993</v>
      </c>
      <c r="AS179">
        <f t="shared" si="11"/>
        <v>14</v>
      </c>
    </row>
    <row r="180" spans="1:45" x14ac:dyDescent="0.25">
      <c r="A180" s="4" t="s">
        <v>29</v>
      </c>
      <c r="B180" t="s">
        <v>44</v>
      </c>
      <c r="C180" s="3">
        <v>42110</v>
      </c>
      <c r="D180">
        <v>1</v>
      </c>
      <c r="F180">
        <v>350</v>
      </c>
      <c r="J180" s="2" t="s">
        <v>82</v>
      </c>
      <c r="K180" s="2" t="s">
        <v>24</v>
      </c>
      <c r="L180">
        <v>1.6</v>
      </c>
      <c r="M180" s="2" t="s">
        <v>22</v>
      </c>
      <c r="N180" s="20" t="str">
        <f t="shared" si="8"/>
        <v/>
      </c>
      <c r="P180">
        <v>119.45</v>
      </c>
      <c r="Q180">
        <v>119.45</v>
      </c>
      <c r="R180" s="2">
        <f>IF(ISNUMBER(Q180),SUMIFS(Q$1:$Q180,A$1:$A180,A180,J$1:$J180,J180,D$1:$D180,D180),"")</f>
        <v>1287.6500000000003</v>
      </c>
      <c r="AB180">
        <v>17.909807205200195</v>
      </c>
      <c r="AC180">
        <v>12.082251071929932</v>
      </c>
      <c r="AD180">
        <v>79.747611999511719</v>
      </c>
      <c r="AE180">
        <v>21.79332160949707</v>
      </c>
      <c r="AF180">
        <v>90.893653869628906</v>
      </c>
      <c r="AG180">
        <v>31.826083183288574</v>
      </c>
      <c r="AH180" s="2">
        <f t="shared" si="9"/>
        <v>5.0900000000000001E-2</v>
      </c>
      <c r="AI180">
        <v>5.0900000000000001E-2</v>
      </c>
      <c r="AK180">
        <v>12.759617919921876</v>
      </c>
      <c r="AQ180" s="2">
        <f t="shared" si="10"/>
        <v>6.08</v>
      </c>
      <c r="AR180" s="2">
        <f>IF(ISNUMBER(AQ180),SUMIFS($AQ$1:AQ180,$A$1:A180,A180,$J$1:J180,J180,$D$1:D180,D180),"")</f>
        <v>54.504999999999995</v>
      </c>
      <c r="AS180">
        <f t="shared" si="11"/>
        <v>14</v>
      </c>
    </row>
    <row r="181" spans="1:45" x14ac:dyDescent="0.25">
      <c r="A181" s="4" t="s">
        <v>26</v>
      </c>
      <c r="B181" t="s">
        <v>44</v>
      </c>
      <c r="C181" s="3">
        <v>42110</v>
      </c>
      <c r="D181">
        <v>1</v>
      </c>
      <c r="F181">
        <v>500</v>
      </c>
      <c r="J181" s="2" t="s">
        <v>82</v>
      </c>
      <c r="K181" s="2" t="s">
        <v>24</v>
      </c>
      <c r="L181">
        <v>1.6</v>
      </c>
      <c r="M181" s="2" t="s">
        <v>22</v>
      </c>
      <c r="N181" s="20" t="str">
        <f t="shared" si="8"/>
        <v/>
      </c>
      <c r="P181">
        <v>81</v>
      </c>
      <c r="Q181">
        <v>81</v>
      </c>
      <c r="R181" s="2">
        <f>IF(ISNUMBER(Q181),SUMIFS(Q$1:$Q181,A$1:$A181,A181,J$1:$J181,J181,D$1:$D181,D181),"")</f>
        <v>1566.22</v>
      </c>
      <c r="AB181">
        <v>19.359761238098145</v>
      </c>
      <c r="AC181">
        <v>8.6443905830383301</v>
      </c>
      <c r="AD181">
        <v>76.581592559814453</v>
      </c>
      <c r="AE181">
        <v>25.885168075561523</v>
      </c>
      <c r="AF181">
        <v>90.600120544433594</v>
      </c>
      <c r="AG181">
        <v>32.437355995178223</v>
      </c>
      <c r="AH181" s="2">
        <f t="shared" si="9"/>
        <v>5.1900000000000002E-2</v>
      </c>
      <c r="AI181">
        <v>5.1900000000000002E-2</v>
      </c>
      <c r="AK181">
        <v>12.253054809570314</v>
      </c>
      <c r="AQ181" s="2">
        <f t="shared" si="10"/>
        <v>4.2039999999999997</v>
      </c>
      <c r="AR181" s="2">
        <f>IF(ISNUMBER(AQ181),SUMIFS($AQ$1:AQ181,$A$1:A181,A181,$J$1:J181,J181,$D$1:D181,D181),"")</f>
        <v>66.893000000000001</v>
      </c>
      <c r="AS181">
        <f t="shared" si="11"/>
        <v>14</v>
      </c>
    </row>
    <row r="182" spans="1:45" x14ac:dyDescent="0.25">
      <c r="A182" s="4" t="s">
        <v>27</v>
      </c>
      <c r="B182" t="s">
        <v>44</v>
      </c>
      <c r="C182" s="3">
        <v>42110</v>
      </c>
      <c r="D182">
        <v>2</v>
      </c>
      <c r="F182">
        <v>0</v>
      </c>
      <c r="J182" s="2" t="s">
        <v>82</v>
      </c>
      <c r="K182" s="2" t="s">
        <v>24</v>
      </c>
      <c r="L182">
        <v>1.6</v>
      </c>
      <c r="M182" s="2" t="s">
        <v>22</v>
      </c>
      <c r="N182" s="20" t="str">
        <f t="shared" si="8"/>
        <v/>
      </c>
      <c r="P182">
        <v>90.5</v>
      </c>
      <c r="Q182">
        <v>90.5</v>
      </c>
      <c r="R182" s="2">
        <f>IF(ISNUMBER(Q182),SUMIFS(Q$1:$Q182,A$1:$A182,A182,J$1:$J182,J182,D$1:$D182,D182),"")</f>
        <v>1198.42</v>
      </c>
      <c r="AB182">
        <v>18.416350364685059</v>
      </c>
      <c r="AC182">
        <v>12.073822498321533</v>
      </c>
      <c r="AD182">
        <v>79.579910278320313</v>
      </c>
      <c r="AE182">
        <v>25.903329849243164</v>
      </c>
      <c r="AF182">
        <v>90.704383850097656</v>
      </c>
      <c r="AG182">
        <v>31.498379707336426</v>
      </c>
      <c r="AH182" s="2">
        <f t="shared" si="9"/>
        <v>5.04E-2</v>
      </c>
      <c r="AI182">
        <v>5.04E-2</v>
      </c>
      <c r="AK182">
        <v>12.73278564453125</v>
      </c>
      <c r="AQ182" s="2">
        <f t="shared" si="10"/>
        <v>4.5609999999999999</v>
      </c>
      <c r="AR182" s="2">
        <f>IF(ISNUMBER(AQ182),SUMIFS($AQ$1:AQ182,$A$1:A182,A182,$J$1:J182,J182,$D$1:D182,D182),"")</f>
        <v>48.936</v>
      </c>
      <c r="AS182">
        <f t="shared" si="11"/>
        <v>14</v>
      </c>
    </row>
    <row r="183" spans="1:45" x14ac:dyDescent="0.25">
      <c r="A183" s="4" t="s">
        <v>30</v>
      </c>
      <c r="B183" t="s">
        <v>44</v>
      </c>
      <c r="C183" s="3">
        <v>42110</v>
      </c>
      <c r="D183">
        <v>2</v>
      </c>
      <c r="F183">
        <v>50</v>
      </c>
      <c r="J183" s="2" t="s">
        <v>82</v>
      </c>
      <c r="K183" s="2" t="s">
        <v>24</v>
      </c>
      <c r="L183">
        <v>1.6</v>
      </c>
      <c r="M183" s="2" t="s">
        <v>22</v>
      </c>
      <c r="N183" s="20" t="str">
        <f t="shared" si="8"/>
        <v/>
      </c>
      <c r="P183">
        <v>110.64</v>
      </c>
      <c r="Q183">
        <v>110.64</v>
      </c>
      <c r="R183" s="2">
        <f>IF(ISNUMBER(Q183),SUMIFS(Q$1:$Q183,A$1:$A183,A183,J$1:$J183,J183,D$1:$D183,D183),"")</f>
        <v>1225.8800000000001</v>
      </c>
      <c r="AB183">
        <v>18.31254768371582</v>
      </c>
      <c r="AC183">
        <v>12.390317916870117</v>
      </c>
      <c r="AD183">
        <v>80.904781341552734</v>
      </c>
      <c r="AE183">
        <v>23.199977874755859</v>
      </c>
      <c r="AF183">
        <v>90.280879974365234</v>
      </c>
      <c r="AG183">
        <v>30.820584297180176</v>
      </c>
      <c r="AH183" s="2">
        <f t="shared" si="9"/>
        <v>4.9299999999999997E-2</v>
      </c>
      <c r="AI183">
        <v>4.9299999999999997E-2</v>
      </c>
      <c r="AK183">
        <v>12.944765014648437</v>
      </c>
      <c r="AQ183" s="2">
        <f t="shared" si="10"/>
        <v>5.4550000000000001</v>
      </c>
      <c r="AR183" s="2">
        <f>IF(ISNUMBER(AQ183),SUMIFS($AQ$1:AQ183,$A$1:A183,A183,$J$1:J183,J183,$D$1:D183,D183),"")</f>
        <v>51.004999999999995</v>
      </c>
      <c r="AS183">
        <f t="shared" si="11"/>
        <v>14</v>
      </c>
    </row>
    <row r="184" spans="1:45" x14ac:dyDescent="0.25">
      <c r="A184" s="4" t="s">
        <v>28</v>
      </c>
      <c r="B184" t="s">
        <v>44</v>
      </c>
      <c r="C184" s="3">
        <v>42110</v>
      </c>
      <c r="D184">
        <v>2</v>
      </c>
      <c r="F184">
        <v>100</v>
      </c>
      <c r="J184" s="2" t="s">
        <v>82</v>
      </c>
      <c r="K184" s="2" t="s">
        <v>24</v>
      </c>
      <c r="L184">
        <v>1.6</v>
      </c>
      <c r="M184" s="2" t="s">
        <v>22</v>
      </c>
      <c r="N184" s="20" t="str">
        <f t="shared" si="8"/>
        <v/>
      </c>
      <c r="P184">
        <v>95.86</v>
      </c>
      <c r="Q184">
        <v>95.86</v>
      </c>
      <c r="R184" s="2">
        <f>IF(ISNUMBER(Q184),SUMIFS(Q$1:$Q184,A$1:$A184,A184,J$1:$J184,J184,D$1:$D184,D184),"")</f>
        <v>1176.0199999999998</v>
      </c>
      <c r="AB184">
        <v>18.812820434570313</v>
      </c>
      <c r="AC184">
        <v>11.642880916595459</v>
      </c>
      <c r="AD184">
        <v>78.657314300537109</v>
      </c>
      <c r="AE184">
        <v>25.284965515136719</v>
      </c>
      <c r="AF184">
        <v>90.140705108642578</v>
      </c>
      <c r="AG184">
        <v>29.357731819152832</v>
      </c>
      <c r="AH184" s="2">
        <f t="shared" si="9"/>
        <v>4.7E-2</v>
      </c>
      <c r="AI184">
        <v>4.7E-2</v>
      </c>
      <c r="AK184">
        <v>12.585170288085937</v>
      </c>
      <c r="AQ184" s="2">
        <f t="shared" si="10"/>
        <v>4.5049999999999999</v>
      </c>
      <c r="AR184" s="2">
        <f>IF(ISNUMBER(AQ184),SUMIFS($AQ$1:AQ184,$A$1:A184,A184,$J$1:J184,J184,$D$1:D184,D184),"")</f>
        <v>45.873000000000005</v>
      </c>
      <c r="AS184">
        <f t="shared" si="11"/>
        <v>14</v>
      </c>
    </row>
    <row r="185" spans="1:45" x14ac:dyDescent="0.25">
      <c r="A185" s="4" t="s">
        <v>25</v>
      </c>
      <c r="B185" t="s">
        <v>44</v>
      </c>
      <c r="C185" s="3">
        <v>42110</v>
      </c>
      <c r="D185">
        <v>2</v>
      </c>
      <c r="F185">
        <v>200</v>
      </c>
      <c r="J185" s="2" t="s">
        <v>82</v>
      </c>
      <c r="K185" s="2" t="s">
        <v>24</v>
      </c>
      <c r="L185">
        <v>1.6</v>
      </c>
      <c r="M185" s="2" t="s">
        <v>22</v>
      </c>
      <c r="N185" s="20" t="str">
        <f t="shared" si="8"/>
        <v/>
      </c>
      <c r="P185">
        <v>100.96</v>
      </c>
      <c r="Q185">
        <v>100.96</v>
      </c>
      <c r="R185" s="2">
        <f>IF(ISNUMBER(Q185),SUMIFS(Q$1:$Q185,A$1:$A185,A185,J$1:$J185,J185,D$1:$D185,D185),"")</f>
        <v>1248.6399999999999</v>
      </c>
      <c r="AB185">
        <v>19.238147735595703</v>
      </c>
      <c r="AC185">
        <v>12.683769226074219</v>
      </c>
      <c r="AD185">
        <v>79.373859405517578</v>
      </c>
      <c r="AE185">
        <v>26.811281204223633</v>
      </c>
      <c r="AF185">
        <v>90.988960266113281</v>
      </c>
      <c r="AG185">
        <v>30.451676368713379</v>
      </c>
      <c r="AH185" s="2">
        <f t="shared" si="9"/>
        <v>4.87E-2</v>
      </c>
      <c r="AI185">
        <v>4.87E-2</v>
      </c>
      <c r="AK185">
        <v>12.699817504882812</v>
      </c>
      <c r="AQ185" s="2">
        <f t="shared" si="10"/>
        <v>4.9169999999999998</v>
      </c>
      <c r="AR185" s="2">
        <f>IF(ISNUMBER(AQ185),SUMIFS($AQ$1:AQ185,$A$1:A185,A185,$J$1:J185,J185,$D$1:D185,D185),"")</f>
        <v>50.515000000000001</v>
      </c>
      <c r="AS185">
        <f t="shared" si="11"/>
        <v>14</v>
      </c>
    </row>
    <row r="186" spans="1:45" x14ac:dyDescent="0.25">
      <c r="A186" s="4" t="s">
        <v>29</v>
      </c>
      <c r="B186" t="s">
        <v>44</v>
      </c>
      <c r="C186" s="3">
        <v>42110</v>
      </c>
      <c r="D186">
        <v>2</v>
      </c>
      <c r="F186">
        <v>350</v>
      </c>
      <c r="J186" s="2" t="s">
        <v>82</v>
      </c>
      <c r="K186" s="2" t="s">
        <v>24</v>
      </c>
      <c r="L186">
        <v>1.6</v>
      </c>
      <c r="M186" s="2" t="s">
        <v>22</v>
      </c>
      <c r="N186" s="20" t="str">
        <f t="shared" si="8"/>
        <v/>
      </c>
      <c r="P186">
        <v>91.02</v>
      </c>
      <c r="Q186">
        <v>91.02</v>
      </c>
      <c r="R186" s="2">
        <f>IF(ISNUMBER(Q186),SUMIFS(Q$1:$Q186,A$1:$A186,A186,J$1:$J186,J186,D$1:$D186,D186),"")</f>
        <v>1265.8499999999999</v>
      </c>
      <c r="AB186">
        <v>17.427290916442871</v>
      </c>
      <c r="AC186">
        <v>13.672369003295898</v>
      </c>
      <c r="AD186">
        <v>82.349159240722656</v>
      </c>
      <c r="AE186">
        <v>24.610170364379883</v>
      </c>
      <c r="AF186">
        <v>92.303096771240234</v>
      </c>
      <c r="AG186">
        <v>32.29059886932373</v>
      </c>
      <c r="AH186" s="2">
        <f t="shared" si="9"/>
        <v>5.1700000000000003E-2</v>
      </c>
      <c r="AI186">
        <v>5.1700000000000003E-2</v>
      </c>
      <c r="AK186">
        <v>13.175865478515625</v>
      </c>
      <c r="AQ186" s="2">
        <f t="shared" si="10"/>
        <v>4.7060000000000004</v>
      </c>
      <c r="AR186" s="2">
        <f>IF(ISNUMBER(AQ186),SUMIFS($AQ$1:AQ186,$A$1:A186,A186,$J$1:J186,J186,$D$1:D186,D186),"")</f>
        <v>52.923000000000002</v>
      </c>
      <c r="AS186">
        <f t="shared" si="11"/>
        <v>14</v>
      </c>
    </row>
    <row r="187" spans="1:45" x14ac:dyDescent="0.25">
      <c r="A187" s="4" t="s">
        <v>26</v>
      </c>
      <c r="B187" t="s">
        <v>44</v>
      </c>
      <c r="C187" s="3">
        <v>42110</v>
      </c>
      <c r="D187">
        <v>2</v>
      </c>
      <c r="F187">
        <v>500</v>
      </c>
      <c r="J187" s="2" t="s">
        <v>82</v>
      </c>
      <c r="K187" s="2" t="s">
        <v>24</v>
      </c>
      <c r="L187">
        <v>1.6</v>
      </c>
      <c r="M187" s="2" t="s">
        <v>22</v>
      </c>
      <c r="N187" s="20" t="str">
        <f t="shared" si="8"/>
        <v/>
      </c>
      <c r="P187">
        <v>120.33</v>
      </c>
      <c r="Q187">
        <v>120.33</v>
      </c>
      <c r="R187" s="2">
        <f>IF(ISNUMBER(Q187),SUMIFS(Q$1:$Q187,A$1:$A187,A187,J$1:$J187,J187,D$1:$D187,D187),"")</f>
        <v>1379.3799999999999</v>
      </c>
      <c r="AB187">
        <v>18.117456436157227</v>
      </c>
      <c r="AC187">
        <v>13.385537147521973</v>
      </c>
      <c r="AD187">
        <v>79.98974609375</v>
      </c>
      <c r="AE187">
        <v>25.542837142944336</v>
      </c>
      <c r="AF187">
        <v>90.773239135742187</v>
      </c>
      <c r="AG187">
        <v>30.260237693786621</v>
      </c>
      <c r="AH187" s="2">
        <f t="shared" si="9"/>
        <v>4.8399999999999999E-2</v>
      </c>
      <c r="AI187">
        <v>4.8399999999999999E-2</v>
      </c>
      <c r="AK187">
        <v>12.798359375</v>
      </c>
      <c r="AQ187" s="2">
        <f t="shared" si="10"/>
        <v>5.8239999999999998</v>
      </c>
      <c r="AR187" s="2">
        <f>IF(ISNUMBER(AQ187),SUMIFS($AQ$1:AQ187,$A$1:A187,A187,$J$1:J187,J187,$D$1:D187,D187),"")</f>
        <v>57.9</v>
      </c>
      <c r="AS187">
        <f t="shared" si="11"/>
        <v>14</v>
      </c>
    </row>
    <row r="188" spans="1:45" x14ac:dyDescent="0.25">
      <c r="A188" s="4" t="s">
        <v>27</v>
      </c>
      <c r="B188" t="s">
        <v>44</v>
      </c>
      <c r="C188" s="3">
        <v>42110</v>
      </c>
      <c r="D188">
        <v>3</v>
      </c>
      <c r="F188">
        <v>0</v>
      </c>
      <c r="J188" s="2" t="s">
        <v>82</v>
      </c>
      <c r="K188" s="2" t="s">
        <v>24</v>
      </c>
      <c r="L188">
        <v>1.6</v>
      </c>
      <c r="M188" s="2" t="s">
        <v>22</v>
      </c>
      <c r="N188" s="20" t="str">
        <f t="shared" si="8"/>
        <v/>
      </c>
      <c r="P188">
        <v>116.39</v>
      </c>
      <c r="Q188">
        <v>116.39</v>
      </c>
      <c r="R188" s="2">
        <f>IF(ISNUMBER(Q188),SUMIFS(Q$1:$Q188,A$1:$A188,A188,J$1:$J188,J188,D$1:$D188,D188),"")</f>
        <v>1196.3500000000001</v>
      </c>
      <c r="AB188">
        <v>18.13499641418457</v>
      </c>
      <c r="AC188">
        <v>13.318078994750977</v>
      </c>
      <c r="AD188">
        <v>75.447410583496094</v>
      </c>
      <c r="AE188">
        <v>22.943459510803223</v>
      </c>
      <c r="AF188">
        <v>87.384376525878906</v>
      </c>
      <c r="AG188">
        <v>27.952500343322754</v>
      </c>
      <c r="AH188" s="2">
        <f t="shared" si="9"/>
        <v>4.4699999999999997E-2</v>
      </c>
      <c r="AI188">
        <v>4.4699999999999997E-2</v>
      </c>
      <c r="AK188">
        <v>12.071585693359376</v>
      </c>
      <c r="AQ188" s="2">
        <f t="shared" si="10"/>
        <v>5.2030000000000003</v>
      </c>
      <c r="AR188" s="2">
        <f>IF(ISNUMBER(AQ188),SUMIFS($AQ$1:AQ188,$A$1:A188,A188,$J$1:J188,J188,$D$1:D188,D188),"")</f>
        <v>50.279000000000003</v>
      </c>
      <c r="AS188">
        <f t="shared" si="11"/>
        <v>14</v>
      </c>
    </row>
    <row r="189" spans="1:45" x14ac:dyDescent="0.25">
      <c r="A189" s="4" t="s">
        <v>30</v>
      </c>
      <c r="B189" t="s">
        <v>44</v>
      </c>
      <c r="C189" s="3">
        <v>42110</v>
      </c>
      <c r="D189">
        <v>3</v>
      </c>
      <c r="F189">
        <v>50</v>
      </c>
      <c r="J189" s="2" t="s">
        <v>82</v>
      </c>
      <c r="K189" s="2" t="s">
        <v>24</v>
      </c>
      <c r="L189">
        <v>1.6</v>
      </c>
      <c r="M189" s="2" t="s">
        <v>22</v>
      </c>
      <c r="N189" s="20" t="str">
        <f t="shared" si="8"/>
        <v/>
      </c>
      <c r="P189">
        <v>80.81</v>
      </c>
      <c r="Q189">
        <v>80.81</v>
      </c>
      <c r="R189" s="2">
        <f>IF(ISNUMBER(Q189),SUMIFS(Q$1:$Q189,A$1:$A189,A189,J$1:$J189,J189,D$1:$D189,D189),"")</f>
        <v>1087.4099999999999</v>
      </c>
      <c r="AB189">
        <v>18.982803344726563</v>
      </c>
      <c r="AC189">
        <v>13.528171062469482</v>
      </c>
      <c r="AD189">
        <v>78.352890014648438</v>
      </c>
      <c r="AE189">
        <v>25.342998504638672</v>
      </c>
      <c r="AF189">
        <v>91.073188781738281</v>
      </c>
      <c r="AG189">
        <v>27.175880432128906</v>
      </c>
      <c r="AH189" s="2">
        <f t="shared" si="9"/>
        <v>4.3499999999999997E-2</v>
      </c>
      <c r="AI189">
        <v>4.3499999999999997E-2</v>
      </c>
      <c r="AK189">
        <v>12.53646240234375</v>
      </c>
      <c r="AQ189" s="2">
        <f t="shared" si="10"/>
        <v>3.5150000000000001</v>
      </c>
      <c r="AR189" s="2">
        <f>IF(ISNUMBER(AQ189),SUMIFS($AQ$1:AQ189,$A$1:A189,A189,$J$1:J189,J189,$D$1:D189,D189),"")</f>
        <v>43.913000000000004</v>
      </c>
      <c r="AS189">
        <f t="shared" si="11"/>
        <v>14</v>
      </c>
    </row>
    <row r="190" spans="1:45" x14ac:dyDescent="0.25">
      <c r="A190" s="4" t="s">
        <v>28</v>
      </c>
      <c r="B190" t="s">
        <v>44</v>
      </c>
      <c r="C190" s="3">
        <v>42110</v>
      </c>
      <c r="D190">
        <v>3</v>
      </c>
      <c r="F190">
        <v>100</v>
      </c>
      <c r="J190" s="2" t="s">
        <v>82</v>
      </c>
      <c r="K190" s="2" t="s">
        <v>24</v>
      </c>
      <c r="L190">
        <v>1.6</v>
      </c>
      <c r="M190" s="2" t="s">
        <v>22</v>
      </c>
      <c r="N190" s="20" t="str">
        <f t="shared" si="8"/>
        <v/>
      </c>
      <c r="P190">
        <v>77.47</v>
      </c>
      <c r="Q190">
        <v>77.47</v>
      </c>
      <c r="R190" s="2">
        <f>IF(ISNUMBER(Q190),SUMIFS(Q$1:$Q190,A$1:$A190,A190,J$1:$J190,J190,D$1:$D190,D190),"")</f>
        <v>1158.6000000000001</v>
      </c>
      <c r="AB190">
        <v>18.012784004211426</v>
      </c>
      <c r="AC190">
        <v>13.006503582000732</v>
      </c>
      <c r="AD190">
        <v>79.846336364746094</v>
      </c>
      <c r="AE190">
        <v>24.558389663696289</v>
      </c>
      <c r="AF190">
        <v>91.4288330078125</v>
      </c>
      <c r="AG190">
        <v>30.896803855895996</v>
      </c>
      <c r="AH190" s="2">
        <f t="shared" si="9"/>
        <v>4.9399999999999999E-2</v>
      </c>
      <c r="AI190">
        <v>4.9399999999999999E-2</v>
      </c>
      <c r="AK190">
        <v>12.775413818359375</v>
      </c>
      <c r="AQ190" s="2">
        <f t="shared" si="10"/>
        <v>3.827</v>
      </c>
      <c r="AR190" s="2">
        <f>IF(ISNUMBER(AQ190),SUMIFS($AQ$1:AQ190,$A$1:A190,A190,$J$1:J190,J190,$D$1:D190,D190),"")</f>
        <v>47.408000000000001</v>
      </c>
      <c r="AS190">
        <f t="shared" si="11"/>
        <v>14</v>
      </c>
    </row>
    <row r="191" spans="1:45" x14ac:dyDescent="0.25">
      <c r="A191" s="4" t="s">
        <v>25</v>
      </c>
      <c r="B191" t="s">
        <v>44</v>
      </c>
      <c r="C191" s="3">
        <v>42110</v>
      </c>
      <c r="D191">
        <v>3</v>
      </c>
      <c r="F191">
        <v>200</v>
      </c>
      <c r="J191" s="2" t="s">
        <v>82</v>
      </c>
      <c r="K191" s="2" t="s">
        <v>24</v>
      </c>
      <c r="L191">
        <v>1.6</v>
      </c>
      <c r="M191" s="2" t="s">
        <v>22</v>
      </c>
      <c r="N191" s="20" t="str">
        <f t="shared" si="8"/>
        <v/>
      </c>
      <c r="P191">
        <v>113.85</v>
      </c>
      <c r="Q191">
        <v>113.85</v>
      </c>
      <c r="R191" s="2">
        <f>IF(ISNUMBER(Q191),SUMIFS(Q$1:$Q191,A$1:$A191,A191,J$1:$J191,J191,D$1:$D191,D191),"")</f>
        <v>1285.0999999999999</v>
      </c>
      <c r="AB191">
        <v>17.766300201416016</v>
      </c>
      <c r="AC191">
        <v>12.79283332824707</v>
      </c>
      <c r="AD191">
        <v>80.611705780029297</v>
      </c>
      <c r="AE191">
        <v>23.73377799987793</v>
      </c>
      <c r="AF191">
        <v>90.653133392333984</v>
      </c>
      <c r="AG191">
        <v>31.731161117553711</v>
      </c>
      <c r="AH191" s="2">
        <f t="shared" si="9"/>
        <v>5.0799999999999998E-2</v>
      </c>
      <c r="AI191">
        <v>5.0799999999999998E-2</v>
      </c>
      <c r="AK191">
        <v>12.897872924804688</v>
      </c>
      <c r="AQ191" s="2">
        <f t="shared" si="10"/>
        <v>5.7839999999999998</v>
      </c>
      <c r="AR191" s="2">
        <f>IF(ISNUMBER(AQ191),SUMIFS($AQ$1:AQ191,$A$1:A191,A191,$J$1:J191,J191,$D$1:D191,D191),"")</f>
        <v>54.957999999999991</v>
      </c>
      <c r="AS191">
        <f t="shared" si="11"/>
        <v>14</v>
      </c>
    </row>
    <row r="192" spans="1:45" x14ac:dyDescent="0.25">
      <c r="A192" s="4" t="s">
        <v>29</v>
      </c>
      <c r="B192" t="s">
        <v>44</v>
      </c>
      <c r="C192" s="3">
        <v>42110</v>
      </c>
      <c r="D192">
        <v>3</v>
      </c>
      <c r="F192">
        <v>350</v>
      </c>
      <c r="J192" s="2" t="s">
        <v>82</v>
      </c>
      <c r="K192" s="2" t="s">
        <v>24</v>
      </c>
      <c r="L192">
        <v>1.6</v>
      </c>
      <c r="M192" s="2" t="s">
        <v>22</v>
      </c>
      <c r="N192" s="20" t="str">
        <f t="shared" si="8"/>
        <v/>
      </c>
      <c r="P192">
        <v>96.74</v>
      </c>
      <c r="Q192">
        <v>96.74</v>
      </c>
      <c r="R192" s="2">
        <f>IF(ISNUMBER(Q192),SUMIFS(Q$1:$Q192,A$1:$A192,A192,J$1:$J192,J192,D$1:$D192,D192),"")</f>
        <v>1171.56</v>
      </c>
      <c r="AB192">
        <v>18.904525756835937</v>
      </c>
      <c r="AC192">
        <v>12.892760276794434</v>
      </c>
      <c r="AD192">
        <v>78.171764373779297</v>
      </c>
      <c r="AE192">
        <v>23.243633270263672</v>
      </c>
      <c r="AF192">
        <v>90.56134033203125</v>
      </c>
      <c r="AG192">
        <v>29.343368530273437</v>
      </c>
      <c r="AH192" s="2">
        <f t="shared" si="9"/>
        <v>4.6899999999999997E-2</v>
      </c>
      <c r="AI192">
        <v>4.6899999999999997E-2</v>
      </c>
      <c r="AK192">
        <v>12.507482299804687</v>
      </c>
      <c r="AQ192" s="2">
        <f t="shared" si="10"/>
        <v>4.5369999999999999</v>
      </c>
      <c r="AR192" s="2">
        <f>IF(ISNUMBER(AQ192),SUMIFS($AQ$1:AQ192,$A$1:A192,A192,$J$1:J192,J192,$D$1:D192,D192),"")</f>
        <v>52.300999999999995</v>
      </c>
      <c r="AS192">
        <f t="shared" si="11"/>
        <v>14</v>
      </c>
    </row>
    <row r="193" spans="1:45" x14ac:dyDescent="0.25">
      <c r="A193" s="4" t="s">
        <v>26</v>
      </c>
      <c r="B193" t="s">
        <v>44</v>
      </c>
      <c r="C193" s="3">
        <v>42110</v>
      </c>
      <c r="D193">
        <v>3</v>
      </c>
      <c r="F193">
        <v>500</v>
      </c>
      <c r="J193" s="2" t="s">
        <v>82</v>
      </c>
      <c r="K193" s="2" t="s">
        <v>24</v>
      </c>
      <c r="L193">
        <v>1.6</v>
      </c>
      <c r="M193" s="2" t="s">
        <v>22</v>
      </c>
      <c r="N193" s="20" t="str">
        <f t="shared" si="8"/>
        <v/>
      </c>
      <c r="P193">
        <v>90.84</v>
      </c>
      <c r="Q193">
        <v>90.84</v>
      </c>
      <c r="R193" s="2">
        <f>IF(ISNUMBER(Q193),SUMIFS(Q$1:$Q193,A$1:$A193,A193,J$1:$J193,J193,D$1:$D193,D193),"")</f>
        <v>930.77</v>
      </c>
      <c r="AB193">
        <v>17.166441917419434</v>
      </c>
      <c r="AC193">
        <v>12.855405330657959</v>
      </c>
      <c r="AD193">
        <v>82.658855438232422</v>
      </c>
      <c r="AE193">
        <v>24.457191467285156</v>
      </c>
      <c r="AF193">
        <v>91.690605163574219</v>
      </c>
      <c r="AG193">
        <v>32.470672607421875</v>
      </c>
      <c r="AH193" s="2">
        <f t="shared" si="9"/>
        <v>5.1999999999999998E-2</v>
      </c>
      <c r="AI193">
        <v>5.1999999999999998E-2</v>
      </c>
      <c r="AK193">
        <v>13.225416870117188</v>
      </c>
      <c r="AQ193" s="2">
        <f t="shared" si="10"/>
        <v>4.7240000000000002</v>
      </c>
      <c r="AR193" s="2">
        <f>IF(ISNUMBER(AQ193),SUMIFS($AQ$1:AQ193,$A$1:A193,A193,$J$1:J193,J193,$D$1:D193,D193),"")</f>
        <v>40.024000000000001</v>
      </c>
      <c r="AS193">
        <f t="shared" si="11"/>
        <v>14</v>
      </c>
    </row>
    <row r="194" spans="1:45" x14ac:dyDescent="0.25">
      <c r="A194" s="4" t="s">
        <v>27</v>
      </c>
      <c r="B194" t="s">
        <v>44</v>
      </c>
      <c r="C194" s="3">
        <v>42110</v>
      </c>
      <c r="D194">
        <v>4</v>
      </c>
      <c r="F194">
        <v>0</v>
      </c>
      <c r="J194" s="2" t="s">
        <v>82</v>
      </c>
      <c r="K194" s="2" t="s">
        <v>24</v>
      </c>
      <c r="L194">
        <v>1.6</v>
      </c>
      <c r="M194" s="2" t="s">
        <v>22</v>
      </c>
      <c r="N194" s="20" t="str">
        <f t="shared" ref="N194:N257" si="12">IF(ISNUMBER(O194),O194*10,"")</f>
        <v/>
      </c>
      <c r="P194">
        <v>88.45</v>
      </c>
      <c r="Q194">
        <v>88.45</v>
      </c>
      <c r="R194" s="2">
        <f>IF(ISNUMBER(Q194),SUMIFS(Q$1:$Q194,A$1:$A194,A194,J$1:$J194,J194,D$1:$D194,D194),"")</f>
        <v>785.53</v>
      </c>
      <c r="AB194">
        <v>18.008172035217285</v>
      </c>
      <c r="AC194">
        <v>12.772757530212402</v>
      </c>
      <c r="AD194">
        <v>82.146198272705078</v>
      </c>
      <c r="AE194">
        <v>23.851955413818359</v>
      </c>
      <c r="AF194">
        <v>91.789455413818359</v>
      </c>
      <c r="AG194">
        <v>31.468453407287598</v>
      </c>
      <c r="AH194" s="2">
        <f t="shared" ref="AH194:AH257" si="13">IF(ISNUMBER(AI194),AI194,"")</f>
        <v>5.0299999999999997E-2</v>
      </c>
      <c r="AI194">
        <v>5.0299999999999997E-2</v>
      </c>
      <c r="AK194">
        <v>13.143391723632813</v>
      </c>
      <c r="AQ194" s="2">
        <f t="shared" ref="AQ194:AQ257" si="14">IF(AND(ISNUMBER(AI194),ISNUMBER(Q194)),ROUND(Q194*AI194,3),"")</f>
        <v>4.4489999999999998</v>
      </c>
      <c r="AR194" s="2">
        <f>IF(ISNUMBER(AQ194),SUMIFS($AQ$1:AQ194,$A$1:A194,A194,$J$1:J194,J194,$D$1:D194,D194),"")</f>
        <v>31.298000000000002</v>
      </c>
      <c r="AS194">
        <f t="shared" ref="AS194:AS257" si="15">COUNT(O194:AR194)</f>
        <v>14</v>
      </c>
    </row>
    <row r="195" spans="1:45" x14ac:dyDescent="0.25">
      <c r="A195" s="4" t="s">
        <v>30</v>
      </c>
      <c r="B195" t="s">
        <v>44</v>
      </c>
      <c r="C195" s="3">
        <v>42110</v>
      </c>
      <c r="D195">
        <v>4</v>
      </c>
      <c r="F195">
        <v>50</v>
      </c>
      <c r="J195" s="2" t="s">
        <v>82</v>
      </c>
      <c r="K195" s="2" t="s">
        <v>24</v>
      </c>
      <c r="L195">
        <v>1.6</v>
      </c>
      <c r="M195" s="2" t="s">
        <v>22</v>
      </c>
      <c r="N195" s="20" t="str">
        <f t="shared" si="12"/>
        <v/>
      </c>
      <c r="P195">
        <v>79.87</v>
      </c>
      <c r="Q195">
        <v>79.87</v>
      </c>
      <c r="R195" s="2">
        <f>IF(ISNUMBER(Q195),SUMIFS(Q$1:$Q195,A$1:$A195,A195,J$1:$J195,J195,D$1:$D195,D195),"")</f>
        <v>752.75</v>
      </c>
      <c r="AB195">
        <v>17.064977645874023</v>
      </c>
      <c r="AC195">
        <v>12.530959606170654</v>
      </c>
      <c r="AD195">
        <v>81.570159912109375</v>
      </c>
      <c r="AE195">
        <v>23.527868270874023</v>
      </c>
      <c r="AF195">
        <v>91.01806640625</v>
      </c>
      <c r="AG195">
        <v>32.571816444396973</v>
      </c>
      <c r="AH195" s="2">
        <f t="shared" si="13"/>
        <v>5.21E-2</v>
      </c>
      <c r="AI195">
        <v>5.21E-2</v>
      </c>
      <c r="AK195">
        <v>13.0512255859375</v>
      </c>
      <c r="AQ195" s="2">
        <f t="shared" si="14"/>
        <v>4.1609999999999996</v>
      </c>
      <c r="AR195" s="2">
        <f>IF(ISNUMBER(AQ195),SUMIFS($AQ$1:AQ195,$A$1:A195,A195,$J$1:J195,J195,$D$1:D195,D195),"")</f>
        <v>28.738999999999997</v>
      </c>
      <c r="AS195">
        <f t="shared" si="15"/>
        <v>14</v>
      </c>
    </row>
    <row r="196" spans="1:45" x14ac:dyDescent="0.25">
      <c r="A196" s="4" t="s">
        <v>28</v>
      </c>
      <c r="B196" t="s">
        <v>44</v>
      </c>
      <c r="C196" s="3">
        <v>42110</v>
      </c>
      <c r="D196">
        <v>4</v>
      </c>
      <c r="F196">
        <v>100</v>
      </c>
      <c r="J196" s="2" t="s">
        <v>82</v>
      </c>
      <c r="K196" s="2" t="s">
        <v>24</v>
      </c>
      <c r="L196">
        <v>1.6</v>
      </c>
      <c r="M196" s="2" t="s">
        <v>22</v>
      </c>
      <c r="N196" s="20" t="str">
        <f t="shared" si="12"/>
        <v/>
      </c>
      <c r="P196">
        <v>92.12</v>
      </c>
      <c r="Q196">
        <v>92.12</v>
      </c>
      <c r="R196" s="2">
        <f>IF(ISNUMBER(Q196),SUMIFS(Q$1:$Q196,A$1:$A196,A196,J$1:$J196,J196,D$1:$D196,D196),"")</f>
        <v>1019</v>
      </c>
      <c r="AB196">
        <v>18.563438415527344</v>
      </c>
      <c r="AC196">
        <v>13.994078159332275</v>
      </c>
      <c r="AD196">
        <v>79.575160980224609</v>
      </c>
      <c r="AE196">
        <v>23.380725860595703</v>
      </c>
      <c r="AF196">
        <v>90.655731201171875</v>
      </c>
      <c r="AG196">
        <v>28.155341148376465</v>
      </c>
      <c r="AH196" s="2">
        <f t="shared" si="13"/>
        <v>4.4999999999999998E-2</v>
      </c>
      <c r="AI196">
        <v>4.4999999999999998E-2</v>
      </c>
      <c r="AK196">
        <v>12.732025756835938</v>
      </c>
      <c r="AQ196" s="2">
        <f t="shared" si="14"/>
        <v>4.1449999999999996</v>
      </c>
      <c r="AR196" s="2">
        <f>IF(ISNUMBER(AQ196),SUMIFS($AQ$1:AQ196,$A$1:A196,A196,$J$1:J196,J196,$D$1:D196,D196),"")</f>
        <v>40.063000000000002</v>
      </c>
      <c r="AS196">
        <f t="shared" si="15"/>
        <v>14</v>
      </c>
    </row>
    <row r="197" spans="1:45" x14ac:dyDescent="0.25">
      <c r="A197" s="4" t="s">
        <v>25</v>
      </c>
      <c r="B197" t="s">
        <v>44</v>
      </c>
      <c r="C197" s="3">
        <v>42110</v>
      </c>
      <c r="D197">
        <v>4</v>
      </c>
      <c r="F197">
        <v>200</v>
      </c>
      <c r="J197" s="2" t="s">
        <v>82</v>
      </c>
      <c r="K197" s="2" t="s">
        <v>24</v>
      </c>
      <c r="L197">
        <v>1.6</v>
      </c>
      <c r="M197" s="2" t="s">
        <v>22</v>
      </c>
      <c r="N197" s="20" t="str">
        <f t="shared" si="12"/>
        <v/>
      </c>
      <c r="P197">
        <v>93.91</v>
      </c>
      <c r="Q197">
        <v>93.91</v>
      </c>
      <c r="R197" s="2">
        <f>IF(ISNUMBER(Q197),SUMIFS(Q$1:$Q197,A$1:$A197,A197,J$1:$J197,J197,D$1:$D197,D197),"")</f>
        <v>1192.25</v>
      </c>
      <c r="AB197">
        <v>17.627821922302246</v>
      </c>
      <c r="AC197">
        <v>13.119856357574463</v>
      </c>
      <c r="AD197">
        <v>80.574798583984375</v>
      </c>
      <c r="AE197">
        <v>21.457769393920898</v>
      </c>
      <c r="AF197">
        <v>89.756378173828125</v>
      </c>
      <c r="AG197">
        <v>29.358856201171875</v>
      </c>
      <c r="AH197" s="2">
        <f t="shared" si="13"/>
        <v>4.7E-2</v>
      </c>
      <c r="AI197">
        <v>4.7E-2</v>
      </c>
      <c r="AK197">
        <v>12.8919677734375</v>
      </c>
      <c r="AQ197" s="2">
        <f t="shared" si="14"/>
        <v>4.4139999999999997</v>
      </c>
      <c r="AR197" s="2">
        <f>IF(ISNUMBER(AQ197),SUMIFS($AQ$1:AQ197,$A$1:A197,A197,$J$1:J197,J197,$D$1:D197,D197),"")</f>
        <v>48.503</v>
      </c>
      <c r="AS197">
        <f t="shared" si="15"/>
        <v>14</v>
      </c>
    </row>
    <row r="198" spans="1:45" x14ac:dyDescent="0.25">
      <c r="A198" s="4" t="s">
        <v>29</v>
      </c>
      <c r="B198" t="s">
        <v>44</v>
      </c>
      <c r="C198" s="3">
        <v>42110</v>
      </c>
      <c r="D198">
        <v>4</v>
      </c>
      <c r="F198">
        <v>350</v>
      </c>
      <c r="J198" s="2" t="s">
        <v>82</v>
      </c>
      <c r="K198" s="2" t="s">
        <v>24</v>
      </c>
      <c r="L198">
        <v>1.6</v>
      </c>
      <c r="M198" s="2" t="s">
        <v>22</v>
      </c>
      <c r="N198" s="20" t="str">
        <f t="shared" si="12"/>
        <v/>
      </c>
      <c r="P198">
        <v>91.96</v>
      </c>
      <c r="Q198">
        <v>91.96</v>
      </c>
      <c r="R198" s="2">
        <f>IF(ISNUMBER(Q198),SUMIFS(Q$1:$Q198,A$1:$A198,A198,J$1:$J198,J198,D$1:$D198,D198),"")</f>
        <v>990.06000000000006</v>
      </c>
      <c r="AB198">
        <v>18.306806564331055</v>
      </c>
      <c r="AC198">
        <v>13.867871761322021</v>
      </c>
      <c r="AD198">
        <v>80.153610229492188</v>
      </c>
      <c r="AE198">
        <v>21.026104927062988</v>
      </c>
      <c r="AF198">
        <v>89.847011566162109</v>
      </c>
      <c r="AG198">
        <v>29.643239974975586</v>
      </c>
      <c r="AH198" s="2">
        <f t="shared" si="13"/>
        <v>4.7399999999999998E-2</v>
      </c>
      <c r="AI198">
        <v>4.7399999999999998E-2</v>
      </c>
      <c r="AK198">
        <v>12.82457763671875</v>
      </c>
      <c r="AQ198" s="2">
        <f t="shared" si="14"/>
        <v>4.359</v>
      </c>
      <c r="AR198" s="2">
        <f>IF(ISNUMBER(AQ198),SUMIFS($AQ$1:AQ198,$A$1:A198,A198,$J$1:J198,J198,$D$1:D198,D198),"")</f>
        <v>38.667999999999999</v>
      </c>
      <c r="AS198">
        <f t="shared" si="15"/>
        <v>14</v>
      </c>
    </row>
    <row r="199" spans="1:45" x14ac:dyDescent="0.25">
      <c r="A199" s="4" t="s">
        <v>26</v>
      </c>
      <c r="B199" t="s">
        <v>44</v>
      </c>
      <c r="C199" s="3">
        <v>42110</v>
      </c>
      <c r="D199">
        <v>4</v>
      </c>
      <c r="F199">
        <v>500</v>
      </c>
      <c r="J199" s="2" t="s">
        <v>82</v>
      </c>
      <c r="K199" s="2" t="s">
        <v>24</v>
      </c>
      <c r="L199">
        <v>1.6</v>
      </c>
      <c r="M199" s="2" t="s">
        <v>22</v>
      </c>
      <c r="N199" s="20" t="str">
        <f t="shared" si="12"/>
        <v/>
      </c>
      <c r="P199">
        <v>104.84</v>
      </c>
      <c r="Q199">
        <v>104.84</v>
      </c>
      <c r="R199" s="2">
        <f>IF(ISNUMBER(Q199),SUMIFS(Q$1:$Q199,A$1:$A199,A199,J$1:$J199,J199,D$1:$D199,D199),"")</f>
        <v>1118.95</v>
      </c>
      <c r="AB199">
        <v>18.592852592468262</v>
      </c>
      <c r="AC199">
        <v>12.969175338745117</v>
      </c>
      <c r="AD199">
        <v>79.653682708740234</v>
      </c>
      <c r="AE199">
        <v>25.296634674072266</v>
      </c>
      <c r="AF199">
        <v>91.483840942382813</v>
      </c>
      <c r="AG199">
        <v>31.063061714172363</v>
      </c>
      <c r="AH199" s="2">
        <f t="shared" si="13"/>
        <v>4.9700000000000001E-2</v>
      </c>
      <c r="AI199">
        <v>4.9700000000000001E-2</v>
      </c>
      <c r="AK199">
        <v>12.744589233398438</v>
      </c>
      <c r="AQ199" s="2">
        <f t="shared" si="14"/>
        <v>5.2110000000000003</v>
      </c>
      <c r="AR199" s="2">
        <f>IF(ISNUMBER(AQ199),SUMIFS($AQ$1:AQ199,$A$1:A199,A199,$J$1:J199,J199,$D$1:D199,D199),"")</f>
        <v>46.94</v>
      </c>
      <c r="AS199">
        <f t="shared" si="15"/>
        <v>14</v>
      </c>
    </row>
    <row r="200" spans="1:45" x14ac:dyDescent="0.25">
      <c r="A200" s="4" t="s">
        <v>27</v>
      </c>
      <c r="B200" t="s">
        <v>44</v>
      </c>
      <c r="C200" s="3">
        <v>42164</v>
      </c>
      <c r="D200">
        <v>1</v>
      </c>
      <c r="F200">
        <v>0</v>
      </c>
      <c r="J200" s="2" t="s">
        <v>82</v>
      </c>
      <c r="K200" s="2" t="s">
        <v>42</v>
      </c>
      <c r="L200">
        <v>1.7</v>
      </c>
      <c r="M200" s="2" t="s">
        <v>22</v>
      </c>
      <c r="N200" s="20" t="str">
        <f t="shared" si="12"/>
        <v/>
      </c>
      <c r="P200">
        <v>44.37</v>
      </c>
      <c r="Q200">
        <v>44.37</v>
      </c>
      <c r="R200" s="2">
        <f>IF(ISNUMBER(Q200),SUMIFS(Q$1:$Q200,A$1:$A200,A200,J$1:$J200,J200,D$1:$D200,D200),"")</f>
        <v>1131.6499999999999</v>
      </c>
      <c r="AB200">
        <v>15.439058780670166</v>
      </c>
      <c r="AC200">
        <v>19.972176551818848</v>
      </c>
      <c r="AD200">
        <v>80.537265777587891</v>
      </c>
      <c r="AE200">
        <v>18.650773048400879</v>
      </c>
      <c r="AF200">
        <v>90.001827239990234</v>
      </c>
      <c r="AG200">
        <v>28.709597587585449</v>
      </c>
      <c r="AH200" s="2">
        <f t="shared" si="13"/>
        <v>4.5900000000000003E-2</v>
      </c>
      <c r="AI200">
        <v>4.5900000000000003E-2</v>
      </c>
      <c r="AK200">
        <v>12.885962524414063</v>
      </c>
      <c r="AQ200" s="2">
        <f t="shared" si="14"/>
        <v>2.0369999999999999</v>
      </c>
      <c r="AR200" s="2">
        <f>IF(ISNUMBER(AQ200),SUMIFS($AQ$1:AQ200,$A$1:A200,A200,$J$1:J200,J200,$D$1:D200,D200),"")</f>
        <v>46.666000000000004</v>
      </c>
      <c r="AS200">
        <f t="shared" si="15"/>
        <v>14</v>
      </c>
    </row>
    <row r="201" spans="1:45" x14ac:dyDescent="0.25">
      <c r="A201" s="4" t="s">
        <v>30</v>
      </c>
      <c r="B201" t="s">
        <v>44</v>
      </c>
      <c r="C201" s="3">
        <v>42164</v>
      </c>
      <c r="D201">
        <v>1</v>
      </c>
      <c r="F201">
        <v>50</v>
      </c>
      <c r="J201" s="2" t="s">
        <v>82</v>
      </c>
      <c r="K201" s="2" t="s">
        <v>42</v>
      </c>
      <c r="L201">
        <v>1.7</v>
      </c>
      <c r="M201" s="2" t="s">
        <v>22</v>
      </c>
      <c r="N201" s="20" t="str">
        <f t="shared" si="12"/>
        <v/>
      </c>
      <c r="P201">
        <v>26.44</v>
      </c>
      <c r="Q201">
        <v>26.44</v>
      </c>
      <c r="R201" s="2">
        <f>IF(ISNUMBER(Q201),SUMIFS(Q$1:$Q201,A$1:$A201,A201,J$1:$J201,J201,D$1:$D201,D201),"")</f>
        <v>1103.1300000000001</v>
      </c>
      <c r="AB201">
        <v>15.35805606842041</v>
      </c>
      <c r="AC201">
        <v>19.789905548095703</v>
      </c>
      <c r="AD201">
        <v>81.216224670410156</v>
      </c>
      <c r="AE201">
        <v>19.96783447265625</v>
      </c>
      <c r="AF201">
        <v>90.934043884277344</v>
      </c>
      <c r="AG201">
        <v>28.547369003295898</v>
      </c>
      <c r="AH201" s="2">
        <f t="shared" si="13"/>
        <v>4.5699999999999998E-2</v>
      </c>
      <c r="AI201">
        <v>4.5699999999999998E-2</v>
      </c>
      <c r="AK201">
        <v>12.994595947265625</v>
      </c>
      <c r="AQ201" s="2">
        <f t="shared" si="14"/>
        <v>1.208</v>
      </c>
      <c r="AR201" s="2">
        <f>IF(ISNUMBER(AQ201),SUMIFS($AQ$1:AQ201,$A$1:A201,A201,$J$1:J201,J201,$D$1:D201,D201),"")</f>
        <v>47.35199999999999</v>
      </c>
      <c r="AS201">
        <f t="shared" si="15"/>
        <v>14</v>
      </c>
    </row>
    <row r="202" spans="1:45" x14ac:dyDescent="0.25">
      <c r="A202" s="4" t="s">
        <v>28</v>
      </c>
      <c r="B202" t="s">
        <v>44</v>
      </c>
      <c r="C202" s="3">
        <v>42164</v>
      </c>
      <c r="D202">
        <v>1</v>
      </c>
      <c r="F202">
        <v>100</v>
      </c>
      <c r="J202" s="2" t="s">
        <v>82</v>
      </c>
      <c r="K202" s="2" t="s">
        <v>42</v>
      </c>
      <c r="L202">
        <v>1.7</v>
      </c>
      <c r="M202" s="2" t="s">
        <v>22</v>
      </c>
      <c r="N202" s="20" t="str">
        <f t="shared" si="12"/>
        <v/>
      </c>
      <c r="P202">
        <v>25.81</v>
      </c>
      <c r="Q202">
        <v>25.81</v>
      </c>
      <c r="R202" s="2">
        <f>IF(ISNUMBER(Q202),SUMIFS(Q$1:$Q202,A$1:$A202,A202,J$1:$J202,J202,D$1:$D202,D202),"")</f>
        <v>1361.3200000000002</v>
      </c>
      <c r="AB202">
        <v>15.734414100646973</v>
      </c>
      <c r="AC202">
        <v>21.755557060241699</v>
      </c>
      <c r="AD202">
        <v>80.247829437255859</v>
      </c>
      <c r="AE202">
        <v>19.732966423034668</v>
      </c>
      <c r="AF202">
        <v>90.316585540771484</v>
      </c>
      <c r="AG202">
        <v>27.487125396728516</v>
      </c>
      <c r="AH202" s="2">
        <f t="shared" si="13"/>
        <v>4.3999999999999997E-2</v>
      </c>
      <c r="AI202">
        <v>4.3999999999999997E-2</v>
      </c>
      <c r="AK202">
        <v>12.839652709960937</v>
      </c>
      <c r="AQ202" s="2">
        <f t="shared" si="14"/>
        <v>1.1359999999999999</v>
      </c>
      <c r="AR202" s="2">
        <f>IF(ISNUMBER(AQ202),SUMIFS($AQ$1:AQ202,$A$1:A202,A202,$J$1:J202,J202,$D$1:D202,D202),"")</f>
        <v>57.696000000000005</v>
      </c>
      <c r="AS202">
        <f t="shared" si="15"/>
        <v>14</v>
      </c>
    </row>
    <row r="203" spans="1:45" x14ac:dyDescent="0.25">
      <c r="A203" s="4" t="s">
        <v>25</v>
      </c>
      <c r="B203" t="s">
        <v>44</v>
      </c>
      <c r="C203" s="3">
        <v>42164</v>
      </c>
      <c r="D203">
        <v>1</v>
      </c>
      <c r="F203">
        <v>200</v>
      </c>
      <c r="J203" s="2" t="s">
        <v>82</v>
      </c>
      <c r="K203" s="2" t="s">
        <v>42</v>
      </c>
      <c r="L203">
        <v>1.7</v>
      </c>
      <c r="M203" s="2" t="s">
        <v>22</v>
      </c>
      <c r="N203" s="20" t="str">
        <f t="shared" si="12"/>
        <v/>
      </c>
      <c r="P203">
        <v>15.07</v>
      </c>
      <c r="Q203">
        <v>15.07</v>
      </c>
      <c r="R203" s="2">
        <f>IF(ISNUMBER(Q203),SUMIFS(Q$1:$Q203,A$1:$A203,A203,J$1:$J203,J203,D$1:$D203,D203),"")</f>
        <v>1129.9399999999998</v>
      </c>
      <c r="AB203">
        <v>14.750226020812988</v>
      </c>
      <c r="AC203">
        <v>21.715523719787598</v>
      </c>
      <c r="AD203">
        <v>82.770511627197266</v>
      </c>
      <c r="AE203">
        <v>21.326112747192383</v>
      </c>
      <c r="AF203">
        <v>91.594352722167969</v>
      </c>
      <c r="AG203">
        <v>28.77174186706543</v>
      </c>
      <c r="AH203" s="2">
        <f t="shared" si="13"/>
        <v>4.5999999999999999E-2</v>
      </c>
      <c r="AI203">
        <v>4.5999999999999999E-2</v>
      </c>
      <c r="AK203">
        <v>13.243281860351562</v>
      </c>
      <c r="AQ203" s="2">
        <f t="shared" si="14"/>
        <v>0.69299999999999995</v>
      </c>
      <c r="AR203" s="2">
        <f>IF(ISNUMBER(AQ203),SUMIFS($AQ$1:AQ203,$A$1:A203,A203,$J$1:J203,J203,$D$1:D203,D203),"")</f>
        <v>48.018999999999991</v>
      </c>
      <c r="AS203">
        <f t="shared" si="15"/>
        <v>14</v>
      </c>
    </row>
    <row r="204" spans="1:45" x14ac:dyDescent="0.25">
      <c r="A204" s="4" t="s">
        <v>29</v>
      </c>
      <c r="B204" t="s">
        <v>44</v>
      </c>
      <c r="C204" s="3">
        <v>42164</v>
      </c>
      <c r="D204">
        <v>1</v>
      </c>
      <c r="F204">
        <v>350</v>
      </c>
      <c r="J204" s="2" t="s">
        <v>82</v>
      </c>
      <c r="K204" s="2" t="s">
        <v>42</v>
      </c>
      <c r="L204">
        <v>1.7</v>
      </c>
      <c r="M204" s="2" t="s">
        <v>22</v>
      </c>
      <c r="N204" s="20" t="str">
        <f t="shared" si="12"/>
        <v/>
      </c>
      <c r="P204">
        <v>37.26</v>
      </c>
      <c r="Q204">
        <v>37.26</v>
      </c>
      <c r="R204" s="2">
        <f>IF(ISNUMBER(Q204),SUMIFS(Q$1:$Q204,A$1:$A204,A204,J$1:$J204,J204,D$1:$D204,D204),"")</f>
        <v>1324.9100000000003</v>
      </c>
      <c r="AB204">
        <v>15.527994155883789</v>
      </c>
      <c r="AC204">
        <v>19.974810600280762</v>
      </c>
      <c r="AD204">
        <v>80.643077850341797</v>
      </c>
      <c r="AE204">
        <v>19.574821472167969</v>
      </c>
      <c r="AF204">
        <v>91.200942993164062</v>
      </c>
      <c r="AG204">
        <v>29.209022521972656</v>
      </c>
      <c r="AH204" s="2">
        <f t="shared" si="13"/>
        <v>4.6699999999999998E-2</v>
      </c>
      <c r="AI204">
        <v>4.6699999999999998E-2</v>
      </c>
      <c r="AK204">
        <v>12.902892456054687</v>
      </c>
      <c r="AQ204" s="2">
        <f t="shared" si="14"/>
        <v>1.74</v>
      </c>
      <c r="AR204" s="2">
        <f>IF(ISNUMBER(AQ204),SUMIFS($AQ$1:AQ204,$A$1:A204,A204,$J$1:J204,J204,$D$1:D204,D204),"")</f>
        <v>56.244999999999997</v>
      </c>
      <c r="AS204">
        <f t="shared" si="15"/>
        <v>14</v>
      </c>
    </row>
    <row r="205" spans="1:45" x14ac:dyDescent="0.25">
      <c r="A205" s="4" t="s">
        <v>26</v>
      </c>
      <c r="B205" t="s">
        <v>44</v>
      </c>
      <c r="C205" s="3">
        <v>42164</v>
      </c>
      <c r="D205">
        <v>1</v>
      </c>
      <c r="F205">
        <v>500</v>
      </c>
      <c r="J205" s="2" t="s">
        <v>82</v>
      </c>
      <c r="K205" s="2" t="s">
        <v>42</v>
      </c>
      <c r="L205">
        <v>1.7</v>
      </c>
      <c r="M205" s="2" t="s">
        <v>22</v>
      </c>
      <c r="N205" s="20" t="str">
        <f t="shared" si="12"/>
        <v/>
      </c>
      <c r="P205">
        <v>35.72</v>
      </c>
      <c r="Q205">
        <v>35.72</v>
      </c>
      <c r="R205" s="2">
        <f>IF(ISNUMBER(Q205),SUMIFS(Q$1:$Q205,A$1:$A205,A205,J$1:$J205,J205,D$1:$D205,D205),"")</f>
        <v>1601.94</v>
      </c>
      <c r="AB205">
        <v>15.36726713180542</v>
      </c>
      <c r="AC205">
        <v>18.680181503295898</v>
      </c>
      <c r="AD205">
        <v>81.28045654296875</v>
      </c>
      <c r="AE205">
        <v>21.301396369934082</v>
      </c>
      <c r="AF205">
        <v>90.841651916503906</v>
      </c>
      <c r="AG205">
        <v>29.831594467163086</v>
      </c>
      <c r="AH205" s="2">
        <f t="shared" si="13"/>
        <v>4.7699999999999999E-2</v>
      </c>
      <c r="AI205">
        <v>4.7699999999999999E-2</v>
      </c>
      <c r="AK205">
        <v>13.004873046875</v>
      </c>
      <c r="AQ205" s="2">
        <f t="shared" si="14"/>
        <v>1.704</v>
      </c>
      <c r="AR205" s="2">
        <f>IF(ISNUMBER(AQ205),SUMIFS($AQ$1:AQ205,$A$1:A205,A205,$J$1:J205,J205,$D$1:D205,D205),"")</f>
        <v>68.596999999999994</v>
      </c>
      <c r="AS205">
        <f t="shared" si="15"/>
        <v>14</v>
      </c>
    </row>
    <row r="206" spans="1:45" x14ac:dyDescent="0.25">
      <c r="A206" s="4" t="s">
        <v>27</v>
      </c>
      <c r="B206" t="s">
        <v>44</v>
      </c>
      <c r="C206" s="3">
        <v>42164</v>
      </c>
      <c r="D206">
        <v>2</v>
      </c>
      <c r="F206">
        <v>0</v>
      </c>
      <c r="J206" s="2" t="s">
        <v>82</v>
      </c>
      <c r="K206" s="2" t="s">
        <v>42</v>
      </c>
      <c r="L206">
        <v>1.7</v>
      </c>
      <c r="M206" s="2" t="s">
        <v>22</v>
      </c>
      <c r="N206" s="20" t="str">
        <f t="shared" si="12"/>
        <v/>
      </c>
      <c r="P206">
        <v>49.94</v>
      </c>
      <c r="Q206">
        <v>49.94</v>
      </c>
      <c r="R206" s="2">
        <f>IF(ISNUMBER(Q206),SUMIFS(Q$1:$Q206,A$1:$A206,A206,J$1:$J206,J206,D$1:$D206,D206),"")</f>
        <v>1248.3600000000001</v>
      </c>
      <c r="AB206">
        <v>14.810367107391357</v>
      </c>
      <c r="AC206">
        <v>20.153421401977539</v>
      </c>
      <c r="AD206">
        <v>83.449428558349609</v>
      </c>
      <c r="AE206">
        <v>20.988980293273926</v>
      </c>
      <c r="AF206">
        <v>91.097824096679688</v>
      </c>
      <c r="AG206">
        <v>28.410202026367187</v>
      </c>
      <c r="AH206" s="2">
        <f t="shared" si="13"/>
        <v>4.5499999999999999E-2</v>
      </c>
      <c r="AI206">
        <v>4.5499999999999999E-2</v>
      </c>
      <c r="AK206">
        <v>13.351908569335938</v>
      </c>
      <c r="AQ206" s="2">
        <f t="shared" si="14"/>
        <v>2.2719999999999998</v>
      </c>
      <c r="AR206" s="2">
        <f>IF(ISNUMBER(AQ206),SUMIFS($AQ$1:AQ206,$A$1:A206,A206,$J$1:J206,J206,$D$1:D206,D206),"")</f>
        <v>51.207999999999998</v>
      </c>
      <c r="AS206">
        <f t="shared" si="15"/>
        <v>14</v>
      </c>
    </row>
    <row r="207" spans="1:45" x14ac:dyDescent="0.25">
      <c r="A207" s="4" t="s">
        <v>30</v>
      </c>
      <c r="B207" t="s">
        <v>44</v>
      </c>
      <c r="C207" s="3">
        <v>42164</v>
      </c>
      <c r="D207">
        <v>2</v>
      </c>
      <c r="F207">
        <v>50</v>
      </c>
      <c r="J207" s="2" t="s">
        <v>82</v>
      </c>
      <c r="K207" s="2" t="s">
        <v>42</v>
      </c>
      <c r="L207">
        <v>1.7</v>
      </c>
      <c r="M207" s="2" t="s">
        <v>22</v>
      </c>
      <c r="N207" s="20" t="str">
        <f t="shared" si="12"/>
        <v/>
      </c>
      <c r="P207">
        <v>71.36</v>
      </c>
      <c r="Q207">
        <v>71.36</v>
      </c>
      <c r="R207" s="2">
        <f>IF(ISNUMBER(Q207),SUMIFS(Q$1:$Q207,A$1:$A207,A207,J$1:$J207,J207,D$1:$D207,D207),"")</f>
        <v>1297.24</v>
      </c>
      <c r="AB207">
        <v>15.032510280609131</v>
      </c>
      <c r="AC207">
        <v>21.142569541931152</v>
      </c>
      <c r="AD207">
        <v>84.667537689208984</v>
      </c>
      <c r="AE207">
        <v>20.988933563232422</v>
      </c>
      <c r="AF207">
        <v>91.513542175292969</v>
      </c>
      <c r="AG207">
        <v>29.651623725891113</v>
      </c>
      <c r="AH207" s="2">
        <f t="shared" si="13"/>
        <v>4.7399999999999998E-2</v>
      </c>
      <c r="AI207">
        <v>4.7399999999999998E-2</v>
      </c>
      <c r="AK207">
        <v>13.546806030273437</v>
      </c>
      <c r="AQ207" s="2">
        <f t="shared" si="14"/>
        <v>3.3820000000000001</v>
      </c>
      <c r="AR207" s="2">
        <f>IF(ISNUMBER(AQ207),SUMIFS($AQ$1:AQ207,$A$1:A207,A207,$J$1:J207,J207,$D$1:D207,D207),"")</f>
        <v>54.386999999999993</v>
      </c>
      <c r="AS207">
        <f t="shared" si="15"/>
        <v>14</v>
      </c>
    </row>
    <row r="208" spans="1:45" x14ac:dyDescent="0.25">
      <c r="A208" s="4" t="s">
        <v>28</v>
      </c>
      <c r="B208" t="s">
        <v>44</v>
      </c>
      <c r="C208" s="3">
        <v>42164</v>
      </c>
      <c r="D208">
        <v>2</v>
      </c>
      <c r="F208">
        <v>100</v>
      </c>
      <c r="J208" s="2" t="s">
        <v>82</v>
      </c>
      <c r="K208" s="2" t="s">
        <v>42</v>
      </c>
      <c r="L208">
        <v>1.7</v>
      </c>
      <c r="M208" s="2" t="s">
        <v>22</v>
      </c>
      <c r="N208" s="20" t="str">
        <f t="shared" si="12"/>
        <v/>
      </c>
      <c r="P208">
        <v>39.19</v>
      </c>
      <c r="Q208">
        <v>39.19</v>
      </c>
      <c r="R208" s="2">
        <f>IF(ISNUMBER(Q208),SUMIFS(Q$1:$Q208,A$1:$A208,A208,J$1:$J208,J208,D$1:$D208,D208),"")</f>
        <v>1215.2099999999998</v>
      </c>
      <c r="AB208">
        <v>15.751029014587402</v>
      </c>
      <c r="AC208">
        <v>16.243821144104004</v>
      </c>
      <c r="AD208">
        <v>77.835186004638672</v>
      </c>
      <c r="AE208">
        <v>21.196439743041992</v>
      </c>
      <c r="AF208">
        <v>90.892044067382812</v>
      </c>
      <c r="AG208">
        <v>29.076824188232422</v>
      </c>
      <c r="AH208" s="2">
        <f t="shared" si="13"/>
        <v>4.65E-2</v>
      </c>
      <c r="AI208">
        <v>4.65E-2</v>
      </c>
      <c r="AK208">
        <v>12.453629760742189</v>
      </c>
      <c r="AQ208" s="2">
        <f t="shared" si="14"/>
        <v>1.8220000000000001</v>
      </c>
      <c r="AR208" s="2">
        <f>IF(ISNUMBER(AQ208),SUMIFS($AQ$1:AQ208,$A$1:A208,A208,$J$1:J208,J208,$D$1:D208,D208),"")</f>
        <v>47.695000000000007</v>
      </c>
      <c r="AS208">
        <f t="shared" si="15"/>
        <v>14</v>
      </c>
    </row>
    <row r="209" spans="1:45" x14ac:dyDescent="0.25">
      <c r="A209" s="4" t="s">
        <v>25</v>
      </c>
      <c r="B209" t="s">
        <v>44</v>
      </c>
      <c r="C209" s="3">
        <v>42164</v>
      </c>
      <c r="D209">
        <v>2</v>
      </c>
      <c r="F209">
        <v>200</v>
      </c>
      <c r="J209" s="2" t="s">
        <v>82</v>
      </c>
      <c r="K209" s="2" t="s">
        <v>42</v>
      </c>
      <c r="L209">
        <v>1.7</v>
      </c>
      <c r="M209" s="2" t="s">
        <v>22</v>
      </c>
      <c r="N209" s="20" t="str">
        <f t="shared" si="12"/>
        <v/>
      </c>
      <c r="P209">
        <v>33.97</v>
      </c>
      <c r="Q209">
        <v>33.97</v>
      </c>
      <c r="R209" s="2">
        <f>IF(ISNUMBER(Q209),SUMIFS(Q$1:$Q209,A$1:$A209,A209,J$1:$J209,J209,D$1:$D209,D209),"")</f>
        <v>1282.6099999999999</v>
      </c>
      <c r="AB209">
        <v>15.336641311645508</v>
      </c>
      <c r="AC209">
        <v>20.006572723388672</v>
      </c>
      <c r="AD209">
        <v>82.109012603759766</v>
      </c>
      <c r="AE209">
        <v>19.469609260559082</v>
      </c>
      <c r="AF209">
        <v>91.099742889404297</v>
      </c>
      <c r="AG209">
        <v>29.323470115661621</v>
      </c>
      <c r="AH209" s="2">
        <f t="shared" si="13"/>
        <v>4.6899999999999997E-2</v>
      </c>
      <c r="AI209">
        <v>4.6899999999999997E-2</v>
      </c>
      <c r="AK209">
        <v>13.137442016601563</v>
      </c>
      <c r="AQ209" s="2">
        <f t="shared" si="14"/>
        <v>1.593</v>
      </c>
      <c r="AR209" s="2">
        <f>IF(ISNUMBER(AQ209),SUMIFS($AQ$1:AQ209,$A$1:A209,A209,$J$1:J209,J209,$D$1:D209,D209),"")</f>
        <v>52.108000000000004</v>
      </c>
      <c r="AS209">
        <f t="shared" si="15"/>
        <v>14</v>
      </c>
    </row>
    <row r="210" spans="1:45" x14ac:dyDescent="0.25">
      <c r="A210" s="4" t="s">
        <v>29</v>
      </c>
      <c r="B210" t="s">
        <v>44</v>
      </c>
      <c r="C210" s="3">
        <v>42164</v>
      </c>
      <c r="D210">
        <v>2</v>
      </c>
      <c r="F210">
        <v>350</v>
      </c>
      <c r="J210" s="2" t="s">
        <v>82</v>
      </c>
      <c r="K210" s="2" t="s">
        <v>42</v>
      </c>
      <c r="L210">
        <v>1.7</v>
      </c>
      <c r="M210" s="2" t="s">
        <v>22</v>
      </c>
      <c r="N210" s="20" t="str">
        <f t="shared" si="12"/>
        <v/>
      </c>
      <c r="P210">
        <v>76.38</v>
      </c>
      <c r="Q210">
        <v>76.38</v>
      </c>
      <c r="R210" s="2">
        <f>IF(ISNUMBER(Q210),SUMIFS(Q$1:$Q210,A$1:$A210,A210,J$1:$J210,J210,D$1:$D210,D210),"")</f>
        <v>1342.23</v>
      </c>
      <c r="AB210">
        <v>14.102763652801514</v>
      </c>
      <c r="AC210">
        <v>21.548181533813477</v>
      </c>
      <c r="AD210">
        <v>84.810703277587891</v>
      </c>
      <c r="AE210">
        <v>20.627383232116699</v>
      </c>
      <c r="AF210">
        <v>92.079372406005859</v>
      </c>
      <c r="AG210">
        <v>29.346748352050781</v>
      </c>
      <c r="AH210" s="2">
        <f t="shared" si="13"/>
        <v>4.7E-2</v>
      </c>
      <c r="AI210">
        <v>4.7E-2</v>
      </c>
      <c r="AK210">
        <v>13.569712524414063</v>
      </c>
      <c r="AQ210" s="2">
        <f t="shared" si="14"/>
        <v>3.59</v>
      </c>
      <c r="AR210" s="2">
        <f>IF(ISNUMBER(AQ210),SUMIFS($AQ$1:AQ210,$A$1:A210,A210,$J$1:J210,J210,$D$1:D210,D210),"")</f>
        <v>56.513000000000005</v>
      </c>
      <c r="AS210">
        <f t="shared" si="15"/>
        <v>14</v>
      </c>
    </row>
    <row r="211" spans="1:45" x14ac:dyDescent="0.25">
      <c r="A211" s="4" t="s">
        <v>26</v>
      </c>
      <c r="B211" t="s">
        <v>44</v>
      </c>
      <c r="C211" s="3">
        <v>42164</v>
      </c>
      <c r="D211">
        <v>2</v>
      </c>
      <c r="F211">
        <v>500</v>
      </c>
      <c r="J211" s="2" t="s">
        <v>82</v>
      </c>
      <c r="K211" s="2" t="s">
        <v>42</v>
      </c>
      <c r="L211">
        <v>1.7</v>
      </c>
      <c r="M211" s="2" t="s">
        <v>22</v>
      </c>
      <c r="N211" s="20" t="str">
        <f t="shared" si="12"/>
        <v/>
      </c>
      <c r="P211">
        <v>47.54</v>
      </c>
      <c r="Q211">
        <v>47.54</v>
      </c>
      <c r="R211" s="2">
        <f>IF(ISNUMBER(Q211),SUMIFS(Q$1:$Q211,A$1:$A211,A211,J$1:$J211,J211,D$1:$D211,D211),"")</f>
        <v>1426.9199999999998</v>
      </c>
      <c r="AB211">
        <v>14.901767253875732</v>
      </c>
      <c r="AC211">
        <v>21.863532066345215</v>
      </c>
      <c r="AD211">
        <v>83.635101318359375</v>
      </c>
      <c r="AE211">
        <v>20.837131500244141</v>
      </c>
      <c r="AF211">
        <v>91.625919342041016</v>
      </c>
      <c r="AG211">
        <v>28.518502235412598</v>
      </c>
      <c r="AH211" s="2">
        <f t="shared" si="13"/>
        <v>4.5600000000000002E-2</v>
      </c>
      <c r="AI211">
        <v>4.5600000000000002E-2</v>
      </c>
      <c r="AK211">
        <v>13.3816162109375</v>
      </c>
      <c r="AQ211" s="2">
        <f t="shared" si="14"/>
        <v>2.1680000000000001</v>
      </c>
      <c r="AR211" s="2">
        <f>IF(ISNUMBER(AQ211),SUMIFS($AQ$1:AQ211,$A$1:A211,A211,$J$1:J211,J211,$D$1:D211,D211),"")</f>
        <v>60.067999999999998</v>
      </c>
      <c r="AS211">
        <f t="shared" si="15"/>
        <v>14</v>
      </c>
    </row>
    <row r="212" spans="1:45" x14ac:dyDescent="0.25">
      <c r="A212" s="4" t="s">
        <v>27</v>
      </c>
      <c r="B212" t="s">
        <v>44</v>
      </c>
      <c r="C212" s="3">
        <v>42164</v>
      </c>
      <c r="D212">
        <v>3</v>
      </c>
      <c r="F212">
        <v>0</v>
      </c>
      <c r="J212" s="2" t="s">
        <v>82</v>
      </c>
      <c r="K212" s="2" t="s">
        <v>42</v>
      </c>
      <c r="L212">
        <v>1.7</v>
      </c>
      <c r="M212" s="2" t="s">
        <v>22</v>
      </c>
      <c r="N212" s="20" t="str">
        <f t="shared" si="12"/>
        <v/>
      </c>
      <c r="P212">
        <v>30.78</v>
      </c>
      <c r="Q212">
        <v>30.78</v>
      </c>
      <c r="R212" s="2">
        <f>IF(ISNUMBER(Q212),SUMIFS(Q$1:$Q212,A$1:$A212,A212,J$1:$J212,J212,D$1:$D212,D212),"")</f>
        <v>1227.1300000000001</v>
      </c>
      <c r="AB212">
        <v>14.55087947845459</v>
      </c>
      <c r="AC212">
        <v>21.787502288818359</v>
      </c>
      <c r="AD212">
        <v>83.336799621582031</v>
      </c>
      <c r="AE212">
        <v>20.794636726379395</v>
      </c>
      <c r="AF212">
        <v>91.66815185546875</v>
      </c>
      <c r="AG212">
        <v>27.897599220275879</v>
      </c>
      <c r="AH212" s="2">
        <f t="shared" si="13"/>
        <v>4.4600000000000001E-2</v>
      </c>
      <c r="AI212">
        <v>4.4600000000000001E-2</v>
      </c>
      <c r="AK212">
        <v>13.333887939453126</v>
      </c>
      <c r="AQ212" s="2">
        <f t="shared" si="14"/>
        <v>1.373</v>
      </c>
      <c r="AR212" s="2">
        <f>IF(ISNUMBER(AQ212),SUMIFS($AQ$1:AQ212,$A$1:A212,A212,$J$1:J212,J212,$D$1:D212,D212),"")</f>
        <v>51.652000000000001</v>
      </c>
      <c r="AS212">
        <f t="shared" si="15"/>
        <v>14</v>
      </c>
    </row>
    <row r="213" spans="1:45" x14ac:dyDescent="0.25">
      <c r="A213" s="4" t="s">
        <v>30</v>
      </c>
      <c r="B213" t="s">
        <v>44</v>
      </c>
      <c r="C213" s="3">
        <v>42164</v>
      </c>
      <c r="D213">
        <v>3</v>
      </c>
      <c r="F213">
        <v>50</v>
      </c>
      <c r="J213" s="2" t="s">
        <v>82</v>
      </c>
      <c r="K213" s="2" t="s">
        <v>42</v>
      </c>
      <c r="L213">
        <v>1.7</v>
      </c>
      <c r="M213" s="2" t="s">
        <v>22</v>
      </c>
      <c r="N213" s="20" t="str">
        <f t="shared" si="12"/>
        <v/>
      </c>
      <c r="P213">
        <v>33.770000000000003</v>
      </c>
      <c r="Q213">
        <v>33.770000000000003</v>
      </c>
      <c r="R213" s="2">
        <f>IF(ISNUMBER(Q213),SUMIFS(Q$1:$Q213,A$1:$A213,A213,J$1:$J213,J213,D$1:$D213,D213),"")</f>
        <v>1121.1799999999998</v>
      </c>
      <c r="AB213">
        <v>15.245785713195801</v>
      </c>
      <c r="AC213">
        <v>19.30473804473877</v>
      </c>
      <c r="AD213">
        <v>82.814384460449219</v>
      </c>
      <c r="AE213">
        <v>22.687263488769531</v>
      </c>
      <c r="AF213">
        <v>92.412826538085938</v>
      </c>
      <c r="AG213">
        <v>29.552584648132324</v>
      </c>
      <c r="AH213" s="2">
        <f t="shared" si="13"/>
        <v>4.7300000000000002E-2</v>
      </c>
      <c r="AI213">
        <v>4.7300000000000002E-2</v>
      </c>
      <c r="AK213">
        <v>13.250301513671875</v>
      </c>
      <c r="AQ213" s="2">
        <f t="shared" si="14"/>
        <v>1.597</v>
      </c>
      <c r="AR213" s="2">
        <f>IF(ISNUMBER(AQ213),SUMIFS($AQ$1:AQ213,$A$1:A213,A213,$J$1:J213,J213,$D$1:D213,D213),"")</f>
        <v>45.510000000000005</v>
      </c>
      <c r="AS213">
        <f t="shared" si="15"/>
        <v>14</v>
      </c>
    </row>
    <row r="214" spans="1:45" x14ac:dyDescent="0.25">
      <c r="A214" s="4" t="s">
        <v>28</v>
      </c>
      <c r="B214" t="s">
        <v>44</v>
      </c>
      <c r="C214" s="3">
        <v>42164</v>
      </c>
      <c r="D214">
        <v>3</v>
      </c>
      <c r="F214">
        <v>100</v>
      </c>
      <c r="J214" s="2" t="s">
        <v>82</v>
      </c>
      <c r="K214" s="2" t="s">
        <v>42</v>
      </c>
      <c r="L214">
        <v>1.7</v>
      </c>
      <c r="M214" s="2" t="s">
        <v>22</v>
      </c>
      <c r="N214" s="20" t="str">
        <f t="shared" si="12"/>
        <v/>
      </c>
      <c r="P214">
        <v>22.95</v>
      </c>
      <c r="Q214">
        <v>22.95</v>
      </c>
      <c r="R214" s="2">
        <f>IF(ISNUMBER(Q214),SUMIFS(Q$1:$Q214,A$1:$A214,A214,J$1:$J214,J214,D$1:$D214,D214),"")</f>
        <v>1181.5500000000002</v>
      </c>
      <c r="AB214">
        <v>14.167236328125</v>
      </c>
      <c r="AC214">
        <v>21.626456260681152</v>
      </c>
      <c r="AD214">
        <v>83.290691375732422</v>
      </c>
      <c r="AE214">
        <v>20.037870407104492</v>
      </c>
      <c r="AF214">
        <v>91.4447021484375</v>
      </c>
      <c r="AG214">
        <v>29.560388565063477</v>
      </c>
      <c r="AH214" s="2">
        <f t="shared" si="13"/>
        <v>4.7300000000000002E-2</v>
      </c>
      <c r="AI214">
        <v>4.7300000000000002E-2</v>
      </c>
      <c r="AK214">
        <v>13.326510620117189</v>
      </c>
      <c r="AQ214" s="2">
        <f t="shared" si="14"/>
        <v>1.0860000000000001</v>
      </c>
      <c r="AR214" s="2">
        <f>IF(ISNUMBER(AQ214),SUMIFS($AQ$1:AQ214,$A$1:A214,A214,$J$1:J214,J214,$D$1:D214,D214),"")</f>
        <v>48.494</v>
      </c>
      <c r="AS214">
        <f t="shared" si="15"/>
        <v>14</v>
      </c>
    </row>
    <row r="215" spans="1:45" x14ac:dyDescent="0.25">
      <c r="A215" s="4" t="s">
        <v>25</v>
      </c>
      <c r="B215" t="s">
        <v>44</v>
      </c>
      <c r="C215" s="3">
        <v>42164</v>
      </c>
      <c r="D215">
        <v>3</v>
      </c>
      <c r="F215">
        <v>200</v>
      </c>
      <c r="J215" s="2" t="s">
        <v>82</v>
      </c>
      <c r="K215" s="2" t="s">
        <v>42</v>
      </c>
      <c r="L215">
        <v>1.7</v>
      </c>
      <c r="M215" s="2" t="s">
        <v>22</v>
      </c>
      <c r="N215" s="20" t="str">
        <f t="shared" si="12"/>
        <v/>
      </c>
      <c r="P215">
        <v>39.44</v>
      </c>
      <c r="Q215">
        <v>39.44</v>
      </c>
      <c r="R215" s="2">
        <f>IF(ISNUMBER(Q215),SUMIFS(Q$1:$Q215,A$1:$A215,A215,J$1:$J215,J215,D$1:$D215,D215),"")</f>
        <v>1324.54</v>
      </c>
      <c r="AB215">
        <v>15.187990665435791</v>
      </c>
      <c r="AC215">
        <v>19.702877998352051</v>
      </c>
      <c r="AD215">
        <v>83.110603332519531</v>
      </c>
      <c r="AE215">
        <v>21.283263206481934</v>
      </c>
      <c r="AF215">
        <v>92.024814605712891</v>
      </c>
      <c r="AG215">
        <v>29.504922866821289</v>
      </c>
      <c r="AH215" s="2">
        <f t="shared" si="13"/>
        <v>4.7199999999999999E-2</v>
      </c>
      <c r="AI215">
        <v>4.7199999999999999E-2</v>
      </c>
      <c r="AK215">
        <v>13.297696533203125</v>
      </c>
      <c r="AQ215" s="2">
        <f t="shared" si="14"/>
        <v>1.8620000000000001</v>
      </c>
      <c r="AR215" s="2">
        <f>IF(ISNUMBER(AQ215),SUMIFS($AQ$1:AQ215,$A$1:A215,A215,$J$1:J215,J215,$D$1:D215,D215),"")</f>
        <v>56.819999999999993</v>
      </c>
      <c r="AS215">
        <f t="shared" si="15"/>
        <v>14</v>
      </c>
    </row>
    <row r="216" spans="1:45" x14ac:dyDescent="0.25">
      <c r="A216" s="4" t="s">
        <v>29</v>
      </c>
      <c r="B216" t="s">
        <v>44</v>
      </c>
      <c r="C216" s="3">
        <v>42164</v>
      </c>
      <c r="D216">
        <v>3</v>
      </c>
      <c r="F216">
        <v>350</v>
      </c>
      <c r="J216" s="2" t="s">
        <v>82</v>
      </c>
      <c r="K216" s="2" t="s">
        <v>42</v>
      </c>
      <c r="L216">
        <v>1.7</v>
      </c>
      <c r="M216" s="2" t="s">
        <v>22</v>
      </c>
      <c r="N216" s="20" t="str">
        <f t="shared" si="12"/>
        <v/>
      </c>
      <c r="P216">
        <v>43.34</v>
      </c>
      <c r="Q216">
        <v>43.34</v>
      </c>
      <c r="R216" s="2">
        <f>IF(ISNUMBER(Q216),SUMIFS(Q$1:$Q216,A$1:$A216,A216,J$1:$J216,J216,D$1:$D216,D216),"")</f>
        <v>1214.8999999999999</v>
      </c>
      <c r="AB216">
        <v>14.617810726165771</v>
      </c>
      <c r="AC216">
        <v>20.385954856872559</v>
      </c>
      <c r="AD216">
        <v>83.573162078857422</v>
      </c>
      <c r="AE216">
        <v>20.04124927520752</v>
      </c>
      <c r="AF216">
        <v>91.355094909667969</v>
      </c>
      <c r="AG216">
        <v>29.105623245239258</v>
      </c>
      <c r="AH216" s="2">
        <f t="shared" si="13"/>
        <v>4.6600000000000003E-2</v>
      </c>
      <c r="AI216">
        <v>4.6600000000000003E-2</v>
      </c>
      <c r="AK216">
        <v>13.371705932617187</v>
      </c>
      <c r="AQ216" s="2">
        <f t="shared" si="14"/>
        <v>2.02</v>
      </c>
      <c r="AR216" s="2">
        <f>IF(ISNUMBER(AQ216),SUMIFS($AQ$1:AQ216,$A$1:A216,A216,$J$1:J216,J216,$D$1:D216,D216),"")</f>
        <v>54.320999999999998</v>
      </c>
      <c r="AS216">
        <f t="shared" si="15"/>
        <v>14</v>
      </c>
    </row>
    <row r="217" spans="1:45" x14ac:dyDescent="0.25">
      <c r="A217" s="4" t="s">
        <v>26</v>
      </c>
      <c r="B217" t="s">
        <v>44</v>
      </c>
      <c r="C217" s="3">
        <v>42164</v>
      </c>
      <c r="D217">
        <v>3</v>
      </c>
      <c r="F217">
        <v>500</v>
      </c>
      <c r="J217" s="2" t="s">
        <v>82</v>
      </c>
      <c r="K217" s="2" t="s">
        <v>42</v>
      </c>
      <c r="L217">
        <v>1.7</v>
      </c>
      <c r="M217" s="2" t="s">
        <v>22</v>
      </c>
      <c r="N217" s="20" t="str">
        <f t="shared" si="12"/>
        <v/>
      </c>
      <c r="P217">
        <v>30.11</v>
      </c>
      <c r="Q217">
        <v>30.11</v>
      </c>
      <c r="R217" s="2">
        <f>IF(ISNUMBER(Q217),SUMIFS(Q$1:$Q217,A$1:$A217,A217,J$1:$J217,J217,D$1:$D217,D217),"")</f>
        <v>960.88</v>
      </c>
      <c r="AB217">
        <v>14.49571418762207</v>
      </c>
      <c r="AC217">
        <v>21.080474853515625</v>
      </c>
      <c r="AD217">
        <v>84.273021697998047</v>
      </c>
      <c r="AE217">
        <v>21.160160064697266</v>
      </c>
      <c r="AF217">
        <v>92.47491455078125</v>
      </c>
      <c r="AG217">
        <v>29.729598999023438</v>
      </c>
      <c r="AH217" s="2">
        <f t="shared" si="13"/>
        <v>4.7600000000000003E-2</v>
      </c>
      <c r="AI217">
        <v>4.7600000000000003E-2</v>
      </c>
      <c r="AK217">
        <v>13.483683471679688</v>
      </c>
      <c r="AQ217" s="2">
        <f t="shared" si="14"/>
        <v>1.4330000000000001</v>
      </c>
      <c r="AR217" s="2">
        <f>IF(ISNUMBER(AQ217),SUMIFS($AQ$1:AQ217,$A$1:A217,A217,$J$1:J217,J217,$D$1:D217,D217),"")</f>
        <v>41.457000000000001</v>
      </c>
      <c r="AS217">
        <f t="shared" si="15"/>
        <v>14</v>
      </c>
    </row>
    <row r="218" spans="1:45" x14ac:dyDescent="0.25">
      <c r="A218" s="4" t="s">
        <v>27</v>
      </c>
      <c r="B218" t="s">
        <v>44</v>
      </c>
      <c r="C218" s="3">
        <v>42164</v>
      </c>
      <c r="D218">
        <v>4</v>
      </c>
      <c r="F218">
        <v>0</v>
      </c>
      <c r="J218" s="2" t="s">
        <v>82</v>
      </c>
      <c r="K218" s="2" t="s">
        <v>42</v>
      </c>
      <c r="L218">
        <v>1.7</v>
      </c>
      <c r="M218" s="2" t="s">
        <v>22</v>
      </c>
      <c r="N218" s="20" t="str">
        <f t="shared" si="12"/>
        <v/>
      </c>
      <c r="P218">
        <v>30.9</v>
      </c>
      <c r="Q218">
        <v>30.9</v>
      </c>
      <c r="R218" s="2">
        <f>IF(ISNUMBER(Q218),SUMIFS(Q$1:$Q218,A$1:$A218,A218,J$1:$J218,J218,D$1:$D218,D218),"")</f>
        <v>816.43</v>
      </c>
      <c r="AB218">
        <v>15.564697265625</v>
      </c>
      <c r="AC218">
        <v>18.048095703125</v>
      </c>
      <c r="AD218">
        <v>82.128849029541016</v>
      </c>
      <c r="AE218">
        <v>22.045589447021484</v>
      </c>
      <c r="AF218">
        <v>91.583625793457031</v>
      </c>
      <c r="AG218">
        <v>29.050804138183594</v>
      </c>
      <c r="AH218" s="2">
        <f t="shared" si="13"/>
        <v>4.65E-2</v>
      </c>
      <c r="AI218">
        <v>4.65E-2</v>
      </c>
      <c r="AK218">
        <v>13.140615844726563</v>
      </c>
      <c r="AQ218" s="2">
        <f t="shared" si="14"/>
        <v>1.4370000000000001</v>
      </c>
      <c r="AR218" s="2">
        <f>IF(ISNUMBER(AQ218),SUMIFS($AQ$1:AQ218,$A$1:A218,A218,$J$1:J218,J218,$D$1:D218,D218),"")</f>
        <v>32.734999999999999</v>
      </c>
      <c r="AS218">
        <f t="shared" si="15"/>
        <v>14</v>
      </c>
    </row>
    <row r="219" spans="1:45" x14ac:dyDescent="0.25">
      <c r="A219" s="4" t="s">
        <v>30</v>
      </c>
      <c r="B219" t="s">
        <v>44</v>
      </c>
      <c r="C219" s="3">
        <v>42164</v>
      </c>
      <c r="D219">
        <v>4</v>
      </c>
      <c r="F219">
        <v>50</v>
      </c>
      <c r="J219" s="2" t="s">
        <v>82</v>
      </c>
      <c r="K219" s="2" t="s">
        <v>42</v>
      </c>
      <c r="L219">
        <v>1.7</v>
      </c>
      <c r="M219" s="2" t="s">
        <v>22</v>
      </c>
      <c r="N219" s="20" t="str">
        <f t="shared" si="12"/>
        <v/>
      </c>
      <c r="P219">
        <v>32.26</v>
      </c>
      <c r="Q219">
        <v>32.26</v>
      </c>
      <c r="R219" s="2">
        <f>IF(ISNUMBER(Q219),SUMIFS(Q$1:$Q219,A$1:$A219,A219,J$1:$J219,J219,D$1:$D219,D219),"")</f>
        <v>785.01</v>
      </c>
      <c r="AB219">
        <v>15.308760643005371</v>
      </c>
      <c r="AC219">
        <v>18.783041954040527</v>
      </c>
      <c r="AD219">
        <v>82.374458312988281</v>
      </c>
      <c r="AE219">
        <v>21.388315200805664</v>
      </c>
      <c r="AF219">
        <v>92.673908233642578</v>
      </c>
      <c r="AG219">
        <v>30.433143615722656</v>
      </c>
      <c r="AH219" s="2">
        <f t="shared" si="13"/>
        <v>4.87E-2</v>
      </c>
      <c r="AI219">
        <v>4.87E-2</v>
      </c>
      <c r="AK219">
        <v>13.179913330078126</v>
      </c>
      <c r="AQ219" s="2">
        <f t="shared" si="14"/>
        <v>1.571</v>
      </c>
      <c r="AR219" s="2">
        <f>IF(ISNUMBER(AQ219),SUMIFS($AQ$1:AQ219,$A$1:A219,A219,$J$1:J219,J219,$D$1:D219,D219),"")</f>
        <v>30.31</v>
      </c>
      <c r="AS219">
        <f t="shared" si="15"/>
        <v>14</v>
      </c>
    </row>
    <row r="220" spans="1:45" x14ac:dyDescent="0.25">
      <c r="A220" s="4" t="s">
        <v>28</v>
      </c>
      <c r="B220" t="s">
        <v>44</v>
      </c>
      <c r="C220" s="3">
        <v>42164</v>
      </c>
      <c r="D220">
        <v>4</v>
      </c>
      <c r="F220">
        <v>100</v>
      </c>
      <c r="J220" s="2" t="s">
        <v>82</v>
      </c>
      <c r="K220" s="2" t="s">
        <v>42</v>
      </c>
      <c r="L220">
        <v>1.7</v>
      </c>
      <c r="M220" s="2" t="s">
        <v>22</v>
      </c>
      <c r="N220" s="20" t="str">
        <f t="shared" si="12"/>
        <v/>
      </c>
      <c r="P220">
        <v>43.17</v>
      </c>
      <c r="Q220">
        <v>43.17</v>
      </c>
      <c r="R220" s="2">
        <f>IF(ISNUMBER(Q220),SUMIFS(Q$1:$Q220,A$1:$A220,A220,J$1:$J220,J220,D$1:$D220,D220),"")</f>
        <v>1062.17</v>
      </c>
      <c r="AB220">
        <v>15.100161552429199</v>
      </c>
      <c r="AC220">
        <v>20.042559623718262</v>
      </c>
      <c r="AD220">
        <v>83.520652770996094</v>
      </c>
      <c r="AE220">
        <v>21.206384658813477</v>
      </c>
      <c r="AF220">
        <v>92.121021270751953</v>
      </c>
      <c r="AG220">
        <v>28.544144630432129</v>
      </c>
      <c r="AH220" s="2">
        <f t="shared" si="13"/>
        <v>4.5699999999999998E-2</v>
      </c>
      <c r="AI220">
        <v>4.5699999999999998E-2</v>
      </c>
      <c r="AK220">
        <v>13.363304443359375</v>
      </c>
      <c r="AQ220" s="2">
        <f t="shared" si="14"/>
        <v>1.9730000000000001</v>
      </c>
      <c r="AR220" s="2">
        <f>IF(ISNUMBER(AQ220),SUMIFS($AQ$1:AQ220,$A$1:A220,A220,$J$1:J220,J220,$D$1:D220,D220),"")</f>
        <v>42.036000000000001</v>
      </c>
      <c r="AS220">
        <f t="shared" si="15"/>
        <v>14</v>
      </c>
    </row>
    <row r="221" spans="1:45" x14ac:dyDescent="0.25">
      <c r="A221" s="4" t="s">
        <v>25</v>
      </c>
      <c r="B221" t="s">
        <v>44</v>
      </c>
      <c r="C221" s="3">
        <v>42164</v>
      </c>
      <c r="D221">
        <v>4</v>
      </c>
      <c r="F221">
        <v>200</v>
      </c>
      <c r="J221" s="2" t="s">
        <v>82</v>
      </c>
      <c r="K221" s="2" t="s">
        <v>42</v>
      </c>
      <c r="L221">
        <v>1.7</v>
      </c>
      <c r="M221" s="2" t="s">
        <v>22</v>
      </c>
      <c r="N221" s="20" t="str">
        <f t="shared" si="12"/>
        <v/>
      </c>
      <c r="P221">
        <v>41.91</v>
      </c>
      <c r="Q221">
        <v>41.91</v>
      </c>
      <c r="R221" s="2">
        <f>IF(ISNUMBER(Q221),SUMIFS(Q$1:$Q221,A$1:$A221,A221,J$1:$J221,J221,D$1:$D221,D221),"")</f>
        <v>1234.1600000000001</v>
      </c>
      <c r="AB221">
        <v>14.542496204376221</v>
      </c>
      <c r="AC221">
        <v>20.448288917541504</v>
      </c>
      <c r="AD221">
        <v>83.352119445800781</v>
      </c>
      <c r="AE221">
        <v>19.635496139526367</v>
      </c>
      <c r="AF221">
        <v>91.112876892089844</v>
      </c>
      <c r="AG221">
        <v>28.876382827758789</v>
      </c>
      <c r="AH221" s="2">
        <f t="shared" si="13"/>
        <v>4.6199999999999998E-2</v>
      </c>
      <c r="AI221">
        <v>4.6199999999999998E-2</v>
      </c>
      <c r="AK221">
        <v>13.336339111328126</v>
      </c>
      <c r="AQ221" s="2">
        <f t="shared" si="14"/>
        <v>1.9359999999999999</v>
      </c>
      <c r="AR221" s="2">
        <f>IF(ISNUMBER(AQ221),SUMIFS($AQ$1:AQ221,$A$1:A221,A221,$J$1:J221,J221,$D$1:D221,D221),"")</f>
        <v>50.439</v>
      </c>
      <c r="AS221">
        <f t="shared" si="15"/>
        <v>14</v>
      </c>
    </row>
    <row r="222" spans="1:45" x14ac:dyDescent="0.25">
      <c r="A222" s="4" t="s">
        <v>29</v>
      </c>
      <c r="B222" t="s">
        <v>44</v>
      </c>
      <c r="C222" s="3">
        <v>42164</v>
      </c>
      <c r="D222">
        <v>4</v>
      </c>
      <c r="F222">
        <v>350</v>
      </c>
      <c r="J222" s="2" t="s">
        <v>82</v>
      </c>
      <c r="K222" s="2" t="s">
        <v>42</v>
      </c>
      <c r="L222">
        <v>1.7</v>
      </c>
      <c r="M222" s="2" t="s">
        <v>22</v>
      </c>
      <c r="N222" s="20" t="str">
        <f t="shared" si="12"/>
        <v/>
      </c>
      <c r="P222">
        <v>35.96</v>
      </c>
      <c r="Q222">
        <v>35.96</v>
      </c>
      <c r="R222" s="2">
        <f>IF(ISNUMBER(Q222),SUMIFS(Q$1:$Q222,A$1:$A222,A222,J$1:$J222,J222,D$1:$D222,D222),"")</f>
        <v>1026.02</v>
      </c>
      <c r="AB222">
        <v>14.809107303619385</v>
      </c>
      <c r="AC222">
        <v>19.82850456237793</v>
      </c>
      <c r="AD222">
        <v>82.280693054199219</v>
      </c>
      <c r="AE222">
        <v>20.285915374755859</v>
      </c>
      <c r="AF222">
        <v>91.498477935791016</v>
      </c>
      <c r="AG222">
        <v>28.874333381652832</v>
      </c>
      <c r="AH222" s="2">
        <f t="shared" si="13"/>
        <v>4.6199999999999998E-2</v>
      </c>
      <c r="AI222">
        <v>4.6199999999999998E-2</v>
      </c>
      <c r="AK222">
        <v>13.164910888671875</v>
      </c>
      <c r="AQ222" s="2">
        <f t="shared" si="14"/>
        <v>1.661</v>
      </c>
      <c r="AR222" s="2">
        <f>IF(ISNUMBER(AQ222),SUMIFS($AQ$1:AQ222,$A$1:A222,A222,$J$1:J222,J222,$D$1:D222,D222),"")</f>
        <v>40.329000000000001</v>
      </c>
      <c r="AS222">
        <f t="shared" si="15"/>
        <v>14</v>
      </c>
    </row>
    <row r="223" spans="1:45" x14ac:dyDescent="0.25">
      <c r="A223" s="4" t="s">
        <v>26</v>
      </c>
      <c r="B223" t="s">
        <v>44</v>
      </c>
      <c r="C223" s="3">
        <v>42164</v>
      </c>
      <c r="D223">
        <v>4</v>
      </c>
      <c r="F223">
        <v>500</v>
      </c>
      <c r="J223" s="2" t="s">
        <v>82</v>
      </c>
      <c r="K223" s="2" t="s">
        <v>42</v>
      </c>
      <c r="L223">
        <v>1.7</v>
      </c>
      <c r="M223" s="2" t="s">
        <v>22</v>
      </c>
      <c r="N223" s="20" t="str">
        <f t="shared" si="12"/>
        <v/>
      </c>
      <c r="P223">
        <v>49</v>
      </c>
      <c r="Q223">
        <v>49</v>
      </c>
      <c r="R223" s="2">
        <f>IF(ISNUMBER(Q223),SUMIFS(Q$1:$Q223,A$1:$A223,A223,J$1:$J223,J223,D$1:$D223,D223),"")</f>
        <v>1167.95</v>
      </c>
      <c r="AB223">
        <v>14.867361545562744</v>
      </c>
      <c r="AC223">
        <v>20.861180305480957</v>
      </c>
      <c r="AD223">
        <v>83.398193359375</v>
      </c>
      <c r="AE223">
        <v>19.463979721069336</v>
      </c>
      <c r="AF223">
        <v>90.794075012207031</v>
      </c>
      <c r="AG223">
        <v>28.87318229675293</v>
      </c>
      <c r="AH223" s="2">
        <f t="shared" si="13"/>
        <v>4.6199999999999998E-2</v>
      </c>
      <c r="AI223">
        <v>4.6199999999999998E-2</v>
      </c>
      <c r="AK223">
        <v>13.343710937500001</v>
      </c>
      <c r="AQ223" s="2">
        <f t="shared" si="14"/>
        <v>2.2639999999999998</v>
      </c>
      <c r="AR223" s="2">
        <f>IF(ISNUMBER(AQ223),SUMIFS($AQ$1:AQ223,$A$1:A223,A223,$J$1:J223,J223,$D$1:D223,D223),"")</f>
        <v>49.204000000000001</v>
      </c>
      <c r="AS223">
        <f t="shared" si="15"/>
        <v>14</v>
      </c>
    </row>
    <row r="224" spans="1:45" x14ac:dyDescent="0.25">
      <c r="A224" s="4" t="s">
        <v>27</v>
      </c>
      <c r="B224" t="s">
        <v>44</v>
      </c>
      <c r="C224" s="3">
        <v>42283</v>
      </c>
      <c r="D224">
        <v>1</v>
      </c>
      <c r="F224">
        <v>0</v>
      </c>
      <c r="J224" s="2" t="s">
        <v>83</v>
      </c>
      <c r="K224" s="2" t="s">
        <v>43</v>
      </c>
      <c r="L224">
        <v>2.1</v>
      </c>
      <c r="M224" s="2" t="s">
        <v>22</v>
      </c>
      <c r="N224" s="20" t="str">
        <f t="shared" si="12"/>
        <v/>
      </c>
      <c r="P224">
        <v>107.64</v>
      </c>
      <c r="Q224">
        <v>107.64</v>
      </c>
      <c r="R224" s="2">
        <f>IF(ISNUMBER(Q224),SUMIFS(Q$1:$Q224,A$1:$A224,A224,J$1:$J224,J224,D$1:$D224,D224),"")</f>
        <v>107.64</v>
      </c>
      <c r="AB224">
        <v>18.103979110717773</v>
      </c>
      <c r="AC224">
        <v>14.920340061187744</v>
      </c>
      <c r="AD224">
        <v>78.702293395996094</v>
      </c>
      <c r="AE224">
        <v>23.610845565795898</v>
      </c>
      <c r="AF224">
        <v>90.242671966552734</v>
      </c>
      <c r="AG224">
        <v>28.076259613037109</v>
      </c>
      <c r="AH224" s="2">
        <f t="shared" si="13"/>
        <v>4.4900000000000002E-2</v>
      </c>
      <c r="AI224">
        <v>4.4900000000000002E-2</v>
      </c>
      <c r="AK224">
        <v>12.592366943359375</v>
      </c>
      <c r="AQ224" s="2">
        <f t="shared" si="14"/>
        <v>4.8330000000000002</v>
      </c>
      <c r="AR224" s="2">
        <f>IF(ISNUMBER(AQ224),SUMIFS($AQ$1:AQ224,$A$1:A224,A224,$J$1:J224,J224,$D$1:D224,D224),"")</f>
        <v>4.8330000000000002</v>
      </c>
      <c r="AS224">
        <f t="shared" si="15"/>
        <v>14</v>
      </c>
    </row>
    <row r="225" spans="1:45" x14ac:dyDescent="0.25">
      <c r="A225" s="4" t="s">
        <v>30</v>
      </c>
      <c r="B225" t="s">
        <v>44</v>
      </c>
      <c r="C225" s="3">
        <v>42283</v>
      </c>
      <c r="D225">
        <v>1</v>
      </c>
      <c r="F225">
        <v>50</v>
      </c>
      <c r="J225" s="2" t="s">
        <v>83</v>
      </c>
      <c r="K225" s="2" t="s">
        <v>43</v>
      </c>
      <c r="L225">
        <v>2.1</v>
      </c>
      <c r="M225" s="2" t="s">
        <v>22</v>
      </c>
      <c r="N225" s="20" t="str">
        <f t="shared" si="12"/>
        <v/>
      </c>
      <c r="P225">
        <v>118.97</v>
      </c>
      <c r="Q225">
        <v>118.97</v>
      </c>
      <c r="R225" s="2">
        <f>IF(ISNUMBER(Q225),SUMIFS(Q$1:$Q225,A$1:$A225,A225,J$1:$J225,J225,D$1:$D225,D225),"")</f>
        <v>118.97</v>
      </c>
      <c r="AB225">
        <v>17.497142791748047</v>
      </c>
      <c r="AC225">
        <v>14.199227809906006</v>
      </c>
      <c r="AD225">
        <v>82.312961578369141</v>
      </c>
      <c r="AE225">
        <v>21.561467170715332</v>
      </c>
      <c r="AF225">
        <v>89.979621887207031</v>
      </c>
      <c r="AG225">
        <v>28.360410690307617</v>
      </c>
      <c r="AH225" s="2">
        <f t="shared" si="13"/>
        <v>4.5400000000000003E-2</v>
      </c>
      <c r="AI225">
        <v>4.5400000000000003E-2</v>
      </c>
      <c r="AK225">
        <v>13.170073852539062</v>
      </c>
      <c r="AQ225" s="2">
        <f t="shared" si="14"/>
        <v>5.4009999999999998</v>
      </c>
      <c r="AR225" s="2">
        <f>IF(ISNUMBER(AQ225),SUMIFS($AQ$1:AQ225,$A$1:A225,A225,$J$1:J225,J225,$D$1:D225,D225),"")</f>
        <v>5.4009999999999998</v>
      </c>
      <c r="AS225">
        <f t="shared" si="15"/>
        <v>14</v>
      </c>
    </row>
    <row r="226" spans="1:45" x14ac:dyDescent="0.25">
      <c r="A226" s="4" t="s">
        <v>28</v>
      </c>
      <c r="B226" t="s">
        <v>44</v>
      </c>
      <c r="C226" s="3">
        <v>42283</v>
      </c>
      <c r="D226">
        <v>1</v>
      </c>
      <c r="F226">
        <v>100</v>
      </c>
      <c r="J226" s="2" t="s">
        <v>83</v>
      </c>
      <c r="K226" s="2" t="s">
        <v>43</v>
      </c>
      <c r="L226">
        <v>2.1</v>
      </c>
      <c r="M226" s="2" t="s">
        <v>22</v>
      </c>
      <c r="N226" s="20" t="str">
        <f t="shared" si="12"/>
        <v/>
      </c>
      <c r="P226">
        <v>68.17</v>
      </c>
      <c r="Q226">
        <v>68.17</v>
      </c>
      <c r="R226" s="2">
        <f>IF(ISNUMBER(Q226),SUMIFS(Q$1:$Q226,A$1:$A226,A226,J$1:$J226,J226,D$1:$D226,D226),"")</f>
        <v>68.17</v>
      </c>
      <c r="AB226">
        <v>16.515589714050293</v>
      </c>
      <c r="AC226">
        <v>14.635623931884766</v>
      </c>
      <c r="AD226">
        <v>82.192184448242188</v>
      </c>
      <c r="AE226">
        <v>20.09986686706543</v>
      </c>
      <c r="AF226">
        <v>90.418373107910156</v>
      </c>
      <c r="AG226">
        <v>29.316594123840332</v>
      </c>
      <c r="AH226" s="2">
        <f t="shared" si="13"/>
        <v>4.6899999999999997E-2</v>
      </c>
      <c r="AI226">
        <v>4.6899999999999997E-2</v>
      </c>
      <c r="AK226">
        <v>13.15074951171875</v>
      </c>
      <c r="AQ226" s="2">
        <f t="shared" si="14"/>
        <v>3.1970000000000001</v>
      </c>
      <c r="AR226" s="2">
        <f>IF(ISNUMBER(AQ226),SUMIFS($AQ$1:AQ226,$A$1:A226,A226,$J$1:J226,J226,$D$1:D226,D226),"")</f>
        <v>3.1970000000000001</v>
      </c>
      <c r="AS226">
        <f t="shared" si="15"/>
        <v>14</v>
      </c>
    </row>
    <row r="227" spans="1:45" x14ac:dyDescent="0.25">
      <c r="A227" s="4" t="s">
        <v>25</v>
      </c>
      <c r="B227" t="s">
        <v>44</v>
      </c>
      <c r="C227" s="3">
        <v>42283</v>
      </c>
      <c r="D227">
        <v>1</v>
      </c>
      <c r="F227">
        <v>200</v>
      </c>
      <c r="J227" s="2" t="s">
        <v>83</v>
      </c>
      <c r="K227" s="2" t="s">
        <v>43</v>
      </c>
      <c r="L227">
        <v>2.1</v>
      </c>
      <c r="M227" s="2" t="s">
        <v>22</v>
      </c>
      <c r="N227" s="20" t="str">
        <f t="shared" si="12"/>
        <v/>
      </c>
      <c r="P227">
        <v>129.05000000000001</v>
      </c>
      <c r="Q227">
        <v>129.05000000000001</v>
      </c>
      <c r="R227" s="2">
        <f>IF(ISNUMBER(Q227),SUMIFS(Q$1:$Q227,A$1:$A227,A227,J$1:$J227,J227,D$1:$D227,D227),"")</f>
        <v>129.05000000000001</v>
      </c>
      <c r="AB227">
        <v>16.715847969055176</v>
      </c>
      <c r="AC227">
        <v>14.749909400939941</v>
      </c>
      <c r="AD227">
        <v>80.965721130371094</v>
      </c>
      <c r="AE227">
        <v>22.118284225463867</v>
      </c>
      <c r="AF227">
        <v>90.356483459472656</v>
      </c>
      <c r="AG227">
        <v>29.978638648986816</v>
      </c>
      <c r="AH227" s="2">
        <f t="shared" si="13"/>
        <v>4.8000000000000001E-2</v>
      </c>
      <c r="AI227">
        <v>4.8000000000000001E-2</v>
      </c>
      <c r="AK227">
        <v>12.954515380859375</v>
      </c>
      <c r="AQ227" s="2">
        <f t="shared" si="14"/>
        <v>6.194</v>
      </c>
      <c r="AR227" s="2">
        <f>IF(ISNUMBER(AQ227),SUMIFS($AQ$1:AQ227,$A$1:A227,A227,$J$1:J227,J227,$D$1:D227,D227),"")</f>
        <v>6.194</v>
      </c>
      <c r="AS227">
        <f t="shared" si="15"/>
        <v>14</v>
      </c>
    </row>
    <row r="228" spans="1:45" x14ac:dyDescent="0.25">
      <c r="A228" s="4" t="s">
        <v>29</v>
      </c>
      <c r="B228" t="s">
        <v>44</v>
      </c>
      <c r="C228" s="3">
        <v>42283</v>
      </c>
      <c r="D228">
        <v>1</v>
      </c>
      <c r="F228">
        <v>350</v>
      </c>
      <c r="J228" s="2" t="s">
        <v>83</v>
      </c>
      <c r="K228" s="2" t="s">
        <v>43</v>
      </c>
      <c r="L228">
        <v>2.1</v>
      </c>
      <c r="M228" s="2" t="s">
        <v>22</v>
      </c>
      <c r="N228" s="20" t="str">
        <f t="shared" si="12"/>
        <v/>
      </c>
      <c r="P228">
        <v>131.63</v>
      </c>
      <c r="Q228">
        <v>131.63</v>
      </c>
      <c r="R228" s="2">
        <f>IF(ISNUMBER(Q228),SUMIFS(Q$1:$Q228,A$1:$A228,A228,J$1:$J228,J228,D$1:$D228,D228),"")</f>
        <v>131.63</v>
      </c>
      <c r="AB228">
        <v>17.859744071960449</v>
      </c>
      <c r="AC228">
        <v>15.075549602508545</v>
      </c>
      <c r="AD228">
        <v>79.029506683349609</v>
      </c>
      <c r="AE228">
        <v>23.650188446044922</v>
      </c>
      <c r="AF228">
        <v>89.701385498046875</v>
      </c>
      <c r="AG228">
        <v>28.383727073669434</v>
      </c>
      <c r="AH228" s="2">
        <f t="shared" si="13"/>
        <v>4.5400000000000003E-2</v>
      </c>
      <c r="AI228">
        <v>4.5400000000000003E-2</v>
      </c>
      <c r="AK228">
        <v>12.644721069335938</v>
      </c>
      <c r="AQ228" s="2">
        <f t="shared" si="14"/>
        <v>5.976</v>
      </c>
      <c r="AR228" s="2">
        <f>IF(ISNUMBER(AQ228),SUMIFS($AQ$1:AQ228,$A$1:A228,A228,$J$1:J228,J228,$D$1:D228,D228),"")</f>
        <v>5.976</v>
      </c>
      <c r="AS228">
        <f t="shared" si="15"/>
        <v>14</v>
      </c>
    </row>
    <row r="229" spans="1:45" x14ac:dyDescent="0.25">
      <c r="A229" s="4" t="s">
        <v>26</v>
      </c>
      <c r="B229" t="s">
        <v>44</v>
      </c>
      <c r="C229" s="3">
        <v>42283</v>
      </c>
      <c r="D229">
        <v>1</v>
      </c>
      <c r="F229">
        <v>500</v>
      </c>
      <c r="J229" s="2" t="s">
        <v>83</v>
      </c>
      <c r="K229" s="2" t="s">
        <v>43</v>
      </c>
      <c r="L229">
        <v>2.1</v>
      </c>
      <c r="M229" s="2" t="s">
        <v>22</v>
      </c>
      <c r="N229" s="20" t="str">
        <f t="shared" si="12"/>
        <v/>
      </c>
      <c r="P229">
        <v>182.9</v>
      </c>
      <c r="Q229">
        <v>182.9</v>
      </c>
      <c r="R229" s="2">
        <f>IF(ISNUMBER(Q229),SUMIFS(Q$1:$Q229,A$1:$A229,A229,J$1:$J229,J229,D$1:$D229,D229),"")</f>
        <v>182.9</v>
      </c>
      <c r="AB229">
        <v>18.854239463806152</v>
      </c>
      <c r="AC229">
        <v>13.482184886932373</v>
      </c>
      <c r="AD229">
        <v>78.012821197509766</v>
      </c>
      <c r="AE229">
        <v>25.165321350097656</v>
      </c>
      <c r="AF229">
        <v>89.734870910644531</v>
      </c>
      <c r="AG229">
        <v>28.075555801391602</v>
      </c>
      <c r="AH229" s="2">
        <f t="shared" si="13"/>
        <v>4.4900000000000002E-2</v>
      </c>
      <c r="AI229">
        <v>4.4900000000000002E-2</v>
      </c>
      <c r="AK229">
        <v>12.482051391601562</v>
      </c>
      <c r="AQ229" s="2">
        <f t="shared" si="14"/>
        <v>8.2119999999999997</v>
      </c>
      <c r="AR229" s="2">
        <f>IF(ISNUMBER(AQ229),SUMIFS($AQ$1:AQ229,$A$1:A229,A229,$J$1:J229,J229,$D$1:D229,D229),"")</f>
        <v>8.2119999999999997</v>
      </c>
      <c r="AS229">
        <f t="shared" si="15"/>
        <v>14</v>
      </c>
    </row>
    <row r="230" spans="1:45" x14ac:dyDescent="0.25">
      <c r="A230" s="4" t="s">
        <v>27</v>
      </c>
      <c r="B230" t="s">
        <v>44</v>
      </c>
      <c r="C230" s="3">
        <v>42283</v>
      </c>
      <c r="D230">
        <v>2</v>
      </c>
      <c r="F230">
        <v>0</v>
      </c>
      <c r="J230" s="2" t="s">
        <v>83</v>
      </c>
      <c r="K230" s="2" t="s">
        <v>43</v>
      </c>
      <c r="L230">
        <v>2.1</v>
      </c>
      <c r="M230" s="2" t="s">
        <v>22</v>
      </c>
      <c r="N230" s="20" t="str">
        <f t="shared" si="12"/>
        <v/>
      </c>
      <c r="P230">
        <v>152.72999999999999</v>
      </c>
      <c r="Q230">
        <v>152.72999999999999</v>
      </c>
      <c r="R230" s="2">
        <f>IF(ISNUMBER(Q230),SUMIFS(Q$1:$Q230,A$1:$A230,A230,J$1:$J230,J230,D$1:$D230,D230),"")</f>
        <v>152.72999999999999</v>
      </c>
      <c r="AB230">
        <v>17.709115982055664</v>
      </c>
      <c r="AC230">
        <v>12.084195613861084</v>
      </c>
      <c r="AD230">
        <v>81.296150207519531</v>
      </c>
      <c r="AE230">
        <v>21.933102607727051</v>
      </c>
      <c r="AF230">
        <v>90.157283782958984</v>
      </c>
      <c r="AG230">
        <v>30.470763206481934</v>
      </c>
      <c r="AH230" s="2">
        <f t="shared" si="13"/>
        <v>4.8800000000000003E-2</v>
      </c>
      <c r="AI230">
        <v>4.8800000000000003E-2</v>
      </c>
      <c r="AK230">
        <v>13.007384033203126</v>
      </c>
      <c r="AQ230" s="2">
        <f t="shared" si="14"/>
        <v>7.4530000000000003</v>
      </c>
      <c r="AR230" s="2">
        <f>IF(ISNUMBER(AQ230),SUMIFS($AQ$1:AQ230,$A$1:A230,A230,$J$1:J230,J230,$D$1:D230,D230),"")</f>
        <v>7.4530000000000003</v>
      </c>
      <c r="AS230">
        <f t="shared" si="15"/>
        <v>14</v>
      </c>
    </row>
    <row r="231" spans="1:45" x14ac:dyDescent="0.25">
      <c r="A231" s="4" t="s">
        <v>30</v>
      </c>
      <c r="B231" t="s">
        <v>44</v>
      </c>
      <c r="C231" s="3">
        <v>42283</v>
      </c>
      <c r="D231">
        <v>2</v>
      </c>
      <c r="F231">
        <v>50</v>
      </c>
      <c r="J231" s="2" t="s">
        <v>83</v>
      </c>
      <c r="K231" s="2" t="s">
        <v>43</v>
      </c>
      <c r="L231">
        <v>2.1</v>
      </c>
      <c r="M231" s="2" t="s">
        <v>22</v>
      </c>
      <c r="N231" s="20" t="str">
        <f t="shared" si="12"/>
        <v/>
      </c>
      <c r="P231">
        <v>191.54</v>
      </c>
      <c r="Q231">
        <v>191.54</v>
      </c>
      <c r="R231" s="2">
        <f>IF(ISNUMBER(Q231),SUMIFS(Q$1:$Q231,A$1:$A231,A231,J$1:$J231,J231,D$1:$D231,D231),"")</f>
        <v>191.54</v>
      </c>
      <c r="AB231">
        <v>18.672938346862793</v>
      </c>
      <c r="AC231">
        <v>12.585959434509277</v>
      </c>
      <c r="AD231">
        <v>81.156688690185547</v>
      </c>
      <c r="AE231">
        <v>23.7183837890625</v>
      </c>
      <c r="AF231">
        <v>90.273311614990234</v>
      </c>
      <c r="AG231">
        <v>29.085028648376465</v>
      </c>
      <c r="AH231" s="2">
        <f t="shared" si="13"/>
        <v>4.65E-2</v>
      </c>
      <c r="AI231">
        <v>4.65E-2</v>
      </c>
      <c r="AK231">
        <v>12.985070190429688</v>
      </c>
      <c r="AQ231" s="2">
        <f t="shared" si="14"/>
        <v>8.907</v>
      </c>
      <c r="AR231" s="2">
        <f>IF(ISNUMBER(AQ231),SUMIFS($AQ$1:AQ231,$A$1:A231,A231,$J$1:J231,J231,$D$1:D231,D231),"")</f>
        <v>8.907</v>
      </c>
      <c r="AS231">
        <f t="shared" si="15"/>
        <v>14</v>
      </c>
    </row>
    <row r="232" spans="1:45" x14ac:dyDescent="0.25">
      <c r="A232" s="4" t="s">
        <v>28</v>
      </c>
      <c r="B232" t="s">
        <v>44</v>
      </c>
      <c r="C232" s="3">
        <v>42283</v>
      </c>
      <c r="D232">
        <v>2</v>
      </c>
      <c r="F232">
        <v>100</v>
      </c>
      <c r="J232" s="2" t="s">
        <v>83</v>
      </c>
      <c r="K232" s="2" t="s">
        <v>43</v>
      </c>
      <c r="L232">
        <v>2.1</v>
      </c>
      <c r="M232" s="2" t="s">
        <v>22</v>
      </c>
      <c r="N232" s="20" t="str">
        <f t="shared" si="12"/>
        <v/>
      </c>
      <c r="P232">
        <v>213.51</v>
      </c>
      <c r="Q232">
        <v>213.51</v>
      </c>
      <c r="R232" s="2">
        <f>IF(ISNUMBER(Q232),SUMIFS(Q$1:$Q232,A$1:$A232,A232,J$1:$J232,J232,D$1:$D232,D232),"")</f>
        <v>213.51</v>
      </c>
      <c r="AB232">
        <v>19.539776802062988</v>
      </c>
      <c r="AC232">
        <v>12.807173252105713</v>
      </c>
      <c r="AD232">
        <v>79.273883819580078</v>
      </c>
      <c r="AE232">
        <v>24.334522247314453</v>
      </c>
      <c r="AF232">
        <v>89.182464599609375</v>
      </c>
      <c r="AG232">
        <v>26.928106307983398</v>
      </c>
      <c r="AH232" s="2">
        <f t="shared" si="13"/>
        <v>4.3099999999999999E-2</v>
      </c>
      <c r="AI232">
        <v>4.3099999999999999E-2</v>
      </c>
      <c r="AK232">
        <v>12.683821411132813</v>
      </c>
      <c r="AQ232" s="2">
        <f t="shared" si="14"/>
        <v>9.202</v>
      </c>
      <c r="AR232" s="2">
        <f>IF(ISNUMBER(AQ232),SUMIFS($AQ$1:AQ232,$A$1:A232,A232,$J$1:J232,J232,$D$1:D232,D232),"")</f>
        <v>9.202</v>
      </c>
      <c r="AS232">
        <f t="shared" si="15"/>
        <v>14</v>
      </c>
    </row>
    <row r="233" spans="1:45" x14ac:dyDescent="0.25">
      <c r="A233" s="4" t="s">
        <v>25</v>
      </c>
      <c r="B233" t="s">
        <v>44</v>
      </c>
      <c r="C233" s="3">
        <v>42283</v>
      </c>
      <c r="D233">
        <v>2</v>
      </c>
      <c r="F233">
        <v>200</v>
      </c>
      <c r="J233" s="2" t="s">
        <v>83</v>
      </c>
      <c r="K233" s="2" t="s">
        <v>43</v>
      </c>
      <c r="L233">
        <v>2.1</v>
      </c>
      <c r="M233" s="2" t="s">
        <v>22</v>
      </c>
      <c r="N233" s="20" t="str">
        <f t="shared" si="12"/>
        <v/>
      </c>
      <c r="P233">
        <v>121.45</v>
      </c>
      <c r="Q233">
        <v>121.45</v>
      </c>
      <c r="R233" s="2">
        <f>IF(ISNUMBER(Q233),SUMIFS(Q$1:$Q233,A$1:$A233,A233,J$1:$J233,J233,D$1:$D233,D233),"")</f>
        <v>121.45</v>
      </c>
      <c r="AB233">
        <v>18.367365837097168</v>
      </c>
      <c r="AC233">
        <v>13.349569320678711</v>
      </c>
      <c r="AD233">
        <v>80.218143463134766</v>
      </c>
      <c r="AE233">
        <v>22.294231414794922</v>
      </c>
      <c r="AF233">
        <v>89.786537170410156</v>
      </c>
      <c r="AG233">
        <v>28.194269180297852</v>
      </c>
      <c r="AH233" s="2">
        <f t="shared" si="13"/>
        <v>4.5100000000000001E-2</v>
      </c>
      <c r="AI233">
        <v>4.5100000000000001E-2</v>
      </c>
      <c r="AK233">
        <v>12.834902954101564</v>
      </c>
      <c r="AQ233" s="2">
        <f t="shared" si="14"/>
        <v>5.4770000000000003</v>
      </c>
      <c r="AR233" s="2">
        <f>IF(ISNUMBER(AQ233),SUMIFS($AQ$1:AQ233,$A$1:A233,A233,$J$1:J233,J233,$D$1:D233,D233),"")</f>
        <v>5.4770000000000003</v>
      </c>
      <c r="AS233">
        <f t="shared" si="15"/>
        <v>14</v>
      </c>
    </row>
    <row r="234" spans="1:45" x14ac:dyDescent="0.25">
      <c r="A234" s="4" t="s">
        <v>29</v>
      </c>
      <c r="B234" t="s">
        <v>44</v>
      </c>
      <c r="C234" s="3">
        <v>42283</v>
      </c>
      <c r="D234">
        <v>2</v>
      </c>
      <c r="F234">
        <v>350</v>
      </c>
      <c r="J234" s="2" t="s">
        <v>83</v>
      </c>
      <c r="K234" s="2" t="s">
        <v>43</v>
      </c>
      <c r="L234">
        <v>2.1</v>
      </c>
      <c r="M234" s="2" t="s">
        <v>22</v>
      </c>
      <c r="N234" s="20" t="str">
        <f t="shared" si="12"/>
        <v/>
      </c>
      <c r="P234">
        <v>156.83000000000001</v>
      </c>
      <c r="Q234">
        <v>156.83000000000001</v>
      </c>
      <c r="R234" s="2">
        <f>IF(ISNUMBER(Q234),SUMIFS(Q$1:$Q234,A$1:$A234,A234,J$1:$J234,J234,D$1:$D234,D234),"")</f>
        <v>156.83000000000001</v>
      </c>
      <c r="AB234">
        <v>17.499471664428711</v>
      </c>
      <c r="AC234">
        <v>12.514717102050781</v>
      </c>
      <c r="AD234">
        <v>81.051128387451172</v>
      </c>
      <c r="AE234">
        <v>19.948886871337891</v>
      </c>
      <c r="AF234">
        <v>89.772701263427734</v>
      </c>
      <c r="AG234">
        <v>29.809273719787598</v>
      </c>
      <c r="AH234" s="2">
        <f t="shared" si="13"/>
        <v>4.7699999999999999E-2</v>
      </c>
      <c r="AI234">
        <v>4.7699999999999999E-2</v>
      </c>
      <c r="AK234">
        <v>12.968180541992188</v>
      </c>
      <c r="AQ234" s="2">
        <f t="shared" si="14"/>
        <v>7.4809999999999999</v>
      </c>
      <c r="AR234" s="2">
        <f>IF(ISNUMBER(AQ234),SUMIFS($AQ$1:AQ234,$A$1:A234,A234,$J$1:J234,J234,$D$1:D234,D234),"")</f>
        <v>7.4809999999999999</v>
      </c>
      <c r="AS234">
        <f t="shared" si="15"/>
        <v>14</v>
      </c>
    </row>
    <row r="235" spans="1:45" x14ac:dyDescent="0.25">
      <c r="A235" s="4" t="s">
        <v>26</v>
      </c>
      <c r="B235" t="s">
        <v>44</v>
      </c>
      <c r="C235" s="3">
        <v>42283</v>
      </c>
      <c r="D235">
        <v>2</v>
      </c>
      <c r="F235">
        <v>500</v>
      </c>
      <c r="J235" s="2" t="s">
        <v>83</v>
      </c>
      <c r="K235" s="2" t="s">
        <v>43</v>
      </c>
      <c r="L235">
        <v>2.1</v>
      </c>
      <c r="M235" s="2" t="s">
        <v>22</v>
      </c>
      <c r="N235" s="20" t="str">
        <f t="shared" si="12"/>
        <v/>
      </c>
      <c r="P235">
        <v>180.88</v>
      </c>
      <c r="Q235">
        <v>180.88</v>
      </c>
      <c r="R235" s="2">
        <f>IF(ISNUMBER(Q235),SUMIFS(Q$1:$Q235,A$1:$A235,A235,J$1:$J235,J235,D$1:$D235,D235),"")</f>
        <v>180.88</v>
      </c>
      <c r="AB235">
        <v>18.15638542175293</v>
      </c>
      <c r="AC235">
        <v>12.770995616912842</v>
      </c>
      <c r="AD235">
        <v>80.921157836914063</v>
      </c>
      <c r="AE235">
        <v>22.524953842163086</v>
      </c>
      <c r="AF235">
        <v>90.281955718994141</v>
      </c>
      <c r="AG235">
        <v>30.469626426696777</v>
      </c>
      <c r="AH235" s="2">
        <f t="shared" si="13"/>
        <v>4.8800000000000003E-2</v>
      </c>
      <c r="AI235">
        <v>4.8800000000000003E-2</v>
      </c>
      <c r="AK235">
        <v>12.94738525390625</v>
      </c>
      <c r="AQ235" s="2">
        <f t="shared" si="14"/>
        <v>8.827</v>
      </c>
      <c r="AR235" s="2">
        <f>IF(ISNUMBER(AQ235),SUMIFS($AQ$1:AQ235,$A$1:A235,A235,$J$1:J235,J235,$D$1:D235,D235),"")</f>
        <v>8.827</v>
      </c>
      <c r="AS235">
        <f t="shared" si="15"/>
        <v>14</v>
      </c>
    </row>
    <row r="236" spans="1:45" x14ac:dyDescent="0.25">
      <c r="A236" s="4" t="s">
        <v>27</v>
      </c>
      <c r="B236" t="s">
        <v>44</v>
      </c>
      <c r="C236" s="3">
        <v>42283</v>
      </c>
      <c r="D236">
        <v>3</v>
      </c>
      <c r="F236">
        <v>0</v>
      </c>
      <c r="J236" s="2" t="s">
        <v>83</v>
      </c>
      <c r="K236" s="2" t="s">
        <v>43</v>
      </c>
      <c r="L236">
        <v>2.1</v>
      </c>
      <c r="M236" s="2" t="s">
        <v>22</v>
      </c>
      <c r="N236" s="20" t="str">
        <f t="shared" si="12"/>
        <v/>
      </c>
      <c r="P236">
        <v>130.93</v>
      </c>
      <c r="Q236">
        <v>130.93</v>
      </c>
      <c r="R236" s="2">
        <f>IF(ISNUMBER(Q236),SUMIFS(Q$1:$Q236,A$1:$A236,A236,J$1:$J236,J236,D$1:$D236,D236),"")</f>
        <v>130.93</v>
      </c>
      <c r="AB236">
        <v>18.172199249267578</v>
      </c>
      <c r="AC236">
        <v>10.979415893554687</v>
      </c>
      <c r="AD236">
        <v>80.394412994384766</v>
      </c>
      <c r="AE236">
        <v>22.350688934326172</v>
      </c>
      <c r="AF236">
        <v>89.897567749023438</v>
      </c>
      <c r="AG236">
        <v>29.742897987365723</v>
      </c>
      <c r="AH236" s="2">
        <f t="shared" si="13"/>
        <v>4.7600000000000003E-2</v>
      </c>
      <c r="AI236">
        <v>4.7600000000000003E-2</v>
      </c>
      <c r="AK236">
        <v>12.863106079101563</v>
      </c>
      <c r="AQ236" s="2">
        <f t="shared" si="14"/>
        <v>6.2320000000000002</v>
      </c>
      <c r="AR236" s="2">
        <f>IF(ISNUMBER(AQ236),SUMIFS($AQ$1:AQ236,$A$1:A236,A236,$J$1:J236,J236,$D$1:D236,D236),"")</f>
        <v>6.2320000000000002</v>
      </c>
      <c r="AS236">
        <f t="shared" si="15"/>
        <v>14</v>
      </c>
    </row>
    <row r="237" spans="1:45" x14ac:dyDescent="0.25">
      <c r="A237" s="4" t="s">
        <v>30</v>
      </c>
      <c r="B237" t="s">
        <v>44</v>
      </c>
      <c r="C237" s="3">
        <v>42283</v>
      </c>
      <c r="D237">
        <v>3</v>
      </c>
      <c r="F237">
        <v>50</v>
      </c>
      <c r="J237" s="2" t="s">
        <v>83</v>
      </c>
      <c r="K237" s="2" t="s">
        <v>43</v>
      </c>
      <c r="L237">
        <v>2.1</v>
      </c>
      <c r="M237" s="2" t="s">
        <v>22</v>
      </c>
      <c r="N237" s="20" t="str">
        <f t="shared" si="12"/>
        <v/>
      </c>
      <c r="P237">
        <v>200.99</v>
      </c>
      <c r="Q237">
        <v>200.99</v>
      </c>
      <c r="R237" s="2">
        <f>IF(ISNUMBER(Q237),SUMIFS(Q$1:$Q237,A$1:$A237,A237,J$1:$J237,J237,D$1:$D237,D237),"")</f>
        <v>200.99</v>
      </c>
      <c r="AB237">
        <v>20.016222953796387</v>
      </c>
      <c r="AC237">
        <v>11.875402450561523</v>
      </c>
      <c r="AD237">
        <v>79.118755340576172</v>
      </c>
      <c r="AE237">
        <v>25.32331657409668</v>
      </c>
      <c r="AF237">
        <v>89.522933959960938</v>
      </c>
      <c r="AG237">
        <v>27.194905281066895</v>
      </c>
      <c r="AH237" s="2">
        <f t="shared" si="13"/>
        <v>4.3499999999999997E-2</v>
      </c>
      <c r="AI237">
        <v>4.3499999999999997E-2</v>
      </c>
      <c r="AK237">
        <v>12.659000854492188</v>
      </c>
      <c r="AQ237" s="2">
        <f t="shared" si="14"/>
        <v>8.7430000000000003</v>
      </c>
      <c r="AR237" s="2">
        <f>IF(ISNUMBER(AQ237),SUMIFS($AQ$1:AQ237,$A$1:A237,A237,$J$1:J237,J237,$D$1:D237,D237),"")</f>
        <v>8.7430000000000003</v>
      </c>
      <c r="AS237">
        <f t="shared" si="15"/>
        <v>14</v>
      </c>
    </row>
    <row r="238" spans="1:45" x14ac:dyDescent="0.25">
      <c r="A238" s="4" t="s">
        <v>28</v>
      </c>
      <c r="B238" t="s">
        <v>44</v>
      </c>
      <c r="C238" s="3">
        <v>42283</v>
      </c>
      <c r="D238">
        <v>3</v>
      </c>
      <c r="F238">
        <v>100</v>
      </c>
      <c r="J238" s="2" t="s">
        <v>83</v>
      </c>
      <c r="K238" s="2" t="s">
        <v>43</v>
      </c>
      <c r="L238">
        <v>2.1</v>
      </c>
      <c r="M238" s="2" t="s">
        <v>22</v>
      </c>
      <c r="N238" s="20" t="str">
        <f t="shared" si="12"/>
        <v/>
      </c>
      <c r="P238">
        <v>105.82</v>
      </c>
      <c r="Q238">
        <v>105.82</v>
      </c>
      <c r="R238" s="2">
        <f>IF(ISNUMBER(Q238),SUMIFS(Q$1:$Q238,A$1:$A238,A238,J$1:$J238,J238,D$1:$D238,D238),"")</f>
        <v>105.82</v>
      </c>
      <c r="AB238">
        <v>18.385638236999512</v>
      </c>
      <c r="AC238">
        <v>12.592666625976563</v>
      </c>
      <c r="AD238">
        <v>79.963146209716797</v>
      </c>
      <c r="AE238">
        <v>22.849259376525879</v>
      </c>
      <c r="AF238">
        <v>89.838211059570313</v>
      </c>
      <c r="AG238">
        <v>28.003405570983887</v>
      </c>
      <c r="AH238" s="2">
        <f t="shared" si="13"/>
        <v>4.48E-2</v>
      </c>
      <c r="AI238">
        <v>4.48E-2</v>
      </c>
      <c r="AK238">
        <v>12.794103393554687</v>
      </c>
      <c r="AQ238" s="2">
        <f t="shared" si="14"/>
        <v>4.7409999999999997</v>
      </c>
      <c r="AR238" s="2">
        <f>IF(ISNUMBER(AQ238),SUMIFS($AQ$1:AQ238,$A$1:A238,A238,$J$1:J238,J238,$D$1:D238,D238),"")</f>
        <v>4.7409999999999997</v>
      </c>
      <c r="AS238">
        <f t="shared" si="15"/>
        <v>14</v>
      </c>
    </row>
    <row r="239" spans="1:45" x14ac:dyDescent="0.25">
      <c r="A239" s="4" t="s">
        <v>25</v>
      </c>
      <c r="B239" t="s">
        <v>44</v>
      </c>
      <c r="C239" s="3">
        <v>42283</v>
      </c>
      <c r="D239">
        <v>3</v>
      </c>
      <c r="F239">
        <v>200</v>
      </c>
      <c r="J239" s="2" t="s">
        <v>83</v>
      </c>
      <c r="K239" s="2" t="s">
        <v>43</v>
      </c>
      <c r="L239">
        <v>2.1</v>
      </c>
      <c r="M239" s="2" t="s">
        <v>22</v>
      </c>
      <c r="N239" s="20" t="str">
        <f t="shared" si="12"/>
        <v/>
      </c>
      <c r="P239">
        <v>163.13999999999999</v>
      </c>
      <c r="Q239">
        <v>163.13999999999999</v>
      </c>
      <c r="R239" s="2">
        <f>IF(ISNUMBER(Q239),SUMIFS(Q$1:$Q239,A$1:$A239,A239,J$1:$J239,J239,D$1:$D239,D239),"")</f>
        <v>163.13999999999999</v>
      </c>
      <c r="AB239">
        <v>18.13396167755127</v>
      </c>
      <c r="AC239">
        <v>11.762870788574219</v>
      </c>
      <c r="AD239">
        <v>79.407676696777344</v>
      </c>
      <c r="AE239">
        <v>23.524805068969727</v>
      </c>
      <c r="AF239">
        <v>90.394756317138672</v>
      </c>
      <c r="AG239">
        <v>30.431646347045898</v>
      </c>
      <c r="AH239" s="2">
        <f t="shared" si="13"/>
        <v>4.87E-2</v>
      </c>
      <c r="AI239">
        <v>4.87E-2</v>
      </c>
      <c r="AK239">
        <v>12.705228271484375</v>
      </c>
      <c r="AQ239" s="2">
        <f t="shared" si="14"/>
        <v>7.9450000000000003</v>
      </c>
      <c r="AR239" s="2">
        <f>IF(ISNUMBER(AQ239),SUMIFS($AQ$1:AQ239,$A$1:A239,A239,$J$1:J239,J239,$D$1:D239,D239),"")</f>
        <v>7.9450000000000003</v>
      </c>
      <c r="AS239">
        <f t="shared" si="15"/>
        <v>14</v>
      </c>
    </row>
    <row r="240" spans="1:45" x14ac:dyDescent="0.25">
      <c r="A240" s="4" t="s">
        <v>29</v>
      </c>
      <c r="B240" t="s">
        <v>44</v>
      </c>
      <c r="C240" s="3">
        <v>42283</v>
      </c>
      <c r="D240">
        <v>3</v>
      </c>
      <c r="F240">
        <v>350</v>
      </c>
      <c r="J240" s="2" t="s">
        <v>83</v>
      </c>
      <c r="K240" s="2" t="s">
        <v>43</v>
      </c>
      <c r="L240">
        <v>2.1</v>
      </c>
      <c r="M240" s="2" t="s">
        <v>22</v>
      </c>
      <c r="N240" s="20" t="str">
        <f t="shared" si="12"/>
        <v/>
      </c>
      <c r="P240">
        <v>158.6</v>
      </c>
      <c r="Q240">
        <v>158.6</v>
      </c>
      <c r="R240" s="2">
        <f>IF(ISNUMBER(Q240),SUMIFS(Q$1:$Q240,A$1:$A240,A240,J$1:$J240,J240,D$1:$D240,D240),"")</f>
        <v>158.6</v>
      </c>
      <c r="AB240">
        <v>18.694658279418945</v>
      </c>
      <c r="AC240">
        <v>12.389817237854004</v>
      </c>
      <c r="AD240">
        <v>80.148078918457031</v>
      </c>
      <c r="AE240">
        <v>24.12750244140625</v>
      </c>
      <c r="AF240">
        <v>90.087749481201172</v>
      </c>
      <c r="AG240">
        <v>28.237133026123047</v>
      </c>
      <c r="AH240" s="2">
        <f t="shared" si="13"/>
        <v>4.5199999999999997E-2</v>
      </c>
      <c r="AI240">
        <v>4.5199999999999997E-2</v>
      </c>
      <c r="AK240">
        <v>12.823692626953125</v>
      </c>
      <c r="AQ240" s="2">
        <f t="shared" si="14"/>
        <v>7.1689999999999996</v>
      </c>
      <c r="AR240" s="2">
        <f>IF(ISNUMBER(AQ240),SUMIFS($AQ$1:AQ240,$A$1:A240,A240,$J$1:J240,J240,$D$1:D240,D240),"")</f>
        <v>7.1689999999999996</v>
      </c>
      <c r="AS240">
        <f t="shared" si="15"/>
        <v>14</v>
      </c>
    </row>
    <row r="241" spans="1:45" x14ac:dyDescent="0.25">
      <c r="A241" s="4" t="s">
        <v>26</v>
      </c>
      <c r="B241" t="s">
        <v>44</v>
      </c>
      <c r="C241" s="3">
        <v>42283</v>
      </c>
      <c r="D241">
        <v>3</v>
      </c>
      <c r="F241">
        <v>500</v>
      </c>
      <c r="J241" s="2" t="s">
        <v>83</v>
      </c>
      <c r="K241" s="2" t="s">
        <v>43</v>
      </c>
      <c r="L241">
        <v>2.1</v>
      </c>
      <c r="M241" s="2" t="s">
        <v>22</v>
      </c>
      <c r="N241" s="20" t="str">
        <f t="shared" si="12"/>
        <v/>
      </c>
      <c r="P241">
        <v>142.29</v>
      </c>
      <c r="Q241">
        <v>142.29</v>
      </c>
      <c r="R241" s="2">
        <f>IF(ISNUMBER(Q241),SUMIFS(Q$1:$Q241,A$1:$A241,A241,J$1:$J241,J241,D$1:$D241,D241),"")</f>
        <v>142.29</v>
      </c>
      <c r="AB241">
        <v>18.195439338684082</v>
      </c>
      <c r="AC241">
        <v>10.753973007202148</v>
      </c>
      <c r="AD241">
        <v>80.656784057617188</v>
      </c>
      <c r="AE241">
        <v>23.16788387298584</v>
      </c>
      <c r="AF241">
        <v>90.236904144287109</v>
      </c>
      <c r="AG241">
        <v>29.932283401489258</v>
      </c>
      <c r="AH241" s="2">
        <f t="shared" si="13"/>
        <v>4.7899999999999998E-2</v>
      </c>
      <c r="AI241">
        <v>4.7899999999999998E-2</v>
      </c>
      <c r="AK241">
        <v>12.905085449218751</v>
      </c>
      <c r="AQ241" s="2">
        <f t="shared" si="14"/>
        <v>6.8159999999999998</v>
      </c>
      <c r="AR241" s="2">
        <f>IF(ISNUMBER(AQ241),SUMIFS($AQ$1:AQ241,$A$1:A241,A241,$J$1:J241,J241,$D$1:D241,D241),"")</f>
        <v>6.8159999999999998</v>
      </c>
      <c r="AS241">
        <f t="shared" si="15"/>
        <v>14</v>
      </c>
    </row>
    <row r="242" spans="1:45" x14ac:dyDescent="0.25">
      <c r="A242" s="4" t="s">
        <v>27</v>
      </c>
      <c r="B242" t="s">
        <v>44</v>
      </c>
      <c r="C242" s="3">
        <v>42283</v>
      </c>
      <c r="D242">
        <v>4</v>
      </c>
      <c r="F242">
        <v>0</v>
      </c>
      <c r="J242" s="2" t="s">
        <v>83</v>
      </c>
      <c r="K242" s="2" t="s">
        <v>43</v>
      </c>
      <c r="L242">
        <v>2.1</v>
      </c>
      <c r="M242" s="2" t="s">
        <v>22</v>
      </c>
      <c r="N242" s="20" t="str">
        <f t="shared" si="12"/>
        <v/>
      </c>
      <c r="P242">
        <v>123.64</v>
      </c>
      <c r="Q242">
        <v>123.64</v>
      </c>
      <c r="R242" s="2">
        <f>IF(ISNUMBER(Q242),SUMIFS(Q$1:$Q242,A$1:$A242,A242,J$1:$J242,J242,D$1:$D242,D242),"")</f>
        <v>123.64</v>
      </c>
      <c r="AB242">
        <v>17.595026969909668</v>
      </c>
      <c r="AC242">
        <v>12.855654716491699</v>
      </c>
      <c r="AD242">
        <v>80.546524047851563</v>
      </c>
      <c r="AE242">
        <v>20.682148933410645</v>
      </c>
      <c r="AF242">
        <v>90.019683837890625</v>
      </c>
      <c r="AG242">
        <v>28.626173973083496</v>
      </c>
      <c r="AH242" s="2">
        <f t="shared" si="13"/>
        <v>4.58E-2</v>
      </c>
      <c r="AI242">
        <v>4.58E-2</v>
      </c>
      <c r="AK242">
        <v>12.88744384765625</v>
      </c>
      <c r="AQ242" s="2">
        <f t="shared" si="14"/>
        <v>5.6630000000000003</v>
      </c>
      <c r="AR242" s="2">
        <f>IF(ISNUMBER(AQ242),SUMIFS($AQ$1:AQ242,$A$1:A242,A242,$J$1:J242,J242,$D$1:D242,D242),"")</f>
        <v>5.6630000000000003</v>
      </c>
      <c r="AS242">
        <f t="shared" si="15"/>
        <v>14</v>
      </c>
    </row>
    <row r="243" spans="1:45" x14ac:dyDescent="0.25">
      <c r="A243" s="4" t="s">
        <v>30</v>
      </c>
      <c r="B243" t="s">
        <v>44</v>
      </c>
      <c r="C243" s="3">
        <v>42283</v>
      </c>
      <c r="D243">
        <v>4</v>
      </c>
      <c r="F243">
        <v>50</v>
      </c>
      <c r="J243" s="2" t="s">
        <v>83</v>
      </c>
      <c r="K243" s="2" t="s">
        <v>43</v>
      </c>
      <c r="L243">
        <v>2.1</v>
      </c>
      <c r="M243" s="2" t="s">
        <v>22</v>
      </c>
      <c r="N243" s="20" t="str">
        <f t="shared" si="12"/>
        <v/>
      </c>
      <c r="P243">
        <v>146.44</v>
      </c>
      <c r="Q243">
        <v>146.44</v>
      </c>
      <c r="R243" s="2">
        <f>IF(ISNUMBER(Q243),SUMIFS(Q$1:$Q243,A$1:$A243,A243,J$1:$J243,J243,D$1:$D243,D243),"")</f>
        <v>146.44</v>
      </c>
      <c r="AB243">
        <v>17.984437942504883</v>
      </c>
      <c r="AC243">
        <v>13.254305362701416</v>
      </c>
      <c r="AD243">
        <v>78.461051940917969</v>
      </c>
      <c r="AE243">
        <v>22.799418449401855</v>
      </c>
      <c r="AF243">
        <v>90.045680999755859</v>
      </c>
      <c r="AG243">
        <v>29.859967231750488</v>
      </c>
      <c r="AH243" s="2">
        <f t="shared" si="13"/>
        <v>4.7800000000000002E-2</v>
      </c>
      <c r="AI243">
        <v>4.7800000000000002E-2</v>
      </c>
      <c r="AK243">
        <v>12.553768310546875</v>
      </c>
      <c r="AQ243" s="2">
        <f t="shared" si="14"/>
        <v>7</v>
      </c>
      <c r="AR243" s="2">
        <f>IF(ISNUMBER(AQ243),SUMIFS($AQ$1:AQ243,$A$1:A243,A243,$J$1:J243,J243,$D$1:D243,D243),"")</f>
        <v>7</v>
      </c>
      <c r="AS243">
        <f t="shared" si="15"/>
        <v>14</v>
      </c>
    </row>
    <row r="244" spans="1:45" x14ac:dyDescent="0.25">
      <c r="A244" s="4" t="s">
        <v>28</v>
      </c>
      <c r="B244" t="s">
        <v>44</v>
      </c>
      <c r="C244" s="3">
        <v>42283</v>
      </c>
      <c r="D244">
        <v>4</v>
      </c>
      <c r="F244">
        <v>100</v>
      </c>
      <c r="J244" s="2" t="s">
        <v>83</v>
      </c>
      <c r="K244" s="2" t="s">
        <v>43</v>
      </c>
      <c r="L244">
        <v>2.1</v>
      </c>
      <c r="M244" s="2" t="s">
        <v>22</v>
      </c>
      <c r="N244" s="20" t="str">
        <f t="shared" si="12"/>
        <v/>
      </c>
      <c r="P244">
        <v>145.19</v>
      </c>
      <c r="Q244">
        <v>145.19</v>
      </c>
      <c r="R244" s="2">
        <f>IF(ISNUMBER(Q244),SUMIFS(Q$1:$Q244,A$1:$A244,A244,J$1:$J244,J244,D$1:$D244,D244),"")</f>
        <v>145.19</v>
      </c>
      <c r="AB244">
        <v>18.210587501525879</v>
      </c>
      <c r="AC244">
        <v>13.445785522460937</v>
      </c>
      <c r="AD244">
        <v>80.228366851806641</v>
      </c>
      <c r="AE244">
        <v>22.830491065979004</v>
      </c>
      <c r="AF244">
        <v>90.229846954345703</v>
      </c>
      <c r="AG244">
        <v>28.500453948974609</v>
      </c>
      <c r="AH244" s="2">
        <f t="shared" si="13"/>
        <v>4.5600000000000002E-2</v>
      </c>
      <c r="AI244">
        <v>4.5600000000000002E-2</v>
      </c>
      <c r="AK244">
        <v>12.836538696289063</v>
      </c>
      <c r="AQ244" s="2">
        <f t="shared" si="14"/>
        <v>6.6210000000000004</v>
      </c>
      <c r="AR244" s="2">
        <f>IF(ISNUMBER(AQ244),SUMIFS($AQ$1:AQ244,$A$1:A244,A244,$J$1:J244,J244,$D$1:D244,D244),"")</f>
        <v>6.6210000000000004</v>
      </c>
      <c r="AS244">
        <f t="shared" si="15"/>
        <v>14</v>
      </c>
    </row>
    <row r="245" spans="1:45" x14ac:dyDescent="0.25">
      <c r="A245" s="4" t="s">
        <v>25</v>
      </c>
      <c r="B245" t="s">
        <v>44</v>
      </c>
      <c r="C245" s="3">
        <v>42283</v>
      </c>
      <c r="D245">
        <v>4</v>
      </c>
      <c r="F245">
        <v>200</v>
      </c>
      <c r="J245" s="2" t="s">
        <v>83</v>
      </c>
      <c r="K245" s="2" t="s">
        <v>43</v>
      </c>
      <c r="L245">
        <v>2.1</v>
      </c>
      <c r="M245" s="2" t="s">
        <v>22</v>
      </c>
      <c r="N245" s="20" t="str">
        <f t="shared" si="12"/>
        <v/>
      </c>
      <c r="P245">
        <v>146.6</v>
      </c>
      <c r="Q245">
        <v>146.6</v>
      </c>
      <c r="R245" s="2">
        <f>IF(ISNUMBER(Q245),SUMIFS(Q$1:$Q245,A$1:$A245,A245,J$1:$J245,J245,D$1:$D245,D245),"")</f>
        <v>146.6</v>
      </c>
      <c r="AB245">
        <v>18.189233779907227</v>
      </c>
      <c r="AC245">
        <v>14.452023506164551</v>
      </c>
      <c r="AD245">
        <v>78.493755340576172</v>
      </c>
      <c r="AE245">
        <v>23.095223426818848</v>
      </c>
      <c r="AF245">
        <v>90.358341217041016</v>
      </c>
      <c r="AG245">
        <v>28.223361015319824</v>
      </c>
      <c r="AH245" s="2">
        <f t="shared" si="13"/>
        <v>4.5199999999999997E-2</v>
      </c>
      <c r="AI245">
        <v>4.5199999999999997E-2</v>
      </c>
      <c r="AK245">
        <v>12.559000854492188</v>
      </c>
      <c r="AQ245" s="2">
        <f t="shared" si="14"/>
        <v>6.6260000000000003</v>
      </c>
      <c r="AR245" s="2">
        <f>IF(ISNUMBER(AQ245),SUMIFS($AQ$1:AQ245,$A$1:A245,A245,$J$1:J245,J245,$D$1:D245,D245),"")</f>
        <v>6.6260000000000003</v>
      </c>
      <c r="AS245">
        <f t="shared" si="15"/>
        <v>14</v>
      </c>
    </row>
    <row r="246" spans="1:45" x14ac:dyDescent="0.25">
      <c r="A246" s="4" t="s">
        <v>29</v>
      </c>
      <c r="B246" t="s">
        <v>44</v>
      </c>
      <c r="C246" s="3">
        <v>42283</v>
      </c>
      <c r="D246">
        <v>4</v>
      </c>
      <c r="F246">
        <v>350</v>
      </c>
      <c r="J246" s="2" t="s">
        <v>83</v>
      </c>
      <c r="K246" s="2" t="s">
        <v>43</v>
      </c>
      <c r="L246">
        <v>2.1</v>
      </c>
      <c r="M246" s="2" t="s">
        <v>22</v>
      </c>
      <c r="N246" s="20" t="str">
        <f t="shared" si="12"/>
        <v/>
      </c>
      <c r="P246">
        <v>92.4</v>
      </c>
      <c r="Q246">
        <v>92.4</v>
      </c>
      <c r="R246" s="2">
        <f>IF(ISNUMBER(Q246),SUMIFS(Q$1:$Q246,A$1:$A246,A246,J$1:$J246,J246,D$1:$D246,D246),"")</f>
        <v>92.4</v>
      </c>
      <c r="AB246">
        <v>17.682966232299805</v>
      </c>
      <c r="AC246">
        <v>13.996712207794189</v>
      </c>
      <c r="AD246">
        <v>80.124412536621094</v>
      </c>
      <c r="AE246">
        <v>21.437614440917969</v>
      </c>
      <c r="AF246">
        <v>89.861030578613281</v>
      </c>
      <c r="AG246">
        <v>27.868100166320801</v>
      </c>
      <c r="AH246" s="2">
        <f t="shared" si="13"/>
        <v>4.4600000000000001E-2</v>
      </c>
      <c r="AI246">
        <v>4.4600000000000001E-2</v>
      </c>
      <c r="AK246">
        <v>12.819906005859375</v>
      </c>
      <c r="AQ246" s="2">
        <f t="shared" si="14"/>
        <v>4.1210000000000004</v>
      </c>
      <c r="AR246" s="2">
        <f>IF(ISNUMBER(AQ246),SUMIFS($AQ$1:AQ246,$A$1:A246,A246,$J$1:J246,J246,$D$1:D246,D246),"")</f>
        <v>4.1210000000000004</v>
      </c>
      <c r="AS246">
        <f t="shared" si="15"/>
        <v>14</v>
      </c>
    </row>
    <row r="247" spans="1:45" x14ac:dyDescent="0.25">
      <c r="A247" s="4" t="s">
        <v>26</v>
      </c>
      <c r="B247" t="s">
        <v>44</v>
      </c>
      <c r="C247" s="3">
        <v>42283</v>
      </c>
      <c r="D247">
        <v>4</v>
      </c>
      <c r="F247">
        <v>500</v>
      </c>
      <c r="J247" s="2" t="s">
        <v>83</v>
      </c>
      <c r="K247" s="2" t="s">
        <v>43</v>
      </c>
      <c r="L247">
        <v>2.1</v>
      </c>
      <c r="M247" s="2" t="s">
        <v>22</v>
      </c>
      <c r="N247" s="20" t="str">
        <f t="shared" si="12"/>
        <v/>
      </c>
      <c r="P247">
        <v>191.71</v>
      </c>
      <c r="Q247">
        <v>191.71</v>
      </c>
      <c r="R247" s="2">
        <f>IF(ISNUMBER(Q247),SUMIFS(Q$1:$Q247,A$1:$A247,A247,J$1:$J247,J247,D$1:$D247,D247),"")</f>
        <v>191.71</v>
      </c>
      <c r="AB247">
        <v>18.717206001281738</v>
      </c>
      <c r="AC247">
        <v>13.582870006561279</v>
      </c>
      <c r="AD247">
        <v>78.068599700927734</v>
      </c>
      <c r="AE247">
        <v>24.520386695861816</v>
      </c>
      <c r="AF247">
        <v>89.575298309326172</v>
      </c>
      <c r="AG247">
        <v>28.100048065185547</v>
      </c>
      <c r="AH247" s="2">
        <f t="shared" si="13"/>
        <v>4.4999999999999998E-2</v>
      </c>
      <c r="AI247">
        <v>4.4999999999999998E-2</v>
      </c>
      <c r="AK247">
        <v>12.490975952148437</v>
      </c>
      <c r="AQ247" s="2">
        <f t="shared" si="14"/>
        <v>8.6270000000000007</v>
      </c>
      <c r="AR247" s="2">
        <f>IF(ISNUMBER(AQ247),SUMIFS($AQ$1:AQ247,$A$1:A247,A247,$J$1:J247,J247,$D$1:D247,D247),"")</f>
        <v>8.6270000000000007</v>
      </c>
      <c r="AS247">
        <f t="shared" si="15"/>
        <v>14</v>
      </c>
    </row>
    <row r="248" spans="1:45" x14ac:dyDescent="0.25">
      <c r="A248" s="4" t="s">
        <v>27</v>
      </c>
      <c r="B248" t="s">
        <v>44</v>
      </c>
      <c r="C248" s="3">
        <v>42290</v>
      </c>
      <c r="D248">
        <v>1</v>
      </c>
      <c r="F248">
        <v>0</v>
      </c>
      <c r="J248" s="2" t="s">
        <v>83</v>
      </c>
      <c r="K248" s="2" t="s">
        <v>43</v>
      </c>
      <c r="M248" s="2" t="s">
        <v>38</v>
      </c>
      <c r="N248" s="20">
        <f t="shared" si="12"/>
        <v>587</v>
      </c>
      <c r="O248">
        <v>58.7</v>
      </c>
      <c r="R248" s="2" t="str">
        <f>IF(ISNUMBER(Q248),SUMIFS(Q$1:$Q248,A$1:$A248,A248,J$1:$J248,J248,D$1:$D248,D248),"")</f>
        <v/>
      </c>
      <c r="AB248">
        <v>18.294111251831055</v>
      </c>
      <c r="AC248">
        <v>13.579107284545898</v>
      </c>
      <c r="AD248">
        <v>78.500511169433594</v>
      </c>
      <c r="AE248">
        <v>20.698894500732422</v>
      </c>
      <c r="AF248">
        <v>88.317302703857422</v>
      </c>
      <c r="AG248">
        <v>28.564480781555176</v>
      </c>
      <c r="AH248" s="2">
        <f t="shared" si="13"/>
        <v>4.5699999999999998E-2</v>
      </c>
      <c r="AI248">
        <v>4.5699999999999998E-2</v>
      </c>
      <c r="AK248">
        <v>12.560081787109375</v>
      </c>
      <c r="AQ248" s="2" t="str">
        <f t="shared" si="14"/>
        <v/>
      </c>
      <c r="AR248" s="2" t="str">
        <f>IF(ISNUMBER(AQ248),SUMIFS($AQ$1:AQ248,$A$1:A248,A248,$J$1:J248,J248,$D$1:D248,D248),"")</f>
        <v/>
      </c>
      <c r="AS248">
        <f t="shared" si="15"/>
        <v>10</v>
      </c>
    </row>
    <row r="249" spans="1:45" x14ac:dyDescent="0.25">
      <c r="A249" s="4" t="s">
        <v>30</v>
      </c>
      <c r="B249" t="s">
        <v>44</v>
      </c>
      <c r="C249" s="3">
        <v>42290</v>
      </c>
      <c r="D249">
        <v>1</v>
      </c>
      <c r="F249">
        <v>50</v>
      </c>
      <c r="J249" s="2" t="s">
        <v>83</v>
      </c>
      <c r="K249" s="2" t="s">
        <v>43</v>
      </c>
      <c r="M249" s="2" t="s">
        <v>38</v>
      </c>
      <c r="N249" s="20">
        <f t="shared" si="12"/>
        <v>550.25</v>
      </c>
      <c r="O249">
        <v>55.024999999999999</v>
      </c>
      <c r="R249" s="2" t="str">
        <f>IF(ISNUMBER(Q249),SUMIFS(Q$1:$Q249,A$1:$A249,A249,J$1:$J249,J249,D$1:$D249,D249),"")</f>
        <v/>
      </c>
      <c r="AB249">
        <v>16.98847484588623</v>
      </c>
      <c r="AC249">
        <v>13.901825904846191</v>
      </c>
      <c r="AD249">
        <v>81.443519592285156</v>
      </c>
      <c r="AE249">
        <v>20.199548721313477</v>
      </c>
      <c r="AF249">
        <v>89.843135833740234</v>
      </c>
      <c r="AG249">
        <v>30.61817741394043</v>
      </c>
      <c r="AH249" s="2">
        <f t="shared" si="13"/>
        <v>4.9000000000000002E-2</v>
      </c>
      <c r="AI249">
        <v>4.9000000000000002E-2</v>
      </c>
      <c r="AK249">
        <v>13.030963134765626</v>
      </c>
      <c r="AQ249" s="2" t="str">
        <f t="shared" si="14"/>
        <v/>
      </c>
      <c r="AR249" s="2" t="str">
        <f>IF(ISNUMBER(AQ249),SUMIFS($AQ$1:AQ249,$A$1:A249,A249,$J$1:J249,J249,$D$1:D249,D249),"")</f>
        <v/>
      </c>
      <c r="AS249">
        <f t="shared" si="15"/>
        <v>10</v>
      </c>
    </row>
    <row r="250" spans="1:45" x14ac:dyDescent="0.25">
      <c r="A250" s="4" t="s">
        <v>28</v>
      </c>
      <c r="B250" t="s">
        <v>44</v>
      </c>
      <c r="C250" s="3">
        <v>42290</v>
      </c>
      <c r="D250">
        <v>1</v>
      </c>
      <c r="F250">
        <v>100</v>
      </c>
      <c r="J250" s="2" t="s">
        <v>83</v>
      </c>
      <c r="K250" s="2" t="s">
        <v>43</v>
      </c>
      <c r="M250" s="2" t="s">
        <v>38</v>
      </c>
      <c r="N250" s="20">
        <f t="shared" si="12"/>
        <v>584.5</v>
      </c>
      <c r="O250">
        <v>58.45</v>
      </c>
      <c r="R250" s="2" t="str">
        <f>IF(ISNUMBER(Q250),SUMIFS(Q$1:$Q250,A$1:$A250,A250,J$1:$J250,J250,D$1:$D250,D250),"")</f>
        <v/>
      </c>
      <c r="AB250">
        <v>16.766712188720703</v>
      </c>
      <c r="AC250">
        <v>12.516782760620117</v>
      </c>
      <c r="AD250">
        <v>80.989898681640625</v>
      </c>
      <c r="AE250">
        <v>20.321063995361328</v>
      </c>
      <c r="AF250">
        <v>89.227516174316406</v>
      </c>
      <c r="AG250">
        <v>32.637739181518555</v>
      </c>
      <c r="AH250" s="2">
        <f t="shared" si="13"/>
        <v>5.2200000000000003E-2</v>
      </c>
      <c r="AI250">
        <v>5.2200000000000003E-2</v>
      </c>
      <c r="AK250">
        <v>12.9583837890625</v>
      </c>
      <c r="AQ250" s="2" t="str">
        <f t="shared" si="14"/>
        <v/>
      </c>
      <c r="AR250" s="2" t="str">
        <f>IF(ISNUMBER(AQ250),SUMIFS($AQ$1:AQ250,$A$1:A250,A250,$J$1:J250,J250,$D$1:D250,D250),"")</f>
        <v/>
      </c>
      <c r="AS250">
        <f t="shared" si="15"/>
        <v>10</v>
      </c>
    </row>
    <row r="251" spans="1:45" x14ac:dyDescent="0.25">
      <c r="A251" s="4" t="s">
        <v>25</v>
      </c>
      <c r="B251" t="s">
        <v>44</v>
      </c>
      <c r="C251" s="3">
        <v>42290</v>
      </c>
      <c r="D251">
        <v>1</v>
      </c>
      <c r="F251">
        <v>200</v>
      </c>
      <c r="J251" s="2" t="s">
        <v>83</v>
      </c>
      <c r="K251" s="2" t="s">
        <v>43</v>
      </c>
      <c r="M251" s="2" t="s">
        <v>38</v>
      </c>
      <c r="N251" s="20">
        <f t="shared" si="12"/>
        <v>656.75</v>
      </c>
      <c r="O251">
        <v>65.674999999999997</v>
      </c>
      <c r="R251" s="2" t="str">
        <f>IF(ISNUMBER(Q251),SUMIFS(Q$1:$Q251,A$1:$A251,A251,J$1:$J251,J251,D$1:$D251,D251),"")</f>
        <v/>
      </c>
      <c r="AB251">
        <v>16.530805587768555</v>
      </c>
      <c r="AC251">
        <v>13.110417366027832</v>
      </c>
      <c r="AD251">
        <v>81.704353332519531</v>
      </c>
      <c r="AE251">
        <v>20.634713172912598</v>
      </c>
      <c r="AF251">
        <v>89.692283630371094</v>
      </c>
      <c r="AG251">
        <v>32.479001998901367</v>
      </c>
      <c r="AH251" s="2">
        <f t="shared" si="13"/>
        <v>5.1999999999999998E-2</v>
      </c>
      <c r="AI251">
        <v>5.1999999999999998E-2</v>
      </c>
      <c r="AK251">
        <v>13.072696533203125</v>
      </c>
      <c r="AQ251" s="2" t="str">
        <f t="shared" si="14"/>
        <v/>
      </c>
      <c r="AR251" s="2" t="str">
        <f>IF(ISNUMBER(AQ251),SUMIFS($AQ$1:AQ251,$A$1:A251,A251,$J$1:J251,J251,$D$1:D251,D251),"")</f>
        <v/>
      </c>
      <c r="AS251">
        <f t="shared" si="15"/>
        <v>10</v>
      </c>
    </row>
    <row r="252" spans="1:45" x14ac:dyDescent="0.25">
      <c r="A252" s="4" t="s">
        <v>29</v>
      </c>
      <c r="B252" t="s">
        <v>44</v>
      </c>
      <c r="C252" s="3">
        <v>42290</v>
      </c>
      <c r="D252">
        <v>1</v>
      </c>
      <c r="F252">
        <v>350</v>
      </c>
      <c r="J252" s="2" t="s">
        <v>83</v>
      </c>
      <c r="K252" s="2" t="s">
        <v>43</v>
      </c>
      <c r="M252" s="2" t="s">
        <v>38</v>
      </c>
      <c r="N252" s="20">
        <f t="shared" si="12"/>
        <v>638</v>
      </c>
      <c r="O252">
        <v>63.8</v>
      </c>
      <c r="R252" s="2" t="str">
        <f>IF(ISNUMBER(Q252),SUMIFS(Q$1:$Q252,A$1:$A252,A252,J$1:$J252,J252,D$1:$D252,D252),"")</f>
        <v/>
      </c>
      <c r="AB252">
        <v>16.569339752197266</v>
      </c>
      <c r="AC252">
        <v>14.497346878051758</v>
      </c>
      <c r="AD252">
        <v>77.102348327636719</v>
      </c>
      <c r="AE252">
        <v>17.911331176757813</v>
      </c>
      <c r="AF252">
        <v>86.432991027832031</v>
      </c>
      <c r="AG252">
        <v>30.248570442199707</v>
      </c>
      <c r="AH252" s="2">
        <f t="shared" si="13"/>
        <v>4.8399999999999999E-2</v>
      </c>
      <c r="AI252">
        <v>4.8399999999999999E-2</v>
      </c>
      <c r="AK252">
        <v>12.336375732421875</v>
      </c>
      <c r="AQ252" s="2" t="str">
        <f t="shared" si="14"/>
        <v/>
      </c>
      <c r="AR252" s="2" t="str">
        <f>IF(ISNUMBER(AQ252),SUMIFS($AQ$1:AQ252,$A$1:A252,A252,$J$1:J252,J252,$D$1:D252,D252),"")</f>
        <v/>
      </c>
      <c r="AS252">
        <f t="shared" si="15"/>
        <v>10</v>
      </c>
    </row>
    <row r="253" spans="1:45" x14ac:dyDescent="0.25">
      <c r="A253" s="4" t="s">
        <v>26</v>
      </c>
      <c r="B253" t="s">
        <v>44</v>
      </c>
      <c r="C253" s="3">
        <v>42290</v>
      </c>
      <c r="D253">
        <v>1</v>
      </c>
      <c r="F253">
        <v>500</v>
      </c>
      <c r="J253" s="2" t="s">
        <v>83</v>
      </c>
      <c r="K253" s="2" t="s">
        <v>43</v>
      </c>
      <c r="M253" s="2" t="s">
        <v>38</v>
      </c>
      <c r="N253" s="20">
        <f t="shared" si="12"/>
        <v>570</v>
      </c>
      <c r="O253">
        <v>57</v>
      </c>
      <c r="R253" s="2" t="str">
        <f>IF(ISNUMBER(Q253),SUMIFS(Q$1:$Q253,A$1:$A253,A253,J$1:$J253,J253,D$1:$D253,D253),"")</f>
        <v/>
      </c>
      <c r="AB253">
        <v>19.461522102355957</v>
      </c>
      <c r="AC253">
        <v>11.590672492980957</v>
      </c>
      <c r="AD253">
        <v>78.039546966552734</v>
      </c>
      <c r="AE253">
        <v>23.179201126098633</v>
      </c>
      <c r="AF253">
        <v>89.065410614013672</v>
      </c>
      <c r="AG253">
        <v>28.698495864868164</v>
      </c>
      <c r="AH253" s="2">
        <f t="shared" si="13"/>
        <v>4.5900000000000003E-2</v>
      </c>
      <c r="AI253">
        <v>4.5900000000000003E-2</v>
      </c>
      <c r="AK253">
        <v>12.486327514648437</v>
      </c>
      <c r="AQ253" s="2" t="str">
        <f t="shared" si="14"/>
        <v/>
      </c>
      <c r="AR253" s="2" t="str">
        <f>IF(ISNUMBER(AQ253),SUMIFS($AQ$1:AQ253,$A$1:A253,A253,$J$1:J253,J253,$D$1:D253,D253),"")</f>
        <v/>
      </c>
      <c r="AS253">
        <f t="shared" si="15"/>
        <v>10</v>
      </c>
    </row>
    <row r="254" spans="1:45" x14ac:dyDescent="0.25">
      <c r="A254" s="4" t="s">
        <v>27</v>
      </c>
      <c r="B254" t="s">
        <v>44</v>
      </c>
      <c r="C254" s="3">
        <v>42290</v>
      </c>
      <c r="D254">
        <v>2</v>
      </c>
      <c r="F254">
        <v>0</v>
      </c>
      <c r="J254" s="2" t="s">
        <v>83</v>
      </c>
      <c r="K254" s="2" t="s">
        <v>43</v>
      </c>
      <c r="M254" s="2" t="s">
        <v>38</v>
      </c>
      <c r="N254" s="20">
        <f t="shared" si="12"/>
        <v>556.75</v>
      </c>
      <c r="O254">
        <v>55.674999999999997</v>
      </c>
      <c r="R254" s="2" t="str">
        <f>IF(ISNUMBER(Q254),SUMIFS(Q$1:$Q254,A$1:$A254,A254,J$1:$J254,J254,D$1:$D254,D254),"")</f>
        <v/>
      </c>
      <c r="AB254">
        <v>15.487636566162109</v>
      </c>
      <c r="AC254">
        <v>13.607874870300293</v>
      </c>
      <c r="AD254">
        <v>83.090549468994141</v>
      </c>
      <c r="AE254">
        <v>20.200818061828613</v>
      </c>
      <c r="AF254">
        <v>89.839805603027344</v>
      </c>
      <c r="AG254">
        <v>34.384986877441406</v>
      </c>
      <c r="AH254" s="2">
        <f t="shared" si="13"/>
        <v>5.5E-2</v>
      </c>
      <c r="AI254">
        <v>5.5E-2</v>
      </c>
      <c r="AK254">
        <v>13.294487915039063</v>
      </c>
      <c r="AQ254" s="2" t="str">
        <f t="shared" si="14"/>
        <v/>
      </c>
      <c r="AR254" s="2" t="str">
        <f>IF(ISNUMBER(AQ254),SUMIFS($AQ$1:AQ254,$A$1:A254,A254,$J$1:J254,J254,$D$1:D254,D254),"")</f>
        <v/>
      </c>
      <c r="AS254">
        <f t="shared" si="15"/>
        <v>10</v>
      </c>
    </row>
    <row r="255" spans="1:45" x14ac:dyDescent="0.25">
      <c r="A255" s="4" t="s">
        <v>30</v>
      </c>
      <c r="B255" t="s">
        <v>44</v>
      </c>
      <c r="C255" s="3">
        <v>42290</v>
      </c>
      <c r="D255">
        <v>2</v>
      </c>
      <c r="F255">
        <v>50</v>
      </c>
      <c r="J255" s="2" t="s">
        <v>83</v>
      </c>
      <c r="K255" s="2" t="s">
        <v>43</v>
      </c>
      <c r="M255" s="2" t="s">
        <v>38</v>
      </c>
      <c r="N255" s="20">
        <f t="shared" si="12"/>
        <v>523.75</v>
      </c>
      <c r="O255">
        <v>52.375</v>
      </c>
      <c r="R255" s="2" t="str">
        <f>IF(ISNUMBER(Q255),SUMIFS(Q$1:$Q255,A$1:$A255,A255,J$1:$J255,J255,D$1:$D255,D255),"")</f>
        <v/>
      </c>
      <c r="AB255">
        <v>16.466925621032715</v>
      </c>
      <c r="AC255">
        <v>14.845870971679688</v>
      </c>
      <c r="AD255">
        <v>83.751655578613281</v>
      </c>
      <c r="AE255">
        <v>19.334752082824707</v>
      </c>
      <c r="AF255">
        <v>90.746486663818359</v>
      </c>
      <c r="AG255">
        <v>31.25455379486084</v>
      </c>
      <c r="AH255" s="2">
        <f t="shared" si="13"/>
        <v>0.05</v>
      </c>
      <c r="AI255">
        <v>0.05</v>
      </c>
      <c r="AK255">
        <v>13.400264892578125</v>
      </c>
      <c r="AQ255" s="2" t="str">
        <f t="shared" si="14"/>
        <v/>
      </c>
      <c r="AR255" s="2" t="str">
        <f>IF(ISNUMBER(AQ255),SUMIFS($AQ$1:AQ255,$A$1:A255,A255,$J$1:J255,J255,$D$1:D255,D255),"")</f>
        <v/>
      </c>
      <c r="AS255">
        <f t="shared" si="15"/>
        <v>10</v>
      </c>
    </row>
    <row r="256" spans="1:45" x14ac:dyDescent="0.25">
      <c r="A256" s="4" t="s">
        <v>28</v>
      </c>
      <c r="B256" t="s">
        <v>44</v>
      </c>
      <c r="C256" s="3">
        <v>42290</v>
      </c>
      <c r="D256">
        <v>2</v>
      </c>
      <c r="F256">
        <v>100</v>
      </c>
      <c r="J256" s="2" t="s">
        <v>83</v>
      </c>
      <c r="K256" s="2" t="s">
        <v>43</v>
      </c>
      <c r="M256" s="2" t="s">
        <v>38</v>
      </c>
      <c r="N256" s="20">
        <f t="shared" si="12"/>
        <v>564.5</v>
      </c>
      <c r="O256">
        <v>56.45</v>
      </c>
      <c r="R256" s="2" t="str">
        <f>IF(ISNUMBER(Q256),SUMIFS(Q$1:$Q256,A$1:$A256,A256,J$1:$J256,J256,D$1:$D256,D256),"")</f>
        <v/>
      </c>
      <c r="AB256">
        <v>16.365617752075195</v>
      </c>
      <c r="AC256">
        <v>13.558258056640625</v>
      </c>
      <c r="AD256">
        <v>83.292190551757813</v>
      </c>
      <c r="AE256">
        <v>20.749855041503906</v>
      </c>
      <c r="AF256">
        <v>90.261943817138672</v>
      </c>
      <c r="AG256">
        <v>32.451061248779297</v>
      </c>
      <c r="AH256" s="2">
        <f t="shared" si="13"/>
        <v>5.1900000000000002E-2</v>
      </c>
      <c r="AI256">
        <v>5.1900000000000002E-2</v>
      </c>
      <c r="AK256">
        <v>13.326750488281251</v>
      </c>
      <c r="AQ256" s="2" t="str">
        <f t="shared" si="14"/>
        <v/>
      </c>
      <c r="AR256" s="2" t="str">
        <f>IF(ISNUMBER(AQ256),SUMIFS($AQ$1:AQ256,$A$1:A256,A256,$J$1:J256,J256,$D$1:D256,D256),"")</f>
        <v/>
      </c>
      <c r="AS256">
        <f t="shared" si="15"/>
        <v>10</v>
      </c>
    </row>
    <row r="257" spans="1:45" x14ac:dyDescent="0.25">
      <c r="A257" s="4" t="s">
        <v>25</v>
      </c>
      <c r="B257" t="s">
        <v>44</v>
      </c>
      <c r="C257" s="3">
        <v>42290</v>
      </c>
      <c r="D257">
        <v>2</v>
      </c>
      <c r="F257">
        <v>200</v>
      </c>
      <c r="J257" s="2" t="s">
        <v>83</v>
      </c>
      <c r="K257" s="2" t="s">
        <v>43</v>
      </c>
      <c r="M257" s="2" t="s">
        <v>38</v>
      </c>
      <c r="N257" s="20">
        <f t="shared" si="12"/>
        <v>534</v>
      </c>
      <c r="O257">
        <v>53.4</v>
      </c>
      <c r="R257" s="2" t="str">
        <f>IF(ISNUMBER(Q257),SUMIFS(Q$1:$Q257,A$1:$A257,A257,J$1:$J257,J257,D$1:$D257,D257),"")</f>
        <v/>
      </c>
      <c r="AB257">
        <v>16.601805686950684</v>
      </c>
      <c r="AC257">
        <v>13.73879861831665</v>
      </c>
      <c r="AD257">
        <v>82.744712829589844</v>
      </c>
      <c r="AE257">
        <v>20.144626617431641</v>
      </c>
      <c r="AF257">
        <v>90.400299072265625</v>
      </c>
      <c r="AG257">
        <v>32.739543914794922</v>
      </c>
      <c r="AH257" s="2">
        <f t="shared" si="13"/>
        <v>5.2400000000000002E-2</v>
      </c>
      <c r="AI257">
        <v>5.2400000000000002E-2</v>
      </c>
      <c r="AK257">
        <v>13.239154052734376</v>
      </c>
      <c r="AQ257" s="2" t="str">
        <f t="shared" si="14"/>
        <v/>
      </c>
      <c r="AR257" s="2" t="str">
        <f>IF(ISNUMBER(AQ257),SUMIFS($AQ$1:AQ257,$A$1:A257,A257,$J$1:J257,J257,$D$1:D257,D257),"")</f>
        <v/>
      </c>
      <c r="AS257">
        <f t="shared" si="15"/>
        <v>10</v>
      </c>
    </row>
    <row r="258" spans="1:45" x14ac:dyDescent="0.25">
      <c r="A258" s="4" t="s">
        <v>29</v>
      </c>
      <c r="B258" t="s">
        <v>44</v>
      </c>
      <c r="C258" s="3">
        <v>42290</v>
      </c>
      <c r="D258">
        <v>2</v>
      </c>
      <c r="F258">
        <v>350</v>
      </c>
      <c r="J258" s="2" t="s">
        <v>83</v>
      </c>
      <c r="K258" s="2" t="s">
        <v>43</v>
      </c>
      <c r="M258" s="2" t="s">
        <v>38</v>
      </c>
      <c r="N258" s="20">
        <f t="shared" ref="N258:N321" si="16">IF(ISNUMBER(O258),O258*10,"")</f>
        <v>498.5</v>
      </c>
      <c r="O258">
        <v>49.85</v>
      </c>
      <c r="R258" s="2" t="str">
        <f>IF(ISNUMBER(Q258),SUMIFS(Q$1:$Q258,A$1:$A258,A258,J$1:$J258,J258,D$1:$D258,D258),"")</f>
        <v/>
      </c>
      <c r="AB258">
        <v>15.555960178375244</v>
      </c>
      <c r="AC258">
        <v>13.060300350189209</v>
      </c>
      <c r="AD258">
        <v>83.441947937011719</v>
      </c>
      <c r="AE258">
        <v>19.096623420715332</v>
      </c>
      <c r="AF258">
        <v>89.949951171875</v>
      </c>
      <c r="AG258">
        <v>32.837509155273438</v>
      </c>
      <c r="AH258" s="2">
        <f t="shared" ref="AH258:AH321" si="17">IF(ISNUMBER(AI258),AI258,"")</f>
        <v>5.2499999999999998E-2</v>
      </c>
      <c r="AI258">
        <v>5.2499999999999998E-2</v>
      </c>
      <c r="AK258">
        <v>13.350711669921875</v>
      </c>
      <c r="AQ258" s="2" t="str">
        <f t="shared" ref="AQ258:AQ321" si="18">IF(AND(ISNUMBER(AI258),ISNUMBER(Q258)),ROUND(Q258*AI258,3),"")</f>
        <v/>
      </c>
      <c r="AR258" s="2" t="str">
        <f>IF(ISNUMBER(AQ258),SUMIFS($AQ$1:AQ258,$A$1:A258,A258,$J$1:J258,J258,$D$1:D258,D258),"")</f>
        <v/>
      </c>
      <c r="AS258">
        <f t="shared" ref="AS258:AS321" si="19">COUNT(O258:AR258)</f>
        <v>10</v>
      </c>
    </row>
    <row r="259" spans="1:45" x14ac:dyDescent="0.25">
      <c r="A259" s="4" t="s">
        <v>26</v>
      </c>
      <c r="B259" t="s">
        <v>44</v>
      </c>
      <c r="C259" s="3">
        <v>42290</v>
      </c>
      <c r="D259">
        <v>2</v>
      </c>
      <c r="F259">
        <v>500</v>
      </c>
      <c r="J259" s="2" t="s">
        <v>83</v>
      </c>
      <c r="K259" s="2" t="s">
        <v>43</v>
      </c>
      <c r="M259" s="2" t="s">
        <v>38</v>
      </c>
      <c r="N259" s="20">
        <f t="shared" si="16"/>
        <v>530.75</v>
      </c>
      <c r="O259">
        <v>53.075000000000003</v>
      </c>
      <c r="R259" s="2" t="str">
        <f>IF(ISNUMBER(Q259),SUMIFS(Q$1:$Q259,A$1:$A259,A259,J$1:$J259,J259,D$1:$D259,D259),"")</f>
        <v/>
      </c>
      <c r="AB259">
        <v>14.927516460418701</v>
      </c>
      <c r="AC259">
        <v>13.374743461608887</v>
      </c>
      <c r="AD259">
        <v>84.800537109375</v>
      </c>
      <c r="AE259">
        <v>17.758059501647949</v>
      </c>
      <c r="AF259">
        <v>90.166400909423828</v>
      </c>
      <c r="AG259">
        <v>35.526523590087891</v>
      </c>
      <c r="AH259" s="2">
        <f t="shared" si="17"/>
        <v>5.6800000000000003E-2</v>
      </c>
      <c r="AI259">
        <v>5.6800000000000003E-2</v>
      </c>
      <c r="AK259">
        <v>13.568085937500001</v>
      </c>
      <c r="AQ259" s="2" t="str">
        <f t="shared" si="18"/>
        <v/>
      </c>
      <c r="AR259" s="2" t="str">
        <f>IF(ISNUMBER(AQ259),SUMIFS($AQ$1:AQ259,$A$1:A259,A259,$J$1:J259,J259,$D$1:D259,D259),"")</f>
        <v/>
      </c>
      <c r="AS259">
        <f t="shared" si="19"/>
        <v>10</v>
      </c>
    </row>
    <row r="260" spans="1:45" x14ac:dyDescent="0.25">
      <c r="A260" s="4" t="s">
        <v>27</v>
      </c>
      <c r="B260" t="s">
        <v>44</v>
      </c>
      <c r="C260" s="3">
        <v>42290</v>
      </c>
      <c r="D260">
        <v>3</v>
      </c>
      <c r="F260">
        <v>0</v>
      </c>
      <c r="J260" s="2" t="s">
        <v>83</v>
      </c>
      <c r="K260" s="2" t="s">
        <v>43</v>
      </c>
      <c r="M260" s="2" t="s">
        <v>38</v>
      </c>
      <c r="N260" s="20">
        <f t="shared" si="16"/>
        <v>611</v>
      </c>
      <c r="O260">
        <v>61.1</v>
      </c>
      <c r="R260" s="2" t="str">
        <f>IF(ISNUMBER(Q260),SUMIFS(Q$1:$Q260,A$1:$A260,A260,J$1:$J260,J260,D$1:$D260,D260),"")</f>
        <v/>
      </c>
      <c r="AB260">
        <v>15.548118114471436</v>
      </c>
      <c r="AC260">
        <v>12.901812553405762</v>
      </c>
      <c r="AD260">
        <v>82.794216156005859</v>
      </c>
      <c r="AE260">
        <v>17.929323196411133</v>
      </c>
      <c r="AF260">
        <v>89.450946807861328</v>
      </c>
      <c r="AG260">
        <v>32.22685432434082</v>
      </c>
      <c r="AH260" s="2">
        <f t="shared" si="17"/>
        <v>5.16E-2</v>
      </c>
      <c r="AI260">
        <v>5.16E-2</v>
      </c>
      <c r="AK260">
        <v>13.247074584960938</v>
      </c>
      <c r="AQ260" s="2" t="str">
        <f t="shared" si="18"/>
        <v/>
      </c>
      <c r="AR260" s="2" t="str">
        <f>IF(ISNUMBER(AQ260),SUMIFS($AQ$1:AQ260,$A$1:A260,A260,$J$1:J260,J260,$D$1:D260,D260),"")</f>
        <v/>
      </c>
      <c r="AS260">
        <f t="shared" si="19"/>
        <v>10</v>
      </c>
    </row>
    <row r="261" spans="1:45" x14ac:dyDescent="0.25">
      <c r="A261" s="4" t="s">
        <v>30</v>
      </c>
      <c r="B261" t="s">
        <v>44</v>
      </c>
      <c r="C261" s="3">
        <v>42290</v>
      </c>
      <c r="D261">
        <v>3</v>
      </c>
      <c r="F261">
        <v>50</v>
      </c>
      <c r="J261" s="2" t="s">
        <v>83</v>
      </c>
      <c r="K261" s="2" t="s">
        <v>43</v>
      </c>
      <c r="M261" s="2" t="s">
        <v>38</v>
      </c>
      <c r="N261" s="20">
        <f t="shared" si="16"/>
        <v>554.5</v>
      </c>
      <c r="O261">
        <v>55.45</v>
      </c>
      <c r="R261" s="2" t="str">
        <f>IF(ISNUMBER(Q261),SUMIFS(Q$1:$Q261,A$1:$A261,A261,J$1:$J261,J261,D$1:$D261,D261),"")</f>
        <v/>
      </c>
      <c r="AB261">
        <v>16.238441944122314</v>
      </c>
      <c r="AC261">
        <v>12.779280662536621</v>
      </c>
      <c r="AD261">
        <v>82.554935455322266</v>
      </c>
      <c r="AE261">
        <v>18.916089057922363</v>
      </c>
      <c r="AF261">
        <v>89.6170654296875</v>
      </c>
      <c r="AG261">
        <v>30.15445613861084</v>
      </c>
      <c r="AH261" s="2">
        <f t="shared" si="17"/>
        <v>4.82E-2</v>
      </c>
      <c r="AI261">
        <v>4.82E-2</v>
      </c>
      <c r="AK261">
        <v>13.208789672851562</v>
      </c>
      <c r="AQ261" s="2" t="str">
        <f t="shared" si="18"/>
        <v/>
      </c>
      <c r="AR261" s="2" t="str">
        <f>IF(ISNUMBER(AQ261),SUMIFS($AQ$1:AQ261,$A$1:A261,A261,$J$1:J261,J261,$D$1:D261,D261),"")</f>
        <v/>
      </c>
      <c r="AS261">
        <f t="shared" si="19"/>
        <v>10</v>
      </c>
    </row>
    <row r="262" spans="1:45" x14ac:dyDescent="0.25">
      <c r="A262" s="4" t="s">
        <v>28</v>
      </c>
      <c r="B262" t="s">
        <v>44</v>
      </c>
      <c r="C262" s="3">
        <v>42290</v>
      </c>
      <c r="D262">
        <v>3</v>
      </c>
      <c r="F262">
        <v>100</v>
      </c>
      <c r="J262" s="2" t="s">
        <v>83</v>
      </c>
      <c r="K262" s="2" t="s">
        <v>43</v>
      </c>
      <c r="M262" s="2" t="s">
        <v>38</v>
      </c>
      <c r="N262" s="20">
        <f t="shared" si="16"/>
        <v>560.25</v>
      </c>
      <c r="O262">
        <v>56.024999999999999</v>
      </c>
      <c r="R262" s="2" t="str">
        <f>IF(ISNUMBER(Q262),SUMIFS(Q$1:$Q262,A$1:$A262,A262,J$1:$J262,J262,D$1:$D262,D262),"")</f>
        <v/>
      </c>
      <c r="AB262">
        <v>15.0986328125</v>
      </c>
      <c r="AC262">
        <v>12.660461902618408</v>
      </c>
      <c r="AD262">
        <v>83.706707000732422</v>
      </c>
      <c r="AE262">
        <v>17.398127555847168</v>
      </c>
      <c r="AF262">
        <v>89.46197509765625</v>
      </c>
      <c r="AG262">
        <v>30.458828926086426</v>
      </c>
      <c r="AH262" s="2">
        <f t="shared" si="17"/>
        <v>4.87E-2</v>
      </c>
      <c r="AI262">
        <v>4.87E-2</v>
      </c>
      <c r="AK262">
        <v>13.393073120117188</v>
      </c>
      <c r="AQ262" s="2" t="str">
        <f t="shared" si="18"/>
        <v/>
      </c>
      <c r="AR262" s="2" t="str">
        <f>IF(ISNUMBER(AQ262),SUMIFS($AQ$1:AQ262,$A$1:A262,A262,$J$1:J262,J262,$D$1:D262,D262),"")</f>
        <v/>
      </c>
      <c r="AS262">
        <f t="shared" si="19"/>
        <v>10</v>
      </c>
    </row>
    <row r="263" spans="1:45" x14ac:dyDescent="0.25">
      <c r="A263" s="4" t="s">
        <v>25</v>
      </c>
      <c r="B263" t="s">
        <v>44</v>
      </c>
      <c r="C263" s="3">
        <v>42290</v>
      </c>
      <c r="D263">
        <v>3</v>
      </c>
      <c r="F263">
        <v>200</v>
      </c>
      <c r="J263" s="2" t="s">
        <v>83</v>
      </c>
      <c r="K263" s="2" t="s">
        <v>43</v>
      </c>
      <c r="M263" s="2" t="s">
        <v>38</v>
      </c>
      <c r="N263" s="20">
        <f t="shared" si="16"/>
        <v>503</v>
      </c>
      <c r="O263">
        <v>50.3</v>
      </c>
      <c r="R263" s="2" t="str">
        <f>IF(ISNUMBER(Q263),SUMIFS(Q$1:$Q263,A$1:$A263,A263,J$1:$J263,J263,D$1:$D263,D263),"")</f>
        <v/>
      </c>
      <c r="AB263">
        <v>15.753535270690918</v>
      </c>
      <c r="AC263">
        <v>12.569788932800293</v>
      </c>
      <c r="AD263">
        <v>82.995586395263672</v>
      </c>
      <c r="AE263">
        <v>18.959768295288086</v>
      </c>
      <c r="AF263">
        <v>89.797248840332031</v>
      </c>
      <c r="AG263">
        <v>32.492002487182617</v>
      </c>
      <c r="AH263" s="2">
        <f t="shared" si="17"/>
        <v>5.1999999999999998E-2</v>
      </c>
      <c r="AI263">
        <v>5.1999999999999998E-2</v>
      </c>
      <c r="AK263">
        <v>13.279293823242188</v>
      </c>
      <c r="AQ263" s="2" t="str">
        <f t="shared" si="18"/>
        <v/>
      </c>
      <c r="AR263" s="2" t="str">
        <f>IF(ISNUMBER(AQ263),SUMIFS($AQ$1:AQ263,$A$1:A263,A263,$J$1:J263,J263,$D$1:D263,D263),"")</f>
        <v/>
      </c>
      <c r="AS263">
        <f t="shared" si="19"/>
        <v>10</v>
      </c>
    </row>
    <row r="264" spans="1:45" x14ac:dyDescent="0.25">
      <c r="A264" s="4" t="s">
        <v>29</v>
      </c>
      <c r="B264" t="s">
        <v>44</v>
      </c>
      <c r="C264" s="3">
        <v>42290</v>
      </c>
      <c r="D264">
        <v>3</v>
      </c>
      <c r="F264">
        <v>350</v>
      </c>
      <c r="J264" s="2" t="s">
        <v>83</v>
      </c>
      <c r="K264" s="2" t="s">
        <v>43</v>
      </c>
      <c r="M264" s="2" t="s">
        <v>38</v>
      </c>
      <c r="N264" s="20">
        <f t="shared" si="16"/>
        <v>541.25</v>
      </c>
      <c r="O264">
        <v>54.125</v>
      </c>
      <c r="R264" s="2" t="str">
        <f>IF(ISNUMBER(Q264),SUMIFS(Q$1:$Q264,A$1:$A264,A264,J$1:$J264,J264,D$1:$D264,D264),"")</f>
        <v/>
      </c>
      <c r="AB264">
        <v>15.280478000640869</v>
      </c>
      <c r="AC264">
        <v>12.728503704071045</v>
      </c>
      <c r="AD264">
        <v>83.506916046142578</v>
      </c>
      <c r="AE264">
        <v>19.056529998779297</v>
      </c>
      <c r="AF264">
        <v>89.676170349121094</v>
      </c>
      <c r="AG264">
        <v>33.25926399230957</v>
      </c>
      <c r="AH264" s="2">
        <f t="shared" si="17"/>
        <v>5.3199999999999997E-2</v>
      </c>
      <c r="AI264">
        <v>5.3199999999999997E-2</v>
      </c>
      <c r="AK264">
        <v>13.361106567382812</v>
      </c>
      <c r="AQ264" s="2" t="str">
        <f t="shared" si="18"/>
        <v/>
      </c>
      <c r="AR264" s="2" t="str">
        <f>IF(ISNUMBER(AQ264),SUMIFS($AQ$1:AQ264,$A$1:A264,A264,$J$1:J264,J264,$D$1:D264,D264),"")</f>
        <v/>
      </c>
      <c r="AS264">
        <f t="shared" si="19"/>
        <v>10</v>
      </c>
    </row>
    <row r="265" spans="1:45" x14ac:dyDescent="0.25">
      <c r="A265" s="4" t="s">
        <v>26</v>
      </c>
      <c r="B265" t="s">
        <v>44</v>
      </c>
      <c r="C265" s="3">
        <v>42290</v>
      </c>
      <c r="D265">
        <v>3</v>
      </c>
      <c r="F265">
        <v>500</v>
      </c>
      <c r="J265" s="2" t="s">
        <v>83</v>
      </c>
      <c r="K265" s="2" t="s">
        <v>43</v>
      </c>
      <c r="M265" s="2" t="s">
        <v>38</v>
      </c>
      <c r="N265" s="20">
        <f t="shared" si="16"/>
        <v>526</v>
      </c>
      <c r="O265">
        <v>52.6</v>
      </c>
      <c r="R265" s="2" t="str">
        <f>IF(ISNUMBER(Q265),SUMIFS(Q$1:$Q265,A$1:$A265,A265,J$1:$J265,J265,D$1:$D265,D265),"")</f>
        <v/>
      </c>
      <c r="AB265">
        <v>15.539745330810547</v>
      </c>
      <c r="AC265">
        <v>11.97381067276001</v>
      </c>
      <c r="AD265">
        <v>83.360462188720703</v>
      </c>
      <c r="AE265">
        <v>20.509878158569336</v>
      </c>
      <c r="AF265">
        <v>89.309577941894531</v>
      </c>
      <c r="AG265">
        <v>32.861690521240234</v>
      </c>
      <c r="AH265" s="2">
        <f t="shared" si="17"/>
        <v>5.2600000000000001E-2</v>
      </c>
      <c r="AI265">
        <v>5.2600000000000001E-2</v>
      </c>
      <c r="AK265">
        <v>13.337673950195313</v>
      </c>
      <c r="AQ265" s="2" t="str">
        <f t="shared" si="18"/>
        <v/>
      </c>
      <c r="AR265" s="2" t="str">
        <f>IF(ISNUMBER(AQ265),SUMIFS($AQ$1:AQ265,$A$1:A265,A265,$J$1:J265,J265,$D$1:D265,D265),"")</f>
        <v/>
      </c>
      <c r="AS265">
        <f t="shared" si="19"/>
        <v>10</v>
      </c>
    </row>
    <row r="266" spans="1:45" x14ac:dyDescent="0.25">
      <c r="A266" s="4" t="s">
        <v>27</v>
      </c>
      <c r="B266" t="s">
        <v>44</v>
      </c>
      <c r="C266" s="3">
        <v>42304</v>
      </c>
      <c r="D266">
        <v>1</v>
      </c>
      <c r="F266">
        <v>0</v>
      </c>
      <c r="J266" s="2" t="s">
        <v>83</v>
      </c>
      <c r="K266" s="2" t="s">
        <v>43</v>
      </c>
      <c r="M266" s="2" t="s">
        <v>40</v>
      </c>
      <c r="N266" s="20">
        <f t="shared" si="16"/>
        <v>1509.75</v>
      </c>
      <c r="O266">
        <v>150.97499999999999</v>
      </c>
      <c r="R266" s="2" t="str">
        <f>IF(ISNUMBER(Q266),SUMIFS(Q$1:$Q266,A$1:$A266,A266,J$1:$J266,J266,D$1:$D266,D266),"")</f>
        <v/>
      </c>
      <c r="AB266">
        <v>16.418474197387695</v>
      </c>
      <c r="AC266">
        <v>16.806195259094238</v>
      </c>
      <c r="AD266">
        <v>82.788108825683594</v>
      </c>
      <c r="AE266">
        <v>17.685283660888672</v>
      </c>
      <c r="AF266">
        <v>90.254421234130859</v>
      </c>
      <c r="AG266">
        <v>30.123693466186523</v>
      </c>
      <c r="AH266" s="2">
        <f t="shared" si="17"/>
        <v>4.82E-2</v>
      </c>
      <c r="AI266">
        <v>4.82E-2</v>
      </c>
      <c r="AK266">
        <v>13.246097412109375</v>
      </c>
      <c r="AQ266" s="2" t="str">
        <f t="shared" si="18"/>
        <v/>
      </c>
      <c r="AR266" s="2" t="str">
        <f>IF(ISNUMBER(AQ266),SUMIFS($AQ$1:AQ266,$A$1:A266,A266,$J$1:J266,J266,$D$1:D266,D266),"")</f>
        <v/>
      </c>
      <c r="AS266">
        <f t="shared" si="19"/>
        <v>10</v>
      </c>
    </row>
    <row r="267" spans="1:45" x14ac:dyDescent="0.25">
      <c r="A267" s="4" t="s">
        <v>30</v>
      </c>
      <c r="B267" t="s">
        <v>44</v>
      </c>
      <c r="C267" s="3">
        <v>42304</v>
      </c>
      <c r="D267">
        <v>1</v>
      </c>
      <c r="F267">
        <v>50</v>
      </c>
      <c r="J267" s="2" t="s">
        <v>83</v>
      </c>
      <c r="K267" s="2" t="s">
        <v>43</v>
      </c>
      <c r="M267" s="2" t="s">
        <v>40</v>
      </c>
      <c r="N267" s="20">
        <f t="shared" si="16"/>
        <v>1507.75</v>
      </c>
      <c r="O267">
        <v>150.77500000000001</v>
      </c>
      <c r="R267" s="2" t="str">
        <f>IF(ISNUMBER(Q267),SUMIFS(Q$1:$Q267,A$1:$A267,A267,J$1:$J267,J267,D$1:$D267,D267),"")</f>
        <v/>
      </c>
      <c r="AB267">
        <v>15.936121940612793</v>
      </c>
      <c r="AC267">
        <v>18.876627922058105</v>
      </c>
      <c r="AD267">
        <v>83.307830810546875</v>
      </c>
      <c r="AE267">
        <v>17.382537841796875</v>
      </c>
      <c r="AF267">
        <v>90.430812835693359</v>
      </c>
      <c r="AG267">
        <v>29.32365894317627</v>
      </c>
      <c r="AH267" s="2">
        <f t="shared" si="17"/>
        <v>4.6899999999999997E-2</v>
      </c>
      <c r="AI267">
        <v>4.6899999999999997E-2</v>
      </c>
      <c r="AK267">
        <v>13.329252929687501</v>
      </c>
      <c r="AQ267" s="2" t="str">
        <f t="shared" si="18"/>
        <v/>
      </c>
      <c r="AR267" s="2" t="str">
        <f>IF(ISNUMBER(AQ267),SUMIFS($AQ$1:AQ267,$A$1:A267,A267,$J$1:J267,J267,$D$1:D267,D267),"")</f>
        <v/>
      </c>
      <c r="AS267">
        <f t="shared" si="19"/>
        <v>10</v>
      </c>
    </row>
    <row r="268" spans="1:45" x14ac:dyDescent="0.25">
      <c r="A268" s="4" t="s">
        <v>28</v>
      </c>
      <c r="B268" t="s">
        <v>44</v>
      </c>
      <c r="C268" s="3">
        <v>42304</v>
      </c>
      <c r="D268">
        <v>1</v>
      </c>
      <c r="F268">
        <v>100</v>
      </c>
      <c r="J268" s="2" t="s">
        <v>83</v>
      </c>
      <c r="K268" s="2" t="s">
        <v>43</v>
      </c>
      <c r="M268" s="2" t="s">
        <v>40</v>
      </c>
      <c r="N268" s="20">
        <f t="shared" si="16"/>
        <v>1581</v>
      </c>
      <c r="O268">
        <v>158.1</v>
      </c>
      <c r="R268" s="2" t="str">
        <f>IF(ISNUMBER(Q268),SUMIFS(Q$1:$Q268,A$1:$A268,A268,J$1:$J268,J268,D$1:$D268,D268),"")</f>
        <v/>
      </c>
      <c r="AB268">
        <v>16.63986873626709</v>
      </c>
      <c r="AC268">
        <v>18.187307357788086</v>
      </c>
      <c r="AD268">
        <v>82.886318206787109</v>
      </c>
      <c r="AE268">
        <v>20.319938659667969</v>
      </c>
      <c r="AF268">
        <v>91.28369140625</v>
      </c>
      <c r="AG268">
        <v>29.852108001708984</v>
      </c>
      <c r="AH268" s="2">
        <f t="shared" si="17"/>
        <v>4.7800000000000002E-2</v>
      </c>
      <c r="AI268">
        <v>4.7800000000000002E-2</v>
      </c>
      <c r="AK268">
        <v>13.261810913085938</v>
      </c>
      <c r="AQ268" s="2" t="str">
        <f t="shared" si="18"/>
        <v/>
      </c>
      <c r="AR268" s="2" t="str">
        <f>IF(ISNUMBER(AQ268),SUMIFS($AQ$1:AQ268,$A$1:A268,A268,$J$1:J268,J268,$D$1:D268,D268),"")</f>
        <v/>
      </c>
      <c r="AS268">
        <f t="shared" si="19"/>
        <v>10</v>
      </c>
    </row>
    <row r="269" spans="1:45" x14ac:dyDescent="0.25">
      <c r="A269" s="4" t="s">
        <v>25</v>
      </c>
      <c r="B269" t="s">
        <v>44</v>
      </c>
      <c r="C269" s="3">
        <v>42304</v>
      </c>
      <c r="D269">
        <v>1</v>
      </c>
      <c r="F269">
        <v>200</v>
      </c>
      <c r="J269" s="2" t="s">
        <v>83</v>
      </c>
      <c r="K269" s="2" t="s">
        <v>43</v>
      </c>
      <c r="M269" s="2" t="s">
        <v>40</v>
      </c>
      <c r="N269" s="20">
        <f t="shared" si="16"/>
        <v>1597.75</v>
      </c>
      <c r="O269">
        <v>159.77500000000001</v>
      </c>
      <c r="R269" s="2" t="str">
        <f>IF(ISNUMBER(Q269),SUMIFS(Q$1:$Q269,A$1:$A269,A269,J$1:$J269,J269,D$1:$D269,D269),"")</f>
        <v/>
      </c>
      <c r="AB269">
        <v>15.558887481689453</v>
      </c>
      <c r="AC269">
        <v>18.37471866607666</v>
      </c>
      <c r="AD269">
        <v>83.552742004394531</v>
      </c>
      <c r="AE269">
        <v>17.116368293762207</v>
      </c>
      <c r="AF269">
        <v>90.776664733886719</v>
      </c>
      <c r="AG269">
        <v>30.980324745178223</v>
      </c>
      <c r="AH269" s="2">
        <f t="shared" si="17"/>
        <v>4.9599999999999998E-2</v>
      </c>
      <c r="AI269">
        <v>4.9599999999999998E-2</v>
      </c>
      <c r="AK269">
        <v>13.368438720703125</v>
      </c>
      <c r="AQ269" s="2" t="str">
        <f t="shared" si="18"/>
        <v/>
      </c>
      <c r="AR269" s="2" t="str">
        <f>IF(ISNUMBER(AQ269),SUMIFS($AQ$1:AQ269,$A$1:A269,A269,$J$1:J269,J269,$D$1:D269,D269),"")</f>
        <v/>
      </c>
      <c r="AS269">
        <f t="shared" si="19"/>
        <v>10</v>
      </c>
    </row>
    <row r="270" spans="1:45" x14ac:dyDescent="0.25">
      <c r="A270" s="4" t="s">
        <v>29</v>
      </c>
      <c r="B270" t="s">
        <v>44</v>
      </c>
      <c r="C270" s="3">
        <v>42304</v>
      </c>
      <c r="D270">
        <v>1</v>
      </c>
      <c r="F270">
        <v>350</v>
      </c>
      <c r="J270" s="2" t="s">
        <v>83</v>
      </c>
      <c r="K270" s="2" t="s">
        <v>43</v>
      </c>
      <c r="M270" s="2" t="s">
        <v>40</v>
      </c>
      <c r="N270" s="20">
        <f t="shared" si="16"/>
        <v>1606</v>
      </c>
      <c r="O270">
        <v>160.6</v>
      </c>
      <c r="R270" s="2" t="str">
        <f>IF(ISNUMBER(Q270),SUMIFS(Q$1:$Q270,A$1:$A270,A270,J$1:$J270,J270,D$1:$D270,D270),"")</f>
        <v/>
      </c>
      <c r="AB270">
        <v>16.234679222106934</v>
      </c>
      <c r="AC270">
        <v>18.32342529296875</v>
      </c>
      <c r="AD270">
        <v>83.236209869384766</v>
      </c>
      <c r="AE270">
        <v>17.976155281066895</v>
      </c>
      <c r="AF270">
        <v>90.4544677734375</v>
      </c>
      <c r="AG270">
        <v>29.381289482116699</v>
      </c>
      <c r="AH270" s="2">
        <f t="shared" si="17"/>
        <v>4.7E-2</v>
      </c>
      <c r="AI270">
        <v>4.7E-2</v>
      </c>
      <c r="AK270">
        <v>13.317793579101563</v>
      </c>
      <c r="AQ270" s="2" t="str">
        <f t="shared" si="18"/>
        <v/>
      </c>
      <c r="AR270" s="2" t="str">
        <f>IF(ISNUMBER(AQ270),SUMIFS($AQ$1:AQ270,$A$1:A270,A270,$J$1:J270,J270,$D$1:D270,D270),"")</f>
        <v/>
      </c>
      <c r="AS270">
        <f t="shared" si="19"/>
        <v>10</v>
      </c>
    </row>
    <row r="271" spans="1:45" x14ac:dyDescent="0.25">
      <c r="A271" s="4" t="s">
        <v>26</v>
      </c>
      <c r="B271" t="s">
        <v>44</v>
      </c>
      <c r="C271" s="3">
        <v>42304</v>
      </c>
      <c r="D271">
        <v>1</v>
      </c>
      <c r="F271">
        <v>500</v>
      </c>
      <c r="J271" s="2" t="s">
        <v>83</v>
      </c>
      <c r="K271" s="2" t="s">
        <v>43</v>
      </c>
      <c r="M271" s="2" t="s">
        <v>40</v>
      </c>
      <c r="N271" s="20">
        <f t="shared" si="16"/>
        <v>1731.75</v>
      </c>
      <c r="O271">
        <v>173.17500000000001</v>
      </c>
      <c r="R271" s="2" t="str">
        <f>IF(ISNUMBER(Q271),SUMIFS(Q$1:$Q271,A$1:$A271,A271,J$1:$J271,J271,D$1:$D271,D271),"")</f>
        <v/>
      </c>
      <c r="AB271">
        <v>15.968209743499756</v>
      </c>
      <c r="AC271">
        <v>17.943118095397949</v>
      </c>
      <c r="AD271">
        <v>82.875106811523438</v>
      </c>
      <c r="AE271">
        <v>18.832613945007324</v>
      </c>
      <c r="AF271">
        <v>90.029075622558594</v>
      </c>
      <c r="AG271">
        <v>30.055484771728516</v>
      </c>
      <c r="AH271" s="2">
        <f t="shared" si="17"/>
        <v>4.8099999999999997E-2</v>
      </c>
      <c r="AI271">
        <v>4.8099999999999997E-2</v>
      </c>
      <c r="AK271">
        <v>13.26001708984375</v>
      </c>
      <c r="AQ271" s="2" t="str">
        <f t="shared" si="18"/>
        <v/>
      </c>
      <c r="AR271" s="2" t="str">
        <f>IF(ISNUMBER(AQ271),SUMIFS($AQ$1:AQ271,$A$1:A271,A271,$J$1:J271,J271,$D$1:D271,D271),"")</f>
        <v/>
      </c>
      <c r="AS271">
        <f t="shared" si="19"/>
        <v>10</v>
      </c>
    </row>
    <row r="272" spans="1:45" x14ac:dyDescent="0.25">
      <c r="A272" s="4" t="s">
        <v>27</v>
      </c>
      <c r="B272" t="s">
        <v>44</v>
      </c>
      <c r="C272" s="3">
        <v>42304</v>
      </c>
      <c r="D272">
        <v>2</v>
      </c>
      <c r="F272">
        <v>0</v>
      </c>
      <c r="J272" s="2" t="s">
        <v>83</v>
      </c>
      <c r="K272" s="2" t="s">
        <v>43</v>
      </c>
      <c r="M272" s="2" t="s">
        <v>40</v>
      </c>
      <c r="N272" s="20">
        <f t="shared" si="16"/>
        <v>1636</v>
      </c>
      <c r="O272">
        <v>163.6</v>
      </c>
      <c r="R272" s="2" t="str">
        <f>IF(ISNUMBER(Q272),SUMIFS(Q$1:$Q272,A$1:$A272,A272,J$1:$J272,J272,D$1:$D272,D272),"")</f>
        <v/>
      </c>
      <c r="AB272">
        <v>16.592000007629395</v>
      </c>
      <c r="AC272">
        <v>18.007883071899414</v>
      </c>
      <c r="AD272">
        <v>82.798789978027344</v>
      </c>
      <c r="AE272">
        <v>19.015538215637207</v>
      </c>
      <c r="AF272">
        <v>90.712940216064453</v>
      </c>
      <c r="AG272">
        <v>29.40805721282959</v>
      </c>
      <c r="AH272" s="2">
        <f t="shared" si="17"/>
        <v>4.7100000000000003E-2</v>
      </c>
      <c r="AI272">
        <v>4.7100000000000003E-2</v>
      </c>
      <c r="AK272">
        <v>13.247806396484375</v>
      </c>
      <c r="AQ272" s="2" t="str">
        <f t="shared" si="18"/>
        <v/>
      </c>
      <c r="AR272" s="2" t="str">
        <f>IF(ISNUMBER(AQ272),SUMIFS($AQ$1:AQ272,$A$1:A272,A272,$J$1:J272,J272,$D$1:D272,D272),"")</f>
        <v/>
      </c>
      <c r="AS272">
        <f t="shared" si="19"/>
        <v>10</v>
      </c>
    </row>
    <row r="273" spans="1:45" x14ac:dyDescent="0.25">
      <c r="A273" s="4" t="s">
        <v>30</v>
      </c>
      <c r="B273" t="s">
        <v>44</v>
      </c>
      <c r="C273" s="3">
        <v>42304</v>
      </c>
      <c r="D273">
        <v>2</v>
      </c>
      <c r="F273">
        <v>50</v>
      </c>
      <c r="J273" s="2" t="s">
        <v>83</v>
      </c>
      <c r="K273" s="2" t="s">
        <v>43</v>
      </c>
      <c r="M273" s="2" t="s">
        <v>40</v>
      </c>
      <c r="N273" s="20">
        <f t="shared" si="16"/>
        <v>1712.75</v>
      </c>
      <c r="O273">
        <v>171.27500000000001</v>
      </c>
      <c r="R273" s="2" t="str">
        <f>IF(ISNUMBER(Q273),SUMIFS(Q$1:$Q273,A$1:$A273,A273,J$1:$J273,J273,D$1:$D273,D273),"")</f>
        <v/>
      </c>
      <c r="AB273">
        <v>17.016208648681641</v>
      </c>
      <c r="AC273">
        <v>17.96373176574707</v>
      </c>
      <c r="AD273">
        <v>83.306575775146484</v>
      </c>
      <c r="AE273">
        <v>20.055878639221191</v>
      </c>
      <c r="AF273">
        <v>90.261238098144531</v>
      </c>
      <c r="AG273">
        <v>29.264071464538574</v>
      </c>
      <c r="AH273" s="2">
        <f t="shared" si="17"/>
        <v>4.6800000000000001E-2</v>
      </c>
      <c r="AI273">
        <v>4.6800000000000001E-2</v>
      </c>
      <c r="AK273">
        <v>13.329052124023438</v>
      </c>
      <c r="AQ273" s="2" t="str">
        <f t="shared" si="18"/>
        <v/>
      </c>
      <c r="AR273" s="2" t="str">
        <f>IF(ISNUMBER(AQ273),SUMIFS($AQ$1:AQ273,$A$1:A273,A273,$J$1:J273,J273,$D$1:D273,D273),"")</f>
        <v/>
      </c>
      <c r="AS273">
        <f t="shared" si="19"/>
        <v>10</v>
      </c>
    </row>
    <row r="274" spans="1:45" x14ac:dyDescent="0.25">
      <c r="A274" s="4" t="s">
        <v>28</v>
      </c>
      <c r="B274" t="s">
        <v>44</v>
      </c>
      <c r="C274" s="3">
        <v>42304</v>
      </c>
      <c r="D274">
        <v>2</v>
      </c>
      <c r="F274">
        <v>100</v>
      </c>
      <c r="J274" s="2" t="s">
        <v>83</v>
      </c>
      <c r="K274" s="2" t="s">
        <v>43</v>
      </c>
      <c r="M274" s="2" t="s">
        <v>40</v>
      </c>
      <c r="N274" s="20">
        <f t="shared" si="16"/>
        <v>1563.25</v>
      </c>
      <c r="O274">
        <v>156.32499999999999</v>
      </c>
      <c r="R274" s="2" t="str">
        <f>IF(ISNUMBER(Q274),SUMIFS(Q$1:$Q274,A$1:$A274,A274,J$1:$J274,J274,D$1:$D274,D274),"")</f>
        <v/>
      </c>
      <c r="AB274">
        <v>16.827863693237305</v>
      </c>
      <c r="AC274">
        <v>17.547524452209473</v>
      </c>
      <c r="AD274">
        <v>82.132793426513672</v>
      </c>
      <c r="AE274">
        <v>19.899916648864746</v>
      </c>
      <c r="AF274">
        <v>90.771644592285156</v>
      </c>
      <c r="AG274">
        <v>29.712455749511719</v>
      </c>
      <c r="AH274" s="2">
        <f t="shared" si="17"/>
        <v>4.7500000000000001E-2</v>
      </c>
      <c r="AI274">
        <v>4.7500000000000001E-2</v>
      </c>
      <c r="AK274">
        <v>13.141246948242188</v>
      </c>
      <c r="AQ274" s="2" t="str">
        <f t="shared" si="18"/>
        <v/>
      </c>
      <c r="AR274" s="2" t="str">
        <f>IF(ISNUMBER(AQ274),SUMIFS($AQ$1:AQ274,$A$1:A274,A274,$J$1:J274,J274,$D$1:D274,D274),"")</f>
        <v/>
      </c>
      <c r="AS274">
        <f t="shared" si="19"/>
        <v>10</v>
      </c>
    </row>
    <row r="275" spans="1:45" x14ac:dyDescent="0.25">
      <c r="A275" s="4" t="s">
        <v>25</v>
      </c>
      <c r="B275" t="s">
        <v>44</v>
      </c>
      <c r="C275" s="3">
        <v>42304</v>
      </c>
      <c r="D275">
        <v>2</v>
      </c>
      <c r="F275">
        <v>200</v>
      </c>
      <c r="J275" s="2" t="s">
        <v>83</v>
      </c>
      <c r="K275" s="2" t="s">
        <v>43</v>
      </c>
      <c r="M275" s="2" t="s">
        <v>40</v>
      </c>
      <c r="N275" s="20">
        <f t="shared" si="16"/>
        <v>1421</v>
      </c>
      <c r="O275">
        <v>142.1</v>
      </c>
      <c r="R275" s="2" t="str">
        <f>IF(ISNUMBER(Q275),SUMIFS(Q$1:$Q275,A$1:$A275,A275,J$1:$J275,J275,D$1:$D275,D275),"")</f>
        <v/>
      </c>
      <c r="AB275">
        <v>16.46403980255127</v>
      </c>
      <c r="AC275">
        <v>18.024813652038574</v>
      </c>
      <c r="AD275">
        <v>83.271427154541016</v>
      </c>
      <c r="AE275">
        <v>18.983341217041016</v>
      </c>
      <c r="AF275">
        <v>90.31085205078125</v>
      </c>
      <c r="AG275">
        <v>29.381165504455566</v>
      </c>
      <c r="AH275" s="2">
        <f t="shared" si="17"/>
        <v>4.7E-2</v>
      </c>
      <c r="AI275">
        <v>4.7E-2</v>
      </c>
      <c r="AK275">
        <v>13.323428344726564</v>
      </c>
      <c r="AQ275" s="2" t="str">
        <f t="shared" si="18"/>
        <v/>
      </c>
      <c r="AR275" s="2" t="str">
        <f>IF(ISNUMBER(AQ275),SUMIFS($AQ$1:AQ275,$A$1:A275,A275,$J$1:J275,J275,$D$1:D275,D275),"")</f>
        <v/>
      </c>
      <c r="AS275">
        <f t="shared" si="19"/>
        <v>10</v>
      </c>
    </row>
    <row r="276" spans="1:45" x14ac:dyDescent="0.25">
      <c r="A276" s="4" t="s">
        <v>29</v>
      </c>
      <c r="B276" t="s">
        <v>44</v>
      </c>
      <c r="C276" s="3">
        <v>42304</v>
      </c>
      <c r="D276">
        <v>2</v>
      </c>
      <c r="F276">
        <v>350</v>
      </c>
      <c r="J276" s="2" t="s">
        <v>83</v>
      </c>
      <c r="K276" s="2" t="s">
        <v>43</v>
      </c>
      <c r="M276" s="2" t="s">
        <v>40</v>
      </c>
      <c r="N276" s="20">
        <f t="shared" si="16"/>
        <v>1668</v>
      </c>
      <c r="O276">
        <v>166.8</v>
      </c>
      <c r="R276" s="2" t="str">
        <f>IF(ISNUMBER(Q276),SUMIFS(Q$1:$Q276,A$1:$A276,A276,J$1:$J276,J276,D$1:$D276,D276),"")</f>
        <v/>
      </c>
      <c r="AB276">
        <v>16.054474353790283</v>
      </c>
      <c r="AC276">
        <v>18.655447006225586</v>
      </c>
      <c r="AD276">
        <v>83.161239624023438</v>
      </c>
      <c r="AE276">
        <v>18.228518486022949</v>
      </c>
      <c r="AF276">
        <v>90.623985290527344</v>
      </c>
      <c r="AG276">
        <v>29.07321834564209</v>
      </c>
      <c r="AH276" s="2">
        <f t="shared" si="17"/>
        <v>4.65E-2</v>
      </c>
      <c r="AI276">
        <v>4.65E-2</v>
      </c>
      <c r="AK276">
        <v>13.305798339843751</v>
      </c>
      <c r="AQ276" s="2" t="str">
        <f t="shared" si="18"/>
        <v/>
      </c>
      <c r="AR276" s="2" t="str">
        <f>IF(ISNUMBER(AQ276),SUMIFS($AQ$1:AQ276,$A$1:A276,A276,$J$1:J276,J276,$D$1:D276,D276),"")</f>
        <v/>
      </c>
      <c r="AS276">
        <f t="shared" si="19"/>
        <v>10</v>
      </c>
    </row>
    <row r="277" spans="1:45" x14ac:dyDescent="0.25">
      <c r="A277" s="4" t="s">
        <v>26</v>
      </c>
      <c r="B277" t="s">
        <v>44</v>
      </c>
      <c r="C277" s="3">
        <v>42304</v>
      </c>
      <c r="D277">
        <v>2</v>
      </c>
      <c r="F277">
        <v>500</v>
      </c>
      <c r="J277" s="2" t="s">
        <v>83</v>
      </c>
      <c r="K277" s="2" t="s">
        <v>43</v>
      </c>
      <c r="M277" s="2" t="s">
        <v>40</v>
      </c>
      <c r="N277" s="20">
        <f t="shared" si="16"/>
        <v>1561</v>
      </c>
      <c r="O277">
        <v>156.1</v>
      </c>
      <c r="R277" s="2" t="str">
        <f>IF(ISNUMBER(Q277),SUMIFS(Q$1:$Q277,A$1:$A277,A277,J$1:$J277,J277,D$1:$D277,D277),"")</f>
        <v/>
      </c>
      <c r="AB277">
        <v>16.529007911682129</v>
      </c>
      <c r="AC277">
        <v>17.438058853149414</v>
      </c>
      <c r="AD277">
        <v>82.666957855224609</v>
      </c>
      <c r="AE277">
        <v>18.283464431762695</v>
      </c>
      <c r="AF277">
        <v>90.484294891357422</v>
      </c>
      <c r="AG277">
        <v>29.945868492126465</v>
      </c>
      <c r="AH277" s="2">
        <f t="shared" si="17"/>
        <v>4.7899999999999998E-2</v>
      </c>
      <c r="AI277">
        <v>4.7899999999999998E-2</v>
      </c>
      <c r="AK277">
        <v>13.226713256835938</v>
      </c>
      <c r="AQ277" s="2" t="str">
        <f t="shared" si="18"/>
        <v/>
      </c>
      <c r="AR277" s="2" t="str">
        <f>IF(ISNUMBER(AQ277),SUMIFS($AQ$1:AQ277,$A$1:A277,A277,$J$1:J277,J277,$D$1:D277,D277),"")</f>
        <v/>
      </c>
      <c r="AS277">
        <f t="shared" si="19"/>
        <v>10</v>
      </c>
    </row>
    <row r="278" spans="1:45" x14ac:dyDescent="0.25">
      <c r="A278" s="4" t="s">
        <v>27</v>
      </c>
      <c r="B278" t="s">
        <v>44</v>
      </c>
      <c r="C278" s="3">
        <v>42304</v>
      </c>
      <c r="D278">
        <v>3</v>
      </c>
      <c r="F278">
        <v>0</v>
      </c>
      <c r="J278" s="2" t="s">
        <v>83</v>
      </c>
      <c r="K278" s="2" t="s">
        <v>43</v>
      </c>
      <c r="M278" s="2" t="s">
        <v>40</v>
      </c>
      <c r="N278" s="20">
        <f t="shared" si="16"/>
        <v>1563.25</v>
      </c>
      <c r="O278">
        <v>156.32499999999999</v>
      </c>
      <c r="R278" s="2" t="str">
        <f>IF(ISNUMBER(Q278),SUMIFS(Q$1:$Q278,A$1:$A278,A278,J$1:$J278,J278,D$1:$D278,D278),"")</f>
        <v/>
      </c>
      <c r="AB278">
        <v>16.854744911193848</v>
      </c>
      <c r="AC278">
        <v>13.243081092834473</v>
      </c>
      <c r="AD278">
        <v>80.600883483886719</v>
      </c>
      <c r="AE278">
        <v>19.416549682617188</v>
      </c>
      <c r="AF278">
        <v>88.907840728759766</v>
      </c>
      <c r="AG278">
        <v>31.008763313293457</v>
      </c>
      <c r="AH278" s="2">
        <f t="shared" si="17"/>
        <v>4.9599999999999998E-2</v>
      </c>
      <c r="AI278">
        <v>4.9599999999999998E-2</v>
      </c>
      <c r="AK278">
        <v>12.896141357421875</v>
      </c>
      <c r="AQ278" s="2" t="str">
        <f t="shared" si="18"/>
        <v/>
      </c>
      <c r="AR278" s="2" t="str">
        <f>IF(ISNUMBER(AQ278),SUMIFS($AQ$1:AQ278,$A$1:A278,A278,$J$1:J278,J278,$D$1:D278,D278),"")</f>
        <v/>
      </c>
      <c r="AS278">
        <f t="shared" si="19"/>
        <v>10</v>
      </c>
    </row>
    <row r="279" spans="1:45" x14ac:dyDescent="0.25">
      <c r="A279" s="4" t="s">
        <v>30</v>
      </c>
      <c r="B279" t="s">
        <v>44</v>
      </c>
      <c r="C279" s="3">
        <v>42304</v>
      </c>
      <c r="D279">
        <v>3</v>
      </c>
      <c r="F279">
        <v>50</v>
      </c>
      <c r="J279" s="2" t="s">
        <v>83</v>
      </c>
      <c r="K279" s="2" t="s">
        <v>43</v>
      </c>
      <c r="M279" s="2" t="s">
        <v>40</v>
      </c>
      <c r="N279" s="20">
        <f t="shared" si="16"/>
        <v>1495.25</v>
      </c>
      <c r="O279">
        <v>149.52500000000001</v>
      </c>
      <c r="R279" s="2" t="str">
        <f>IF(ISNUMBER(Q279),SUMIFS(Q$1:$Q279,A$1:$A279,A279,J$1:$J279,J279,D$1:$D279,D279),"")</f>
        <v/>
      </c>
      <c r="AB279">
        <v>16.34725284576416</v>
      </c>
      <c r="AC279">
        <v>16.79222297668457</v>
      </c>
      <c r="AD279">
        <v>81.956802368164062</v>
      </c>
      <c r="AE279">
        <v>17.810896873474121</v>
      </c>
      <c r="AF279">
        <v>90.109416961669922</v>
      </c>
      <c r="AG279">
        <v>30.214518547058105</v>
      </c>
      <c r="AH279" s="2">
        <f t="shared" si="17"/>
        <v>4.8300000000000003E-2</v>
      </c>
      <c r="AI279">
        <v>4.8300000000000003E-2</v>
      </c>
      <c r="AK279">
        <v>13.11308837890625</v>
      </c>
      <c r="AQ279" s="2" t="str">
        <f t="shared" si="18"/>
        <v/>
      </c>
      <c r="AR279" s="2" t="str">
        <f>IF(ISNUMBER(AQ279),SUMIFS($AQ$1:AQ279,$A$1:A279,A279,$J$1:J279,J279,$D$1:D279,D279),"")</f>
        <v/>
      </c>
      <c r="AS279">
        <f t="shared" si="19"/>
        <v>10</v>
      </c>
    </row>
    <row r="280" spans="1:45" x14ac:dyDescent="0.25">
      <c r="A280" s="4" t="s">
        <v>28</v>
      </c>
      <c r="B280" t="s">
        <v>44</v>
      </c>
      <c r="C280" s="3">
        <v>42304</v>
      </c>
      <c r="D280">
        <v>3</v>
      </c>
      <c r="F280">
        <v>100</v>
      </c>
      <c r="J280" s="2" t="s">
        <v>83</v>
      </c>
      <c r="K280" s="2" t="s">
        <v>43</v>
      </c>
      <c r="M280" s="2" t="s">
        <v>40</v>
      </c>
      <c r="N280" s="20">
        <f t="shared" si="16"/>
        <v>1115.5</v>
      </c>
      <c r="O280">
        <v>111.55</v>
      </c>
      <c r="R280" s="2" t="str">
        <f>IF(ISNUMBER(Q280),SUMIFS(Q$1:$Q280,A$1:$A280,A280,J$1:$J280,J280,D$1:$D280,D280),"")</f>
        <v/>
      </c>
      <c r="AB280">
        <v>16.172118186950684</v>
      </c>
      <c r="AC280">
        <v>16.299952507019043</v>
      </c>
      <c r="AD280">
        <v>81.964588165283203</v>
      </c>
      <c r="AE280">
        <v>17.481597900390625</v>
      </c>
      <c r="AF280">
        <v>89.952007293701172</v>
      </c>
      <c r="AG280">
        <v>30.0518798828125</v>
      </c>
      <c r="AH280" s="2">
        <f t="shared" si="17"/>
        <v>4.8099999999999997E-2</v>
      </c>
      <c r="AI280">
        <v>4.8099999999999997E-2</v>
      </c>
      <c r="AK280">
        <v>13.114334106445312</v>
      </c>
      <c r="AQ280" s="2" t="str">
        <f t="shared" si="18"/>
        <v/>
      </c>
      <c r="AR280" s="2" t="str">
        <f>IF(ISNUMBER(AQ280),SUMIFS($AQ$1:AQ280,$A$1:A280,A280,$J$1:J280,J280,$D$1:D280,D280),"")</f>
        <v/>
      </c>
      <c r="AS280">
        <f t="shared" si="19"/>
        <v>10</v>
      </c>
    </row>
    <row r="281" spans="1:45" x14ac:dyDescent="0.25">
      <c r="A281" s="4" t="s">
        <v>25</v>
      </c>
      <c r="B281" t="s">
        <v>44</v>
      </c>
      <c r="C281" s="3">
        <v>42304</v>
      </c>
      <c r="D281">
        <v>3</v>
      </c>
      <c r="F281">
        <v>200</v>
      </c>
      <c r="J281" s="2" t="s">
        <v>83</v>
      </c>
      <c r="K281" s="2" t="s">
        <v>43</v>
      </c>
      <c r="M281" s="2" t="s">
        <v>40</v>
      </c>
      <c r="N281" s="20">
        <f t="shared" si="16"/>
        <v>1611.5</v>
      </c>
      <c r="O281">
        <v>161.15</v>
      </c>
      <c r="R281" s="2" t="str">
        <f>IF(ISNUMBER(Q281),SUMIFS(Q$1:$Q281,A$1:$A281,A281,J$1:$J281,J281,D$1:$D281,D281),"")</f>
        <v/>
      </c>
      <c r="AB281">
        <v>15.931149482727051</v>
      </c>
      <c r="AC281">
        <v>14.877428531646729</v>
      </c>
      <c r="AD281">
        <v>82.565738677978516</v>
      </c>
      <c r="AE281">
        <v>16.878518104553223</v>
      </c>
      <c r="AF281">
        <v>90.754276275634766</v>
      </c>
      <c r="AG281">
        <v>31.234777450561523</v>
      </c>
      <c r="AH281" s="2">
        <f t="shared" si="17"/>
        <v>0.05</v>
      </c>
      <c r="AI281">
        <v>0.05</v>
      </c>
      <c r="AK281">
        <v>13.210518188476563</v>
      </c>
      <c r="AQ281" s="2" t="str">
        <f t="shared" si="18"/>
        <v/>
      </c>
      <c r="AR281" s="2" t="str">
        <f>IF(ISNUMBER(AQ281),SUMIFS($AQ$1:AQ281,$A$1:A281,A281,$J$1:J281,J281,$D$1:D281,D281),"")</f>
        <v/>
      </c>
      <c r="AS281">
        <f t="shared" si="19"/>
        <v>10</v>
      </c>
    </row>
    <row r="282" spans="1:45" x14ac:dyDescent="0.25">
      <c r="A282" s="4" t="s">
        <v>29</v>
      </c>
      <c r="B282" t="s">
        <v>44</v>
      </c>
      <c r="C282" s="3">
        <v>42304</v>
      </c>
      <c r="D282">
        <v>3</v>
      </c>
      <c r="F282">
        <v>350</v>
      </c>
      <c r="J282" s="2" t="s">
        <v>83</v>
      </c>
      <c r="K282" s="2" t="s">
        <v>43</v>
      </c>
      <c r="M282" s="2" t="s">
        <v>40</v>
      </c>
      <c r="N282" s="20">
        <f t="shared" si="16"/>
        <v>1105.75</v>
      </c>
      <c r="O282">
        <v>110.575</v>
      </c>
      <c r="R282" s="2" t="str">
        <f>IF(ISNUMBER(Q282),SUMIFS(Q$1:$Q282,A$1:$A282,A282,J$1:$J282,J282,D$1:$D282,D282),"")</f>
        <v/>
      </c>
      <c r="AB282">
        <v>15.20673656463623</v>
      </c>
      <c r="AC282">
        <v>17.549872398376465</v>
      </c>
      <c r="AD282">
        <v>78.272659301757812</v>
      </c>
      <c r="AE282">
        <v>15.54590892791748</v>
      </c>
      <c r="AF282">
        <v>87.153694152832031</v>
      </c>
      <c r="AG282">
        <v>29.431858062744141</v>
      </c>
      <c r="AH282" s="2">
        <f t="shared" si="17"/>
        <v>4.7100000000000003E-2</v>
      </c>
      <c r="AI282">
        <v>4.7100000000000003E-2</v>
      </c>
      <c r="AK282">
        <v>12.523625488281251</v>
      </c>
      <c r="AQ282" s="2" t="str">
        <f t="shared" si="18"/>
        <v/>
      </c>
      <c r="AR282" s="2" t="str">
        <f>IF(ISNUMBER(AQ282),SUMIFS($AQ$1:AQ282,$A$1:A282,A282,$J$1:J282,J282,$D$1:D282,D282),"")</f>
        <v/>
      </c>
      <c r="AS282">
        <f t="shared" si="19"/>
        <v>10</v>
      </c>
    </row>
    <row r="283" spans="1:45" x14ac:dyDescent="0.25">
      <c r="A283" s="4" t="s">
        <v>26</v>
      </c>
      <c r="B283" t="s">
        <v>44</v>
      </c>
      <c r="C283" s="3">
        <v>42304</v>
      </c>
      <c r="D283">
        <v>3</v>
      </c>
      <c r="F283">
        <v>500</v>
      </c>
      <c r="J283" s="2" t="s">
        <v>83</v>
      </c>
      <c r="K283" s="2" t="s">
        <v>43</v>
      </c>
      <c r="M283" s="2" t="s">
        <v>40</v>
      </c>
      <c r="N283" s="20">
        <f t="shared" si="16"/>
        <v>1328.5</v>
      </c>
      <c r="O283">
        <v>132.85</v>
      </c>
      <c r="R283" s="2" t="str">
        <f>IF(ISNUMBER(Q283),SUMIFS(Q$1:$Q283,A$1:$A283,A283,J$1:$J283,J283,D$1:$D283,D283),"")</f>
        <v/>
      </c>
      <c r="AB283">
        <v>15.929230213165283</v>
      </c>
      <c r="AC283">
        <v>16.077886581420898</v>
      </c>
      <c r="AD283">
        <v>82.183197021484375</v>
      </c>
      <c r="AE283">
        <v>17.31147575378418</v>
      </c>
      <c r="AF283">
        <v>90.063682556152344</v>
      </c>
      <c r="AG283">
        <v>32.029006004333496</v>
      </c>
      <c r="AH283" s="2">
        <f t="shared" si="17"/>
        <v>5.1200000000000002E-2</v>
      </c>
      <c r="AI283">
        <v>5.1200000000000002E-2</v>
      </c>
      <c r="AK283">
        <v>13.1493115234375</v>
      </c>
      <c r="AQ283" s="2" t="str">
        <f t="shared" si="18"/>
        <v/>
      </c>
      <c r="AR283" s="2" t="str">
        <f>IF(ISNUMBER(AQ283),SUMIFS($AQ$1:AQ283,$A$1:A283,A283,$J$1:J283,J283,$D$1:D283,D283),"")</f>
        <v/>
      </c>
      <c r="AS283">
        <f t="shared" si="19"/>
        <v>10</v>
      </c>
    </row>
    <row r="284" spans="1:45" x14ac:dyDescent="0.25">
      <c r="A284" s="4" t="s">
        <v>27</v>
      </c>
      <c r="B284" t="s">
        <v>44</v>
      </c>
      <c r="C284" s="3">
        <v>42324</v>
      </c>
      <c r="D284">
        <v>1</v>
      </c>
      <c r="F284">
        <v>0</v>
      </c>
      <c r="J284" s="2" t="s">
        <v>83</v>
      </c>
      <c r="K284" s="2" t="s">
        <v>43</v>
      </c>
      <c r="L284">
        <v>2.2000000000000002</v>
      </c>
      <c r="M284" s="2" t="s">
        <v>22</v>
      </c>
      <c r="N284" s="20" t="str">
        <f t="shared" si="16"/>
        <v/>
      </c>
      <c r="P284">
        <v>190.18</v>
      </c>
      <c r="Q284">
        <v>190.18</v>
      </c>
      <c r="R284" s="2">
        <f>IF(ISNUMBER(Q284),SUMIFS(Q$1:$Q284,A$1:$A284,A284,J$1:$J284,J284,D$1:$D284,D284),"")</f>
        <v>297.82</v>
      </c>
      <c r="AB284">
        <v>20.086916923522949</v>
      </c>
      <c r="AC284">
        <v>16.550925254821777</v>
      </c>
      <c r="AD284">
        <v>74.993488311767578</v>
      </c>
      <c r="AE284">
        <v>23.097036361694336</v>
      </c>
      <c r="AF284">
        <v>88.505344390869141</v>
      </c>
      <c r="AG284">
        <v>23.725784301757813</v>
      </c>
      <c r="AH284" s="2">
        <f t="shared" si="17"/>
        <v>3.7999999999999999E-2</v>
      </c>
      <c r="AI284">
        <v>3.7999999999999999E-2</v>
      </c>
      <c r="AK284">
        <v>11.998958129882812</v>
      </c>
      <c r="AQ284" s="2">
        <f t="shared" si="18"/>
        <v>7.2270000000000003</v>
      </c>
      <c r="AR284" s="2">
        <f>IF(ISNUMBER(AQ284),SUMIFS($AQ$1:AQ284,$A$1:A284,A284,$J$1:J284,J284,$D$1:D284,D284),"")</f>
        <v>12.06</v>
      </c>
      <c r="AS284">
        <f t="shared" si="19"/>
        <v>14</v>
      </c>
    </row>
    <row r="285" spans="1:45" x14ac:dyDescent="0.25">
      <c r="A285" s="4" t="s">
        <v>30</v>
      </c>
      <c r="B285" t="s">
        <v>44</v>
      </c>
      <c r="C285" s="3">
        <v>42324</v>
      </c>
      <c r="D285">
        <v>1</v>
      </c>
      <c r="F285">
        <v>50</v>
      </c>
      <c r="J285" s="2" t="s">
        <v>83</v>
      </c>
      <c r="K285" s="2" t="s">
        <v>43</v>
      </c>
      <c r="L285">
        <v>2.2000000000000002</v>
      </c>
      <c r="M285" s="2" t="s">
        <v>22</v>
      </c>
      <c r="N285" s="20" t="str">
        <f t="shared" si="16"/>
        <v/>
      </c>
      <c r="P285">
        <v>189.54</v>
      </c>
      <c r="Q285">
        <v>189.54</v>
      </c>
      <c r="R285" s="2">
        <f>IF(ISNUMBER(Q285),SUMIFS(Q$1:$Q285,A$1:$A285,A285,J$1:$J285,J285,D$1:$D285,D285),"")</f>
        <v>308.51</v>
      </c>
      <c r="AB285">
        <v>19.114653587341309</v>
      </c>
      <c r="AC285">
        <v>15.978480339050293</v>
      </c>
      <c r="AD285">
        <v>77.690486907958984</v>
      </c>
      <c r="AE285">
        <v>24.288093566894531</v>
      </c>
      <c r="AF285">
        <v>88.735191345214844</v>
      </c>
      <c r="AG285">
        <v>24.377455711364746</v>
      </c>
      <c r="AH285" s="2">
        <f t="shared" si="17"/>
        <v>3.9E-2</v>
      </c>
      <c r="AI285">
        <v>3.9E-2</v>
      </c>
      <c r="AK285">
        <v>12.430477905273438</v>
      </c>
      <c r="AQ285" s="2">
        <f t="shared" si="18"/>
        <v>7.3920000000000003</v>
      </c>
      <c r="AR285" s="2">
        <f>IF(ISNUMBER(AQ285),SUMIFS($AQ$1:AQ285,$A$1:A285,A285,$J$1:J285,J285,$D$1:D285,D285),"")</f>
        <v>12.792999999999999</v>
      </c>
      <c r="AS285">
        <f t="shared" si="19"/>
        <v>14</v>
      </c>
    </row>
    <row r="286" spans="1:45" x14ac:dyDescent="0.25">
      <c r="A286" s="4" t="s">
        <v>28</v>
      </c>
      <c r="B286" t="s">
        <v>44</v>
      </c>
      <c r="C286" s="3">
        <v>42324</v>
      </c>
      <c r="D286">
        <v>1</v>
      </c>
      <c r="F286">
        <v>100</v>
      </c>
      <c r="J286" s="2" t="s">
        <v>83</v>
      </c>
      <c r="K286" s="2" t="s">
        <v>43</v>
      </c>
      <c r="L286">
        <v>2.2000000000000002</v>
      </c>
      <c r="M286" s="2" t="s">
        <v>22</v>
      </c>
      <c r="N286" s="20" t="str">
        <f t="shared" si="16"/>
        <v/>
      </c>
      <c r="P286">
        <v>190.12</v>
      </c>
      <c r="Q286">
        <v>190.12</v>
      </c>
      <c r="R286" s="2">
        <f>IF(ISNUMBER(Q286),SUMIFS(Q$1:$Q286,A$1:$A286,A286,J$1:$J286,J286,D$1:$D286,D286),"")</f>
        <v>258.29000000000002</v>
      </c>
      <c r="AB286">
        <v>19.50795841217041</v>
      </c>
      <c r="AC286">
        <v>15.144731044769287</v>
      </c>
      <c r="AD286">
        <v>76.990402221679688</v>
      </c>
      <c r="AE286">
        <v>24.219179153442383</v>
      </c>
      <c r="AF286">
        <v>89.476963043212891</v>
      </c>
      <c r="AG286">
        <v>24.59541130065918</v>
      </c>
      <c r="AH286" s="2">
        <f t="shared" si="17"/>
        <v>3.9399999999999998E-2</v>
      </c>
      <c r="AI286">
        <v>3.9399999999999998E-2</v>
      </c>
      <c r="AK286">
        <v>12.31846435546875</v>
      </c>
      <c r="AQ286" s="2">
        <f t="shared" si="18"/>
        <v>7.4909999999999997</v>
      </c>
      <c r="AR286" s="2">
        <f>IF(ISNUMBER(AQ286),SUMIFS($AQ$1:AQ286,$A$1:A286,A286,$J$1:J286,J286,$D$1:D286,D286),"")</f>
        <v>10.687999999999999</v>
      </c>
      <c r="AS286">
        <f t="shared" si="19"/>
        <v>14</v>
      </c>
    </row>
    <row r="287" spans="1:45" x14ac:dyDescent="0.25">
      <c r="A287" s="4" t="s">
        <v>25</v>
      </c>
      <c r="B287" t="s">
        <v>44</v>
      </c>
      <c r="C287" s="3">
        <v>42324</v>
      </c>
      <c r="D287">
        <v>1</v>
      </c>
      <c r="F287">
        <v>200</v>
      </c>
      <c r="J287" s="2" t="s">
        <v>83</v>
      </c>
      <c r="K287" s="2" t="s">
        <v>43</v>
      </c>
      <c r="L287">
        <v>2.2000000000000002</v>
      </c>
      <c r="M287" s="2" t="s">
        <v>22</v>
      </c>
      <c r="N287" s="20" t="str">
        <f t="shared" si="16"/>
        <v/>
      </c>
      <c r="P287">
        <v>204.2</v>
      </c>
      <c r="Q287">
        <v>204.2</v>
      </c>
      <c r="R287" s="2">
        <f>IF(ISNUMBER(Q287),SUMIFS(Q$1:$Q287,A$1:$A287,A287,J$1:$J287,J287,D$1:$D287,D287),"")</f>
        <v>333.25</v>
      </c>
      <c r="AB287">
        <v>18.52495002746582</v>
      </c>
      <c r="AC287">
        <v>17.257504463195801</v>
      </c>
      <c r="AD287">
        <v>79.191776275634766</v>
      </c>
      <c r="AE287">
        <v>24.64251708984375</v>
      </c>
      <c r="AF287">
        <v>90.358974456787109</v>
      </c>
      <c r="AG287">
        <v>25.897379875183105</v>
      </c>
      <c r="AH287" s="2">
        <f t="shared" si="17"/>
        <v>4.1399999999999999E-2</v>
      </c>
      <c r="AI287">
        <v>4.1399999999999999E-2</v>
      </c>
      <c r="AK287">
        <v>12.670684204101562</v>
      </c>
      <c r="AQ287" s="2">
        <f t="shared" si="18"/>
        <v>8.4540000000000006</v>
      </c>
      <c r="AR287" s="2">
        <f>IF(ISNUMBER(AQ287),SUMIFS($AQ$1:AQ287,$A$1:A287,A287,$J$1:J287,J287,$D$1:D287,D287),"")</f>
        <v>14.648</v>
      </c>
      <c r="AS287">
        <f t="shared" si="19"/>
        <v>14</v>
      </c>
    </row>
    <row r="288" spans="1:45" x14ac:dyDescent="0.25">
      <c r="A288" s="4" t="s">
        <v>29</v>
      </c>
      <c r="B288" t="s">
        <v>44</v>
      </c>
      <c r="C288" s="3">
        <v>42324</v>
      </c>
      <c r="D288">
        <v>1</v>
      </c>
      <c r="F288">
        <v>350</v>
      </c>
      <c r="J288" s="2" t="s">
        <v>83</v>
      </c>
      <c r="K288" s="2" t="s">
        <v>43</v>
      </c>
      <c r="L288">
        <v>2.2000000000000002</v>
      </c>
      <c r="M288" s="2" t="s">
        <v>22</v>
      </c>
      <c r="N288" s="20" t="str">
        <f t="shared" si="16"/>
        <v/>
      </c>
      <c r="P288">
        <v>188.35</v>
      </c>
      <c r="Q288">
        <v>188.35</v>
      </c>
      <c r="R288" s="2">
        <f>IF(ISNUMBER(Q288),SUMIFS(Q$1:$Q288,A$1:$A288,A288,J$1:$J288,J288,D$1:$D288,D288),"")</f>
        <v>319.98</v>
      </c>
      <c r="AB288">
        <v>18.073154449462891</v>
      </c>
      <c r="AC288">
        <v>15.928877830505371</v>
      </c>
      <c r="AD288">
        <v>79.686996459960938</v>
      </c>
      <c r="AE288">
        <v>24.692158699035645</v>
      </c>
      <c r="AF288">
        <v>90.0279541015625</v>
      </c>
      <c r="AG288">
        <v>26.954387664794922</v>
      </c>
      <c r="AH288" s="2">
        <f t="shared" si="17"/>
        <v>4.3099999999999999E-2</v>
      </c>
      <c r="AI288">
        <v>4.3099999999999999E-2</v>
      </c>
      <c r="AK288">
        <v>12.74991943359375</v>
      </c>
      <c r="AQ288" s="2">
        <f t="shared" si="18"/>
        <v>8.1180000000000003</v>
      </c>
      <c r="AR288" s="2">
        <f>IF(ISNUMBER(AQ288),SUMIFS($AQ$1:AQ288,$A$1:A288,A288,$J$1:J288,J288,$D$1:D288,D288),"")</f>
        <v>14.094000000000001</v>
      </c>
      <c r="AS288">
        <f t="shared" si="19"/>
        <v>14</v>
      </c>
    </row>
    <row r="289" spans="1:45" x14ac:dyDescent="0.25">
      <c r="A289" s="4" t="s">
        <v>26</v>
      </c>
      <c r="B289" t="s">
        <v>44</v>
      </c>
      <c r="C289" s="3">
        <v>42324</v>
      </c>
      <c r="D289">
        <v>1</v>
      </c>
      <c r="F289">
        <v>500</v>
      </c>
      <c r="J289" s="2" t="s">
        <v>83</v>
      </c>
      <c r="K289" s="2" t="s">
        <v>43</v>
      </c>
      <c r="L289">
        <v>2.2000000000000002</v>
      </c>
      <c r="M289" s="2" t="s">
        <v>22</v>
      </c>
      <c r="N289" s="20" t="str">
        <f t="shared" si="16"/>
        <v/>
      </c>
      <c r="P289">
        <v>202.37</v>
      </c>
      <c r="Q289">
        <v>202.37</v>
      </c>
      <c r="R289" s="2">
        <f>IF(ISNUMBER(Q289),SUMIFS(Q$1:$Q289,A$1:$A289,A289,J$1:$J289,J289,D$1:$D289,D289),"")</f>
        <v>385.27</v>
      </c>
      <c r="AB289">
        <v>19.853323936462402</v>
      </c>
      <c r="AC289">
        <v>16.262416839599609</v>
      </c>
      <c r="AD289">
        <v>75.664665222167969</v>
      </c>
      <c r="AE289">
        <v>25.758884429931641</v>
      </c>
      <c r="AF289">
        <v>88.143333435058594</v>
      </c>
      <c r="AG289">
        <v>23.887832641601563</v>
      </c>
      <c r="AH289" s="2">
        <f t="shared" si="17"/>
        <v>3.8199999999999998E-2</v>
      </c>
      <c r="AI289">
        <v>3.8199999999999998E-2</v>
      </c>
      <c r="AK289">
        <v>12.106346435546875</v>
      </c>
      <c r="AQ289" s="2">
        <f t="shared" si="18"/>
        <v>7.7309999999999999</v>
      </c>
      <c r="AR289" s="2">
        <f>IF(ISNUMBER(AQ289),SUMIFS($AQ$1:AQ289,$A$1:A289,A289,$J$1:J289,J289,$D$1:D289,D289),"")</f>
        <v>15.943</v>
      </c>
      <c r="AS289">
        <f t="shared" si="19"/>
        <v>14</v>
      </c>
    </row>
    <row r="290" spans="1:45" x14ac:dyDescent="0.25">
      <c r="A290" s="4" t="s">
        <v>27</v>
      </c>
      <c r="B290" t="s">
        <v>44</v>
      </c>
      <c r="C290" s="3">
        <v>42324</v>
      </c>
      <c r="D290">
        <v>2</v>
      </c>
      <c r="F290">
        <v>0</v>
      </c>
      <c r="J290" s="2" t="s">
        <v>83</v>
      </c>
      <c r="K290" s="2" t="s">
        <v>43</v>
      </c>
      <c r="L290">
        <v>2.2000000000000002</v>
      </c>
      <c r="M290" s="2" t="s">
        <v>22</v>
      </c>
      <c r="N290" s="20" t="str">
        <f t="shared" si="16"/>
        <v/>
      </c>
      <c r="P290">
        <v>199.03</v>
      </c>
      <c r="Q290">
        <v>199.03</v>
      </c>
      <c r="R290" s="2">
        <f>IF(ISNUMBER(Q290),SUMIFS(Q$1:$Q290,A$1:$A290,A290,J$1:$J290,J290,D$1:$D290,D290),"")</f>
        <v>351.76</v>
      </c>
      <c r="AB290">
        <v>18.4927978515625</v>
      </c>
      <c r="AC290">
        <v>16.794100761413574</v>
      </c>
      <c r="AD290">
        <v>80.066867828369141</v>
      </c>
      <c r="AE290">
        <v>25.240266799926758</v>
      </c>
      <c r="AF290">
        <v>90.147373199462891</v>
      </c>
      <c r="AG290">
        <v>26.264327049255371</v>
      </c>
      <c r="AH290" s="2">
        <f t="shared" si="17"/>
        <v>4.2000000000000003E-2</v>
      </c>
      <c r="AI290">
        <v>4.2000000000000003E-2</v>
      </c>
      <c r="AK290">
        <v>12.810698852539062</v>
      </c>
      <c r="AQ290" s="2">
        <f t="shared" si="18"/>
        <v>8.359</v>
      </c>
      <c r="AR290" s="2">
        <f>IF(ISNUMBER(AQ290),SUMIFS($AQ$1:AQ290,$A$1:A290,A290,$J$1:J290,J290,$D$1:D290,D290),"")</f>
        <v>15.812000000000001</v>
      </c>
      <c r="AS290">
        <f t="shared" si="19"/>
        <v>14</v>
      </c>
    </row>
    <row r="291" spans="1:45" x14ac:dyDescent="0.25">
      <c r="A291" s="4" t="s">
        <v>30</v>
      </c>
      <c r="B291" t="s">
        <v>44</v>
      </c>
      <c r="C291" s="3">
        <v>42324</v>
      </c>
      <c r="D291">
        <v>2</v>
      </c>
      <c r="F291">
        <v>50</v>
      </c>
      <c r="J291" s="2" t="s">
        <v>83</v>
      </c>
      <c r="K291" s="2" t="s">
        <v>43</v>
      </c>
      <c r="L291">
        <v>2.2000000000000002</v>
      </c>
      <c r="M291" s="2" t="s">
        <v>22</v>
      </c>
      <c r="N291" s="20" t="str">
        <f t="shared" si="16"/>
        <v/>
      </c>
      <c r="P291">
        <v>192.95</v>
      </c>
      <c r="Q291">
        <v>192.95</v>
      </c>
      <c r="R291" s="2">
        <f>IF(ISNUMBER(Q291),SUMIFS(Q$1:$Q291,A$1:$A291,A291,J$1:$J291,J291,D$1:$D291,D291),"")</f>
        <v>384.49</v>
      </c>
      <c r="AB291">
        <v>17.853631019592285</v>
      </c>
      <c r="AC291">
        <v>18.136238098144531</v>
      </c>
      <c r="AD291">
        <v>81.000133514404297</v>
      </c>
      <c r="AE291">
        <v>24.0389404296875</v>
      </c>
      <c r="AF291">
        <v>89.865947723388672</v>
      </c>
      <c r="AG291">
        <v>25.853937149047852</v>
      </c>
      <c r="AH291" s="2">
        <f t="shared" si="17"/>
        <v>4.1399999999999999E-2</v>
      </c>
      <c r="AI291">
        <v>4.1399999999999999E-2</v>
      </c>
      <c r="AK291">
        <v>12.960021362304687</v>
      </c>
      <c r="AQ291" s="2">
        <f t="shared" si="18"/>
        <v>7.9880000000000004</v>
      </c>
      <c r="AR291" s="2">
        <f>IF(ISNUMBER(AQ291),SUMIFS($AQ$1:AQ291,$A$1:A291,A291,$J$1:J291,J291,$D$1:D291,D291),"")</f>
        <v>16.895</v>
      </c>
      <c r="AS291">
        <f t="shared" si="19"/>
        <v>14</v>
      </c>
    </row>
    <row r="292" spans="1:45" x14ac:dyDescent="0.25">
      <c r="A292" s="4" t="s">
        <v>28</v>
      </c>
      <c r="B292" t="s">
        <v>44</v>
      </c>
      <c r="C292" s="3">
        <v>42324</v>
      </c>
      <c r="D292">
        <v>2</v>
      </c>
      <c r="F292">
        <v>100</v>
      </c>
      <c r="J292" s="2" t="s">
        <v>83</v>
      </c>
      <c r="K292" s="2" t="s">
        <v>43</v>
      </c>
      <c r="L292">
        <v>2.2000000000000002</v>
      </c>
      <c r="M292" s="2" t="s">
        <v>22</v>
      </c>
      <c r="N292" s="20" t="str">
        <f t="shared" si="16"/>
        <v/>
      </c>
      <c r="P292">
        <v>241.43</v>
      </c>
      <c r="Q292">
        <v>241.43</v>
      </c>
      <c r="R292" s="2">
        <f>IF(ISNUMBER(Q292),SUMIFS(Q$1:$Q292,A$1:$A292,A292,J$1:$J292,J292,D$1:$D292,D292),"")</f>
        <v>454.94</v>
      </c>
      <c r="AB292">
        <v>18.690122604370117</v>
      </c>
      <c r="AC292">
        <v>16.471498489379883</v>
      </c>
      <c r="AD292">
        <v>78.620277404785156</v>
      </c>
      <c r="AE292">
        <v>25.039491653442383</v>
      </c>
      <c r="AF292">
        <v>89.257087707519531</v>
      </c>
      <c r="AG292">
        <v>24.346878051757812</v>
      </c>
      <c r="AH292" s="2">
        <f t="shared" si="17"/>
        <v>3.9E-2</v>
      </c>
      <c r="AI292">
        <v>3.9E-2</v>
      </c>
      <c r="AK292">
        <v>12.579244384765625</v>
      </c>
      <c r="AQ292" s="2">
        <f t="shared" si="18"/>
        <v>9.4160000000000004</v>
      </c>
      <c r="AR292" s="2">
        <f>IF(ISNUMBER(AQ292),SUMIFS($AQ$1:AQ292,$A$1:A292,A292,$J$1:J292,J292,$D$1:D292,D292),"")</f>
        <v>18.618000000000002</v>
      </c>
      <c r="AS292">
        <f t="shared" si="19"/>
        <v>14</v>
      </c>
    </row>
    <row r="293" spans="1:45" x14ac:dyDescent="0.25">
      <c r="A293" s="4" t="s">
        <v>25</v>
      </c>
      <c r="B293" t="s">
        <v>44</v>
      </c>
      <c r="C293" s="3">
        <v>42324</v>
      </c>
      <c r="D293">
        <v>2</v>
      </c>
      <c r="F293">
        <v>200</v>
      </c>
      <c r="J293" s="2" t="s">
        <v>83</v>
      </c>
      <c r="K293" s="2" t="s">
        <v>43</v>
      </c>
      <c r="L293">
        <v>2.2000000000000002</v>
      </c>
      <c r="M293" s="2" t="s">
        <v>22</v>
      </c>
      <c r="N293" s="20" t="str">
        <f t="shared" si="16"/>
        <v/>
      </c>
      <c r="P293">
        <v>213.44</v>
      </c>
      <c r="Q293">
        <v>213.44</v>
      </c>
      <c r="R293" s="2">
        <f>IF(ISNUMBER(Q293),SUMIFS(Q$1:$Q293,A$1:$A293,A293,J$1:$J293,J293,D$1:$D293,D293),"")</f>
        <v>334.89</v>
      </c>
      <c r="AB293">
        <v>18.199914932250977</v>
      </c>
      <c r="AC293">
        <v>16.926946640014648</v>
      </c>
      <c r="AD293">
        <v>79.325855255126953</v>
      </c>
      <c r="AE293">
        <v>23.853710174560547</v>
      </c>
      <c r="AF293">
        <v>88.457706451416016</v>
      </c>
      <c r="AG293">
        <v>25.347610473632813</v>
      </c>
      <c r="AH293" s="2">
        <f t="shared" si="17"/>
        <v>4.0599999999999997E-2</v>
      </c>
      <c r="AI293">
        <v>4.0599999999999997E-2</v>
      </c>
      <c r="AK293">
        <v>12.692136840820313</v>
      </c>
      <c r="AQ293" s="2">
        <f t="shared" si="18"/>
        <v>8.6660000000000004</v>
      </c>
      <c r="AR293" s="2">
        <f>IF(ISNUMBER(AQ293),SUMIFS($AQ$1:AQ293,$A$1:A293,A293,$J$1:J293,J293,$D$1:D293,D293),"")</f>
        <v>14.143000000000001</v>
      </c>
      <c r="AS293">
        <f t="shared" si="19"/>
        <v>14</v>
      </c>
    </row>
    <row r="294" spans="1:45" x14ac:dyDescent="0.25">
      <c r="A294" s="4" t="s">
        <v>29</v>
      </c>
      <c r="B294" t="s">
        <v>44</v>
      </c>
      <c r="C294" s="3">
        <v>42324</v>
      </c>
      <c r="D294">
        <v>2</v>
      </c>
      <c r="F294">
        <v>350</v>
      </c>
      <c r="J294" s="2" t="s">
        <v>83</v>
      </c>
      <c r="K294" s="2" t="s">
        <v>43</v>
      </c>
      <c r="L294">
        <v>2.2000000000000002</v>
      </c>
      <c r="M294" s="2" t="s">
        <v>22</v>
      </c>
      <c r="N294" s="20" t="str">
        <f t="shared" si="16"/>
        <v/>
      </c>
      <c r="P294">
        <v>174.36</v>
      </c>
      <c r="Q294">
        <v>174.36</v>
      </c>
      <c r="R294" s="2">
        <f>IF(ISNUMBER(Q294),SUMIFS(Q$1:$Q294,A$1:$A294,A294,J$1:$J294,J294,D$1:$D294,D294),"")</f>
        <v>331.19000000000005</v>
      </c>
      <c r="AB294">
        <v>17.734308242797852</v>
      </c>
      <c r="AC294">
        <v>17.968029022216797</v>
      </c>
      <c r="AD294">
        <v>80.603488922119141</v>
      </c>
      <c r="AE294">
        <v>24.031658172607422</v>
      </c>
      <c r="AF294">
        <v>89.901710510253906</v>
      </c>
      <c r="AG294">
        <v>26.083745956420898</v>
      </c>
      <c r="AH294" s="2">
        <f t="shared" si="17"/>
        <v>4.1700000000000001E-2</v>
      </c>
      <c r="AI294">
        <v>4.1700000000000001E-2</v>
      </c>
      <c r="AK294">
        <v>12.896558227539062</v>
      </c>
      <c r="AQ294" s="2">
        <f t="shared" si="18"/>
        <v>7.2709999999999999</v>
      </c>
      <c r="AR294" s="2">
        <f>IF(ISNUMBER(AQ294),SUMIFS($AQ$1:AQ294,$A$1:A294,A294,$J$1:J294,J294,$D$1:D294,D294),"")</f>
        <v>14.751999999999999</v>
      </c>
      <c r="AS294">
        <f t="shared" si="19"/>
        <v>14</v>
      </c>
    </row>
    <row r="295" spans="1:45" x14ac:dyDescent="0.25">
      <c r="A295" s="4" t="s">
        <v>26</v>
      </c>
      <c r="B295" t="s">
        <v>44</v>
      </c>
      <c r="C295" s="3">
        <v>42324</v>
      </c>
      <c r="D295">
        <v>2</v>
      </c>
      <c r="F295">
        <v>500</v>
      </c>
      <c r="J295" s="2" t="s">
        <v>83</v>
      </c>
      <c r="K295" s="2" t="s">
        <v>43</v>
      </c>
      <c r="L295">
        <v>2.2000000000000002</v>
      </c>
      <c r="M295" s="2" t="s">
        <v>22</v>
      </c>
      <c r="N295" s="20" t="str">
        <f t="shared" si="16"/>
        <v/>
      </c>
      <c r="P295">
        <v>227.98</v>
      </c>
      <c r="Q295">
        <v>227.98</v>
      </c>
      <c r="R295" s="2">
        <f>IF(ISNUMBER(Q295),SUMIFS(Q$1:$Q295,A$1:$A295,A295,J$1:$J295,J295,D$1:$D295,D295),"")</f>
        <v>408.86</v>
      </c>
      <c r="AB295">
        <v>18.686736106872559</v>
      </c>
      <c r="AC295">
        <v>17.586489677429199</v>
      </c>
      <c r="AD295">
        <v>79.724956512451172</v>
      </c>
      <c r="AE295">
        <v>25.21967887878418</v>
      </c>
      <c r="AF295">
        <v>89.618015289306641</v>
      </c>
      <c r="AG295">
        <v>25.254704475402832</v>
      </c>
      <c r="AH295" s="2">
        <f t="shared" si="17"/>
        <v>4.0399999999999998E-2</v>
      </c>
      <c r="AI295">
        <v>4.0399999999999998E-2</v>
      </c>
      <c r="AK295">
        <v>12.755993041992188</v>
      </c>
      <c r="AQ295" s="2">
        <f t="shared" si="18"/>
        <v>9.2100000000000009</v>
      </c>
      <c r="AR295" s="2">
        <f>IF(ISNUMBER(AQ295),SUMIFS($AQ$1:AQ295,$A$1:A295,A295,$J$1:J295,J295,$D$1:D295,D295),"")</f>
        <v>18.036999999999999</v>
      </c>
      <c r="AS295">
        <f t="shared" si="19"/>
        <v>14</v>
      </c>
    </row>
    <row r="296" spans="1:45" x14ac:dyDescent="0.25">
      <c r="A296" s="4" t="s">
        <v>27</v>
      </c>
      <c r="B296" t="s">
        <v>44</v>
      </c>
      <c r="C296" s="3">
        <v>42324</v>
      </c>
      <c r="D296">
        <v>3</v>
      </c>
      <c r="F296">
        <v>0</v>
      </c>
      <c r="J296" s="2" t="s">
        <v>83</v>
      </c>
      <c r="K296" s="2" t="s">
        <v>43</v>
      </c>
      <c r="L296">
        <v>2.2000000000000002</v>
      </c>
      <c r="M296" s="2" t="s">
        <v>22</v>
      </c>
      <c r="N296" s="20" t="str">
        <f t="shared" si="16"/>
        <v/>
      </c>
      <c r="P296">
        <v>178.77</v>
      </c>
      <c r="Q296">
        <v>178.77</v>
      </c>
      <c r="R296" s="2">
        <f>IF(ISNUMBER(Q296),SUMIFS(Q$1:$Q296,A$1:$A296,A296,J$1:$J296,J296,D$1:$D296,D296),"")</f>
        <v>309.70000000000005</v>
      </c>
      <c r="AB296">
        <v>17.028373718261719</v>
      </c>
      <c r="AC296">
        <v>18.033208847045898</v>
      </c>
      <c r="AD296">
        <v>80.702278137207031</v>
      </c>
      <c r="AE296">
        <v>23.418588638305664</v>
      </c>
      <c r="AF296">
        <v>89.384437561035156</v>
      </c>
      <c r="AG296">
        <v>25.590518951416016</v>
      </c>
      <c r="AH296" s="2">
        <f t="shared" si="17"/>
        <v>4.0899999999999999E-2</v>
      </c>
      <c r="AI296">
        <v>4.0899999999999999E-2</v>
      </c>
      <c r="AK296">
        <v>12.912364501953125</v>
      </c>
      <c r="AQ296" s="2">
        <f t="shared" si="18"/>
        <v>7.3120000000000003</v>
      </c>
      <c r="AR296" s="2">
        <f>IF(ISNUMBER(AQ296),SUMIFS($AQ$1:AQ296,$A$1:A296,A296,$J$1:J296,J296,$D$1:D296,D296),"")</f>
        <v>13.544</v>
      </c>
      <c r="AS296">
        <f t="shared" si="19"/>
        <v>14</v>
      </c>
    </row>
    <row r="297" spans="1:45" x14ac:dyDescent="0.25">
      <c r="A297" s="4" t="s">
        <v>30</v>
      </c>
      <c r="B297" t="s">
        <v>44</v>
      </c>
      <c r="C297" s="3">
        <v>42324</v>
      </c>
      <c r="D297">
        <v>3</v>
      </c>
      <c r="F297">
        <v>50</v>
      </c>
      <c r="J297" s="2" t="s">
        <v>83</v>
      </c>
      <c r="K297" s="2" t="s">
        <v>43</v>
      </c>
      <c r="L297">
        <v>2.2000000000000002</v>
      </c>
      <c r="M297" s="2" t="s">
        <v>22</v>
      </c>
      <c r="N297" s="20" t="str">
        <f t="shared" si="16"/>
        <v/>
      </c>
      <c r="P297">
        <v>200.7</v>
      </c>
      <c r="Q297">
        <v>200.7</v>
      </c>
      <c r="R297" s="2">
        <f>IF(ISNUMBER(Q297),SUMIFS(Q$1:$Q297,A$1:$A297,A297,J$1:$J297,J297,D$1:$D297,D297),"")</f>
        <v>401.69</v>
      </c>
      <c r="AB297">
        <v>17.202353477478027</v>
      </c>
      <c r="AC297">
        <v>16.46981143951416</v>
      </c>
      <c r="AD297">
        <v>79.997646331787109</v>
      </c>
      <c r="AE297">
        <v>22.481220245361328</v>
      </c>
      <c r="AF297">
        <v>89.216419219970703</v>
      </c>
      <c r="AG297">
        <v>25.265633583068848</v>
      </c>
      <c r="AH297" s="2">
        <f t="shared" si="17"/>
        <v>4.0399999999999998E-2</v>
      </c>
      <c r="AI297">
        <v>4.0399999999999998E-2</v>
      </c>
      <c r="AK297">
        <v>12.799623413085937</v>
      </c>
      <c r="AQ297" s="2">
        <f t="shared" si="18"/>
        <v>8.1080000000000005</v>
      </c>
      <c r="AR297" s="2">
        <f>IF(ISNUMBER(AQ297),SUMIFS($AQ$1:AQ297,$A$1:A297,A297,$J$1:J297,J297,$D$1:D297,D297),"")</f>
        <v>16.850999999999999</v>
      </c>
      <c r="AS297">
        <f t="shared" si="19"/>
        <v>14</v>
      </c>
    </row>
    <row r="298" spans="1:45" x14ac:dyDescent="0.25">
      <c r="A298" s="4" t="s">
        <v>28</v>
      </c>
      <c r="B298" t="s">
        <v>44</v>
      </c>
      <c r="C298" s="3">
        <v>42324</v>
      </c>
      <c r="D298">
        <v>3</v>
      </c>
      <c r="F298">
        <v>100</v>
      </c>
      <c r="J298" s="2" t="s">
        <v>83</v>
      </c>
      <c r="K298" s="2" t="s">
        <v>43</v>
      </c>
      <c r="L298">
        <v>2.2000000000000002</v>
      </c>
      <c r="M298" s="2" t="s">
        <v>22</v>
      </c>
      <c r="N298" s="20" t="str">
        <f t="shared" si="16"/>
        <v/>
      </c>
      <c r="P298">
        <v>153.4</v>
      </c>
      <c r="Q298">
        <v>153.4</v>
      </c>
      <c r="R298" s="2">
        <f>IF(ISNUMBER(Q298),SUMIFS(Q$1:$Q298,A$1:$A298,A298,J$1:$J298,J298,D$1:$D298,D298),"")</f>
        <v>259.22000000000003</v>
      </c>
      <c r="AB298">
        <v>18.841675758361816</v>
      </c>
      <c r="AC298">
        <v>16.671544075012207</v>
      </c>
      <c r="AD298">
        <v>79.535434722900391</v>
      </c>
      <c r="AE298">
        <v>24.843936920166016</v>
      </c>
      <c r="AF298">
        <v>90.425754547119141</v>
      </c>
      <c r="AG298">
        <v>23.015691757202148</v>
      </c>
      <c r="AH298" s="2">
        <f t="shared" si="17"/>
        <v>3.6799999999999999E-2</v>
      </c>
      <c r="AI298">
        <v>3.6799999999999999E-2</v>
      </c>
      <c r="AK298">
        <v>12.725669555664062</v>
      </c>
      <c r="AQ298" s="2">
        <f t="shared" si="18"/>
        <v>5.6449999999999996</v>
      </c>
      <c r="AR298" s="2">
        <f>IF(ISNUMBER(AQ298),SUMIFS($AQ$1:AQ298,$A$1:A298,A298,$J$1:J298,J298,$D$1:D298,D298),"")</f>
        <v>10.385999999999999</v>
      </c>
      <c r="AS298">
        <f t="shared" si="19"/>
        <v>14</v>
      </c>
    </row>
    <row r="299" spans="1:45" x14ac:dyDescent="0.25">
      <c r="A299" s="4" t="s">
        <v>25</v>
      </c>
      <c r="B299" t="s">
        <v>44</v>
      </c>
      <c r="C299" s="3">
        <v>42324</v>
      </c>
      <c r="D299">
        <v>3</v>
      </c>
      <c r="F299">
        <v>200</v>
      </c>
      <c r="J299" s="2" t="s">
        <v>83</v>
      </c>
      <c r="K299" s="2" t="s">
        <v>43</v>
      </c>
      <c r="L299">
        <v>2.2000000000000002</v>
      </c>
      <c r="M299" s="2" t="s">
        <v>22</v>
      </c>
      <c r="N299" s="20" t="str">
        <f t="shared" si="16"/>
        <v/>
      </c>
      <c r="P299">
        <v>190.37</v>
      </c>
      <c r="Q299">
        <v>190.37</v>
      </c>
      <c r="R299" s="2">
        <f>IF(ISNUMBER(Q299),SUMIFS(Q$1:$Q299,A$1:$A299,A299,J$1:$J299,J299,D$1:$D299,D299),"")</f>
        <v>353.51</v>
      </c>
      <c r="AB299">
        <v>17.26011848449707</v>
      </c>
      <c r="AC299">
        <v>16.892714500427246</v>
      </c>
      <c r="AD299">
        <v>80.312252044677734</v>
      </c>
      <c r="AE299">
        <v>23.50314998626709</v>
      </c>
      <c r="AF299">
        <v>89.627040863037109</v>
      </c>
      <c r="AG299">
        <v>25.615341186523438</v>
      </c>
      <c r="AH299" s="2">
        <f t="shared" si="17"/>
        <v>4.1000000000000002E-2</v>
      </c>
      <c r="AI299">
        <v>4.1000000000000002E-2</v>
      </c>
      <c r="AK299">
        <v>12.849960327148438</v>
      </c>
      <c r="AQ299" s="2">
        <f t="shared" si="18"/>
        <v>7.8049999999999997</v>
      </c>
      <c r="AR299" s="2">
        <f>IF(ISNUMBER(AQ299),SUMIFS($AQ$1:AQ299,$A$1:A299,A299,$J$1:J299,J299,$D$1:D299,D299),"")</f>
        <v>15.75</v>
      </c>
      <c r="AS299">
        <f t="shared" si="19"/>
        <v>14</v>
      </c>
    </row>
    <row r="300" spans="1:45" x14ac:dyDescent="0.25">
      <c r="A300" s="4" t="s">
        <v>29</v>
      </c>
      <c r="B300" t="s">
        <v>44</v>
      </c>
      <c r="C300" s="3">
        <v>42324</v>
      </c>
      <c r="D300">
        <v>3</v>
      </c>
      <c r="F300">
        <v>350</v>
      </c>
      <c r="J300" s="2" t="s">
        <v>83</v>
      </c>
      <c r="K300" s="2" t="s">
        <v>43</v>
      </c>
      <c r="L300">
        <v>2.2000000000000002</v>
      </c>
      <c r="M300" s="2" t="s">
        <v>22</v>
      </c>
      <c r="N300" s="20" t="str">
        <f t="shared" si="16"/>
        <v/>
      </c>
      <c r="P300">
        <v>209.54</v>
      </c>
      <c r="Q300">
        <v>209.54</v>
      </c>
      <c r="R300" s="2">
        <f>IF(ISNUMBER(Q300),SUMIFS(Q$1:$Q300,A$1:$A300,A300,J$1:$J300,J300,D$1:$D300,D300),"")</f>
        <v>368.14</v>
      </c>
      <c r="AB300">
        <v>17.643389701843262</v>
      </c>
      <c r="AC300">
        <v>18.434001922607422</v>
      </c>
      <c r="AD300">
        <v>80.371295928955078</v>
      </c>
      <c r="AE300">
        <v>24.084650039672852</v>
      </c>
      <c r="AF300">
        <v>89.473037719726563</v>
      </c>
      <c r="AG300">
        <v>24.860190391540527</v>
      </c>
      <c r="AH300" s="2">
        <f t="shared" si="17"/>
        <v>3.9800000000000002E-2</v>
      </c>
      <c r="AI300">
        <v>3.9800000000000002E-2</v>
      </c>
      <c r="AK300">
        <v>12.859407348632812</v>
      </c>
      <c r="AQ300" s="2">
        <f t="shared" si="18"/>
        <v>8.34</v>
      </c>
      <c r="AR300" s="2">
        <f>IF(ISNUMBER(AQ300),SUMIFS($AQ$1:AQ300,$A$1:A300,A300,$J$1:J300,J300,$D$1:D300,D300),"")</f>
        <v>15.509</v>
      </c>
      <c r="AS300">
        <f t="shared" si="19"/>
        <v>14</v>
      </c>
    </row>
    <row r="301" spans="1:45" x14ac:dyDescent="0.25">
      <c r="A301" s="4" t="s">
        <v>26</v>
      </c>
      <c r="B301" t="s">
        <v>44</v>
      </c>
      <c r="C301" s="3">
        <v>42324</v>
      </c>
      <c r="D301">
        <v>3</v>
      </c>
      <c r="F301">
        <v>500</v>
      </c>
      <c r="J301" s="2" t="s">
        <v>83</v>
      </c>
      <c r="K301" s="2" t="s">
        <v>43</v>
      </c>
      <c r="L301">
        <v>2.2000000000000002</v>
      </c>
      <c r="M301" s="2" t="s">
        <v>22</v>
      </c>
      <c r="N301" s="20" t="str">
        <f t="shared" si="16"/>
        <v/>
      </c>
      <c r="P301">
        <v>188.34</v>
      </c>
      <c r="Q301">
        <v>188.34</v>
      </c>
      <c r="R301" s="2">
        <f>IF(ISNUMBER(Q301),SUMIFS(Q$1:$Q301,A$1:$A301,A301,J$1:$J301,J301,D$1:$D301,D301),"")</f>
        <v>330.63</v>
      </c>
      <c r="AB301">
        <v>17.94791316986084</v>
      </c>
      <c r="AC301">
        <v>17.797086715698242</v>
      </c>
      <c r="AD301">
        <v>80.233219146728516</v>
      </c>
      <c r="AE301">
        <v>23.845512390136719</v>
      </c>
      <c r="AF301">
        <v>90.099937438964844</v>
      </c>
      <c r="AG301">
        <v>25.720260620117188</v>
      </c>
      <c r="AH301" s="2">
        <f t="shared" si="17"/>
        <v>4.1200000000000001E-2</v>
      </c>
      <c r="AI301">
        <v>4.1200000000000001E-2</v>
      </c>
      <c r="AK301">
        <v>12.837315063476563</v>
      </c>
      <c r="AQ301" s="2">
        <f t="shared" si="18"/>
        <v>7.76</v>
      </c>
      <c r="AR301" s="2">
        <f>IF(ISNUMBER(AQ301),SUMIFS($AQ$1:AQ301,$A$1:A301,A301,$J$1:J301,J301,$D$1:D301,D301),"")</f>
        <v>14.576000000000001</v>
      </c>
      <c r="AS301">
        <f t="shared" si="19"/>
        <v>14</v>
      </c>
    </row>
    <row r="302" spans="1:45" x14ac:dyDescent="0.25">
      <c r="A302" s="4" t="s">
        <v>27</v>
      </c>
      <c r="B302" t="s">
        <v>44</v>
      </c>
      <c r="C302" s="3">
        <v>42324</v>
      </c>
      <c r="D302">
        <v>4</v>
      </c>
      <c r="F302">
        <v>0</v>
      </c>
      <c r="J302" s="2" t="s">
        <v>83</v>
      </c>
      <c r="K302" s="2" t="s">
        <v>43</v>
      </c>
      <c r="L302">
        <v>2.2000000000000002</v>
      </c>
      <c r="M302" s="2" t="s">
        <v>22</v>
      </c>
      <c r="N302" s="20" t="str">
        <f t="shared" si="16"/>
        <v/>
      </c>
      <c r="P302">
        <v>183.25</v>
      </c>
      <c r="Q302">
        <v>183.25</v>
      </c>
      <c r="R302" s="2">
        <f>IF(ISNUMBER(Q302),SUMIFS(Q$1:$Q302,A$1:$A302,A302,J$1:$J302,J302,D$1:$D302,D302),"")</f>
        <v>306.89</v>
      </c>
      <c r="AB302">
        <v>17.84363842010498</v>
      </c>
      <c r="AC302">
        <v>15.849393844604492</v>
      </c>
      <c r="AD302">
        <v>79.514602661132812</v>
      </c>
      <c r="AE302">
        <v>23.931402206420898</v>
      </c>
      <c r="AF302">
        <v>89.650802612304688</v>
      </c>
      <c r="AG302">
        <v>26.858160018920898</v>
      </c>
      <c r="AH302" s="2">
        <f t="shared" si="17"/>
        <v>4.2999999999999997E-2</v>
      </c>
      <c r="AI302">
        <v>4.2999999999999997E-2</v>
      </c>
      <c r="AK302">
        <v>12.722336425781251</v>
      </c>
      <c r="AQ302" s="2">
        <f t="shared" si="18"/>
        <v>7.88</v>
      </c>
      <c r="AR302" s="2">
        <f>IF(ISNUMBER(AQ302),SUMIFS($AQ$1:AQ302,$A$1:A302,A302,$J$1:J302,J302,$D$1:D302,D302),"")</f>
        <v>13.542999999999999</v>
      </c>
      <c r="AS302">
        <f t="shared" si="19"/>
        <v>14</v>
      </c>
    </row>
    <row r="303" spans="1:45" x14ac:dyDescent="0.25">
      <c r="A303" s="4" t="s">
        <v>30</v>
      </c>
      <c r="B303" t="s">
        <v>44</v>
      </c>
      <c r="C303" s="3">
        <v>42324</v>
      </c>
      <c r="D303">
        <v>4</v>
      </c>
      <c r="F303">
        <v>50</v>
      </c>
      <c r="J303" s="2" t="s">
        <v>83</v>
      </c>
      <c r="K303" s="2" t="s">
        <v>43</v>
      </c>
      <c r="L303">
        <v>2.2000000000000002</v>
      </c>
      <c r="M303" s="2" t="s">
        <v>22</v>
      </c>
      <c r="N303" s="20" t="str">
        <f t="shared" si="16"/>
        <v/>
      </c>
      <c r="P303">
        <v>192.33</v>
      </c>
      <c r="Q303">
        <v>192.33</v>
      </c>
      <c r="R303" s="2">
        <f>IF(ISNUMBER(Q303),SUMIFS(Q$1:$Q303,A$1:$A303,A303,J$1:$J303,J303,D$1:$D303,D303),"")</f>
        <v>338.77</v>
      </c>
      <c r="AB303">
        <v>17.586124420166016</v>
      </c>
      <c r="AC303">
        <v>15.100006103515625</v>
      </c>
      <c r="AD303">
        <v>79.320205688476563</v>
      </c>
      <c r="AE303">
        <v>23.747425079345703</v>
      </c>
      <c r="AF303">
        <v>88.837360382080078</v>
      </c>
      <c r="AG303">
        <v>26.655081748962402</v>
      </c>
      <c r="AH303" s="2">
        <f t="shared" si="17"/>
        <v>4.2599999999999999E-2</v>
      </c>
      <c r="AI303">
        <v>4.2599999999999999E-2</v>
      </c>
      <c r="AK303">
        <v>12.69123291015625</v>
      </c>
      <c r="AQ303" s="2">
        <f t="shared" si="18"/>
        <v>8.1929999999999996</v>
      </c>
      <c r="AR303" s="2">
        <f>IF(ISNUMBER(AQ303),SUMIFS($AQ$1:AQ303,$A$1:A303,A303,$J$1:J303,J303,$D$1:D303,D303),"")</f>
        <v>15.193</v>
      </c>
      <c r="AS303">
        <f t="shared" si="19"/>
        <v>14</v>
      </c>
    </row>
    <row r="304" spans="1:45" x14ac:dyDescent="0.25">
      <c r="A304" s="4" t="s">
        <v>28</v>
      </c>
      <c r="B304" t="s">
        <v>44</v>
      </c>
      <c r="C304" s="3">
        <v>42324</v>
      </c>
      <c r="D304">
        <v>4</v>
      </c>
      <c r="F304">
        <v>100</v>
      </c>
      <c r="J304" s="2" t="s">
        <v>83</v>
      </c>
      <c r="K304" s="2" t="s">
        <v>43</v>
      </c>
      <c r="L304">
        <v>2.2000000000000002</v>
      </c>
      <c r="M304" s="2" t="s">
        <v>22</v>
      </c>
      <c r="N304" s="20" t="str">
        <f t="shared" si="16"/>
        <v/>
      </c>
      <c r="P304">
        <v>222.14</v>
      </c>
      <c r="Q304">
        <v>222.14</v>
      </c>
      <c r="R304" s="2">
        <f>IF(ISNUMBER(Q304),SUMIFS(Q$1:$Q304,A$1:$A304,A304,J$1:$J304,J304,D$1:$D304,D304),"")</f>
        <v>367.33</v>
      </c>
      <c r="AB304">
        <v>17.90528678894043</v>
      </c>
      <c r="AC304">
        <v>17.228758811950684</v>
      </c>
      <c r="AD304">
        <v>79.567497253417969</v>
      </c>
      <c r="AE304">
        <v>24.566543579101563</v>
      </c>
      <c r="AF304">
        <v>88.883434295654297</v>
      </c>
      <c r="AG304">
        <v>24.783444404602051</v>
      </c>
      <c r="AH304" s="2">
        <f t="shared" si="17"/>
        <v>3.9699999999999999E-2</v>
      </c>
      <c r="AI304">
        <v>3.9699999999999999E-2</v>
      </c>
      <c r="AK304">
        <v>12.730799560546876</v>
      </c>
      <c r="AQ304" s="2">
        <f t="shared" si="18"/>
        <v>8.8190000000000008</v>
      </c>
      <c r="AR304" s="2">
        <f>IF(ISNUMBER(AQ304),SUMIFS($AQ$1:AQ304,$A$1:A304,A304,$J$1:J304,J304,$D$1:D304,D304),"")</f>
        <v>15.440000000000001</v>
      </c>
      <c r="AS304">
        <f t="shared" si="19"/>
        <v>14</v>
      </c>
    </row>
    <row r="305" spans="1:45" x14ac:dyDescent="0.25">
      <c r="A305" s="4" t="s">
        <v>25</v>
      </c>
      <c r="B305" t="s">
        <v>44</v>
      </c>
      <c r="C305" s="3">
        <v>42324</v>
      </c>
      <c r="D305">
        <v>4</v>
      </c>
      <c r="F305">
        <v>200</v>
      </c>
      <c r="J305" s="2" t="s">
        <v>83</v>
      </c>
      <c r="K305" s="2" t="s">
        <v>43</v>
      </c>
      <c r="L305">
        <v>2.2000000000000002</v>
      </c>
      <c r="M305" s="2" t="s">
        <v>22</v>
      </c>
      <c r="N305" s="20" t="str">
        <f t="shared" si="16"/>
        <v/>
      </c>
      <c r="P305">
        <v>178.33</v>
      </c>
      <c r="Q305">
        <v>178.33</v>
      </c>
      <c r="R305" s="2">
        <f>IF(ISNUMBER(Q305),SUMIFS(Q$1:$Q305,A$1:$A305,A305,J$1:$J305,J305,D$1:$D305,D305),"")</f>
        <v>324.93</v>
      </c>
      <c r="AB305">
        <v>18.512703895568848</v>
      </c>
      <c r="AC305">
        <v>17.563519477844238</v>
      </c>
      <c r="AD305">
        <v>80.080051422119141</v>
      </c>
      <c r="AE305">
        <v>25.02305793762207</v>
      </c>
      <c r="AF305">
        <v>90.455722808837891</v>
      </c>
      <c r="AG305">
        <v>25.178130149841309</v>
      </c>
      <c r="AH305" s="2">
        <f t="shared" si="17"/>
        <v>4.0300000000000002E-2</v>
      </c>
      <c r="AI305">
        <v>4.0300000000000002E-2</v>
      </c>
      <c r="AK305">
        <v>12.812808227539064</v>
      </c>
      <c r="AQ305" s="2">
        <f t="shared" si="18"/>
        <v>7.1870000000000003</v>
      </c>
      <c r="AR305" s="2">
        <f>IF(ISNUMBER(AQ305),SUMIFS($AQ$1:AQ305,$A$1:A305,A305,$J$1:J305,J305,$D$1:D305,D305),"")</f>
        <v>13.813000000000001</v>
      </c>
      <c r="AS305">
        <f t="shared" si="19"/>
        <v>14</v>
      </c>
    </row>
    <row r="306" spans="1:45" x14ac:dyDescent="0.25">
      <c r="A306" s="4" t="s">
        <v>29</v>
      </c>
      <c r="B306" t="s">
        <v>44</v>
      </c>
      <c r="C306" s="3">
        <v>42324</v>
      </c>
      <c r="D306">
        <v>4</v>
      </c>
      <c r="F306">
        <v>350</v>
      </c>
      <c r="J306" s="2" t="s">
        <v>83</v>
      </c>
      <c r="K306" s="2" t="s">
        <v>43</v>
      </c>
      <c r="L306">
        <v>2.2000000000000002</v>
      </c>
      <c r="M306" s="2" t="s">
        <v>22</v>
      </c>
      <c r="N306" s="20" t="str">
        <f t="shared" si="16"/>
        <v/>
      </c>
      <c r="P306">
        <v>194.73</v>
      </c>
      <c r="Q306">
        <v>194.73</v>
      </c>
      <c r="R306" s="2">
        <f>IF(ISNUMBER(Q306),SUMIFS(Q$1:$Q306,A$1:$A306,A306,J$1:$J306,J306,D$1:$D306,D306),"")</f>
        <v>287.13</v>
      </c>
      <c r="AB306">
        <v>18.308894157409668</v>
      </c>
      <c r="AC306">
        <v>17.50206470489502</v>
      </c>
      <c r="AD306">
        <v>79.100704193115234</v>
      </c>
      <c r="AE306">
        <v>23.910484313964844</v>
      </c>
      <c r="AF306">
        <v>89.138553619384766</v>
      </c>
      <c r="AG306">
        <v>25.278660774230957</v>
      </c>
      <c r="AH306" s="2">
        <f t="shared" si="17"/>
        <v>4.0399999999999998E-2</v>
      </c>
      <c r="AI306">
        <v>4.0399999999999998E-2</v>
      </c>
      <c r="AK306">
        <v>12.656112670898438</v>
      </c>
      <c r="AQ306" s="2">
        <f t="shared" si="18"/>
        <v>7.867</v>
      </c>
      <c r="AR306" s="2">
        <f>IF(ISNUMBER(AQ306),SUMIFS($AQ$1:AQ306,$A$1:A306,A306,$J$1:J306,J306,$D$1:D306,D306),"")</f>
        <v>11.988</v>
      </c>
      <c r="AS306">
        <f t="shared" si="19"/>
        <v>14</v>
      </c>
    </row>
    <row r="307" spans="1:45" x14ac:dyDescent="0.25">
      <c r="A307" s="4" t="s">
        <v>26</v>
      </c>
      <c r="B307" t="s">
        <v>44</v>
      </c>
      <c r="C307" s="3">
        <v>42324</v>
      </c>
      <c r="D307">
        <v>4</v>
      </c>
      <c r="F307">
        <v>500</v>
      </c>
      <c r="J307" s="2" t="s">
        <v>83</v>
      </c>
      <c r="K307" s="2" t="s">
        <v>43</v>
      </c>
      <c r="L307">
        <v>2.2000000000000002</v>
      </c>
      <c r="M307" s="2" t="s">
        <v>22</v>
      </c>
      <c r="N307" s="20" t="str">
        <f t="shared" si="16"/>
        <v/>
      </c>
      <c r="P307">
        <v>231.32</v>
      </c>
      <c r="Q307">
        <v>231.32</v>
      </c>
      <c r="R307" s="2">
        <f>IF(ISNUMBER(Q307),SUMIFS(Q$1:$Q307,A$1:$A307,A307,J$1:$J307,J307,D$1:$D307,D307),"")</f>
        <v>423.03</v>
      </c>
      <c r="AB307">
        <v>18.172260284423828</v>
      </c>
      <c r="AC307">
        <v>20.02434253692627</v>
      </c>
      <c r="AD307">
        <v>80.497600555419922</v>
      </c>
      <c r="AE307">
        <v>24.119440078735352</v>
      </c>
      <c r="AF307">
        <v>90.328590393066406</v>
      </c>
      <c r="AG307">
        <v>24.234700202941895</v>
      </c>
      <c r="AH307" s="2">
        <f t="shared" si="17"/>
        <v>3.8800000000000001E-2</v>
      </c>
      <c r="AI307">
        <v>3.8800000000000001E-2</v>
      </c>
      <c r="AK307">
        <v>12.879616088867188</v>
      </c>
      <c r="AQ307" s="2">
        <f t="shared" si="18"/>
        <v>8.9749999999999996</v>
      </c>
      <c r="AR307" s="2">
        <f>IF(ISNUMBER(AQ307),SUMIFS($AQ$1:AQ307,$A$1:A307,A307,$J$1:J307,J307,$D$1:D307,D307),"")</f>
        <v>17.602</v>
      </c>
      <c r="AS307">
        <f t="shared" si="19"/>
        <v>14</v>
      </c>
    </row>
    <row r="308" spans="1:45" x14ac:dyDescent="0.25">
      <c r="A308" s="4" t="s">
        <v>27</v>
      </c>
      <c r="B308" t="s">
        <v>44</v>
      </c>
      <c r="C308" s="3">
        <v>42354</v>
      </c>
      <c r="D308">
        <v>1</v>
      </c>
      <c r="F308">
        <v>0</v>
      </c>
      <c r="J308" s="2" t="s">
        <v>83</v>
      </c>
      <c r="K308" s="2" t="s">
        <v>23</v>
      </c>
      <c r="L308">
        <v>2.2999999999999998</v>
      </c>
      <c r="M308" s="2" t="s">
        <v>22</v>
      </c>
      <c r="N308" s="20" t="str">
        <f t="shared" si="16"/>
        <v/>
      </c>
      <c r="P308">
        <v>218.6</v>
      </c>
      <c r="Q308">
        <v>218.6</v>
      </c>
      <c r="R308" s="2">
        <f>IF(ISNUMBER(Q308),SUMIFS(Q$1:$Q308,A$1:$A308,A308,J$1:$J308,J308,D$1:$D308,D308),"")</f>
        <v>516.41999999999996</v>
      </c>
      <c r="AB308">
        <v>22.819059371948242</v>
      </c>
      <c r="AC308">
        <v>14.392712116241455</v>
      </c>
      <c r="AD308">
        <v>71.961803436279297</v>
      </c>
      <c r="AE308">
        <v>22.845476150512695</v>
      </c>
      <c r="AF308">
        <v>89.550350189208984</v>
      </c>
      <c r="AG308">
        <v>19.337079048156738</v>
      </c>
      <c r="AH308" s="2">
        <f t="shared" si="17"/>
        <v>3.09E-2</v>
      </c>
      <c r="AI308">
        <v>3.09E-2</v>
      </c>
      <c r="AK308">
        <v>11.513888549804689</v>
      </c>
      <c r="AQ308" s="2">
        <f t="shared" si="18"/>
        <v>6.7549999999999999</v>
      </c>
      <c r="AR308" s="2">
        <f>IF(ISNUMBER(AQ308),SUMIFS($AQ$1:AQ308,$A$1:A308,A308,$J$1:J308,J308,$D$1:D308,D308),"")</f>
        <v>18.815000000000001</v>
      </c>
      <c r="AS308">
        <f t="shared" si="19"/>
        <v>14</v>
      </c>
    </row>
    <row r="309" spans="1:45" x14ac:dyDescent="0.25">
      <c r="A309" s="4" t="s">
        <v>30</v>
      </c>
      <c r="B309" t="s">
        <v>44</v>
      </c>
      <c r="C309" s="3">
        <v>42354</v>
      </c>
      <c r="D309">
        <v>1</v>
      </c>
      <c r="F309">
        <v>50</v>
      </c>
      <c r="J309" s="2" t="s">
        <v>83</v>
      </c>
      <c r="K309" s="2" t="s">
        <v>23</v>
      </c>
      <c r="L309">
        <v>2.2999999999999998</v>
      </c>
      <c r="M309" s="2" t="s">
        <v>22</v>
      </c>
      <c r="N309" s="20" t="str">
        <f t="shared" si="16"/>
        <v/>
      </c>
      <c r="P309">
        <v>167.02</v>
      </c>
      <c r="Q309">
        <v>167.02</v>
      </c>
      <c r="R309" s="2">
        <f>IF(ISNUMBER(Q309),SUMIFS(Q$1:$Q309,A$1:$A309,A309,J$1:$J309,J309,D$1:$D309,D309),"")</f>
        <v>475.53</v>
      </c>
      <c r="AB309">
        <v>21.638587951660156</v>
      </c>
      <c r="AC309">
        <v>15.485448360443115</v>
      </c>
      <c r="AD309">
        <v>73.550193786621094</v>
      </c>
      <c r="AE309">
        <v>21.408840179443359</v>
      </c>
      <c r="AF309">
        <v>89.3258056640625</v>
      </c>
      <c r="AG309">
        <v>20.680543899536133</v>
      </c>
      <c r="AH309" s="2">
        <f t="shared" si="17"/>
        <v>3.3099999999999997E-2</v>
      </c>
      <c r="AI309">
        <v>3.3099999999999997E-2</v>
      </c>
      <c r="AK309">
        <v>11.768031005859376</v>
      </c>
      <c r="AQ309" s="2">
        <f t="shared" si="18"/>
        <v>5.5279999999999996</v>
      </c>
      <c r="AR309" s="2">
        <f>IF(ISNUMBER(AQ309),SUMIFS($AQ$1:AQ309,$A$1:A309,A309,$J$1:J309,J309,$D$1:D309,D309),"")</f>
        <v>18.320999999999998</v>
      </c>
      <c r="AS309">
        <f t="shared" si="19"/>
        <v>14</v>
      </c>
    </row>
    <row r="310" spans="1:45" x14ac:dyDescent="0.25">
      <c r="A310" s="4" t="s">
        <v>28</v>
      </c>
      <c r="B310" t="s">
        <v>44</v>
      </c>
      <c r="C310" s="3">
        <v>42354</v>
      </c>
      <c r="D310">
        <v>1</v>
      </c>
      <c r="F310">
        <v>100</v>
      </c>
      <c r="J310" s="2" t="s">
        <v>83</v>
      </c>
      <c r="K310" s="2" t="s">
        <v>23</v>
      </c>
      <c r="L310">
        <v>2.2999999999999998</v>
      </c>
      <c r="M310" s="2" t="s">
        <v>22</v>
      </c>
      <c r="N310" s="20" t="str">
        <f t="shared" si="16"/>
        <v/>
      </c>
      <c r="P310">
        <v>209.53</v>
      </c>
      <c r="Q310">
        <v>209.53</v>
      </c>
      <c r="R310" s="2">
        <f>IF(ISNUMBER(Q310),SUMIFS(Q$1:$Q310,A$1:$A310,A310,J$1:$J310,J310,D$1:$D310,D310),"")</f>
        <v>467.82000000000005</v>
      </c>
      <c r="AB310">
        <v>20.735569000244141</v>
      </c>
      <c r="AC310">
        <v>14.147953033447266</v>
      </c>
      <c r="AD310">
        <v>75.576988220214844</v>
      </c>
      <c r="AE310">
        <v>22.488855361938477</v>
      </c>
      <c r="AF310">
        <v>89.559017181396484</v>
      </c>
      <c r="AG310">
        <v>22.938094139099121</v>
      </c>
      <c r="AH310" s="2">
        <f t="shared" si="17"/>
        <v>3.6700000000000003E-2</v>
      </c>
      <c r="AI310">
        <v>3.6700000000000003E-2</v>
      </c>
      <c r="AK310">
        <v>12.092318115234375</v>
      </c>
      <c r="AQ310" s="2">
        <f t="shared" si="18"/>
        <v>7.69</v>
      </c>
      <c r="AR310" s="2">
        <f>IF(ISNUMBER(AQ310),SUMIFS($AQ$1:AQ310,$A$1:A310,A310,$J$1:J310,J310,$D$1:D310,D310),"")</f>
        <v>18.378</v>
      </c>
      <c r="AS310">
        <f t="shared" si="19"/>
        <v>14</v>
      </c>
    </row>
    <row r="311" spans="1:45" x14ac:dyDescent="0.25">
      <c r="A311" s="4" t="s">
        <v>25</v>
      </c>
      <c r="B311" t="s">
        <v>44</v>
      </c>
      <c r="C311" s="3">
        <v>42354</v>
      </c>
      <c r="D311">
        <v>1</v>
      </c>
      <c r="F311">
        <v>200</v>
      </c>
      <c r="J311" s="2" t="s">
        <v>83</v>
      </c>
      <c r="K311" s="2" t="s">
        <v>23</v>
      </c>
      <c r="L311">
        <v>2.2999999999999998</v>
      </c>
      <c r="M311" s="2" t="s">
        <v>22</v>
      </c>
      <c r="N311" s="20" t="str">
        <f t="shared" si="16"/>
        <v/>
      </c>
      <c r="P311">
        <v>146.37</v>
      </c>
      <c r="Q311">
        <v>146.37</v>
      </c>
      <c r="R311" s="2">
        <f>IF(ISNUMBER(Q311),SUMIFS(Q$1:$Q311,A$1:$A311,A311,J$1:$J311,J311,D$1:$D311,D311),"")</f>
        <v>479.62</v>
      </c>
      <c r="AB311">
        <v>21.596381187438965</v>
      </c>
      <c r="AC311">
        <v>11.86282205581665</v>
      </c>
      <c r="AD311">
        <v>72.952484130859375</v>
      </c>
      <c r="AE311">
        <v>21.308207511901855</v>
      </c>
      <c r="AF311">
        <v>88.971469879150391</v>
      </c>
      <c r="AG311">
        <v>20.825155258178711</v>
      </c>
      <c r="AH311" s="2">
        <f t="shared" si="17"/>
        <v>3.3300000000000003E-2</v>
      </c>
      <c r="AI311">
        <v>3.3300000000000003E-2</v>
      </c>
      <c r="AK311">
        <v>11.6723974609375</v>
      </c>
      <c r="AQ311" s="2">
        <f t="shared" si="18"/>
        <v>4.8739999999999997</v>
      </c>
      <c r="AR311" s="2">
        <f>IF(ISNUMBER(AQ311),SUMIFS($AQ$1:AQ311,$A$1:A311,A311,$J$1:J311,J311,$D$1:D311,D311),"")</f>
        <v>19.521999999999998</v>
      </c>
      <c r="AS311">
        <f t="shared" si="19"/>
        <v>14</v>
      </c>
    </row>
    <row r="312" spans="1:45" x14ac:dyDescent="0.25">
      <c r="A312" s="4" t="s">
        <v>29</v>
      </c>
      <c r="B312" t="s">
        <v>44</v>
      </c>
      <c r="C312" s="3">
        <v>42354</v>
      </c>
      <c r="D312">
        <v>1</v>
      </c>
      <c r="F312">
        <v>350</v>
      </c>
      <c r="J312" s="2" t="s">
        <v>83</v>
      </c>
      <c r="K312" s="2" t="s">
        <v>23</v>
      </c>
      <c r="L312">
        <v>2.2999999999999998</v>
      </c>
      <c r="M312" s="2" t="s">
        <v>22</v>
      </c>
      <c r="N312" s="20" t="str">
        <f t="shared" si="16"/>
        <v/>
      </c>
      <c r="P312">
        <v>292.07</v>
      </c>
      <c r="Q312">
        <v>292.07</v>
      </c>
      <c r="R312" s="2">
        <f>IF(ISNUMBER(Q312),SUMIFS(Q$1:$Q312,A$1:$A312,A312,J$1:$J312,J312,D$1:$D312,D312),"")</f>
        <v>612.04999999999995</v>
      </c>
      <c r="AB312">
        <v>23.920473098754883</v>
      </c>
      <c r="AC312">
        <v>13.685394287109375</v>
      </c>
      <c r="AD312">
        <v>70.148094177246094</v>
      </c>
      <c r="AE312">
        <v>23.47160816192627</v>
      </c>
      <c r="AF312">
        <v>89.569503784179688</v>
      </c>
      <c r="AG312">
        <v>18.750997543334961</v>
      </c>
      <c r="AH312" s="2">
        <f t="shared" si="17"/>
        <v>0.03</v>
      </c>
      <c r="AI312">
        <v>0.03</v>
      </c>
      <c r="AK312">
        <v>11.223695068359374</v>
      </c>
      <c r="AQ312" s="2">
        <f t="shared" si="18"/>
        <v>8.7620000000000005</v>
      </c>
      <c r="AR312" s="2">
        <f>IF(ISNUMBER(AQ312),SUMIFS($AQ$1:AQ312,$A$1:A312,A312,$J$1:J312,J312,$D$1:D312,D312),"")</f>
        <v>22.856000000000002</v>
      </c>
      <c r="AS312">
        <f t="shared" si="19"/>
        <v>14</v>
      </c>
    </row>
    <row r="313" spans="1:45" x14ac:dyDescent="0.25">
      <c r="A313" s="4" t="s">
        <v>26</v>
      </c>
      <c r="B313" t="s">
        <v>44</v>
      </c>
      <c r="C313" s="3">
        <v>42354</v>
      </c>
      <c r="D313">
        <v>1</v>
      </c>
      <c r="F313">
        <v>500</v>
      </c>
      <c r="J313" s="2" t="s">
        <v>83</v>
      </c>
      <c r="K313" s="2" t="s">
        <v>23</v>
      </c>
      <c r="L313">
        <v>2.2999999999999998</v>
      </c>
      <c r="M313" s="2" t="s">
        <v>22</v>
      </c>
      <c r="N313" s="20" t="str">
        <f t="shared" si="16"/>
        <v/>
      </c>
      <c r="P313">
        <v>193.55</v>
      </c>
      <c r="Q313">
        <v>193.55</v>
      </c>
      <c r="R313" s="2">
        <f>IF(ISNUMBER(Q313),SUMIFS(Q$1:$Q313,A$1:$A313,A313,J$1:$J313,J313,D$1:$D313,D313),"")</f>
        <v>578.81999999999994</v>
      </c>
      <c r="AB313">
        <v>21.136458396911621</v>
      </c>
      <c r="AC313">
        <v>13.558243274688721</v>
      </c>
      <c r="AD313">
        <v>74.775703430175781</v>
      </c>
      <c r="AE313">
        <v>22.211511611938477</v>
      </c>
      <c r="AF313">
        <v>88.684722900390625</v>
      </c>
      <c r="AG313">
        <v>24.128206253051758</v>
      </c>
      <c r="AH313" s="2">
        <f t="shared" si="17"/>
        <v>3.8600000000000002E-2</v>
      </c>
      <c r="AI313">
        <v>3.8600000000000002E-2</v>
      </c>
      <c r="AK313">
        <v>11.964112548828126</v>
      </c>
      <c r="AQ313" s="2">
        <f t="shared" si="18"/>
        <v>7.4710000000000001</v>
      </c>
      <c r="AR313" s="2">
        <f>IF(ISNUMBER(AQ313),SUMIFS($AQ$1:AQ313,$A$1:A313,A313,$J$1:J313,J313,$D$1:D313,D313),"")</f>
        <v>23.414000000000001</v>
      </c>
      <c r="AS313">
        <f t="shared" si="19"/>
        <v>14</v>
      </c>
    </row>
    <row r="314" spans="1:45" x14ac:dyDescent="0.25">
      <c r="A314" s="4" t="s">
        <v>27</v>
      </c>
      <c r="B314" t="s">
        <v>44</v>
      </c>
      <c r="C314" s="3">
        <v>42354</v>
      </c>
      <c r="D314">
        <v>2</v>
      </c>
      <c r="F314">
        <v>0</v>
      </c>
      <c r="J314" s="2" t="s">
        <v>83</v>
      </c>
      <c r="K314" s="2" t="s">
        <v>23</v>
      </c>
      <c r="L314">
        <v>2.2999999999999998</v>
      </c>
      <c r="M314" s="2" t="s">
        <v>22</v>
      </c>
      <c r="N314" s="20" t="str">
        <f t="shared" si="16"/>
        <v/>
      </c>
      <c r="P314">
        <v>164.12</v>
      </c>
      <c r="Q314">
        <v>164.12</v>
      </c>
      <c r="R314" s="2">
        <f>IF(ISNUMBER(Q314),SUMIFS(Q$1:$Q314,A$1:$A314,A314,J$1:$J314,J314,D$1:$D314,D314),"")</f>
        <v>515.88</v>
      </c>
      <c r="AB314">
        <v>19.497843742370605</v>
      </c>
      <c r="AC314">
        <v>15.476905345916748</v>
      </c>
      <c r="AD314">
        <v>78.312271118164063</v>
      </c>
      <c r="AE314">
        <v>22.445104598999023</v>
      </c>
      <c r="AF314">
        <v>89.368782043457031</v>
      </c>
      <c r="AG314">
        <v>23.962544441223145</v>
      </c>
      <c r="AH314" s="2">
        <f t="shared" si="17"/>
        <v>3.8300000000000001E-2</v>
      </c>
      <c r="AI314">
        <v>3.8300000000000001E-2</v>
      </c>
      <c r="AK314">
        <v>12.529963378906251</v>
      </c>
      <c r="AQ314" s="2">
        <f t="shared" si="18"/>
        <v>6.2859999999999996</v>
      </c>
      <c r="AR314" s="2">
        <f>IF(ISNUMBER(AQ314),SUMIFS($AQ$1:AQ314,$A$1:A314,A314,$J$1:J314,J314,$D$1:D314,D314),"")</f>
        <v>22.097999999999999</v>
      </c>
      <c r="AS314">
        <f t="shared" si="19"/>
        <v>14</v>
      </c>
    </row>
    <row r="315" spans="1:45" x14ac:dyDescent="0.25">
      <c r="A315" s="4" t="s">
        <v>30</v>
      </c>
      <c r="B315" t="s">
        <v>44</v>
      </c>
      <c r="C315" s="3">
        <v>42354</v>
      </c>
      <c r="D315">
        <v>2</v>
      </c>
      <c r="F315">
        <v>50</v>
      </c>
      <c r="J315" s="2" t="s">
        <v>83</v>
      </c>
      <c r="K315" s="2" t="s">
        <v>23</v>
      </c>
      <c r="L315">
        <v>2.2999999999999998</v>
      </c>
      <c r="M315" s="2" t="s">
        <v>22</v>
      </c>
      <c r="N315" s="20" t="str">
        <f t="shared" si="16"/>
        <v/>
      </c>
      <c r="P315">
        <v>174.24</v>
      </c>
      <c r="Q315">
        <v>174.24</v>
      </c>
      <c r="R315" s="2">
        <f>IF(ISNUMBER(Q315),SUMIFS(Q$1:$Q315,A$1:$A315,A315,J$1:$J315,J315,D$1:$D315,D315),"")</f>
        <v>558.73</v>
      </c>
      <c r="AB315">
        <v>20.041007041931152</v>
      </c>
      <c r="AC315">
        <v>15.093424797058105</v>
      </c>
      <c r="AD315">
        <v>78.009689331054688</v>
      </c>
      <c r="AE315">
        <v>22.728803634643555</v>
      </c>
      <c r="AF315">
        <v>89.745697021484375</v>
      </c>
      <c r="AG315">
        <v>24.120059013366699</v>
      </c>
      <c r="AH315" s="2">
        <f t="shared" si="17"/>
        <v>3.8600000000000002E-2</v>
      </c>
      <c r="AI315">
        <v>3.8600000000000002E-2</v>
      </c>
      <c r="AK315">
        <v>12.48155029296875</v>
      </c>
      <c r="AQ315" s="2">
        <f t="shared" si="18"/>
        <v>6.726</v>
      </c>
      <c r="AR315" s="2">
        <f>IF(ISNUMBER(AQ315),SUMIFS($AQ$1:AQ315,$A$1:A315,A315,$J$1:J315,J315,$D$1:D315,D315),"")</f>
        <v>23.620999999999999</v>
      </c>
      <c r="AS315">
        <f t="shared" si="19"/>
        <v>14</v>
      </c>
    </row>
    <row r="316" spans="1:45" x14ac:dyDescent="0.25">
      <c r="A316" s="4" t="s">
        <v>28</v>
      </c>
      <c r="B316" t="s">
        <v>44</v>
      </c>
      <c r="C316" s="3">
        <v>42354</v>
      </c>
      <c r="D316">
        <v>2</v>
      </c>
      <c r="F316">
        <v>100</v>
      </c>
      <c r="J316" s="2" t="s">
        <v>83</v>
      </c>
      <c r="K316" s="2" t="s">
        <v>23</v>
      </c>
      <c r="L316">
        <v>2.2999999999999998</v>
      </c>
      <c r="M316" s="2" t="s">
        <v>22</v>
      </c>
      <c r="N316" s="20" t="str">
        <f t="shared" si="16"/>
        <v/>
      </c>
      <c r="P316">
        <v>172.57</v>
      </c>
      <c r="Q316">
        <v>172.57</v>
      </c>
      <c r="R316" s="2">
        <f>IF(ISNUMBER(Q316),SUMIFS(Q$1:$Q316,A$1:$A316,A316,J$1:$J316,J316,D$1:$D316,D316),"")</f>
        <v>627.51</v>
      </c>
      <c r="AB316">
        <v>20.206992149353027</v>
      </c>
      <c r="AC316">
        <v>13.925207614898682</v>
      </c>
      <c r="AD316">
        <v>74.513969421386719</v>
      </c>
      <c r="AE316">
        <v>24.612300872802734</v>
      </c>
      <c r="AF316">
        <v>88.051486968994141</v>
      </c>
      <c r="AG316">
        <v>22.883188247680664</v>
      </c>
      <c r="AH316" s="2">
        <f t="shared" si="17"/>
        <v>3.6600000000000001E-2</v>
      </c>
      <c r="AI316">
        <v>3.6600000000000001E-2</v>
      </c>
      <c r="AK316">
        <v>11.922235107421875</v>
      </c>
      <c r="AQ316" s="2">
        <f t="shared" si="18"/>
        <v>6.3159999999999998</v>
      </c>
      <c r="AR316" s="2">
        <f>IF(ISNUMBER(AQ316),SUMIFS($AQ$1:AQ316,$A$1:A316,A316,$J$1:J316,J316,$D$1:D316,D316),"")</f>
        <v>24.934000000000001</v>
      </c>
      <c r="AS316">
        <f t="shared" si="19"/>
        <v>14</v>
      </c>
    </row>
    <row r="317" spans="1:45" x14ac:dyDescent="0.25">
      <c r="A317" s="4" t="s">
        <v>25</v>
      </c>
      <c r="B317" t="s">
        <v>44</v>
      </c>
      <c r="C317" s="3">
        <v>42354</v>
      </c>
      <c r="D317">
        <v>2</v>
      </c>
      <c r="F317">
        <v>200</v>
      </c>
      <c r="J317" s="2" t="s">
        <v>83</v>
      </c>
      <c r="K317" s="2" t="s">
        <v>23</v>
      </c>
      <c r="L317">
        <v>2.2999999999999998</v>
      </c>
      <c r="M317" s="2" t="s">
        <v>22</v>
      </c>
      <c r="N317" s="20" t="str">
        <f t="shared" si="16"/>
        <v/>
      </c>
      <c r="P317">
        <v>178.05</v>
      </c>
      <c r="Q317">
        <v>178.05</v>
      </c>
      <c r="R317" s="2">
        <f>IF(ISNUMBER(Q317),SUMIFS(Q$1:$Q317,A$1:$A317,A317,J$1:$J317,J317,D$1:$D317,D317),"")</f>
        <v>512.94000000000005</v>
      </c>
      <c r="AB317">
        <v>19.935284614562988</v>
      </c>
      <c r="AC317">
        <v>15.020901203155518</v>
      </c>
      <c r="AD317">
        <v>77.352649688720703</v>
      </c>
      <c r="AE317">
        <v>22.22998046875</v>
      </c>
      <c r="AF317">
        <v>89.612331390380859</v>
      </c>
      <c r="AG317">
        <v>23.887337684631348</v>
      </c>
      <c r="AH317" s="2">
        <f t="shared" si="17"/>
        <v>3.8199999999999998E-2</v>
      </c>
      <c r="AI317">
        <v>3.8199999999999998E-2</v>
      </c>
      <c r="AK317">
        <v>12.376423950195313</v>
      </c>
      <c r="AQ317" s="2">
        <f t="shared" si="18"/>
        <v>6.8019999999999996</v>
      </c>
      <c r="AR317" s="2">
        <f>IF(ISNUMBER(AQ317),SUMIFS($AQ$1:AQ317,$A$1:A317,A317,$J$1:J317,J317,$D$1:D317,D317),"")</f>
        <v>20.945</v>
      </c>
      <c r="AS317">
        <f t="shared" si="19"/>
        <v>14</v>
      </c>
    </row>
    <row r="318" spans="1:45" x14ac:dyDescent="0.25">
      <c r="A318" s="4" t="s">
        <v>29</v>
      </c>
      <c r="B318" t="s">
        <v>44</v>
      </c>
      <c r="C318" s="3">
        <v>42354</v>
      </c>
      <c r="D318">
        <v>2</v>
      </c>
      <c r="F318">
        <v>350</v>
      </c>
      <c r="J318" s="2" t="s">
        <v>83</v>
      </c>
      <c r="K318" s="2" t="s">
        <v>23</v>
      </c>
      <c r="L318">
        <v>2.2999999999999998</v>
      </c>
      <c r="M318" s="2" t="s">
        <v>22</v>
      </c>
      <c r="N318" s="20" t="str">
        <f t="shared" si="16"/>
        <v/>
      </c>
      <c r="P318">
        <v>144.47999999999999</v>
      </c>
      <c r="Q318">
        <v>144.47999999999999</v>
      </c>
      <c r="R318" s="2">
        <f>IF(ISNUMBER(Q318),SUMIFS(Q$1:$Q318,A$1:$A318,A318,J$1:$J318,J318,D$1:$D318,D318),"")</f>
        <v>475.67000000000007</v>
      </c>
      <c r="AB318">
        <v>18.389016151428223</v>
      </c>
      <c r="AC318">
        <v>15.284902095794678</v>
      </c>
      <c r="AD318">
        <v>79.437068939208984</v>
      </c>
      <c r="AE318">
        <v>21.240647315979004</v>
      </c>
      <c r="AF318">
        <v>89.672035217285156</v>
      </c>
      <c r="AG318">
        <v>25.147071838378906</v>
      </c>
      <c r="AH318" s="2">
        <f t="shared" si="17"/>
        <v>4.02E-2</v>
      </c>
      <c r="AI318">
        <v>4.02E-2</v>
      </c>
      <c r="AK318">
        <v>12.709931030273438</v>
      </c>
      <c r="AQ318" s="2">
        <f t="shared" si="18"/>
        <v>5.8079999999999998</v>
      </c>
      <c r="AR318" s="2">
        <f>IF(ISNUMBER(AQ318),SUMIFS($AQ$1:AQ318,$A$1:A318,A318,$J$1:J318,J318,$D$1:D318,D318),"")</f>
        <v>20.56</v>
      </c>
      <c r="AS318">
        <f t="shared" si="19"/>
        <v>14</v>
      </c>
    </row>
    <row r="319" spans="1:45" x14ac:dyDescent="0.25">
      <c r="A319" s="4" t="s">
        <v>26</v>
      </c>
      <c r="B319" t="s">
        <v>44</v>
      </c>
      <c r="C319" s="3">
        <v>42354</v>
      </c>
      <c r="D319">
        <v>2</v>
      </c>
      <c r="F319">
        <v>500</v>
      </c>
      <c r="J319" s="2" t="s">
        <v>83</v>
      </c>
      <c r="K319" s="2" t="s">
        <v>23</v>
      </c>
      <c r="L319">
        <v>2.2999999999999998</v>
      </c>
      <c r="M319" s="2" t="s">
        <v>22</v>
      </c>
      <c r="N319" s="20" t="str">
        <f t="shared" si="16"/>
        <v/>
      </c>
      <c r="P319">
        <v>161.38</v>
      </c>
      <c r="Q319">
        <v>161.38</v>
      </c>
      <c r="R319" s="2">
        <f>IF(ISNUMBER(Q319),SUMIFS(Q$1:$Q319,A$1:$A319,A319,J$1:$J319,J319,D$1:$D319,D319),"")</f>
        <v>570.24</v>
      </c>
      <c r="AB319">
        <v>19.120837211608887</v>
      </c>
      <c r="AC319">
        <v>15.166196346282959</v>
      </c>
      <c r="AD319">
        <v>79.167911529541016</v>
      </c>
      <c r="AE319">
        <v>21.523123741149902</v>
      </c>
      <c r="AF319">
        <v>89.880470275878906</v>
      </c>
      <c r="AG319">
        <v>24.99619197845459</v>
      </c>
      <c r="AH319" s="2">
        <f t="shared" si="17"/>
        <v>0.04</v>
      </c>
      <c r="AI319">
        <v>0.04</v>
      </c>
      <c r="AK319">
        <v>12.666865844726562</v>
      </c>
      <c r="AQ319" s="2">
        <f t="shared" si="18"/>
        <v>6.4550000000000001</v>
      </c>
      <c r="AR319" s="2">
        <f>IF(ISNUMBER(AQ319),SUMIFS($AQ$1:AQ319,$A$1:A319,A319,$J$1:J319,J319,$D$1:D319,D319),"")</f>
        <v>24.491999999999997</v>
      </c>
      <c r="AS319">
        <f t="shared" si="19"/>
        <v>14</v>
      </c>
    </row>
    <row r="320" spans="1:45" x14ac:dyDescent="0.25">
      <c r="A320" s="4" t="s">
        <v>27</v>
      </c>
      <c r="B320" t="s">
        <v>44</v>
      </c>
      <c r="C320" s="3">
        <v>42354</v>
      </c>
      <c r="D320">
        <v>3</v>
      </c>
      <c r="F320">
        <v>0</v>
      </c>
      <c r="J320" s="2" t="s">
        <v>83</v>
      </c>
      <c r="K320" s="2" t="s">
        <v>23</v>
      </c>
      <c r="L320">
        <v>2.2999999999999998</v>
      </c>
      <c r="M320" s="2" t="s">
        <v>22</v>
      </c>
      <c r="N320" s="20" t="str">
        <f t="shared" si="16"/>
        <v/>
      </c>
      <c r="P320">
        <v>167.69</v>
      </c>
      <c r="Q320">
        <v>167.69</v>
      </c>
      <c r="R320" s="2">
        <f>IF(ISNUMBER(Q320),SUMIFS(Q$1:$Q320,A$1:$A320,A320,J$1:$J320,J320,D$1:$D320,D320),"")</f>
        <v>477.39000000000004</v>
      </c>
      <c r="AB320">
        <v>19.577916145324707</v>
      </c>
      <c r="AC320">
        <v>14.205824375152588</v>
      </c>
      <c r="AD320">
        <v>77.736103057861328</v>
      </c>
      <c r="AE320">
        <v>23.693548202514648</v>
      </c>
      <c r="AF320">
        <v>89.547698974609375</v>
      </c>
      <c r="AG320">
        <v>24.46916675567627</v>
      </c>
      <c r="AH320" s="2">
        <f t="shared" si="17"/>
        <v>3.9199999999999999E-2</v>
      </c>
      <c r="AI320">
        <v>3.9199999999999999E-2</v>
      </c>
      <c r="AK320">
        <v>12.437776489257812</v>
      </c>
      <c r="AQ320" s="2">
        <f t="shared" si="18"/>
        <v>6.5730000000000004</v>
      </c>
      <c r="AR320" s="2">
        <f>IF(ISNUMBER(AQ320),SUMIFS($AQ$1:AQ320,$A$1:A320,A320,$J$1:J320,J320,$D$1:D320,D320),"")</f>
        <v>20.117000000000001</v>
      </c>
      <c r="AS320">
        <f t="shared" si="19"/>
        <v>14</v>
      </c>
    </row>
    <row r="321" spans="1:45" x14ac:dyDescent="0.25">
      <c r="A321" s="4" t="s">
        <v>30</v>
      </c>
      <c r="B321" t="s">
        <v>44</v>
      </c>
      <c r="C321" s="3">
        <v>42354</v>
      </c>
      <c r="D321">
        <v>3</v>
      </c>
      <c r="F321">
        <v>50</v>
      </c>
      <c r="J321" s="2" t="s">
        <v>83</v>
      </c>
      <c r="K321" s="2" t="s">
        <v>23</v>
      </c>
      <c r="L321">
        <v>2.2999999999999998</v>
      </c>
      <c r="M321" s="2" t="s">
        <v>22</v>
      </c>
      <c r="N321" s="20" t="str">
        <f t="shared" si="16"/>
        <v/>
      </c>
      <c r="P321">
        <v>176.56</v>
      </c>
      <c r="Q321">
        <v>176.56</v>
      </c>
      <c r="R321" s="2">
        <f>IF(ISNUMBER(Q321),SUMIFS(Q$1:$Q321,A$1:$A321,A321,J$1:$J321,J321,D$1:$D321,D321),"")</f>
        <v>578.25</v>
      </c>
      <c r="AB321">
        <v>19.72791862487793</v>
      </c>
      <c r="AC321">
        <v>14.605995655059814</v>
      </c>
      <c r="AD321">
        <v>75.585502624511719</v>
      </c>
      <c r="AE321">
        <v>24.169301986694336</v>
      </c>
      <c r="AF321">
        <v>88.317592620849609</v>
      </c>
      <c r="AG321">
        <v>23.35558032989502</v>
      </c>
      <c r="AH321" s="2">
        <f t="shared" si="17"/>
        <v>3.7400000000000003E-2</v>
      </c>
      <c r="AI321">
        <v>3.7400000000000003E-2</v>
      </c>
      <c r="AK321">
        <v>12.093680419921876</v>
      </c>
      <c r="AQ321" s="2">
        <f t="shared" si="18"/>
        <v>6.6029999999999998</v>
      </c>
      <c r="AR321" s="2">
        <f>IF(ISNUMBER(AQ321),SUMIFS($AQ$1:AQ321,$A$1:A321,A321,$J$1:J321,J321,$D$1:D321,D321),"")</f>
        <v>23.454000000000001</v>
      </c>
      <c r="AS321">
        <f t="shared" si="19"/>
        <v>14</v>
      </c>
    </row>
    <row r="322" spans="1:45" x14ac:dyDescent="0.25">
      <c r="A322" s="4" t="s">
        <v>28</v>
      </c>
      <c r="B322" t="s">
        <v>44</v>
      </c>
      <c r="C322" s="3">
        <v>42354</v>
      </c>
      <c r="D322">
        <v>3</v>
      </c>
      <c r="F322">
        <v>100</v>
      </c>
      <c r="J322" s="2" t="s">
        <v>83</v>
      </c>
      <c r="K322" s="2" t="s">
        <v>23</v>
      </c>
      <c r="L322">
        <v>2.2999999999999998</v>
      </c>
      <c r="M322" s="2" t="s">
        <v>22</v>
      </c>
      <c r="N322" s="20" t="str">
        <f t="shared" ref="N322:N385" si="20">IF(ISNUMBER(O322),O322*10,"")</f>
        <v/>
      </c>
      <c r="P322">
        <v>166.13</v>
      </c>
      <c r="Q322">
        <v>166.13</v>
      </c>
      <c r="R322" s="2">
        <f>IF(ISNUMBER(Q322),SUMIFS(Q$1:$Q322,A$1:$A322,A322,J$1:$J322,J322,D$1:$D322,D322),"")</f>
        <v>425.35</v>
      </c>
      <c r="AB322">
        <v>18.986882209777832</v>
      </c>
      <c r="AC322">
        <v>14.505332469940186</v>
      </c>
      <c r="AD322">
        <v>76.198070526123047</v>
      </c>
      <c r="AE322">
        <v>24.364960670471191</v>
      </c>
      <c r="AF322">
        <v>88.416530609130859</v>
      </c>
      <c r="AG322">
        <v>23.912014961242676</v>
      </c>
      <c r="AH322" s="2">
        <f t="shared" ref="AH322:AH385" si="21">IF(ISNUMBER(AI322),AI322,"")</f>
        <v>3.8300000000000001E-2</v>
      </c>
      <c r="AI322">
        <v>3.8300000000000001E-2</v>
      </c>
      <c r="AK322">
        <v>12.191691284179688</v>
      </c>
      <c r="AQ322" s="2">
        <f t="shared" ref="AQ322:AQ385" si="22">IF(AND(ISNUMBER(AI322),ISNUMBER(Q322)),ROUND(Q322*AI322,3),"")</f>
        <v>6.3630000000000004</v>
      </c>
      <c r="AR322" s="2">
        <f>IF(ISNUMBER(AQ322),SUMIFS($AQ$1:AQ322,$A$1:A322,A322,$J$1:J322,J322,$D$1:D322,D322),"")</f>
        <v>16.748999999999999</v>
      </c>
      <c r="AS322">
        <f t="shared" ref="AS322:AS385" si="23">COUNT(O322:AR322)</f>
        <v>14</v>
      </c>
    </row>
    <row r="323" spans="1:45" x14ac:dyDescent="0.25">
      <c r="A323" s="4" t="s">
        <v>25</v>
      </c>
      <c r="B323" t="s">
        <v>44</v>
      </c>
      <c r="C323" s="3">
        <v>42354</v>
      </c>
      <c r="D323">
        <v>3</v>
      </c>
      <c r="F323">
        <v>200</v>
      </c>
      <c r="J323" s="2" t="s">
        <v>83</v>
      </c>
      <c r="K323" s="2" t="s">
        <v>23</v>
      </c>
      <c r="L323">
        <v>2.2999999999999998</v>
      </c>
      <c r="M323" s="2" t="s">
        <v>22</v>
      </c>
      <c r="N323" s="20" t="str">
        <f t="shared" si="20"/>
        <v/>
      </c>
      <c r="P323">
        <v>184.71</v>
      </c>
      <c r="Q323">
        <v>184.71</v>
      </c>
      <c r="R323" s="2">
        <f>IF(ISNUMBER(Q323),SUMIFS(Q$1:$Q323,A$1:$A323,A323,J$1:$J323,J323,D$1:$D323,D323),"")</f>
        <v>538.22</v>
      </c>
      <c r="AB323">
        <v>19.601821899414063</v>
      </c>
      <c r="AC323">
        <v>14.12047290802002</v>
      </c>
      <c r="AD323">
        <v>77.917152404785156</v>
      </c>
      <c r="AE323">
        <v>23.468793869018555</v>
      </c>
      <c r="AF323">
        <v>89.452724456787109</v>
      </c>
      <c r="AG323">
        <v>24.550693511962891</v>
      </c>
      <c r="AH323" s="2">
        <f t="shared" si="21"/>
        <v>3.9300000000000002E-2</v>
      </c>
      <c r="AI323">
        <v>3.9300000000000002E-2</v>
      </c>
      <c r="AK323">
        <v>12.466744384765626</v>
      </c>
      <c r="AQ323" s="2">
        <f t="shared" si="22"/>
        <v>7.2590000000000003</v>
      </c>
      <c r="AR323" s="2">
        <f>IF(ISNUMBER(AQ323),SUMIFS($AQ$1:AQ323,$A$1:A323,A323,$J$1:J323,J323,$D$1:D323,D323),"")</f>
        <v>23.009</v>
      </c>
      <c r="AS323">
        <f t="shared" si="23"/>
        <v>14</v>
      </c>
    </row>
    <row r="324" spans="1:45" x14ac:dyDescent="0.25">
      <c r="A324" s="4" t="s">
        <v>29</v>
      </c>
      <c r="B324" t="s">
        <v>44</v>
      </c>
      <c r="C324" s="3">
        <v>42354</v>
      </c>
      <c r="D324">
        <v>3</v>
      </c>
      <c r="F324">
        <v>350</v>
      </c>
      <c r="J324" s="2" t="s">
        <v>83</v>
      </c>
      <c r="K324" s="2" t="s">
        <v>23</v>
      </c>
      <c r="L324">
        <v>2.2999999999999998</v>
      </c>
      <c r="M324" s="2" t="s">
        <v>22</v>
      </c>
      <c r="N324" s="20" t="str">
        <f t="shared" si="20"/>
        <v/>
      </c>
      <c r="P324">
        <v>148.72</v>
      </c>
      <c r="Q324">
        <v>148.72</v>
      </c>
      <c r="R324" s="2">
        <f>IF(ISNUMBER(Q324),SUMIFS(Q$1:$Q324,A$1:$A324,A324,J$1:$J324,J324,D$1:$D324,D324),"")</f>
        <v>516.86</v>
      </c>
      <c r="AB324">
        <v>19.18890380859375</v>
      </c>
      <c r="AC324">
        <v>15.241920471191406</v>
      </c>
      <c r="AD324">
        <v>78.700145721435547</v>
      </c>
      <c r="AE324">
        <v>22.161111831665039</v>
      </c>
      <c r="AF324">
        <v>89.913234710693359</v>
      </c>
      <c r="AG324">
        <v>24.376720428466797</v>
      </c>
      <c r="AH324" s="2">
        <f t="shared" si="21"/>
        <v>3.9E-2</v>
      </c>
      <c r="AI324">
        <v>3.9E-2</v>
      </c>
      <c r="AK324">
        <v>12.592023315429687</v>
      </c>
      <c r="AQ324" s="2">
        <f t="shared" si="22"/>
        <v>5.8</v>
      </c>
      <c r="AR324" s="2">
        <f>IF(ISNUMBER(AQ324),SUMIFS($AQ$1:AQ324,$A$1:A324,A324,$J$1:J324,J324,$D$1:D324,D324),"")</f>
        <v>21.309000000000001</v>
      </c>
      <c r="AS324">
        <f t="shared" si="23"/>
        <v>14</v>
      </c>
    </row>
    <row r="325" spans="1:45" x14ac:dyDescent="0.25">
      <c r="A325" s="4" t="s">
        <v>26</v>
      </c>
      <c r="B325" t="s">
        <v>44</v>
      </c>
      <c r="C325" s="3">
        <v>42354</v>
      </c>
      <c r="D325">
        <v>3</v>
      </c>
      <c r="F325">
        <v>500</v>
      </c>
      <c r="J325" s="2" t="s">
        <v>83</v>
      </c>
      <c r="K325" s="2" t="s">
        <v>23</v>
      </c>
      <c r="L325">
        <v>2.2999999999999998</v>
      </c>
      <c r="M325" s="2" t="s">
        <v>22</v>
      </c>
      <c r="N325" s="20" t="str">
        <f t="shared" si="20"/>
        <v/>
      </c>
      <c r="P325">
        <v>154.72</v>
      </c>
      <c r="Q325">
        <v>154.72</v>
      </c>
      <c r="R325" s="2">
        <f>IF(ISNUMBER(Q325),SUMIFS(Q$1:$Q325,A$1:$A325,A325,J$1:$J325,J325,D$1:$D325,D325),"")</f>
        <v>485.35</v>
      </c>
      <c r="AB325">
        <v>18.594114303588867</v>
      </c>
      <c r="AC325">
        <v>14.641610622406006</v>
      </c>
      <c r="AD325">
        <v>78.766853332519531</v>
      </c>
      <c r="AE325">
        <v>20.920291900634766</v>
      </c>
      <c r="AF325">
        <v>89.597332000732422</v>
      </c>
      <c r="AG325">
        <v>24.969878196716309</v>
      </c>
      <c r="AH325" s="2">
        <f t="shared" si="21"/>
        <v>0.04</v>
      </c>
      <c r="AI325">
        <v>0.04</v>
      </c>
      <c r="AK325">
        <v>12.602696533203126</v>
      </c>
      <c r="AQ325" s="2">
        <f t="shared" si="22"/>
        <v>6.1890000000000001</v>
      </c>
      <c r="AR325" s="2">
        <f>IF(ISNUMBER(AQ325),SUMIFS($AQ$1:AQ325,$A$1:A325,A325,$J$1:J325,J325,$D$1:D325,D325),"")</f>
        <v>20.765000000000001</v>
      </c>
      <c r="AS325">
        <f t="shared" si="23"/>
        <v>14</v>
      </c>
    </row>
    <row r="326" spans="1:45" x14ac:dyDescent="0.25">
      <c r="A326" s="4" t="s">
        <v>27</v>
      </c>
      <c r="B326" t="s">
        <v>44</v>
      </c>
      <c r="C326" s="3">
        <v>42354</v>
      </c>
      <c r="D326">
        <v>4</v>
      </c>
      <c r="F326">
        <v>0</v>
      </c>
      <c r="J326" s="2" t="s">
        <v>83</v>
      </c>
      <c r="K326" s="2" t="s">
        <v>23</v>
      </c>
      <c r="L326">
        <v>2.2999999999999998</v>
      </c>
      <c r="M326" s="2" t="s">
        <v>22</v>
      </c>
      <c r="N326" s="20" t="str">
        <f t="shared" si="20"/>
        <v/>
      </c>
      <c r="P326">
        <v>113.7</v>
      </c>
      <c r="Q326">
        <v>113.7</v>
      </c>
      <c r="R326" s="2">
        <f>IF(ISNUMBER(Q326),SUMIFS(Q$1:$Q326,A$1:$A326,A326,J$1:$J326,J326,D$1:$D326,D326),"")</f>
        <v>420.59</v>
      </c>
      <c r="AB326">
        <v>19.275928497314453</v>
      </c>
      <c r="AC326">
        <v>14.928081512451172</v>
      </c>
      <c r="AD326">
        <v>70.985969543457031</v>
      </c>
      <c r="AE326">
        <v>21.741421699523926</v>
      </c>
      <c r="AF326">
        <v>88.056995391845703</v>
      </c>
      <c r="AG326">
        <v>17.18527889251709</v>
      </c>
      <c r="AH326" s="2">
        <f t="shared" si="21"/>
        <v>2.75E-2</v>
      </c>
      <c r="AI326">
        <v>2.75E-2</v>
      </c>
      <c r="AK326">
        <v>11.357755126953125</v>
      </c>
      <c r="AQ326" s="2">
        <f t="shared" si="22"/>
        <v>3.1269999999999998</v>
      </c>
      <c r="AR326" s="2">
        <f>IF(ISNUMBER(AQ326),SUMIFS($AQ$1:AQ326,$A$1:A326,A326,$J$1:J326,J326,$D$1:D326,D326),"")</f>
        <v>16.669999999999998</v>
      </c>
      <c r="AS326">
        <f t="shared" si="23"/>
        <v>14</v>
      </c>
    </row>
    <row r="327" spans="1:45" x14ac:dyDescent="0.25">
      <c r="A327" s="4" t="s">
        <v>30</v>
      </c>
      <c r="B327" t="s">
        <v>44</v>
      </c>
      <c r="C327" s="3">
        <v>42354</v>
      </c>
      <c r="D327">
        <v>4</v>
      </c>
      <c r="F327">
        <v>50</v>
      </c>
      <c r="J327" s="2" t="s">
        <v>83</v>
      </c>
      <c r="K327" s="2" t="s">
        <v>23</v>
      </c>
      <c r="L327">
        <v>2.2999999999999998</v>
      </c>
      <c r="M327" s="2" t="s">
        <v>22</v>
      </c>
      <c r="N327" s="20" t="str">
        <f t="shared" si="20"/>
        <v/>
      </c>
      <c r="P327">
        <v>120.78</v>
      </c>
      <c r="Q327">
        <v>120.78</v>
      </c>
      <c r="R327" s="2">
        <f>IF(ISNUMBER(Q327),SUMIFS(Q$1:$Q327,A$1:$A327,A327,J$1:$J327,J327,D$1:$D327,D327),"")</f>
        <v>459.54999999999995</v>
      </c>
      <c r="AB327">
        <v>19.280250549316406</v>
      </c>
      <c r="AC327">
        <v>13.621539115905762</v>
      </c>
      <c r="AD327">
        <v>72.098545074462891</v>
      </c>
      <c r="AE327">
        <v>21.918500900268555</v>
      </c>
      <c r="AF327">
        <v>88.072685241699219</v>
      </c>
      <c r="AG327">
        <v>17.668664932250977</v>
      </c>
      <c r="AH327" s="2">
        <f t="shared" si="21"/>
        <v>2.8299999999999999E-2</v>
      </c>
      <c r="AI327">
        <v>2.8299999999999999E-2</v>
      </c>
      <c r="AK327">
        <v>11.535767211914063</v>
      </c>
      <c r="AQ327" s="2">
        <f t="shared" si="22"/>
        <v>3.4180000000000001</v>
      </c>
      <c r="AR327" s="2">
        <f>IF(ISNUMBER(AQ327),SUMIFS($AQ$1:AQ327,$A$1:A327,A327,$J$1:J327,J327,$D$1:D327,D327),"")</f>
        <v>18.611000000000001</v>
      </c>
      <c r="AS327">
        <f t="shared" si="23"/>
        <v>14</v>
      </c>
    </row>
    <row r="328" spans="1:45" x14ac:dyDescent="0.25">
      <c r="A328" s="4" t="s">
        <v>28</v>
      </c>
      <c r="B328" t="s">
        <v>44</v>
      </c>
      <c r="C328" s="3">
        <v>42354</v>
      </c>
      <c r="D328">
        <v>4</v>
      </c>
      <c r="F328">
        <v>100</v>
      </c>
      <c r="J328" s="2" t="s">
        <v>83</v>
      </c>
      <c r="K328" s="2" t="s">
        <v>23</v>
      </c>
      <c r="L328">
        <v>2.2999999999999998</v>
      </c>
      <c r="M328" s="2" t="s">
        <v>22</v>
      </c>
      <c r="N328" s="20" t="str">
        <f t="shared" si="20"/>
        <v/>
      </c>
      <c r="P328">
        <v>145.9</v>
      </c>
      <c r="Q328">
        <v>145.9</v>
      </c>
      <c r="R328" s="2">
        <f>IF(ISNUMBER(Q328),SUMIFS(Q$1:$Q328,A$1:$A328,A328,J$1:$J328,J328,D$1:$D328,D328),"")</f>
        <v>513.23</v>
      </c>
      <c r="AB328">
        <v>19.165474891662598</v>
      </c>
      <c r="AC328">
        <v>15.347304821014404</v>
      </c>
      <c r="AD328">
        <v>76.785240173339844</v>
      </c>
      <c r="AE328">
        <v>23.628393173217773</v>
      </c>
      <c r="AF328">
        <v>88.955898284912109</v>
      </c>
      <c r="AG328">
        <v>21.629287719726562</v>
      </c>
      <c r="AH328" s="2">
        <f t="shared" si="21"/>
        <v>3.4599999999999999E-2</v>
      </c>
      <c r="AI328">
        <v>3.4599999999999999E-2</v>
      </c>
      <c r="AK328">
        <v>12.285638427734375</v>
      </c>
      <c r="AQ328" s="2">
        <f t="shared" si="22"/>
        <v>5.048</v>
      </c>
      <c r="AR328" s="2">
        <f>IF(ISNUMBER(AQ328),SUMIFS($AQ$1:AQ328,$A$1:A328,A328,$J$1:J328,J328,$D$1:D328,D328),"")</f>
        <v>20.488</v>
      </c>
      <c r="AS328">
        <f t="shared" si="23"/>
        <v>14</v>
      </c>
    </row>
    <row r="329" spans="1:45" x14ac:dyDescent="0.25">
      <c r="A329" s="4" t="s">
        <v>25</v>
      </c>
      <c r="B329" t="s">
        <v>44</v>
      </c>
      <c r="C329" s="3">
        <v>42354</v>
      </c>
      <c r="D329">
        <v>4</v>
      </c>
      <c r="F329">
        <v>200</v>
      </c>
      <c r="J329" s="2" t="s">
        <v>83</v>
      </c>
      <c r="K329" s="2" t="s">
        <v>23</v>
      </c>
      <c r="L329">
        <v>2.2999999999999998</v>
      </c>
      <c r="M329" s="2" t="s">
        <v>22</v>
      </c>
      <c r="N329" s="20" t="str">
        <f t="shared" si="20"/>
        <v/>
      </c>
      <c r="P329">
        <v>161.97</v>
      </c>
      <c r="Q329">
        <v>161.97</v>
      </c>
      <c r="R329" s="2">
        <f>IF(ISNUMBER(Q329),SUMIFS(Q$1:$Q329,A$1:$A329,A329,J$1:$J329,J329,D$1:$D329,D329),"")</f>
        <v>486.9</v>
      </c>
      <c r="AB329">
        <v>19.009207725524902</v>
      </c>
      <c r="AC329">
        <v>14.923723220825195</v>
      </c>
      <c r="AD329">
        <v>77.391838073730469</v>
      </c>
      <c r="AE329">
        <v>23.799415588378906</v>
      </c>
      <c r="AF329">
        <v>88.973300933837891</v>
      </c>
      <c r="AG329">
        <v>23.850828170776367</v>
      </c>
      <c r="AH329" s="2">
        <f t="shared" si="21"/>
        <v>3.8199999999999998E-2</v>
      </c>
      <c r="AI329">
        <v>3.8199999999999998E-2</v>
      </c>
      <c r="AK329">
        <v>12.382694091796875</v>
      </c>
      <c r="AQ329" s="2">
        <f t="shared" si="22"/>
        <v>6.1870000000000003</v>
      </c>
      <c r="AR329" s="2">
        <f>IF(ISNUMBER(AQ329),SUMIFS($AQ$1:AQ329,$A$1:A329,A329,$J$1:J329,J329,$D$1:D329,D329),"")</f>
        <v>20</v>
      </c>
      <c r="AS329">
        <f t="shared" si="23"/>
        <v>14</v>
      </c>
    </row>
    <row r="330" spans="1:45" x14ac:dyDescent="0.25">
      <c r="A330" s="4" t="s">
        <v>29</v>
      </c>
      <c r="B330" t="s">
        <v>44</v>
      </c>
      <c r="C330" s="3">
        <v>42354</v>
      </c>
      <c r="D330">
        <v>4</v>
      </c>
      <c r="F330">
        <v>350</v>
      </c>
      <c r="J330" s="2" t="s">
        <v>83</v>
      </c>
      <c r="K330" s="2" t="s">
        <v>23</v>
      </c>
      <c r="L330">
        <v>2.2999999999999998</v>
      </c>
      <c r="M330" s="2" t="s">
        <v>22</v>
      </c>
      <c r="N330" s="20" t="str">
        <f t="shared" si="20"/>
        <v/>
      </c>
      <c r="P330">
        <v>166.49</v>
      </c>
      <c r="Q330">
        <v>166.49</v>
      </c>
      <c r="R330" s="2">
        <f>IF(ISNUMBER(Q330),SUMIFS(Q$1:$Q330,A$1:$A330,A330,J$1:$J330,J330,D$1:$D330,D330),"")</f>
        <v>453.62</v>
      </c>
      <c r="AB330">
        <v>20.501524925231934</v>
      </c>
      <c r="AC330">
        <v>17.010562896728516</v>
      </c>
      <c r="AD330">
        <v>70.314472198486328</v>
      </c>
      <c r="AE330">
        <v>21.436058044433594</v>
      </c>
      <c r="AF330">
        <v>88.792957305908203</v>
      </c>
      <c r="AG330">
        <v>16.722597599029541</v>
      </c>
      <c r="AH330" s="2">
        <f t="shared" si="21"/>
        <v>2.6800000000000001E-2</v>
      </c>
      <c r="AI330">
        <v>2.6800000000000001E-2</v>
      </c>
      <c r="AK330">
        <v>11.250315551757813</v>
      </c>
      <c r="AQ330" s="2">
        <f t="shared" si="22"/>
        <v>4.4619999999999997</v>
      </c>
      <c r="AR330" s="2">
        <f>IF(ISNUMBER(AQ330),SUMIFS($AQ$1:AQ330,$A$1:A330,A330,$J$1:J330,J330,$D$1:D330,D330),"")</f>
        <v>16.45</v>
      </c>
      <c r="AS330">
        <f t="shared" si="23"/>
        <v>14</v>
      </c>
    </row>
    <row r="331" spans="1:45" x14ac:dyDescent="0.25">
      <c r="A331" s="4" t="s">
        <v>26</v>
      </c>
      <c r="B331" t="s">
        <v>44</v>
      </c>
      <c r="C331" s="3">
        <v>42354</v>
      </c>
      <c r="D331">
        <v>4</v>
      </c>
      <c r="F331">
        <v>500</v>
      </c>
      <c r="J331" s="2" t="s">
        <v>83</v>
      </c>
      <c r="K331" s="2" t="s">
        <v>23</v>
      </c>
      <c r="L331">
        <v>2.2999999999999998</v>
      </c>
      <c r="M331" s="2" t="s">
        <v>22</v>
      </c>
      <c r="N331" s="20" t="str">
        <f t="shared" si="20"/>
        <v/>
      </c>
      <c r="P331">
        <v>163.27000000000001</v>
      </c>
      <c r="Q331">
        <v>163.27000000000001</v>
      </c>
      <c r="R331" s="2">
        <f>IF(ISNUMBER(Q331),SUMIFS(Q$1:$Q331,A$1:$A331,A331,J$1:$J331,J331,D$1:$D331,D331),"")</f>
        <v>586.29999999999995</v>
      </c>
      <c r="AB331">
        <v>19.515519142150879</v>
      </c>
      <c r="AC331">
        <v>13.96488094329834</v>
      </c>
      <c r="AD331">
        <v>76.743087768554688</v>
      </c>
      <c r="AE331">
        <v>24.424421310424805</v>
      </c>
      <c r="AF331">
        <v>89.077777862548828</v>
      </c>
      <c r="AG331">
        <v>24.334939956665039</v>
      </c>
      <c r="AH331" s="2">
        <f t="shared" si="21"/>
        <v>3.8899999999999997E-2</v>
      </c>
      <c r="AI331">
        <v>3.8899999999999997E-2</v>
      </c>
      <c r="AK331">
        <v>12.27889404296875</v>
      </c>
      <c r="AQ331" s="2">
        <f t="shared" si="22"/>
        <v>6.351</v>
      </c>
      <c r="AR331" s="2">
        <f>IF(ISNUMBER(AQ331),SUMIFS($AQ$1:AQ331,$A$1:A331,A331,$J$1:J331,J331,$D$1:D331,D331),"")</f>
        <v>23.952999999999999</v>
      </c>
      <c r="AS331">
        <f t="shared" si="23"/>
        <v>14</v>
      </c>
    </row>
    <row r="332" spans="1:45" x14ac:dyDescent="0.25">
      <c r="A332" s="4" t="s">
        <v>27</v>
      </c>
      <c r="B332" t="s">
        <v>44</v>
      </c>
      <c r="C332" s="3">
        <v>42394</v>
      </c>
      <c r="D332">
        <v>1</v>
      </c>
      <c r="F332">
        <v>0</v>
      </c>
      <c r="J332" s="2" t="s">
        <v>83</v>
      </c>
      <c r="K332" s="2" t="s">
        <v>23</v>
      </c>
      <c r="L332">
        <v>2.4</v>
      </c>
      <c r="M332" s="2" t="s">
        <v>22</v>
      </c>
      <c r="N332" s="20" t="str">
        <f t="shared" si="20"/>
        <v/>
      </c>
      <c r="P332">
        <v>194.88</v>
      </c>
      <c r="Q332">
        <v>194.88</v>
      </c>
      <c r="R332" s="2">
        <f>IF(ISNUMBER(Q332),SUMIFS(Q$1:$Q332,A$1:$A332,A332,J$1:$J332,J332,D$1:$D332,D332),"")</f>
        <v>711.3</v>
      </c>
      <c r="AB332">
        <v>24.107653617858887</v>
      </c>
      <c r="AC332">
        <v>15.110981941223145</v>
      </c>
      <c r="AD332">
        <v>69.624477386474609</v>
      </c>
      <c r="AE332">
        <v>25.718599319458008</v>
      </c>
      <c r="AF332">
        <v>90.603633880615234</v>
      </c>
      <c r="AG332">
        <v>20.857113838195801</v>
      </c>
      <c r="AH332" s="2">
        <f t="shared" si="21"/>
        <v>3.3399999999999999E-2</v>
      </c>
      <c r="AI332">
        <v>3.3399999999999999E-2</v>
      </c>
      <c r="AK332">
        <v>11.139916381835938</v>
      </c>
      <c r="AQ332" s="2">
        <f t="shared" si="22"/>
        <v>6.5090000000000003</v>
      </c>
      <c r="AR332" s="2">
        <f>IF(ISNUMBER(AQ332),SUMIFS($AQ$1:AQ332,$A$1:A332,A332,$J$1:J332,J332,$D$1:D332,D332),"")</f>
        <v>25.324000000000002</v>
      </c>
      <c r="AS332">
        <f t="shared" si="23"/>
        <v>14</v>
      </c>
    </row>
    <row r="333" spans="1:45" x14ac:dyDescent="0.25">
      <c r="A333" s="4" t="s">
        <v>30</v>
      </c>
      <c r="B333" t="s">
        <v>44</v>
      </c>
      <c r="C333" s="3">
        <v>42394</v>
      </c>
      <c r="D333">
        <v>1</v>
      </c>
      <c r="F333">
        <v>50</v>
      </c>
      <c r="J333" s="2" t="s">
        <v>83</v>
      </c>
      <c r="K333" s="2" t="s">
        <v>23</v>
      </c>
      <c r="L333">
        <v>2.4</v>
      </c>
      <c r="M333" s="2" t="s">
        <v>22</v>
      </c>
      <c r="N333" s="20" t="str">
        <f t="shared" si="20"/>
        <v/>
      </c>
      <c r="P333">
        <v>165.83</v>
      </c>
      <c r="Q333">
        <v>165.83</v>
      </c>
      <c r="R333" s="2">
        <f>IF(ISNUMBER(Q333),SUMIFS(Q$1:$Q333,A$1:$A333,A333,J$1:$J333,J333,D$1:$D333,D333),"")</f>
        <v>641.36</v>
      </c>
      <c r="AB333">
        <v>20.781908988952637</v>
      </c>
      <c r="AC333">
        <v>16.765907287597656</v>
      </c>
      <c r="AD333">
        <v>74.539237976074219</v>
      </c>
      <c r="AE333">
        <v>24.301435470581055</v>
      </c>
      <c r="AF333">
        <v>90.884243011474609</v>
      </c>
      <c r="AG333">
        <v>23.272974967956543</v>
      </c>
      <c r="AH333" s="2">
        <f t="shared" si="21"/>
        <v>3.7199999999999997E-2</v>
      </c>
      <c r="AI333">
        <v>3.7199999999999997E-2</v>
      </c>
      <c r="AK333">
        <v>11.926278076171876</v>
      </c>
      <c r="AQ333" s="2">
        <f t="shared" si="22"/>
        <v>6.1689999999999996</v>
      </c>
      <c r="AR333" s="2">
        <f>IF(ISNUMBER(AQ333),SUMIFS($AQ$1:AQ333,$A$1:A333,A333,$J$1:J333,J333,$D$1:D333,D333),"")</f>
        <v>24.49</v>
      </c>
      <c r="AS333">
        <f t="shared" si="23"/>
        <v>14</v>
      </c>
    </row>
    <row r="334" spans="1:45" x14ac:dyDescent="0.25">
      <c r="A334" s="4" t="s">
        <v>28</v>
      </c>
      <c r="B334" t="s">
        <v>44</v>
      </c>
      <c r="C334" s="3">
        <v>42394</v>
      </c>
      <c r="D334">
        <v>1</v>
      </c>
      <c r="F334">
        <v>100</v>
      </c>
      <c r="J334" s="2" t="s">
        <v>83</v>
      </c>
      <c r="K334" s="2" t="s">
        <v>23</v>
      </c>
      <c r="L334">
        <v>2.4</v>
      </c>
      <c r="M334" s="2" t="s">
        <v>22</v>
      </c>
      <c r="N334" s="20" t="str">
        <f t="shared" si="20"/>
        <v/>
      </c>
      <c r="P334">
        <v>167.01</v>
      </c>
      <c r="Q334">
        <v>167.01</v>
      </c>
      <c r="R334" s="2">
        <f>IF(ISNUMBER(Q334),SUMIFS(Q$1:$Q334,A$1:$A334,A334,J$1:$J334,J334,D$1:$D334,D334),"")</f>
        <v>634.83000000000004</v>
      </c>
      <c r="AB334">
        <v>22.06977367401123</v>
      </c>
      <c r="AC334">
        <v>13.9555983543396</v>
      </c>
      <c r="AD334">
        <v>72.198230743408203</v>
      </c>
      <c r="AE334">
        <v>26.167152404785156</v>
      </c>
      <c r="AF334">
        <v>89.864566802978516</v>
      </c>
      <c r="AG334">
        <v>23.659680366516113</v>
      </c>
      <c r="AH334" s="2">
        <f t="shared" si="21"/>
        <v>3.7900000000000003E-2</v>
      </c>
      <c r="AI334">
        <v>3.7900000000000003E-2</v>
      </c>
      <c r="AK334">
        <v>11.551716918945313</v>
      </c>
      <c r="AQ334" s="2">
        <f t="shared" si="22"/>
        <v>6.33</v>
      </c>
      <c r="AR334" s="2">
        <f>IF(ISNUMBER(AQ334),SUMIFS($AQ$1:AQ334,$A$1:A334,A334,$J$1:J334,J334,$D$1:D334,D334),"")</f>
        <v>24.707999999999998</v>
      </c>
      <c r="AS334">
        <f t="shared" si="23"/>
        <v>14</v>
      </c>
    </row>
    <row r="335" spans="1:45" x14ac:dyDescent="0.25">
      <c r="A335" s="4" t="s">
        <v>25</v>
      </c>
      <c r="B335" t="s">
        <v>44</v>
      </c>
      <c r="C335" s="3">
        <v>42394</v>
      </c>
      <c r="D335">
        <v>1</v>
      </c>
      <c r="F335">
        <v>200</v>
      </c>
      <c r="J335" s="2" t="s">
        <v>83</v>
      </c>
      <c r="K335" s="2" t="s">
        <v>23</v>
      </c>
      <c r="L335">
        <v>2.4</v>
      </c>
      <c r="M335" s="2" t="s">
        <v>22</v>
      </c>
      <c r="N335" s="20" t="str">
        <f t="shared" si="20"/>
        <v/>
      </c>
      <c r="P335">
        <v>133.87</v>
      </c>
      <c r="Q335">
        <v>133.87</v>
      </c>
      <c r="R335" s="2">
        <f>IF(ISNUMBER(Q335),SUMIFS(Q$1:$Q335,A$1:$A335,A335,J$1:$J335,J335,D$1:$D335,D335),"")</f>
        <v>613.49</v>
      </c>
      <c r="AB335">
        <v>20.264022827148438</v>
      </c>
      <c r="AC335">
        <v>14.018035888671875</v>
      </c>
      <c r="AD335">
        <v>74.924266815185547</v>
      </c>
      <c r="AE335">
        <v>26.181396484375</v>
      </c>
      <c r="AF335">
        <v>90.316539764404297</v>
      </c>
      <c r="AG335">
        <v>25.451772689819336</v>
      </c>
      <c r="AH335" s="2">
        <f t="shared" si="21"/>
        <v>4.07E-2</v>
      </c>
      <c r="AI335">
        <v>4.07E-2</v>
      </c>
      <c r="AK335">
        <v>11.987882690429688</v>
      </c>
      <c r="AQ335" s="2">
        <f t="shared" si="22"/>
        <v>5.4489999999999998</v>
      </c>
      <c r="AR335" s="2">
        <f>IF(ISNUMBER(AQ335),SUMIFS($AQ$1:AQ335,$A$1:A335,A335,$J$1:J335,J335,$D$1:D335,D335),"")</f>
        <v>24.970999999999997</v>
      </c>
      <c r="AS335">
        <f t="shared" si="23"/>
        <v>14</v>
      </c>
    </row>
    <row r="336" spans="1:45" x14ac:dyDescent="0.25">
      <c r="A336" s="4" t="s">
        <v>29</v>
      </c>
      <c r="B336" t="s">
        <v>44</v>
      </c>
      <c r="C336" s="3">
        <v>42394</v>
      </c>
      <c r="D336">
        <v>1</v>
      </c>
      <c r="F336">
        <v>350</v>
      </c>
      <c r="J336" s="2" t="s">
        <v>83</v>
      </c>
      <c r="K336" s="2" t="s">
        <v>23</v>
      </c>
      <c r="L336">
        <v>2.4</v>
      </c>
      <c r="M336" s="2" t="s">
        <v>22</v>
      </c>
      <c r="N336" s="20" t="str">
        <f t="shared" si="20"/>
        <v/>
      </c>
      <c r="P336">
        <v>176.62</v>
      </c>
      <c r="Q336">
        <v>176.62</v>
      </c>
      <c r="R336" s="2">
        <f>IF(ISNUMBER(Q336),SUMIFS(Q$1:$Q336,A$1:$A336,A336,J$1:$J336,J336,D$1:$D336,D336),"")</f>
        <v>788.67</v>
      </c>
      <c r="AB336">
        <v>22.150437355041504</v>
      </c>
      <c r="AC336">
        <v>13.81493091583252</v>
      </c>
      <c r="AD336">
        <v>72.19769287109375</v>
      </c>
      <c r="AE336">
        <v>25.824090957641602</v>
      </c>
      <c r="AF336">
        <v>90.317245483398438</v>
      </c>
      <c r="AG336">
        <v>23.099015235900879</v>
      </c>
      <c r="AH336" s="2">
        <f t="shared" si="21"/>
        <v>3.6999999999999998E-2</v>
      </c>
      <c r="AI336">
        <v>3.6999999999999998E-2</v>
      </c>
      <c r="AK336">
        <v>11.551630859375001</v>
      </c>
      <c r="AQ336" s="2">
        <f t="shared" si="22"/>
        <v>6.5350000000000001</v>
      </c>
      <c r="AR336" s="2">
        <f>IF(ISNUMBER(AQ336),SUMIFS($AQ$1:AQ336,$A$1:A336,A336,$J$1:J336,J336,$D$1:D336,D336),"")</f>
        <v>29.391000000000002</v>
      </c>
      <c r="AS336">
        <f t="shared" si="23"/>
        <v>14</v>
      </c>
    </row>
    <row r="337" spans="1:45" x14ac:dyDescent="0.25">
      <c r="A337" s="4" t="s">
        <v>26</v>
      </c>
      <c r="B337" t="s">
        <v>44</v>
      </c>
      <c r="C337" s="3">
        <v>42394</v>
      </c>
      <c r="D337">
        <v>1</v>
      </c>
      <c r="F337">
        <v>500</v>
      </c>
      <c r="J337" s="2" t="s">
        <v>83</v>
      </c>
      <c r="K337" s="2" t="s">
        <v>23</v>
      </c>
      <c r="L337">
        <v>2.4</v>
      </c>
      <c r="M337" s="2" t="s">
        <v>22</v>
      </c>
      <c r="N337" s="20" t="str">
        <f t="shared" si="20"/>
        <v/>
      </c>
      <c r="P337">
        <v>197.81</v>
      </c>
      <c r="Q337">
        <v>197.81</v>
      </c>
      <c r="R337" s="2">
        <f>IF(ISNUMBER(Q337),SUMIFS(Q$1:$Q337,A$1:$A337,A337,J$1:$J337,J337,D$1:$D337,D337),"")</f>
        <v>776.62999999999988</v>
      </c>
      <c r="AB337">
        <v>23.310084342956543</v>
      </c>
      <c r="AC337">
        <v>12.750834465026855</v>
      </c>
      <c r="AD337">
        <v>69.578243255615234</v>
      </c>
      <c r="AE337">
        <v>27.575321197509766</v>
      </c>
      <c r="AF337">
        <v>90.125663757324219</v>
      </c>
      <c r="AG337">
        <v>23.799554824829102</v>
      </c>
      <c r="AH337" s="2">
        <f t="shared" si="21"/>
        <v>3.8100000000000002E-2</v>
      </c>
      <c r="AI337">
        <v>3.8100000000000002E-2</v>
      </c>
      <c r="AK337">
        <v>11.132518920898438</v>
      </c>
      <c r="AQ337" s="2">
        <f t="shared" si="22"/>
        <v>7.5369999999999999</v>
      </c>
      <c r="AR337" s="2">
        <f>IF(ISNUMBER(AQ337),SUMIFS($AQ$1:AQ337,$A$1:A337,A337,$J$1:J337,J337,$D$1:D337,D337),"")</f>
        <v>30.951000000000001</v>
      </c>
      <c r="AS337">
        <f t="shared" si="23"/>
        <v>14</v>
      </c>
    </row>
    <row r="338" spans="1:45" x14ac:dyDescent="0.25">
      <c r="A338" s="4" t="s">
        <v>27</v>
      </c>
      <c r="B338" t="s">
        <v>44</v>
      </c>
      <c r="C338" s="3">
        <v>42394</v>
      </c>
      <c r="D338">
        <v>2</v>
      </c>
      <c r="F338">
        <v>0</v>
      </c>
      <c r="J338" s="2" t="s">
        <v>83</v>
      </c>
      <c r="K338" s="2" t="s">
        <v>23</v>
      </c>
      <c r="L338">
        <v>2.4</v>
      </c>
      <c r="M338" s="2" t="s">
        <v>22</v>
      </c>
      <c r="N338" s="20" t="str">
        <f t="shared" si="20"/>
        <v/>
      </c>
      <c r="P338">
        <v>155.22</v>
      </c>
      <c r="Q338">
        <v>155.22</v>
      </c>
      <c r="R338" s="2">
        <f>IF(ISNUMBER(Q338),SUMIFS(Q$1:$Q338,A$1:$A338,A338,J$1:$J338,J338,D$1:$D338,D338),"")</f>
        <v>671.1</v>
      </c>
      <c r="AB338">
        <v>20.059552192687988</v>
      </c>
      <c r="AC338">
        <v>13.770857810974121</v>
      </c>
      <c r="AD338">
        <v>77.062984466552734</v>
      </c>
      <c r="AE338">
        <v>28.061059951782227</v>
      </c>
      <c r="AF338">
        <v>90.542217254638672</v>
      </c>
      <c r="AG338">
        <v>27.968923568725586</v>
      </c>
      <c r="AH338" s="2">
        <f t="shared" si="21"/>
        <v>4.48E-2</v>
      </c>
      <c r="AI338">
        <v>4.48E-2</v>
      </c>
      <c r="AK338">
        <v>12.330077514648437</v>
      </c>
      <c r="AQ338" s="2">
        <f t="shared" si="22"/>
        <v>6.9539999999999997</v>
      </c>
      <c r="AR338" s="2">
        <f>IF(ISNUMBER(AQ338),SUMIFS($AQ$1:AQ338,$A$1:A338,A338,$J$1:J338,J338,$D$1:D338,D338),"")</f>
        <v>29.052</v>
      </c>
      <c r="AS338">
        <f t="shared" si="23"/>
        <v>14</v>
      </c>
    </row>
    <row r="339" spans="1:45" x14ac:dyDescent="0.25">
      <c r="A339" s="4" t="s">
        <v>30</v>
      </c>
      <c r="B339" t="s">
        <v>44</v>
      </c>
      <c r="C339" s="3">
        <v>42394</v>
      </c>
      <c r="D339">
        <v>2</v>
      </c>
      <c r="F339">
        <v>50</v>
      </c>
      <c r="J339" s="2" t="s">
        <v>83</v>
      </c>
      <c r="K339" s="2" t="s">
        <v>23</v>
      </c>
      <c r="L339">
        <v>2.4</v>
      </c>
      <c r="M339" s="2" t="s">
        <v>22</v>
      </c>
      <c r="N339" s="20" t="str">
        <f t="shared" si="20"/>
        <v/>
      </c>
      <c r="P339">
        <v>195.41</v>
      </c>
      <c r="Q339">
        <v>195.41</v>
      </c>
      <c r="R339" s="2">
        <f>IF(ISNUMBER(Q339),SUMIFS(Q$1:$Q339,A$1:$A339,A339,J$1:$J339,J339,D$1:$D339,D339),"")</f>
        <v>754.14</v>
      </c>
      <c r="AB339">
        <v>20.514357566833496</v>
      </c>
      <c r="AC339">
        <v>14.079016208648682</v>
      </c>
      <c r="AD339">
        <v>76.985374450683594</v>
      </c>
      <c r="AE339">
        <v>28.11628532409668</v>
      </c>
      <c r="AF339">
        <v>90.931892395019531</v>
      </c>
      <c r="AG339">
        <v>27.258628845214844</v>
      </c>
      <c r="AH339" s="2">
        <f t="shared" si="21"/>
        <v>4.36E-2</v>
      </c>
      <c r="AI339">
        <v>4.36E-2</v>
      </c>
      <c r="AK339">
        <v>12.317659912109375</v>
      </c>
      <c r="AQ339" s="2">
        <f t="shared" si="22"/>
        <v>8.52</v>
      </c>
      <c r="AR339" s="2">
        <f>IF(ISNUMBER(AQ339),SUMIFS($AQ$1:AQ339,$A$1:A339,A339,$J$1:J339,J339,$D$1:D339,D339),"")</f>
        <v>32.140999999999998</v>
      </c>
      <c r="AS339">
        <f t="shared" si="23"/>
        <v>14</v>
      </c>
    </row>
    <row r="340" spans="1:45" x14ac:dyDescent="0.25">
      <c r="A340" s="4" t="s">
        <v>28</v>
      </c>
      <c r="B340" t="s">
        <v>44</v>
      </c>
      <c r="C340" s="3">
        <v>42394</v>
      </c>
      <c r="D340">
        <v>2</v>
      </c>
      <c r="F340">
        <v>100</v>
      </c>
      <c r="J340" s="2" t="s">
        <v>83</v>
      </c>
      <c r="K340" s="2" t="s">
        <v>23</v>
      </c>
      <c r="L340">
        <v>2.4</v>
      </c>
      <c r="M340" s="2" t="s">
        <v>22</v>
      </c>
      <c r="N340" s="20" t="str">
        <f t="shared" si="20"/>
        <v/>
      </c>
      <c r="P340">
        <v>174.44</v>
      </c>
      <c r="Q340">
        <v>174.44</v>
      </c>
      <c r="R340" s="2">
        <f>IF(ISNUMBER(Q340),SUMIFS(Q$1:$Q340,A$1:$A340,A340,J$1:$J340,J340,D$1:$D340,D340),"")</f>
        <v>801.95</v>
      </c>
      <c r="AB340">
        <v>21.488295555114746</v>
      </c>
      <c r="AC340">
        <v>12.044843673706055</v>
      </c>
      <c r="AD340">
        <v>74.667320251464844</v>
      </c>
      <c r="AE340">
        <v>29.286270141601563</v>
      </c>
      <c r="AF340">
        <v>90.798698425292969</v>
      </c>
      <c r="AG340">
        <v>26.913334846496582</v>
      </c>
      <c r="AH340" s="2">
        <f t="shared" si="21"/>
        <v>4.3099999999999999E-2</v>
      </c>
      <c r="AI340">
        <v>4.3099999999999999E-2</v>
      </c>
      <c r="AK340">
        <v>11.946771240234375</v>
      </c>
      <c r="AQ340" s="2">
        <f t="shared" si="22"/>
        <v>7.5179999999999998</v>
      </c>
      <c r="AR340" s="2">
        <f>IF(ISNUMBER(AQ340),SUMIFS($AQ$1:AQ340,$A$1:A340,A340,$J$1:J340,J340,$D$1:D340,D340),"")</f>
        <v>32.451999999999998</v>
      </c>
      <c r="AS340">
        <f t="shared" si="23"/>
        <v>14</v>
      </c>
    </row>
    <row r="341" spans="1:45" x14ac:dyDescent="0.25">
      <c r="A341" s="4" t="s">
        <v>25</v>
      </c>
      <c r="B341" t="s">
        <v>44</v>
      </c>
      <c r="C341" s="3">
        <v>42394</v>
      </c>
      <c r="D341">
        <v>2</v>
      </c>
      <c r="F341">
        <v>200</v>
      </c>
      <c r="J341" s="2" t="s">
        <v>83</v>
      </c>
      <c r="K341" s="2" t="s">
        <v>23</v>
      </c>
      <c r="L341">
        <v>2.4</v>
      </c>
      <c r="M341" s="2" t="s">
        <v>22</v>
      </c>
      <c r="N341" s="20" t="str">
        <f t="shared" si="20"/>
        <v/>
      </c>
      <c r="P341">
        <v>187.69</v>
      </c>
      <c r="Q341">
        <v>187.69</v>
      </c>
      <c r="R341" s="2">
        <f>IF(ISNUMBER(Q341),SUMIFS(Q$1:$Q341,A$1:$A341,A341,J$1:$J341,J341,D$1:$D341,D341),"")</f>
        <v>700.63000000000011</v>
      </c>
      <c r="AB341">
        <v>21.304271697998047</v>
      </c>
      <c r="AC341">
        <v>14.292057037353516</v>
      </c>
      <c r="AD341">
        <v>74.840755462646484</v>
      </c>
      <c r="AE341">
        <v>27.871477127075195</v>
      </c>
      <c r="AF341">
        <v>89.454608917236328</v>
      </c>
      <c r="AG341">
        <v>25.339849472045898</v>
      </c>
      <c r="AH341" s="2">
        <f t="shared" si="21"/>
        <v>4.0500000000000001E-2</v>
      </c>
      <c r="AI341">
        <v>4.0500000000000001E-2</v>
      </c>
      <c r="AK341">
        <v>11.974520874023439</v>
      </c>
      <c r="AQ341" s="2">
        <f t="shared" si="22"/>
        <v>7.601</v>
      </c>
      <c r="AR341" s="2">
        <f>IF(ISNUMBER(AQ341),SUMIFS($AQ$1:AQ341,$A$1:A341,A341,$J$1:J341,J341,$D$1:D341,D341),"")</f>
        <v>28.545999999999999</v>
      </c>
      <c r="AS341">
        <f t="shared" si="23"/>
        <v>14</v>
      </c>
    </row>
    <row r="342" spans="1:45" x14ac:dyDescent="0.25">
      <c r="A342" s="4" t="s">
        <v>29</v>
      </c>
      <c r="B342" t="s">
        <v>44</v>
      </c>
      <c r="C342" s="3">
        <v>42394</v>
      </c>
      <c r="D342">
        <v>2</v>
      </c>
      <c r="F342">
        <v>350</v>
      </c>
      <c r="J342" s="2" t="s">
        <v>83</v>
      </c>
      <c r="K342" s="2" t="s">
        <v>23</v>
      </c>
      <c r="L342">
        <v>2.4</v>
      </c>
      <c r="M342" s="2" t="s">
        <v>22</v>
      </c>
      <c r="N342" s="20" t="str">
        <f t="shared" si="20"/>
        <v/>
      </c>
      <c r="P342">
        <v>188.48</v>
      </c>
      <c r="Q342">
        <v>188.48</v>
      </c>
      <c r="R342" s="2">
        <f>IF(ISNUMBER(Q342),SUMIFS(Q$1:$Q342,A$1:$A342,A342,J$1:$J342,J342,D$1:$D342,D342),"")</f>
        <v>664.15000000000009</v>
      </c>
      <c r="AB342">
        <v>20.598526000976563</v>
      </c>
      <c r="AC342">
        <v>14.689470291137695</v>
      </c>
      <c r="AD342">
        <v>76.419509887695313</v>
      </c>
      <c r="AE342">
        <v>27.242773056030273</v>
      </c>
      <c r="AF342">
        <v>90.385581970214844</v>
      </c>
      <c r="AG342">
        <v>27.281083106994629</v>
      </c>
      <c r="AH342" s="2">
        <f t="shared" si="21"/>
        <v>4.36E-2</v>
      </c>
      <c r="AI342">
        <v>4.36E-2</v>
      </c>
      <c r="AK342">
        <v>12.22712158203125</v>
      </c>
      <c r="AQ342" s="2">
        <f t="shared" si="22"/>
        <v>8.218</v>
      </c>
      <c r="AR342" s="2">
        <f>IF(ISNUMBER(AQ342),SUMIFS($AQ$1:AQ342,$A$1:A342,A342,$J$1:J342,J342,$D$1:D342,D342),"")</f>
        <v>28.777999999999999</v>
      </c>
      <c r="AS342">
        <f t="shared" si="23"/>
        <v>14</v>
      </c>
    </row>
    <row r="343" spans="1:45" x14ac:dyDescent="0.25">
      <c r="A343" s="4" t="s">
        <v>26</v>
      </c>
      <c r="B343" t="s">
        <v>44</v>
      </c>
      <c r="C343" s="3">
        <v>42394</v>
      </c>
      <c r="D343">
        <v>2</v>
      </c>
      <c r="F343">
        <v>500</v>
      </c>
      <c r="J343" s="2" t="s">
        <v>83</v>
      </c>
      <c r="K343" s="2" t="s">
        <v>23</v>
      </c>
      <c r="L343">
        <v>2.4</v>
      </c>
      <c r="M343" s="2" t="s">
        <v>22</v>
      </c>
      <c r="N343" s="20" t="str">
        <f t="shared" si="20"/>
        <v/>
      </c>
      <c r="P343">
        <v>175.52</v>
      </c>
      <c r="Q343">
        <v>175.52</v>
      </c>
      <c r="R343" s="2">
        <f>IF(ISNUMBER(Q343),SUMIFS(Q$1:$Q343,A$1:$A343,A343,J$1:$J343,J343,D$1:$D343,D343),"")</f>
        <v>745.76</v>
      </c>
      <c r="AB343">
        <v>20.630724906921387</v>
      </c>
      <c r="AC343">
        <v>14.193404197692871</v>
      </c>
      <c r="AD343">
        <v>76.430953979492188</v>
      </c>
      <c r="AE343">
        <v>27.525703430175781</v>
      </c>
      <c r="AF343">
        <v>90.429061889648438</v>
      </c>
      <c r="AG343">
        <v>27.644182205200195</v>
      </c>
      <c r="AH343" s="2">
        <f t="shared" si="21"/>
        <v>4.4200000000000003E-2</v>
      </c>
      <c r="AI343">
        <v>4.4200000000000003E-2</v>
      </c>
      <c r="AK343">
        <v>12.22895263671875</v>
      </c>
      <c r="AQ343" s="2">
        <f t="shared" si="22"/>
        <v>7.758</v>
      </c>
      <c r="AR343" s="2">
        <f>IF(ISNUMBER(AQ343),SUMIFS($AQ$1:AQ343,$A$1:A343,A343,$J$1:J343,J343,$D$1:D343,D343),"")</f>
        <v>32.25</v>
      </c>
      <c r="AS343">
        <f t="shared" si="23"/>
        <v>14</v>
      </c>
    </row>
    <row r="344" spans="1:45" x14ac:dyDescent="0.25">
      <c r="A344" s="4" t="s">
        <v>27</v>
      </c>
      <c r="B344" t="s">
        <v>44</v>
      </c>
      <c r="C344" s="3">
        <v>42394</v>
      </c>
      <c r="D344">
        <v>3</v>
      </c>
      <c r="F344">
        <v>0</v>
      </c>
      <c r="J344" s="2" t="s">
        <v>83</v>
      </c>
      <c r="K344" s="2" t="s">
        <v>23</v>
      </c>
      <c r="L344">
        <v>2.4</v>
      </c>
      <c r="M344" s="2" t="s">
        <v>22</v>
      </c>
      <c r="N344" s="20" t="str">
        <f t="shared" si="20"/>
        <v/>
      </c>
      <c r="P344">
        <v>188.74</v>
      </c>
      <c r="Q344">
        <v>188.74</v>
      </c>
      <c r="R344" s="2">
        <f>IF(ISNUMBER(Q344),SUMIFS(Q$1:$Q344,A$1:$A344,A344,J$1:$J344,J344,D$1:$D344,D344),"")</f>
        <v>666.13000000000011</v>
      </c>
      <c r="AB344">
        <v>20.425729751586914</v>
      </c>
      <c r="AC344">
        <v>13.846072196960449</v>
      </c>
      <c r="AD344">
        <v>76.250102996826172</v>
      </c>
      <c r="AE344">
        <v>27.665189743041992</v>
      </c>
      <c r="AF344">
        <v>89.858238220214844</v>
      </c>
      <c r="AG344">
        <v>26.740336418151855</v>
      </c>
      <c r="AH344" s="2">
        <f t="shared" si="21"/>
        <v>4.2799999999999998E-2</v>
      </c>
      <c r="AI344">
        <v>4.2799999999999998E-2</v>
      </c>
      <c r="AK344">
        <v>12.200016479492188</v>
      </c>
      <c r="AQ344" s="2">
        <f t="shared" si="22"/>
        <v>8.0779999999999994</v>
      </c>
      <c r="AR344" s="2">
        <f>IF(ISNUMBER(AQ344),SUMIFS($AQ$1:AQ344,$A$1:A344,A344,$J$1:J344,J344,$D$1:D344,D344),"")</f>
        <v>28.195</v>
      </c>
      <c r="AS344">
        <f t="shared" si="23"/>
        <v>14</v>
      </c>
    </row>
    <row r="345" spans="1:45" x14ac:dyDescent="0.25">
      <c r="A345" s="4" t="s">
        <v>30</v>
      </c>
      <c r="B345" t="s">
        <v>44</v>
      </c>
      <c r="C345" s="3">
        <v>42394</v>
      </c>
      <c r="D345">
        <v>3</v>
      </c>
      <c r="F345">
        <v>50</v>
      </c>
      <c r="J345" s="2" t="s">
        <v>83</v>
      </c>
      <c r="K345" s="2" t="s">
        <v>23</v>
      </c>
      <c r="L345">
        <v>2.4</v>
      </c>
      <c r="M345" s="2" t="s">
        <v>22</v>
      </c>
      <c r="N345" s="20" t="str">
        <f t="shared" si="20"/>
        <v/>
      </c>
      <c r="P345">
        <v>217.43</v>
      </c>
      <c r="Q345">
        <v>217.43</v>
      </c>
      <c r="R345" s="2">
        <f>IF(ISNUMBER(Q345),SUMIFS(Q$1:$Q345,A$1:$A345,A345,J$1:$J345,J345,D$1:$D345,D345),"")</f>
        <v>795.68000000000006</v>
      </c>
      <c r="AB345">
        <v>22.229970932006836</v>
      </c>
      <c r="AC345">
        <v>13.678211212158203</v>
      </c>
      <c r="AD345">
        <v>73.173774719238281</v>
      </c>
      <c r="AE345">
        <v>27.614494323730469</v>
      </c>
      <c r="AF345">
        <v>89.892017364501953</v>
      </c>
      <c r="AG345">
        <v>24.320796966552734</v>
      </c>
      <c r="AH345" s="2">
        <f t="shared" si="21"/>
        <v>3.8899999999999997E-2</v>
      </c>
      <c r="AI345">
        <v>3.8899999999999997E-2</v>
      </c>
      <c r="AK345">
        <v>11.707803955078125</v>
      </c>
      <c r="AQ345" s="2">
        <f t="shared" si="22"/>
        <v>8.4580000000000002</v>
      </c>
      <c r="AR345" s="2">
        <f>IF(ISNUMBER(AQ345),SUMIFS($AQ$1:AQ345,$A$1:A345,A345,$J$1:J345,J345,$D$1:D345,D345),"")</f>
        <v>31.911999999999999</v>
      </c>
      <c r="AS345">
        <f t="shared" si="23"/>
        <v>14</v>
      </c>
    </row>
    <row r="346" spans="1:45" x14ac:dyDescent="0.25">
      <c r="A346" s="4" t="s">
        <v>28</v>
      </c>
      <c r="B346" t="s">
        <v>44</v>
      </c>
      <c r="C346" s="3">
        <v>42394</v>
      </c>
      <c r="D346">
        <v>3</v>
      </c>
      <c r="F346">
        <v>100</v>
      </c>
      <c r="J346" s="2" t="s">
        <v>83</v>
      </c>
      <c r="K346" s="2" t="s">
        <v>23</v>
      </c>
      <c r="L346">
        <v>2.4</v>
      </c>
      <c r="M346" s="2" t="s">
        <v>22</v>
      </c>
      <c r="N346" s="20" t="str">
        <f t="shared" si="20"/>
        <v/>
      </c>
      <c r="P346">
        <v>201.7</v>
      </c>
      <c r="Q346">
        <v>201.7</v>
      </c>
      <c r="R346" s="2">
        <f>IF(ISNUMBER(Q346),SUMIFS(Q$1:$Q346,A$1:$A346,A346,J$1:$J346,J346,D$1:$D346,D346),"")</f>
        <v>627.04999999999995</v>
      </c>
      <c r="AB346">
        <v>23.296053886413574</v>
      </c>
      <c r="AC346">
        <v>14.983904838562012</v>
      </c>
      <c r="AD346">
        <v>72.456035614013672</v>
      </c>
      <c r="AE346">
        <v>29.756851196289063</v>
      </c>
      <c r="AF346">
        <v>89.878791809082031</v>
      </c>
      <c r="AG346">
        <v>22.669695854187012</v>
      </c>
      <c r="AH346" s="2">
        <f t="shared" si="21"/>
        <v>3.6299999999999999E-2</v>
      </c>
      <c r="AI346">
        <v>3.6299999999999999E-2</v>
      </c>
      <c r="AK346">
        <v>11.592965698242187</v>
      </c>
      <c r="AQ346" s="2">
        <f t="shared" si="22"/>
        <v>7.3220000000000001</v>
      </c>
      <c r="AR346" s="2">
        <f>IF(ISNUMBER(AQ346),SUMIFS($AQ$1:AQ346,$A$1:A346,A346,$J$1:J346,J346,$D$1:D346,D346),"")</f>
        <v>24.070999999999998</v>
      </c>
      <c r="AS346">
        <f t="shared" si="23"/>
        <v>14</v>
      </c>
    </row>
    <row r="347" spans="1:45" x14ac:dyDescent="0.25">
      <c r="A347" s="4" t="s">
        <v>25</v>
      </c>
      <c r="B347" t="s">
        <v>44</v>
      </c>
      <c r="C347" s="3">
        <v>42394</v>
      </c>
      <c r="D347">
        <v>3</v>
      </c>
      <c r="F347">
        <v>200</v>
      </c>
      <c r="J347" s="2" t="s">
        <v>83</v>
      </c>
      <c r="K347" s="2" t="s">
        <v>23</v>
      </c>
      <c r="L347">
        <v>2.4</v>
      </c>
      <c r="M347" s="2" t="s">
        <v>22</v>
      </c>
      <c r="N347" s="20" t="str">
        <f t="shared" si="20"/>
        <v/>
      </c>
      <c r="P347">
        <v>218.79</v>
      </c>
      <c r="Q347">
        <v>218.79</v>
      </c>
      <c r="R347" s="2">
        <f>IF(ISNUMBER(Q347),SUMIFS(Q$1:$Q347,A$1:$A347,A347,J$1:$J347,J347,D$1:$D347,D347),"")</f>
        <v>757.01</v>
      </c>
      <c r="AB347">
        <v>21.481955528259277</v>
      </c>
      <c r="AC347">
        <v>13.63169002532959</v>
      </c>
      <c r="AD347">
        <v>74.778488159179687</v>
      </c>
      <c r="AE347">
        <v>28.324813842773438</v>
      </c>
      <c r="AF347">
        <v>90.067153930664063</v>
      </c>
      <c r="AG347">
        <v>25.489426612854004</v>
      </c>
      <c r="AH347" s="2">
        <f t="shared" si="21"/>
        <v>4.0800000000000003E-2</v>
      </c>
      <c r="AI347">
        <v>4.0800000000000003E-2</v>
      </c>
      <c r="AK347">
        <v>11.96455810546875</v>
      </c>
      <c r="AQ347" s="2">
        <f t="shared" si="22"/>
        <v>8.9269999999999996</v>
      </c>
      <c r="AR347" s="2">
        <f>IF(ISNUMBER(AQ347),SUMIFS($AQ$1:AQ347,$A$1:A347,A347,$J$1:J347,J347,$D$1:D347,D347),"")</f>
        <v>31.936</v>
      </c>
      <c r="AS347">
        <f t="shared" si="23"/>
        <v>14</v>
      </c>
    </row>
    <row r="348" spans="1:45" x14ac:dyDescent="0.25">
      <c r="A348" s="4" t="s">
        <v>29</v>
      </c>
      <c r="B348" t="s">
        <v>44</v>
      </c>
      <c r="C348" s="3">
        <v>42394</v>
      </c>
      <c r="D348">
        <v>3</v>
      </c>
      <c r="F348">
        <v>350</v>
      </c>
      <c r="J348" s="2" t="s">
        <v>83</v>
      </c>
      <c r="K348" s="2" t="s">
        <v>23</v>
      </c>
      <c r="L348">
        <v>2.4</v>
      </c>
      <c r="M348" s="2" t="s">
        <v>22</v>
      </c>
      <c r="N348" s="20" t="str">
        <f t="shared" si="20"/>
        <v/>
      </c>
      <c r="P348">
        <v>195.39</v>
      </c>
      <c r="Q348">
        <v>195.39</v>
      </c>
      <c r="R348" s="2">
        <f>IF(ISNUMBER(Q348),SUMIFS(Q$1:$Q348,A$1:$A348,A348,J$1:$J348,J348,D$1:$D348,D348),"")</f>
        <v>712.25</v>
      </c>
      <c r="AB348">
        <v>21.977021217346191</v>
      </c>
      <c r="AC348">
        <v>14.866585254669189</v>
      </c>
      <c r="AD348">
        <v>74.275104522705078</v>
      </c>
      <c r="AE348">
        <v>29.027400970458984</v>
      </c>
      <c r="AF348">
        <v>90.209938049316406</v>
      </c>
      <c r="AG348">
        <v>24.632550239562988</v>
      </c>
      <c r="AH348" s="2">
        <f t="shared" si="21"/>
        <v>3.9399999999999998E-2</v>
      </c>
      <c r="AI348">
        <v>3.9399999999999998E-2</v>
      </c>
      <c r="AK348">
        <v>11.884016723632813</v>
      </c>
      <c r="AQ348" s="2">
        <f t="shared" si="22"/>
        <v>7.6980000000000004</v>
      </c>
      <c r="AR348" s="2">
        <f>IF(ISNUMBER(AQ348),SUMIFS($AQ$1:AQ348,$A$1:A348,A348,$J$1:J348,J348,$D$1:D348,D348),"")</f>
        <v>29.007000000000001</v>
      </c>
      <c r="AS348">
        <f t="shared" si="23"/>
        <v>14</v>
      </c>
    </row>
    <row r="349" spans="1:45" x14ac:dyDescent="0.25">
      <c r="A349" s="4" t="s">
        <v>26</v>
      </c>
      <c r="B349" t="s">
        <v>44</v>
      </c>
      <c r="C349" s="3">
        <v>42394</v>
      </c>
      <c r="D349">
        <v>3</v>
      </c>
      <c r="F349">
        <v>500</v>
      </c>
      <c r="J349" s="2" t="s">
        <v>83</v>
      </c>
      <c r="K349" s="2" t="s">
        <v>23</v>
      </c>
      <c r="L349">
        <v>2.4</v>
      </c>
      <c r="M349" s="2" t="s">
        <v>22</v>
      </c>
      <c r="N349" s="20" t="str">
        <f t="shared" si="20"/>
        <v/>
      </c>
      <c r="P349">
        <v>198.72</v>
      </c>
      <c r="Q349">
        <v>198.72</v>
      </c>
      <c r="R349" s="2">
        <f>IF(ISNUMBER(Q349),SUMIFS(Q$1:$Q349,A$1:$A349,A349,J$1:$J349,J349,D$1:$D349,D349),"")</f>
        <v>684.07</v>
      </c>
      <c r="AB349">
        <v>20.591156005859375</v>
      </c>
      <c r="AC349">
        <v>14.408977031707764</v>
      </c>
      <c r="AD349">
        <v>76.322170257568359</v>
      </c>
      <c r="AE349">
        <v>27.744604110717773</v>
      </c>
      <c r="AF349">
        <v>90.698177337646484</v>
      </c>
      <c r="AG349">
        <v>26.14551830291748</v>
      </c>
      <c r="AH349" s="2">
        <f t="shared" si="21"/>
        <v>4.1799999999999997E-2</v>
      </c>
      <c r="AI349">
        <v>4.1799999999999997E-2</v>
      </c>
      <c r="AK349">
        <v>12.211547241210937</v>
      </c>
      <c r="AQ349" s="2">
        <f t="shared" si="22"/>
        <v>8.3059999999999992</v>
      </c>
      <c r="AR349" s="2">
        <f>IF(ISNUMBER(AQ349),SUMIFS($AQ$1:AQ349,$A$1:A349,A349,$J$1:J349,J349,$D$1:D349,D349),"")</f>
        <v>29.070999999999998</v>
      </c>
      <c r="AS349">
        <f t="shared" si="23"/>
        <v>14</v>
      </c>
    </row>
    <row r="350" spans="1:45" x14ac:dyDescent="0.25">
      <c r="A350" s="4" t="s">
        <v>27</v>
      </c>
      <c r="B350" t="s">
        <v>44</v>
      </c>
      <c r="C350" s="3">
        <v>42394</v>
      </c>
      <c r="D350">
        <v>4</v>
      </c>
      <c r="F350">
        <v>0</v>
      </c>
      <c r="J350" s="2" t="s">
        <v>83</v>
      </c>
      <c r="K350" s="2" t="s">
        <v>23</v>
      </c>
      <c r="L350">
        <v>2.4</v>
      </c>
      <c r="M350" s="2" t="s">
        <v>22</v>
      </c>
      <c r="N350" s="20" t="str">
        <f t="shared" si="20"/>
        <v/>
      </c>
      <c r="P350">
        <v>103.1</v>
      </c>
      <c r="Q350">
        <v>103.1</v>
      </c>
      <c r="R350" s="2">
        <f>IF(ISNUMBER(Q350),SUMIFS(Q$1:$Q350,A$1:$A350,A350,J$1:$J350,J350,D$1:$D350,D350),"")</f>
        <v>523.68999999999994</v>
      </c>
      <c r="AB350">
        <v>18.902419090270996</v>
      </c>
      <c r="AC350">
        <v>12.38411808013916</v>
      </c>
      <c r="AD350">
        <v>76.936389923095703</v>
      </c>
      <c r="AE350">
        <v>25.749900817871094</v>
      </c>
      <c r="AF350">
        <v>90.110877990722656</v>
      </c>
      <c r="AG350">
        <v>29.512936592102051</v>
      </c>
      <c r="AH350" s="2">
        <f t="shared" si="21"/>
        <v>4.7199999999999999E-2</v>
      </c>
      <c r="AI350">
        <v>4.7199999999999999E-2</v>
      </c>
      <c r="AK350">
        <v>12.309822387695313</v>
      </c>
      <c r="AQ350" s="2">
        <f t="shared" si="22"/>
        <v>4.8659999999999997</v>
      </c>
      <c r="AR350" s="2">
        <f>IF(ISNUMBER(AQ350),SUMIFS($AQ$1:AQ350,$A$1:A350,A350,$J$1:J350,J350,$D$1:D350,D350),"")</f>
        <v>21.535999999999998</v>
      </c>
      <c r="AS350">
        <f t="shared" si="23"/>
        <v>14</v>
      </c>
    </row>
    <row r="351" spans="1:45" x14ac:dyDescent="0.25">
      <c r="A351" s="4" t="s">
        <v>30</v>
      </c>
      <c r="B351" t="s">
        <v>44</v>
      </c>
      <c r="C351" s="3">
        <v>42394</v>
      </c>
      <c r="D351">
        <v>4</v>
      </c>
      <c r="F351">
        <v>50</v>
      </c>
      <c r="J351" s="2" t="s">
        <v>83</v>
      </c>
      <c r="K351" s="2" t="s">
        <v>23</v>
      </c>
      <c r="L351">
        <v>2.4</v>
      </c>
      <c r="M351" s="2" t="s">
        <v>22</v>
      </c>
      <c r="N351" s="20" t="str">
        <f t="shared" si="20"/>
        <v/>
      </c>
      <c r="P351">
        <v>105.44</v>
      </c>
      <c r="Q351">
        <v>105.44</v>
      </c>
      <c r="R351" s="2">
        <f>IF(ISNUMBER(Q351),SUMIFS(Q$1:$Q351,A$1:$A351,A351,J$1:$J351,J351,D$1:$D351,D351),"")</f>
        <v>564.99</v>
      </c>
      <c r="AB351">
        <v>18.722209930419922</v>
      </c>
      <c r="AC351">
        <v>13.165092945098877</v>
      </c>
      <c r="AD351">
        <v>76.270984649658203</v>
      </c>
      <c r="AE351">
        <v>25.173282623291016</v>
      </c>
      <c r="AF351">
        <v>89.841033935546875</v>
      </c>
      <c r="AG351">
        <v>28.601154327392578</v>
      </c>
      <c r="AH351" s="2">
        <f t="shared" si="21"/>
        <v>4.58E-2</v>
      </c>
      <c r="AI351">
        <v>4.58E-2</v>
      </c>
      <c r="AK351">
        <v>12.203357543945312</v>
      </c>
      <c r="AQ351" s="2">
        <f t="shared" si="22"/>
        <v>4.8289999999999997</v>
      </c>
      <c r="AR351" s="2">
        <f>IF(ISNUMBER(AQ351),SUMIFS($AQ$1:AQ351,$A$1:A351,A351,$J$1:J351,J351,$D$1:D351,D351),"")</f>
        <v>23.44</v>
      </c>
      <c r="AS351">
        <f t="shared" si="23"/>
        <v>14</v>
      </c>
    </row>
    <row r="352" spans="1:45" x14ac:dyDescent="0.25">
      <c r="A352" s="4" t="s">
        <v>28</v>
      </c>
      <c r="B352" t="s">
        <v>44</v>
      </c>
      <c r="C352" s="3">
        <v>42394</v>
      </c>
      <c r="D352">
        <v>4</v>
      </c>
      <c r="F352">
        <v>100</v>
      </c>
      <c r="J352" s="2" t="s">
        <v>83</v>
      </c>
      <c r="K352" s="2" t="s">
        <v>23</v>
      </c>
      <c r="L352">
        <v>2.4</v>
      </c>
      <c r="M352" s="2" t="s">
        <v>22</v>
      </c>
      <c r="N352" s="20" t="str">
        <f t="shared" si="20"/>
        <v/>
      </c>
      <c r="P352">
        <v>161.91999999999999</v>
      </c>
      <c r="Q352">
        <v>161.91999999999999</v>
      </c>
      <c r="R352" s="2">
        <f>IF(ISNUMBER(Q352),SUMIFS(Q$1:$Q352,A$1:$A352,A352,J$1:$J352,J352,D$1:$D352,D352),"")</f>
        <v>675.15</v>
      </c>
      <c r="AB352">
        <v>20.500744819641113</v>
      </c>
      <c r="AC352">
        <v>14.327815532684326</v>
      </c>
      <c r="AD352">
        <v>75.686904907226563</v>
      </c>
      <c r="AE352">
        <v>26.922510147094727</v>
      </c>
      <c r="AF352">
        <v>90.702171325683594</v>
      </c>
      <c r="AG352">
        <v>26.235624313354492</v>
      </c>
      <c r="AH352" s="2">
        <f t="shared" si="21"/>
        <v>4.2000000000000003E-2</v>
      </c>
      <c r="AI352">
        <v>4.2000000000000003E-2</v>
      </c>
      <c r="AK352">
        <v>12.10990478515625</v>
      </c>
      <c r="AQ352" s="2">
        <f t="shared" si="22"/>
        <v>6.8010000000000002</v>
      </c>
      <c r="AR352" s="2">
        <f>IF(ISNUMBER(AQ352),SUMIFS($AQ$1:AQ352,$A$1:A352,A352,$J$1:J352,J352,$D$1:D352,D352),"")</f>
        <v>27.289000000000001</v>
      </c>
      <c r="AS352">
        <f t="shared" si="23"/>
        <v>14</v>
      </c>
    </row>
    <row r="353" spans="1:45" x14ac:dyDescent="0.25">
      <c r="A353" s="4" t="s">
        <v>25</v>
      </c>
      <c r="B353" t="s">
        <v>44</v>
      </c>
      <c r="C353" s="3">
        <v>42394</v>
      </c>
      <c r="D353">
        <v>4</v>
      </c>
      <c r="F353">
        <v>200</v>
      </c>
      <c r="J353" s="2" t="s">
        <v>83</v>
      </c>
      <c r="K353" s="2" t="s">
        <v>23</v>
      </c>
      <c r="L353">
        <v>2.4</v>
      </c>
      <c r="M353" s="2" t="s">
        <v>22</v>
      </c>
      <c r="N353" s="20" t="str">
        <f t="shared" si="20"/>
        <v/>
      </c>
      <c r="P353">
        <v>198.2</v>
      </c>
      <c r="Q353">
        <v>198.2</v>
      </c>
      <c r="R353" s="2">
        <f>IF(ISNUMBER(Q353),SUMIFS(Q$1:$Q353,A$1:$A353,A353,J$1:$J353,J353,D$1:$D353,D353),"")</f>
        <v>685.09999999999991</v>
      </c>
      <c r="AB353">
        <v>19.91755485534668</v>
      </c>
      <c r="AC353">
        <v>14.540335655212402</v>
      </c>
      <c r="AD353">
        <v>76.434036254882813</v>
      </c>
      <c r="AE353">
        <v>26.981714248657227</v>
      </c>
      <c r="AF353">
        <v>90.543148040771484</v>
      </c>
      <c r="AG353">
        <v>26.343441963195801</v>
      </c>
      <c r="AH353" s="2">
        <f t="shared" si="21"/>
        <v>4.2099999999999999E-2</v>
      </c>
      <c r="AI353">
        <v>4.2099999999999999E-2</v>
      </c>
      <c r="AK353">
        <v>12.229445800781249</v>
      </c>
      <c r="AQ353" s="2">
        <f t="shared" si="22"/>
        <v>8.3439999999999994</v>
      </c>
      <c r="AR353" s="2">
        <f>IF(ISNUMBER(AQ353),SUMIFS($AQ$1:AQ353,$A$1:A353,A353,$J$1:J353,J353,$D$1:D353,D353),"")</f>
        <v>28.344000000000001</v>
      </c>
      <c r="AS353">
        <f t="shared" si="23"/>
        <v>14</v>
      </c>
    </row>
    <row r="354" spans="1:45" x14ac:dyDescent="0.25">
      <c r="A354" s="4" t="s">
        <v>29</v>
      </c>
      <c r="B354" t="s">
        <v>44</v>
      </c>
      <c r="C354" s="3">
        <v>42394</v>
      </c>
      <c r="D354">
        <v>4</v>
      </c>
      <c r="F354">
        <v>350</v>
      </c>
      <c r="J354" s="2" t="s">
        <v>83</v>
      </c>
      <c r="K354" s="2" t="s">
        <v>23</v>
      </c>
      <c r="L354">
        <v>2.4</v>
      </c>
      <c r="M354" s="2" t="s">
        <v>22</v>
      </c>
      <c r="N354" s="20" t="str">
        <f t="shared" si="20"/>
        <v/>
      </c>
      <c r="P354">
        <v>156.71</v>
      </c>
      <c r="Q354">
        <v>156.71</v>
      </c>
      <c r="R354" s="2">
        <f>IF(ISNUMBER(Q354),SUMIFS(Q$1:$Q354,A$1:$A354,A354,J$1:$J354,J354,D$1:$D354,D354),"")</f>
        <v>610.33000000000004</v>
      </c>
      <c r="AB354">
        <v>20.900688171386719</v>
      </c>
      <c r="AC354">
        <v>13.839280128479004</v>
      </c>
      <c r="AD354">
        <v>73.351177215576172</v>
      </c>
      <c r="AE354">
        <v>25.261550903320312</v>
      </c>
      <c r="AF354">
        <v>90.088619232177734</v>
      </c>
      <c r="AG354">
        <v>25.155255317687988</v>
      </c>
      <c r="AH354" s="2">
        <f t="shared" si="21"/>
        <v>4.02E-2</v>
      </c>
      <c r="AI354">
        <v>4.02E-2</v>
      </c>
      <c r="AK354">
        <v>11.736188354492187</v>
      </c>
      <c r="AQ354" s="2">
        <f t="shared" si="22"/>
        <v>6.3</v>
      </c>
      <c r="AR354" s="2">
        <f>IF(ISNUMBER(AQ354),SUMIFS($AQ$1:AQ354,$A$1:A354,A354,$J$1:J354,J354,$D$1:D354,D354),"")</f>
        <v>22.75</v>
      </c>
      <c r="AS354">
        <f t="shared" si="23"/>
        <v>14</v>
      </c>
    </row>
    <row r="355" spans="1:45" x14ac:dyDescent="0.25">
      <c r="A355" s="4" t="s">
        <v>26</v>
      </c>
      <c r="B355" t="s">
        <v>44</v>
      </c>
      <c r="C355" s="3">
        <v>42394</v>
      </c>
      <c r="D355">
        <v>4</v>
      </c>
      <c r="F355">
        <v>500</v>
      </c>
      <c r="J355" s="2" t="s">
        <v>83</v>
      </c>
      <c r="K355" s="2" t="s">
        <v>23</v>
      </c>
      <c r="L355">
        <v>2.4</v>
      </c>
      <c r="M355" s="2" t="s">
        <v>22</v>
      </c>
      <c r="N355" s="20" t="str">
        <f t="shared" si="20"/>
        <v/>
      </c>
      <c r="P355">
        <v>170.68</v>
      </c>
      <c r="Q355">
        <v>170.68</v>
      </c>
      <c r="R355" s="2">
        <f>IF(ISNUMBER(Q355),SUMIFS(Q$1:$Q355,A$1:$A355,A355,J$1:$J355,J355,D$1:$D355,D355),"")</f>
        <v>756.98</v>
      </c>
      <c r="AB355">
        <v>21.336936950683594</v>
      </c>
      <c r="AC355">
        <v>14.601751804351807</v>
      </c>
      <c r="AD355">
        <v>75.336372375488281</v>
      </c>
      <c r="AE355">
        <v>27.636707305908203</v>
      </c>
      <c r="AF355">
        <v>90.441135406494141</v>
      </c>
      <c r="AG355">
        <v>24.966770172119141</v>
      </c>
      <c r="AH355" s="2">
        <f t="shared" si="21"/>
        <v>3.9899999999999998E-2</v>
      </c>
      <c r="AI355">
        <v>3.9899999999999998E-2</v>
      </c>
      <c r="AK355">
        <v>12.053819580078125</v>
      </c>
      <c r="AQ355" s="2">
        <f t="shared" si="22"/>
        <v>6.81</v>
      </c>
      <c r="AR355" s="2">
        <f>IF(ISNUMBER(AQ355),SUMIFS($AQ$1:AQ355,$A$1:A355,A355,$J$1:J355,J355,$D$1:D355,D355),"")</f>
        <v>30.762999999999998</v>
      </c>
      <c r="AS355">
        <f t="shared" si="23"/>
        <v>14</v>
      </c>
    </row>
    <row r="356" spans="1:45" x14ac:dyDescent="0.25">
      <c r="A356" s="4" t="s">
        <v>27</v>
      </c>
      <c r="B356" t="s">
        <v>44</v>
      </c>
      <c r="C356" s="3">
        <v>42424</v>
      </c>
      <c r="D356">
        <v>1</v>
      </c>
      <c r="F356">
        <v>0</v>
      </c>
      <c r="J356" s="2" t="s">
        <v>83</v>
      </c>
      <c r="K356" s="2" t="s">
        <v>23</v>
      </c>
      <c r="L356">
        <v>2.5</v>
      </c>
      <c r="M356" s="2" t="s">
        <v>22</v>
      </c>
      <c r="N356" s="20" t="str">
        <f t="shared" si="20"/>
        <v/>
      </c>
      <c r="P356">
        <v>126.88</v>
      </c>
      <c r="Q356">
        <v>126.88</v>
      </c>
      <c r="R356" s="2">
        <f>IF(ISNUMBER(Q356),SUMIFS(Q$1:$Q356,A$1:$A356,A356,J$1:$J356,J356,D$1:$D356,D356),"")</f>
        <v>838.18</v>
      </c>
      <c r="AB356">
        <v>21.157658576965332</v>
      </c>
      <c r="AC356">
        <v>11.222355842590332</v>
      </c>
      <c r="AD356">
        <v>74.582881927490234</v>
      </c>
      <c r="AE356">
        <v>26.238218307495117</v>
      </c>
      <c r="AF356">
        <v>89.780719757080078</v>
      </c>
      <c r="AG356">
        <v>27.11446475982666</v>
      </c>
      <c r="AH356" s="2">
        <f t="shared" si="21"/>
        <v>4.3400000000000001E-2</v>
      </c>
      <c r="AI356">
        <v>4.3400000000000001E-2</v>
      </c>
      <c r="AK356">
        <v>11.933261108398439</v>
      </c>
      <c r="AQ356" s="2">
        <f t="shared" si="22"/>
        <v>5.5069999999999997</v>
      </c>
      <c r="AR356" s="2">
        <f>IF(ISNUMBER(AQ356),SUMIFS($AQ$1:AQ356,$A$1:A356,A356,$J$1:J356,J356,$D$1:D356,D356),"")</f>
        <v>30.831000000000003</v>
      </c>
      <c r="AS356">
        <f t="shared" si="23"/>
        <v>14</v>
      </c>
    </row>
    <row r="357" spans="1:45" x14ac:dyDescent="0.25">
      <c r="A357" s="4" t="s">
        <v>30</v>
      </c>
      <c r="B357" t="s">
        <v>44</v>
      </c>
      <c r="C357" s="3">
        <v>42424</v>
      </c>
      <c r="D357">
        <v>1</v>
      </c>
      <c r="F357">
        <v>50</v>
      </c>
      <c r="J357" s="2" t="s">
        <v>83</v>
      </c>
      <c r="K357" s="2" t="s">
        <v>23</v>
      </c>
      <c r="L357">
        <v>2.5</v>
      </c>
      <c r="M357" s="2" t="s">
        <v>22</v>
      </c>
      <c r="N357" s="20" t="str">
        <f t="shared" si="20"/>
        <v/>
      </c>
      <c r="P357">
        <v>114.79</v>
      </c>
      <c r="Q357">
        <v>114.79</v>
      </c>
      <c r="R357" s="2">
        <f>IF(ISNUMBER(Q357),SUMIFS(Q$1:$Q357,A$1:$A357,A357,J$1:$J357,J357,D$1:$D357,D357),"")</f>
        <v>756.15</v>
      </c>
      <c r="AB357">
        <v>19.161979675292969</v>
      </c>
      <c r="AC357">
        <v>11.549834251403809</v>
      </c>
      <c r="AD357">
        <v>77.818069458007813</v>
      </c>
      <c r="AE357">
        <v>25.993398666381836</v>
      </c>
      <c r="AF357">
        <v>90.622642517089844</v>
      </c>
      <c r="AG357">
        <v>29.91878604888916</v>
      </c>
      <c r="AH357" s="2">
        <f t="shared" si="21"/>
        <v>4.7899999999999998E-2</v>
      </c>
      <c r="AI357">
        <v>4.7899999999999998E-2</v>
      </c>
      <c r="AK357">
        <v>12.45089111328125</v>
      </c>
      <c r="AQ357" s="2">
        <f t="shared" si="22"/>
        <v>5.4980000000000002</v>
      </c>
      <c r="AR357" s="2">
        <f>IF(ISNUMBER(AQ357),SUMIFS($AQ$1:AQ357,$A$1:A357,A357,$J$1:J357,J357,$D$1:D357,D357),"")</f>
        <v>29.988</v>
      </c>
      <c r="AS357">
        <f t="shared" si="23"/>
        <v>14</v>
      </c>
    </row>
    <row r="358" spans="1:45" x14ac:dyDescent="0.25">
      <c r="A358" s="4" t="s">
        <v>28</v>
      </c>
      <c r="B358" t="s">
        <v>44</v>
      </c>
      <c r="C358" s="3">
        <v>42424</v>
      </c>
      <c r="D358">
        <v>1</v>
      </c>
      <c r="F358">
        <v>100</v>
      </c>
      <c r="J358" s="2" t="s">
        <v>83</v>
      </c>
      <c r="K358" s="2" t="s">
        <v>23</v>
      </c>
      <c r="L358">
        <v>2.5</v>
      </c>
      <c r="M358" s="2" t="s">
        <v>22</v>
      </c>
      <c r="N358" s="20" t="str">
        <f t="shared" si="20"/>
        <v/>
      </c>
      <c r="P358">
        <v>110.05</v>
      </c>
      <c r="Q358">
        <v>110.05</v>
      </c>
      <c r="R358" s="2">
        <f>IF(ISNUMBER(Q358),SUMIFS(Q$1:$Q358,A$1:$A358,A358,J$1:$J358,J358,D$1:$D358,D358),"")</f>
        <v>744.88</v>
      </c>
      <c r="AB358">
        <v>19.181985855102539</v>
      </c>
      <c r="AC358">
        <v>10.927788734436035</v>
      </c>
      <c r="AD358">
        <v>76.955615997314453</v>
      </c>
      <c r="AE358">
        <v>25.835065841674805</v>
      </c>
      <c r="AF358">
        <v>90.254638671875</v>
      </c>
      <c r="AG358">
        <v>29.428237915039063</v>
      </c>
      <c r="AH358" s="2">
        <f t="shared" si="21"/>
        <v>4.7100000000000003E-2</v>
      </c>
      <c r="AI358">
        <v>4.7100000000000003E-2</v>
      </c>
      <c r="AK358">
        <v>12.312898559570312</v>
      </c>
      <c r="AQ358" s="2">
        <f t="shared" si="22"/>
        <v>5.1829999999999998</v>
      </c>
      <c r="AR358" s="2">
        <f>IF(ISNUMBER(AQ358),SUMIFS($AQ$1:AQ358,$A$1:A358,A358,$J$1:J358,J358,$D$1:D358,D358),"")</f>
        <v>29.890999999999998</v>
      </c>
      <c r="AS358">
        <f t="shared" si="23"/>
        <v>14</v>
      </c>
    </row>
    <row r="359" spans="1:45" x14ac:dyDescent="0.25">
      <c r="A359" s="4" t="s">
        <v>25</v>
      </c>
      <c r="B359" t="s">
        <v>44</v>
      </c>
      <c r="C359" s="3">
        <v>42424</v>
      </c>
      <c r="D359">
        <v>1</v>
      </c>
      <c r="F359">
        <v>200</v>
      </c>
      <c r="J359" s="2" t="s">
        <v>83</v>
      </c>
      <c r="K359" s="2" t="s">
        <v>23</v>
      </c>
      <c r="L359">
        <v>2.5</v>
      </c>
      <c r="M359" s="2" t="s">
        <v>22</v>
      </c>
      <c r="N359" s="20" t="str">
        <f t="shared" si="20"/>
        <v/>
      </c>
      <c r="P359">
        <v>162.09</v>
      </c>
      <c r="Q359">
        <v>162.09</v>
      </c>
      <c r="R359" s="2">
        <f>IF(ISNUMBER(Q359),SUMIFS(Q$1:$Q359,A$1:$A359,A359,J$1:$J359,J359,D$1:$D359,D359),"")</f>
        <v>775.58</v>
      </c>
      <c r="AB359">
        <v>19.86860466003418</v>
      </c>
      <c r="AC359">
        <v>11.603239059448242</v>
      </c>
      <c r="AD359">
        <v>76.915370941162109</v>
      </c>
      <c r="AE359">
        <v>27.129013061523438</v>
      </c>
      <c r="AF359">
        <v>90.763675689697266</v>
      </c>
      <c r="AG359">
        <v>29.125219345092773</v>
      </c>
      <c r="AH359" s="2">
        <f t="shared" si="21"/>
        <v>4.6600000000000003E-2</v>
      </c>
      <c r="AI359">
        <v>4.6600000000000003E-2</v>
      </c>
      <c r="AK359">
        <v>12.306459350585937</v>
      </c>
      <c r="AQ359" s="2">
        <f t="shared" si="22"/>
        <v>7.5529999999999999</v>
      </c>
      <c r="AR359" s="2">
        <f>IF(ISNUMBER(AQ359),SUMIFS($AQ$1:AQ359,$A$1:A359,A359,$J$1:J359,J359,$D$1:D359,D359),"")</f>
        <v>32.523999999999994</v>
      </c>
      <c r="AS359">
        <f t="shared" si="23"/>
        <v>14</v>
      </c>
    </row>
    <row r="360" spans="1:45" x14ac:dyDescent="0.25">
      <c r="A360" s="4" t="s">
        <v>29</v>
      </c>
      <c r="B360" t="s">
        <v>44</v>
      </c>
      <c r="C360" s="3">
        <v>42424</v>
      </c>
      <c r="D360">
        <v>1</v>
      </c>
      <c r="F360">
        <v>350</v>
      </c>
      <c r="J360" s="2" t="s">
        <v>83</v>
      </c>
      <c r="K360" s="2" t="s">
        <v>23</v>
      </c>
      <c r="L360">
        <v>2.5</v>
      </c>
      <c r="M360" s="2" t="s">
        <v>22</v>
      </c>
      <c r="N360" s="20" t="str">
        <f t="shared" si="20"/>
        <v/>
      </c>
      <c r="P360">
        <v>87.46</v>
      </c>
      <c r="Q360">
        <v>87.46</v>
      </c>
      <c r="R360" s="2">
        <f>IF(ISNUMBER(Q360),SUMIFS(Q$1:$Q360,A$1:$A360,A360,J$1:$J360,J360,D$1:$D360,D360),"")</f>
        <v>876.13</v>
      </c>
      <c r="AB360">
        <v>19.677835464477539</v>
      </c>
      <c r="AC360">
        <v>11.880390167236328</v>
      </c>
      <c r="AD360">
        <v>76.786293029785156</v>
      </c>
      <c r="AE360">
        <v>25.681398391723633</v>
      </c>
      <c r="AF360">
        <v>90.085853576660156</v>
      </c>
      <c r="AG360">
        <v>28.720403671264648</v>
      </c>
      <c r="AH360" s="2">
        <f t="shared" si="21"/>
        <v>4.5999999999999999E-2</v>
      </c>
      <c r="AI360">
        <v>4.5999999999999999E-2</v>
      </c>
      <c r="AK360">
        <v>12.285806884765625</v>
      </c>
      <c r="AQ360" s="2">
        <f t="shared" si="22"/>
        <v>4.0229999999999997</v>
      </c>
      <c r="AR360" s="2">
        <f>IF(ISNUMBER(AQ360),SUMIFS($AQ$1:AQ360,$A$1:A360,A360,$J$1:J360,J360,$D$1:D360,D360),"")</f>
        <v>33.414000000000001</v>
      </c>
      <c r="AS360">
        <f t="shared" si="23"/>
        <v>14</v>
      </c>
    </row>
    <row r="361" spans="1:45" x14ac:dyDescent="0.25">
      <c r="A361" s="4" t="s">
        <v>26</v>
      </c>
      <c r="B361" t="s">
        <v>44</v>
      </c>
      <c r="C361" s="3">
        <v>42424</v>
      </c>
      <c r="D361">
        <v>1</v>
      </c>
      <c r="F361">
        <v>500</v>
      </c>
      <c r="J361" s="2" t="s">
        <v>83</v>
      </c>
      <c r="K361" s="2" t="s">
        <v>23</v>
      </c>
      <c r="L361">
        <v>2.5</v>
      </c>
      <c r="M361" s="2" t="s">
        <v>22</v>
      </c>
      <c r="N361" s="20" t="str">
        <f t="shared" si="20"/>
        <v/>
      </c>
      <c r="P361">
        <v>112.37</v>
      </c>
      <c r="Q361">
        <v>112.37</v>
      </c>
      <c r="R361" s="2">
        <f>IF(ISNUMBER(Q361),SUMIFS(Q$1:$Q361,A$1:$A361,A361,J$1:$J361,J361,D$1:$D361,D361),"")</f>
        <v>888.99999999999989</v>
      </c>
      <c r="AB361">
        <v>20.203445434570313</v>
      </c>
      <c r="AC361">
        <v>10.366031169891357</v>
      </c>
      <c r="AD361">
        <v>76.038101196289062</v>
      </c>
      <c r="AE361">
        <v>25.999408721923828</v>
      </c>
      <c r="AF361">
        <v>89.493473052978516</v>
      </c>
      <c r="AG361">
        <v>28.659127235412598</v>
      </c>
      <c r="AH361" s="2">
        <f t="shared" si="21"/>
        <v>4.5900000000000003E-2</v>
      </c>
      <c r="AI361">
        <v>4.5900000000000003E-2</v>
      </c>
      <c r="AK361">
        <v>12.16609619140625</v>
      </c>
      <c r="AQ361" s="2">
        <f t="shared" si="22"/>
        <v>5.1580000000000004</v>
      </c>
      <c r="AR361" s="2">
        <f>IF(ISNUMBER(AQ361),SUMIFS($AQ$1:AQ361,$A$1:A361,A361,$J$1:J361,J361,$D$1:D361,D361),"")</f>
        <v>36.109000000000002</v>
      </c>
      <c r="AS361">
        <f t="shared" si="23"/>
        <v>14</v>
      </c>
    </row>
    <row r="362" spans="1:45" x14ac:dyDescent="0.25">
      <c r="A362" s="4" t="s">
        <v>27</v>
      </c>
      <c r="B362" t="s">
        <v>44</v>
      </c>
      <c r="C362" s="3">
        <v>42424</v>
      </c>
      <c r="D362">
        <v>2</v>
      </c>
      <c r="F362">
        <v>0</v>
      </c>
      <c r="J362" s="2" t="s">
        <v>83</v>
      </c>
      <c r="K362" s="2" t="s">
        <v>23</v>
      </c>
      <c r="L362">
        <v>2.5</v>
      </c>
      <c r="M362" s="2" t="s">
        <v>22</v>
      </c>
      <c r="N362" s="20" t="str">
        <f t="shared" si="20"/>
        <v/>
      </c>
      <c r="P362">
        <v>129.82</v>
      </c>
      <c r="Q362">
        <v>129.82</v>
      </c>
      <c r="R362" s="2">
        <f>IF(ISNUMBER(Q362),SUMIFS(Q$1:$Q362,A$1:$A362,A362,J$1:$J362,J362,D$1:$D362,D362),"")</f>
        <v>800.92000000000007</v>
      </c>
      <c r="AB362">
        <v>18.971531867980957</v>
      </c>
      <c r="AC362">
        <v>11.18526554107666</v>
      </c>
      <c r="AD362">
        <v>78.341892242431641</v>
      </c>
      <c r="AE362">
        <v>26.824361801147461</v>
      </c>
      <c r="AF362">
        <v>90.512657165527344</v>
      </c>
      <c r="AG362">
        <v>31.040239334106445</v>
      </c>
      <c r="AH362" s="2">
        <f t="shared" si="21"/>
        <v>4.9700000000000001E-2</v>
      </c>
      <c r="AI362">
        <v>4.9700000000000001E-2</v>
      </c>
      <c r="AK362">
        <v>12.534702758789063</v>
      </c>
      <c r="AQ362" s="2">
        <f t="shared" si="22"/>
        <v>6.452</v>
      </c>
      <c r="AR362" s="2">
        <f>IF(ISNUMBER(AQ362),SUMIFS($AQ$1:AQ362,$A$1:A362,A362,$J$1:J362,J362,$D$1:D362,D362),"")</f>
        <v>35.503999999999998</v>
      </c>
      <c r="AS362">
        <f t="shared" si="23"/>
        <v>14</v>
      </c>
    </row>
    <row r="363" spans="1:45" x14ac:dyDescent="0.25">
      <c r="A363" s="4" t="s">
        <v>30</v>
      </c>
      <c r="B363" t="s">
        <v>44</v>
      </c>
      <c r="C363" s="3">
        <v>42424</v>
      </c>
      <c r="D363">
        <v>2</v>
      </c>
      <c r="F363">
        <v>50</v>
      </c>
      <c r="J363" s="2" t="s">
        <v>83</v>
      </c>
      <c r="K363" s="2" t="s">
        <v>23</v>
      </c>
      <c r="L363">
        <v>2.5</v>
      </c>
      <c r="M363" s="2" t="s">
        <v>22</v>
      </c>
      <c r="N363" s="20" t="str">
        <f t="shared" si="20"/>
        <v/>
      </c>
      <c r="P363">
        <v>142.88</v>
      </c>
      <c r="Q363">
        <v>142.88</v>
      </c>
      <c r="R363" s="2">
        <f>IF(ISNUMBER(Q363),SUMIFS(Q$1:$Q363,A$1:$A363,A363,J$1:$J363,J363,D$1:$D363,D363),"")</f>
        <v>897.02</v>
      </c>
      <c r="AB363">
        <v>20.116630554199219</v>
      </c>
      <c r="AC363">
        <v>12.023080348968506</v>
      </c>
      <c r="AD363">
        <v>77.297603607177734</v>
      </c>
      <c r="AE363">
        <v>27.885948181152344</v>
      </c>
      <c r="AF363">
        <v>90.553737640380859</v>
      </c>
      <c r="AG363">
        <v>28.656423568725586</v>
      </c>
      <c r="AH363" s="2">
        <f t="shared" si="21"/>
        <v>4.5900000000000003E-2</v>
      </c>
      <c r="AI363">
        <v>4.5900000000000003E-2</v>
      </c>
      <c r="AK363">
        <v>12.367616577148437</v>
      </c>
      <c r="AQ363" s="2">
        <f t="shared" si="22"/>
        <v>6.5579999999999998</v>
      </c>
      <c r="AR363" s="2">
        <f>IF(ISNUMBER(AQ363),SUMIFS($AQ$1:AQ363,$A$1:A363,A363,$J$1:J363,J363,$D$1:D363,D363),"")</f>
        <v>38.698999999999998</v>
      </c>
      <c r="AS363">
        <f t="shared" si="23"/>
        <v>14</v>
      </c>
    </row>
    <row r="364" spans="1:45" x14ac:dyDescent="0.25">
      <c r="A364" s="4" t="s">
        <v>28</v>
      </c>
      <c r="B364" t="s">
        <v>44</v>
      </c>
      <c r="C364" s="3">
        <v>42424</v>
      </c>
      <c r="D364">
        <v>2</v>
      </c>
      <c r="F364">
        <v>100</v>
      </c>
      <c r="J364" s="2" t="s">
        <v>83</v>
      </c>
      <c r="K364" s="2" t="s">
        <v>23</v>
      </c>
      <c r="L364">
        <v>2.5</v>
      </c>
      <c r="M364" s="2" t="s">
        <v>22</v>
      </c>
      <c r="N364" s="20" t="str">
        <f t="shared" si="20"/>
        <v/>
      </c>
      <c r="P364">
        <v>131.01</v>
      </c>
      <c r="Q364">
        <v>131.01</v>
      </c>
      <c r="R364" s="2">
        <f>IF(ISNUMBER(Q364),SUMIFS(Q$1:$Q364,A$1:$A364,A364,J$1:$J364,J364,D$1:$D364,D364),"")</f>
        <v>932.96</v>
      </c>
      <c r="AB364">
        <v>19.603459358215332</v>
      </c>
      <c r="AC364">
        <v>9.5469236373901367</v>
      </c>
      <c r="AD364">
        <v>77.139968872070312</v>
      </c>
      <c r="AE364">
        <v>27.523483276367188</v>
      </c>
      <c r="AF364">
        <v>90.920368194580078</v>
      </c>
      <c r="AG364">
        <v>30.614748001098633</v>
      </c>
      <c r="AH364" s="2">
        <f t="shared" si="21"/>
        <v>4.9000000000000002E-2</v>
      </c>
      <c r="AI364">
        <v>4.9000000000000002E-2</v>
      </c>
      <c r="AK364">
        <v>12.342395019531251</v>
      </c>
      <c r="AQ364" s="2">
        <f t="shared" si="22"/>
        <v>6.4189999999999996</v>
      </c>
      <c r="AR364" s="2">
        <f>IF(ISNUMBER(AQ364),SUMIFS($AQ$1:AQ364,$A$1:A364,A364,$J$1:J364,J364,$D$1:D364,D364),"")</f>
        <v>38.870999999999995</v>
      </c>
      <c r="AS364">
        <f t="shared" si="23"/>
        <v>14</v>
      </c>
    </row>
    <row r="365" spans="1:45" x14ac:dyDescent="0.25">
      <c r="A365" s="4" t="s">
        <v>25</v>
      </c>
      <c r="B365" t="s">
        <v>44</v>
      </c>
      <c r="C365" s="3">
        <v>42424</v>
      </c>
      <c r="D365">
        <v>2</v>
      </c>
      <c r="F365">
        <v>200</v>
      </c>
      <c r="J365" s="2" t="s">
        <v>83</v>
      </c>
      <c r="K365" s="2" t="s">
        <v>23</v>
      </c>
      <c r="L365">
        <v>2.5</v>
      </c>
      <c r="M365" s="2" t="s">
        <v>22</v>
      </c>
      <c r="N365" s="20" t="str">
        <f t="shared" si="20"/>
        <v/>
      </c>
      <c r="P365">
        <v>126.54</v>
      </c>
      <c r="Q365">
        <v>126.54</v>
      </c>
      <c r="R365" s="2">
        <f>IF(ISNUMBER(Q365),SUMIFS(Q$1:$Q365,A$1:$A365,A365,J$1:$J365,J365,D$1:$D365,D365),"")</f>
        <v>827.17000000000007</v>
      </c>
      <c r="AB365">
        <v>18.986486434936523</v>
      </c>
      <c r="AC365">
        <v>12.323656558990479</v>
      </c>
      <c r="AD365">
        <v>78.352371215820312</v>
      </c>
      <c r="AE365">
        <v>26.39155387878418</v>
      </c>
      <c r="AF365">
        <v>91.044532775878906</v>
      </c>
      <c r="AG365">
        <v>30.465554237365723</v>
      </c>
      <c r="AH365" s="2">
        <f t="shared" si="21"/>
        <v>4.87E-2</v>
      </c>
      <c r="AI365">
        <v>4.87E-2</v>
      </c>
      <c r="AK365">
        <v>12.53637939453125</v>
      </c>
      <c r="AQ365" s="2">
        <f t="shared" si="22"/>
        <v>6.1619999999999999</v>
      </c>
      <c r="AR365" s="2">
        <f>IF(ISNUMBER(AQ365),SUMIFS($AQ$1:AQ365,$A$1:A365,A365,$J$1:J365,J365,$D$1:D365,D365),"")</f>
        <v>34.707999999999998</v>
      </c>
      <c r="AS365">
        <f t="shared" si="23"/>
        <v>14</v>
      </c>
    </row>
    <row r="366" spans="1:45" x14ac:dyDescent="0.25">
      <c r="A366" s="4" t="s">
        <v>29</v>
      </c>
      <c r="B366" t="s">
        <v>44</v>
      </c>
      <c r="C366" s="3">
        <v>42424</v>
      </c>
      <c r="D366">
        <v>2</v>
      </c>
      <c r="F366">
        <v>350</v>
      </c>
      <c r="J366" s="2" t="s">
        <v>83</v>
      </c>
      <c r="K366" s="2" t="s">
        <v>23</v>
      </c>
      <c r="L366">
        <v>2.5</v>
      </c>
      <c r="M366" s="2" t="s">
        <v>22</v>
      </c>
      <c r="N366" s="20" t="str">
        <f t="shared" si="20"/>
        <v/>
      </c>
      <c r="P366">
        <v>128.08000000000001</v>
      </c>
      <c r="Q366">
        <v>128.08000000000001</v>
      </c>
      <c r="R366" s="2">
        <f>IF(ISNUMBER(Q366),SUMIFS(Q$1:$Q366,A$1:$A366,A366,J$1:$J366,J366,D$1:$D366,D366),"")</f>
        <v>792.23000000000013</v>
      </c>
      <c r="AB366">
        <v>18.86715030670166</v>
      </c>
      <c r="AC366">
        <v>11.462809562683105</v>
      </c>
      <c r="AD366">
        <v>78.058719635009766</v>
      </c>
      <c r="AE366">
        <v>26.926359176635742</v>
      </c>
      <c r="AF366">
        <v>90.672405242919922</v>
      </c>
      <c r="AG366">
        <v>30.871712684631348</v>
      </c>
      <c r="AH366" s="2">
        <f t="shared" si="21"/>
        <v>4.9399999999999999E-2</v>
      </c>
      <c r="AI366">
        <v>4.9399999999999999E-2</v>
      </c>
      <c r="AK366">
        <v>12.489395141601563</v>
      </c>
      <c r="AQ366" s="2">
        <f t="shared" si="22"/>
        <v>6.327</v>
      </c>
      <c r="AR366" s="2">
        <f>IF(ISNUMBER(AQ366),SUMIFS($AQ$1:AQ366,$A$1:A366,A366,$J$1:J366,J366,$D$1:D366,D366),"")</f>
        <v>35.104999999999997</v>
      </c>
      <c r="AS366">
        <f t="shared" si="23"/>
        <v>14</v>
      </c>
    </row>
    <row r="367" spans="1:45" x14ac:dyDescent="0.25">
      <c r="A367" s="4" t="s">
        <v>26</v>
      </c>
      <c r="B367" t="s">
        <v>44</v>
      </c>
      <c r="C367" s="3">
        <v>42424</v>
      </c>
      <c r="D367">
        <v>2</v>
      </c>
      <c r="F367">
        <v>500</v>
      </c>
      <c r="J367" s="2" t="s">
        <v>83</v>
      </c>
      <c r="K367" s="2" t="s">
        <v>23</v>
      </c>
      <c r="L367">
        <v>2.5</v>
      </c>
      <c r="M367" s="2" t="s">
        <v>22</v>
      </c>
      <c r="N367" s="20" t="str">
        <f t="shared" si="20"/>
        <v/>
      </c>
      <c r="P367">
        <v>118.64</v>
      </c>
      <c r="Q367">
        <v>118.64</v>
      </c>
      <c r="R367" s="2">
        <f>IF(ISNUMBER(Q367),SUMIFS(Q$1:$Q367,A$1:$A367,A367,J$1:$J367,J367,D$1:$D367,D367),"")</f>
        <v>864.4</v>
      </c>
      <c r="AB367">
        <v>18.748194694519043</v>
      </c>
      <c r="AC367">
        <v>11.904517650604248</v>
      </c>
      <c r="AD367">
        <v>77.886085510253906</v>
      </c>
      <c r="AE367">
        <v>26.134702682495117</v>
      </c>
      <c r="AF367">
        <v>89.831546783447266</v>
      </c>
      <c r="AG367">
        <v>30.27515697479248</v>
      </c>
      <c r="AH367" s="2">
        <f t="shared" si="21"/>
        <v>4.8399999999999999E-2</v>
      </c>
      <c r="AI367">
        <v>4.8399999999999999E-2</v>
      </c>
      <c r="AK367">
        <v>12.461773681640626</v>
      </c>
      <c r="AQ367" s="2">
        <f t="shared" si="22"/>
        <v>5.742</v>
      </c>
      <c r="AR367" s="2">
        <f>IF(ISNUMBER(AQ367),SUMIFS($AQ$1:AQ367,$A$1:A367,A367,$J$1:J367,J367,$D$1:D367,D367),"")</f>
        <v>37.991999999999997</v>
      </c>
      <c r="AS367">
        <f t="shared" si="23"/>
        <v>14</v>
      </c>
    </row>
    <row r="368" spans="1:45" x14ac:dyDescent="0.25">
      <c r="A368" s="4" t="s">
        <v>27</v>
      </c>
      <c r="B368" t="s">
        <v>44</v>
      </c>
      <c r="C368" s="3">
        <v>42424</v>
      </c>
      <c r="D368">
        <v>3</v>
      </c>
      <c r="F368">
        <v>0</v>
      </c>
      <c r="J368" s="2" t="s">
        <v>83</v>
      </c>
      <c r="K368" s="2" t="s">
        <v>23</v>
      </c>
      <c r="L368">
        <v>2.5</v>
      </c>
      <c r="M368" s="2" t="s">
        <v>22</v>
      </c>
      <c r="N368" s="20" t="str">
        <f t="shared" si="20"/>
        <v/>
      </c>
      <c r="P368">
        <v>126.1</v>
      </c>
      <c r="Q368">
        <v>126.1</v>
      </c>
      <c r="R368" s="2">
        <f>IF(ISNUMBER(Q368),SUMIFS(Q$1:$Q368,A$1:$A368,A368,J$1:$J368,J368,D$1:$D368,D368),"")</f>
        <v>792.23000000000013</v>
      </c>
      <c r="AB368">
        <v>18.974242210388184</v>
      </c>
      <c r="AC368">
        <v>12.143121719360352</v>
      </c>
      <c r="AD368">
        <v>78.934478759765625</v>
      </c>
      <c r="AE368">
        <v>26.582353591918945</v>
      </c>
      <c r="AF368">
        <v>91.0693359375</v>
      </c>
      <c r="AG368">
        <v>31.165011405944824</v>
      </c>
      <c r="AH368" s="2">
        <f t="shared" si="21"/>
        <v>4.99E-2</v>
      </c>
      <c r="AI368">
        <v>4.99E-2</v>
      </c>
      <c r="AK368">
        <v>12.6295166015625</v>
      </c>
      <c r="AQ368" s="2">
        <f t="shared" si="22"/>
        <v>6.2919999999999998</v>
      </c>
      <c r="AR368" s="2">
        <f>IF(ISNUMBER(AQ368),SUMIFS($AQ$1:AQ368,$A$1:A368,A368,$J$1:J368,J368,$D$1:D368,D368),"")</f>
        <v>34.487000000000002</v>
      </c>
      <c r="AS368">
        <f t="shared" si="23"/>
        <v>14</v>
      </c>
    </row>
    <row r="369" spans="1:45" x14ac:dyDescent="0.25">
      <c r="A369" s="23" t="s">
        <v>30</v>
      </c>
      <c r="B369" s="21" t="s">
        <v>44</v>
      </c>
      <c r="C369" s="24">
        <v>42424</v>
      </c>
      <c r="D369" s="21">
        <v>3</v>
      </c>
      <c r="E369" s="21"/>
      <c r="F369">
        <v>50</v>
      </c>
      <c r="J369" s="2" t="s">
        <v>83</v>
      </c>
      <c r="K369" s="2" t="s">
        <v>23</v>
      </c>
      <c r="L369">
        <v>2.5</v>
      </c>
      <c r="M369" s="2" t="s">
        <v>22</v>
      </c>
      <c r="N369" s="20" t="str">
        <f t="shared" si="20"/>
        <v/>
      </c>
      <c r="P369">
        <v>133.66999999999999</v>
      </c>
      <c r="Q369">
        <v>133.66999999999999</v>
      </c>
      <c r="R369" s="2">
        <f>IF(ISNUMBER(Q369),SUMIFS(Q$1:$Q369,A$1:$A369,A369,J$1:$J369,J369,D$1:$D369,D369),"")</f>
        <v>929.35</v>
      </c>
      <c r="AH369" s="2">
        <f t="shared" si="21"/>
        <v>4.7433333333333327E-2</v>
      </c>
      <c r="AI369" s="22">
        <f>AVERAGE(AI357,AI363,AI375)</f>
        <v>4.7433333333333327E-2</v>
      </c>
      <c r="AQ369" s="2">
        <f t="shared" si="22"/>
        <v>6.34</v>
      </c>
      <c r="AR369" s="2">
        <f>IF(ISNUMBER(AQ369),SUMIFS($AQ$1:AQ369,$A$1:A369,A369,$J$1:J369,J369,$D$1:D369,D369),"")</f>
        <v>38.251999999999995</v>
      </c>
      <c r="AS369">
        <f t="shared" si="23"/>
        <v>7</v>
      </c>
    </row>
    <row r="370" spans="1:45" x14ac:dyDescent="0.25">
      <c r="A370" s="4" t="s">
        <v>28</v>
      </c>
      <c r="B370" t="s">
        <v>44</v>
      </c>
      <c r="C370" s="3">
        <v>42424</v>
      </c>
      <c r="D370">
        <v>3</v>
      </c>
      <c r="F370">
        <v>100</v>
      </c>
      <c r="J370" s="2" t="s">
        <v>83</v>
      </c>
      <c r="K370" s="2" t="s">
        <v>23</v>
      </c>
      <c r="L370">
        <v>2.5</v>
      </c>
      <c r="M370" s="2" t="s">
        <v>22</v>
      </c>
      <c r="N370" s="20" t="str">
        <f t="shared" si="20"/>
        <v/>
      </c>
      <c r="P370">
        <v>127.04</v>
      </c>
      <c r="Q370">
        <v>127.04</v>
      </c>
      <c r="R370" s="2">
        <f>IF(ISNUMBER(Q370),SUMIFS(Q$1:$Q370,A$1:$A370,A370,J$1:$J370,J370,D$1:$D370,D370),"")</f>
        <v>754.08999999999992</v>
      </c>
      <c r="AB370">
        <v>19.366772651672363</v>
      </c>
      <c r="AC370">
        <v>11.095433235168457</v>
      </c>
      <c r="AD370">
        <v>77.468788146972656</v>
      </c>
      <c r="AE370">
        <v>26.588329315185547</v>
      </c>
      <c r="AF370">
        <v>90.867542266845703</v>
      </c>
      <c r="AG370">
        <v>29.36793041229248</v>
      </c>
      <c r="AH370" s="2">
        <f t="shared" si="21"/>
        <v>4.7E-2</v>
      </c>
      <c r="AI370">
        <v>4.7E-2</v>
      </c>
      <c r="AK370">
        <v>12.395006103515625</v>
      </c>
      <c r="AQ370" s="2">
        <f t="shared" si="22"/>
        <v>5.9710000000000001</v>
      </c>
      <c r="AR370" s="2">
        <f>IF(ISNUMBER(AQ370),SUMIFS($AQ$1:AQ370,$A$1:A370,A370,$J$1:J370,J370,$D$1:D370,D370),"")</f>
        <v>30.041999999999998</v>
      </c>
      <c r="AS370">
        <f t="shared" si="23"/>
        <v>14</v>
      </c>
    </row>
    <row r="371" spans="1:45" x14ac:dyDescent="0.25">
      <c r="A371" s="4" t="s">
        <v>25</v>
      </c>
      <c r="B371" t="s">
        <v>44</v>
      </c>
      <c r="C371" s="3">
        <v>42424</v>
      </c>
      <c r="D371">
        <v>3</v>
      </c>
      <c r="F371">
        <v>200</v>
      </c>
      <c r="J371" s="2" t="s">
        <v>83</v>
      </c>
      <c r="K371" s="2" t="s">
        <v>23</v>
      </c>
      <c r="L371">
        <v>2.5</v>
      </c>
      <c r="M371" s="2" t="s">
        <v>22</v>
      </c>
      <c r="N371" s="20" t="str">
        <f t="shared" si="20"/>
        <v/>
      </c>
      <c r="P371">
        <v>140.52000000000001</v>
      </c>
      <c r="Q371">
        <v>140.52000000000001</v>
      </c>
      <c r="R371" s="2">
        <f>IF(ISNUMBER(Q371),SUMIFS(Q$1:$Q371,A$1:$A371,A371,J$1:$J371,J371,D$1:$D371,D371),"")</f>
        <v>897.53</v>
      </c>
      <c r="AB371">
        <v>19.261277198791504</v>
      </c>
      <c r="AC371">
        <v>11.256771087646484</v>
      </c>
      <c r="AD371">
        <v>77.681747436523438</v>
      </c>
      <c r="AE371">
        <v>26.58765983581543</v>
      </c>
      <c r="AF371">
        <v>90.621067047119141</v>
      </c>
      <c r="AG371">
        <v>29.583635330200195</v>
      </c>
      <c r="AH371" s="2">
        <f t="shared" si="21"/>
        <v>4.7300000000000002E-2</v>
      </c>
      <c r="AI371">
        <v>4.7300000000000002E-2</v>
      </c>
      <c r="AK371">
        <v>12.42907958984375</v>
      </c>
      <c r="AQ371" s="2">
        <f t="shared" si="22"/>
        <v>6.6470000000000002</v>
      </c>
      <c r="AR371" s="2">
        <f>IF(ISNUMBER(AQ371),SUMIFS($AQ$1:AQ371,$A$1:A371,A371,$J$1:J371,J371,$D$1:D371,D371),"")</f>
        <v>38.582999999999998</v>
      </c>
      <c r="AS371">
        <f t="shared" si="23"/>
        <v>14</v>
      </c>
    </row>
    <row r="372" spans="1:45" x14ac:dyDescent="0.25">
      <c r="A372" s="4" t="s">
        <v>29</v>
      </c>
      <c r="B372" t="s">
        <v>44</v>
      </c>
      <c r="C372" s="3">
        <v>42424</v>
      </c>
      <c r="D372">
        <v>3</v>
      </c>
      <c r="F372">
        <v>350</v>
      </c>
      <c r="J372" s="2" t="s">
        <v>83</v>
      </c>
      <c r="K372" s="2" t="s">
        <v>23</v>
      </c>
      <c r="L372">
        <v>2.5</v>
      </c>
      <c r="M372" s="2" t="s">
        <v>22</v>
      </c>
      <c r="N372" s="20" t="str">
        <f t="shared" si="20"/>
        <v/>
      </c>
      <c r="P372">
        <v>111.08</v>
      </c>
      <c r="Q372">
        <v>111.08</v>
      </c>
      <c r="R372" s="2">
        <f>IF(ISNUMBER(Q372),SUMIFS(Q$1:$Q372,A$1:$A372,A372,J$1:$J372,J372,D$1:$D372,D372),"")</f>
        <v>823.33</v>
      </c>
      <c r="AB372">
        <v>18.402735710144043</v>
      </c>
      <c r="AC372">
        <v>10.944427967071533</v>
      </c>
      <c r="AD372">
        <v>78.506069183349609</v>
      </c>
      <c r="AE372">
        <v>26.252952575683594</v>
      </c>
      <c r="AF372">
        <v>90.946903228759766</v>
      </c>
      <c r="AG372">
        <v>31.358077049255371</v>
      </c>
      <c r="AH372" s="2">
        <f t="shared" si="21"/>
        <v>5.0200000000000002E-2</v>
      </c>
      <c r="AI372">
        <v>5.0200000000000002E-2</v>
      </c>
      <c r="AK372">
        <v>12.560971069335938</v>
      </c>
      <c r="AQ372" s="2">
        <f t="shared" si="22"/>
        <v>5.5759999999999996</v>
      </c>
      <c r="AR372" s="2">
        <f>IF(ISNUMBER(AQ372),SUMIFS($AQ$1:AQ372,$A$1:A372,A372,$J$1:J372,J372,$D$1:D372,D372),"")</f>
        <v>34.582999999999998</v>
      </c>
      <c r="AS372">
        <f t="shared" si="23"/>
        <v>14</v>
      </c>
    </row>
    <row r="373" spans="1:45" x14ac:dyDescent="0.25">
      <c r="A373" s="4" t="s">
        <v>26</v>
      </c>
      <c r="B373" t="s">
        <v>44</v>
      </c>
      <c r="C373" s="3">
        <v>42424</v>
      </c>
      <c r="D373">
        <v>3</v>
      </c>
      <c r="F373">
        <v>500</v>
      </c>
      <c r="J373" s="2" t="s">
        <v>83</v>
      </c>
      <c r="K373" s="2" t="s">
        <v>23</v>
      </c>
      <c r="L373">
        <v>2.5</v>
      </c>
      <c r="M373" s="2" t="s">
        <v>22</v>
      </c>
      <c r="N373" s="20" t="str">
        <f t="shared" si="20"/>
        <v/>
      </c>
      <c r="P373">
        <v>137.75</v>
      </c>
      <c r="Q373">
        <v>137.75</v>
      </c>
      <c r="R373" s="2">
        <f>IF(ISNUMBER(Q373),SUMIFS(Q$1:$Q373,A$1:$A373,A373,J$1:$J373,J373,D$1:$D373,D373),"")</f>
        <v>821.82</v>
      </c>
      <c r="AB373">
        <v>18.290850639343262</v>
      </c>
      <c r="AC373">
        <v>11.049060821533203</v>
      </c>
      <c r="AD373">
        <v>78.648151397705078</v>
      </c>
      <c r="AE373">
        <v>25.426706314086914</v>
      </c>
      <c r="AF373">
        <v>90.470172882080078</v>
      </c>
      <c r="AG373">
        <v>31.529263496398926</v>
      </c>
      <c r="AH373" s="2">
        <f t="shared" si="21"/>
        <v>5.04E-2</v>
      </c>
      <c r="AI373">
        <v>5.04E-2</v>
      </c>
      <c r="AK373">
        <v>12.583704223632813</v>
      </c>
      <c r="AQ373" s="2">
        <f t="shared" si="22"/>
        <v>6.9429999999999996</v>
      </c>
      <c r="AR373" s="2">
        <f>IF(ISNUMBER(AQ373),SUMIFS($AQ$1:AQ373,$A$1:A373,A373,$J$1:J373,J373,$D$1:D373,D373),"")</f>
        <v>36.013999999999996</v>
      </c>
      <c r="AS373">
        <f t="shared" si="23"/>
        <v>14</v>
      </c>
    </row>
    <row r="374" spans="1:45" x14ac:dyDescent="0.25">
      <c r="A374" s="4" t="s">
        <v>27</v>
      </c>
      <c r="B374" t="s">
        <v>44</v>
      </c>
      <c r="C374" s="3">
        <v>42424</v>
      </c>
      <c r="D374">
        <v>4</v>
      </c>
      <c r="F374">
        <v>0</v>
      </c>
      <c r="J374" s="2" t="s">
        <v>83</v>
      </c>
      <c r="K374" s="2" t="s">
        <v>23</v>
      </c>
      <c r="L374">
        <v>2.5</v>
      </c>
      <c r="M374" s="2" t="s">
        <v>22</v>
      </c>
      <c r="N374" s="20" t="str">
        <f t="shared" si="20"/>
        <v/>
      </c>
      <c r="P374">
        <v>104.24</v>
      </c>
      <c r="Q374">
        <v>104.24</v>
      </c>
      <c r="R374" s="2">
        <f>IF(ISNUMBER(Q374),SUMIFS(Q$1:$Q374,A$1:$A374,A374,J$1:$J374,J374,D$1:$D374,D374),"")</f>
        <v>627.92999999999995</v>
      </c>
      <c r="AB374">
        <v>18.900083541870117</v>
      </c>
      <c r="AC374">
        <v>11.590028285980225</v>
      </c>
      <c r="AD374">
        <v>79.116561889648437</v>
      </c>
      <c r="AE374">
        <v>25.379245758056641</v>
      </c>
      <c r="AF374">
        <v>90.934665679931641</v>
      </c>
      <c r="AG374">
        <v>31.165500640869141</v>
      </c>
      <c r="AH374" s="2">
        <f t="shared" si="21"/>
        <v>4.99E-2</v>
      </c>
      <c r="AI374">
        <v>4.99E-2</v>
      </c>
      <c r="AK374">
        <v>12.65864990234375</v>
      </c>
      <c r="AQ374" s="2">
        <f t="shared" si="22"/>
        <v>5.202</v>
      </c>
      <c r="AR374" s="2">
        <f>IF(ISNUMBER(AQ374),SUMIFS($AQ$1:AQ374,$A$1:A374,A374,$J$1:J374,J374,$D$1:D374,D374),"")</f>
        <v>26.738</v>
      </c>
      <c r="AS374">
        <f t="shared" si="23"/>
        <v>14</v>
      </c>
    </row>
    <row r="375" spans="1:45" x14ac:dyDescent="0.25">
      <c r="A375" s="4" t="s">
        <v>30</v>
      </c>
      <c r="B375" t="s">
        <v>44</v>
      </c>
      <c r="C375" s="3">
        <v>42424</v>
      </c>
      <c r="D375">
        <v>4</v>
      </c>
      <c r="F375">
        <v>50</v>
      </c>
      <c r="J375" s="2" t="s">
        <v>83</v>
      </c>
      <c r="K375" s="2" t="s">
        <v>23</v>
      </c>
      <c r="L375">
        <v>2.5</v>
      </c>
      <c r="M375" s="2" t="s">
        <v>22</v>
      </c>
      <c r="N375" s="20" t="str">
        <f t="shared" si="20"/>
        <v/>
      </c>
      <c r="P375">
        <v>130.97999999999999</v>
      </c>
      <c r="Q375">
        <v>130.97999999999999</v>
      </c>
      <c r="R375" s="2">
        <f>IF(ISNUMBER(Q375),SUMIFS(Q$1:$Q375,A$1:$A375,A375,J$1:$J375,J375,D$1:$D375,D375),"")</f>
        <v>695.97</v>
      </c>
      <c r="AB375">
        <v>19.208559989929199</v>
      </c>
      <c r="AC375">
        <v>10.735231399536133</v>
      </c>
      <c r="AD375">
        <v>78.388286590576172</v>
      </c>
      <c r="AE375">
        <v>26.122394561767578</v>
      </c>
      <c r="AF375">
        <v>90.987186431884766</v>
      </c>
      <c r="AG375">
        <v>30.314300537109375</v>
      </c>
      <c r="AH375" s="2">
        <f t="shared" si="21"/>
        <v>4.8500000000000001E-2</v>
      </c>
      <c r="AI375">
        <v>4.8500000000000001E-2</v>
      </c>
      <c r="AK375">
        <v>12.542125854492188</v>
      </c>
      <c r="AQ375" s="2">
        <f t="shared" si="22"/>
        <v>6.3529999999999998</v>
      </c>
      <c r="AR375" s="2">
        <f>IF(ISNUMBER(AQ375),SUMIFS($AQ$1:AQ375,$A$1:A375,A375,$J$1:J375,J375,$D$1:D375,D375),"")</f>
        <v>29.792999999999999</v>
      </c>
      <c r="AS375">
        <f t="shared" si="23"/>
        <v>14</v>
      </c>
    </row>
    <row r="376" spans="1:45" x14ac:dyDescent="0.25">
      <c r="A376" s="4" t="s">
        <v>28</v>
      </c>
      <c r="B376" t="s">
        <v>44</v>
      </c>
      <c r="C376" s="3">
        <v>42424</v>
      </c>
      <c r="D376">
        <v>4</v>
      </c>
      <c r="F376">
        <v>100</v>
      </c>
      <c r="J376" s="2" t="s">
        <v>83</v>
      </c>
      <c r="K376" s="2" t="s">
        <v>23</v>
      </c>
      <c r="L376">
        <v>2.5</v>
      </c>
      <c r="M376" s="2" t="s">
        <v>22</v>
      </c>
      <c r="N376" s="20" t="str">
        <f t="shared" si="20"/>
        <v/>
      </c>
      <c r="P376">
        <v>135.99</v>
      </c>
      <c r="Q376">
        <v>135.99</v>
      </c>
      <c r="R376" s="2">
        <f>IF(ISNUMBER(Q376),SUMIFS(Q$1:$Q376,A$1:$A376,A376,J$1:$J376,J376,D$1:$D376,D376),"")</f>
        <v>811.14</v>
      </c>
      <c r="AB376">
        <v>20.108256340026855</v>
      </c>
      <c r="AC376">
        <v>12.538844108581543</v>
      </c>
      <c r="AD376">
        <v>77.389236450195313</v>
      </c>
      <c r="AE376">
        <v>27.591760635375977</v>
      </c>
      <c r="AF376">
        <v>91.236030578613281</v>
      </c>
      <c r="AG376">
        <v>28.809506416320801</v>
      </c>
      <c r="AH376" s="2">
        <f t="shared" si="21"/>
        <v>4.6100000000000002E-2</v>
      </c>
      <c r="AI376">
        <v>4.6100000000000002E-2</v>
      </c>
      <c r="AK376">
        <v>12.382277832031249</v>
      </c>
      <c r="AQ376" s="2">
        <f t="shared" si="22"/>
        <v>6.2690000000000001</v>
      </c>
      <c r="AR376" s="2">
        <f>IF(ISNUMBER(AQ376),SUMIFS($AQ$1:AQ376,$A$1:A376,A376,$J$1:J376,J376,$D$1:D376,D376),"")</f>
        <v>33.558</v>
      </c>
      <c r="AS376">
        <f t="shared" si="23"/>
        <v>14</v>
      </c>
    </row>
    <row r="377" spans="1:45" x14ac:dyDescent="0.25">
      <c r="A377" s="4" t="s">
        <v>25</v>
      </c>
      <c r="B377" t="s">
        <v>44</v>
      </c>
      <c r="C377" s="3">
        <v>42424</v>
      </c>
      <c r="D377">
        <v>4</v>
      </c>
      <c r="F377">
        <v>200</v>
      </c>
      <c r="J377" s="2" t="s">
        <v>83</v>
      </c>
      <c r="K377" s="2" t="s">
        <v>23</v>
      </c>
      <c r="L377">
        <v>2.5</v>
      </c>
      <c r="M377" s="2" t="s">
        <v>22</v>
      </c>
      <c r="N377" s="20" t="str">
        <f t="shared" si="20"/>
        <v/>
      </c>
      <c r="P377">
        <v>143.56</v>
      </c>
      <c r="Q377">
        <v>143.56</v>
      </c>
      <c r="R377" s="2">
        <f>IF(ISNUMBER(Q377),SUMIFS(Q$1:$Q377,A$1:$A377,A377,J$1:$J377,J377,D$1:$D377,D377),"")</f>
        <v>828.65999999999985</v>
      </c>
      <c r="AB377">
        <v>19.208685874938965</v>
      </c>
      <c r="AC377">
        <v>12.085665225982666</v>
      </c>
      <c r="AD377">
        <v>77.956497192382812</v>
      </c>
      <c r="AE377">
        <v>25.659929275512695</v>
      </c>
      <c r="AF377">
        <v>90.676746368408203</v>
      </c>
      <c r="AG377">
        <v>29.181978225708008</v>
      </c>
      <c r="AH377" s="2">
        <f t="shared" si="21"/>
        <v>4.6699999999999998E-2</v>
      </c>
      <c r="AI377">
        <v>4.6699999999999998E-2</v>
      </c>
      <c r="AK377">
        <v>12.47303955078125</v>
      </c>
      <c r="AQ377" s="2">
        <f t="shared" si="22"/>
        <v>6.7039999999999997</v>
      </c>
      <c r="AR377" s="2">
        <f>IF(ISNUMBER(AQ377),SUMIFS($AQ$1:AQ377,$A$1:A377,A377,$J$1:J377,J377,$D$1:D377,D377),"")</f>
        <v>35.048000000000002</v>
      </c>
      <c r="AS377">
        <f t="shared" si="23"/>
        <v>14</v>
      </c>
    </row>
    <row r="378" spans="1:45" x14ac:dyDescent="0.25">
      <c r="A378" s="4" t="s">
        <v>29</v>
      </c>
      <c r="B378" t="s">
        <v>44</v>
      </c>
      <c r="C378" s="3">
        <v>42424</v>
      </c>
      <c r="D378">
        <v>4</v>
      </c>
      <c r="F378">
        <v>350</v>
      </c>
      <c r="J378" s="2" t="s">
        <v>83</v>
      </c>
      <c r="K378" s="2" t="s">
        <v>23</v>
      </c>
      <c r="L378">
        <v>2.5</v>
      </c>
      <c r="M378" s="2" t="s">
        <v>22</v>
      </c>
      <c r="N378" s="20" t="str">
        <f t="shared" si="20"/>
        <v/>
      </c>
      <c r="P378">
        <v>143.33000000000001</v>
      </c>
      <c r="Q378">
        <v>143.33000000000001</v>
      </c>
      <c r="R378" s="2">
        <f>IF(ISNUMBER(Q378),SUMIFS(Q$1:$Q378,A$1:$A378,A378,J$1:$J378,J378,D$1:$D378,D378),"")</f>
        <v>753.66000000000008</v>
      </c>
      <c r="AB378">
        <v>20.390752792358398</v>
      </c>
      <c r="AC378">
        <v>13.293543338775635</v>
      </c>
      <c r="AD378">
        <v>76.940067291259766</v>
      </c>
      <c r="AE378">
        <v>27.42326545715332</v>
      </c>
      <c r="AF378">
        <v>90.692977905273438</v>
      </c>
      <c r="AG378">
        <v>28.05410099029541</v>
      </c>
      <c r="AH378" s="2">
        <f t="shared" si="21"/>
        <v>4.4900000000000002E-2</v>
      </c>
      <c r="AI378">
        <v>4.4900000000000002E-2</v>
      </c>
      <c r="AK378">
        <v>12.310410766601564</v>
      </c>
      <c r="AQ378" s="2">
        <f t="shared" si="22"/>
        <v>6.4359999999999999</v>
      </c>
      <c r="AR378" s="2">
        <f>IF(ISNUMBER(AQ378),SUMIFS($AQ$1:AQ378,$A$1:A378,A378,$J$1:J378,J378,$D$1:D378,D378),"")</f>
        <v>29.186</v>
      </c>
      <c r="AS378">
        <f t="shared" si="23"/>
        <v>14</v>
      </c>
    </row>
    <row r="379" spans="1:45" x14ac:dyDescent="0.25">
      <c r="A379" s="4" t="s">
        <v>26</v>
      </c>
      <c r="B379" t="s">
        <v>44</v>
      </c>
      <c r="C379" s="3">
        <v>42424</v>
      </c>
      <c r="D379">
        <v>4</v>
      </c>
      <c r="F379">
        <v>500</v>
      </c>
      <c r="J379" s="2" t="s">
        <v>83</v>
      </c>
      <c r="K379" s="2" t="s">
        <v>23</v>
      </c>
      <c r="L379">
        <v>2.5</v>
      </c>
      <c r="M379" s="2" t="s">
        <v>22</v>
      </c>
      <c r="N379" s="20" t="str">
        <f t="shared" si="20"/>
        <v/>
      </c>
      <c r="P379">
        <v>156.85</v>
      </c>
      <c r="Q379">
        <v>156.85</v>
      </c>
      <c r="R379" s="2">
        <f>IF(ISNUMBER(Q379),SUMIFS(Q$1:$Q379,A$1:$A379,A379,J$1:$J379,J379,D$1:$D379,D379),"")</f>
        <v>913.83</v>
      </c>
      <c r="AB379">
        <v>19.998130798339844</v>
      </c>
      <c r="AC379">
        <v>12.690542221069336</v>
      </c>
      <c r="AD379">
        <v>76.705547332763672</v>
      </c>
      <c r="AE379">
        <v>27.60325813293457</v>
      </c>
      <c r="AF379">
        <v>90.543926239013672</v>
      </c>
      <c r="AG379">
        <v>28.840210914611816</v>
      </c>
      <c r="AH379" s="2">
        <f t="shared" si="21"/>
        <v>4.6100000000000002E-2</v>
      </c>
      <c r="AI379">
        <v>4.6100000000000002E-2</v>
      </c>
      <c r="AK379">
        <v>12.272887573242187</v>
      </c>
      <c r="AQ379" s="2">
        <f t="shared" si="22"/>
        <v>7.2309999999999999</v>
      </c>
      <c r="AR379" s="2">
        <f>IF(ISNUMBER(AQ379),SUMIFS($AQ$1:AQ379,$A$1:A379,A379,$J$1:J379,J379,$D$1:D379,D379),"")</f>
        <v>37.994</v>
      </c>
      <c r="AS379">
        <f t="shared" si="23"/>
        <v>14</v>
      </c>
    </row>
    <row r="380" spans="1:45" x14ac:dyDescent="0.25">
      <c r="A380" s="4" t="s">
        <v>27</v>
      </c>
      <c r="B380" t="s">
        <v>44</v>
      </c>
      <c r="C380" s="3">
        <v>42460</v>
      </c>
      <c r="D380">
        <v>1</v>
      </c>
      <c r="F380">
        <v>0</v>
      </c>
      <c r="J380" s="2" t="s">
        <v>83</v>
      </c>
      <c r="K380" s="2" t="s">
        <v>24</v>
      </c>
      <c r="M380" s="2" t="s">
        <v>40</v>
      </c>
      <c r="N380" s="20">
        <f t="shared" si="20"/>
        <v>858</v>
      </c>
      <c r="O380">
        <v>85.8</v>
      </c>
      <c r="R380" s="2" t="str">
        <f>IF(ISNUMBER(Q380),SUMIFS(Q$1:$Q380,A$1:$A380,A380,J$1:$J380,J380,D$1:$D380,D380),"")</f>
        <v/>
      </c>
      <c r="AB380">
        <v>18.417143821716309</v>
      </c>
      <c r="AC380">
        <v>11.886026382446289</v>
      </c>
      <c r="AD380">
        <v>79.933582305908203</v>
      </c>
      <c r="AE380">
        <v>23.524890899658203</v>
      </c>
      <c r="AF380">
        <v>89.801742553710938</v>
      </c>
      <c r="AG380">
        <v>31.85033130645752</v>
      </c>
      <c r="AH380" s="2">
        <f t="shared" si="21"/>
        <v>5.0999999999999997E-2</v>
      </c>
      <c r="AI380">
        <v>5.0999999999999997E-2</v>
      </c>
      <c r="AK380">
        <v>12.789373168945312</v>
      </c>
      <c r="AQ380" s="2" t="str">
        <f t="shared" si="22"/>
        <v/>
      </c>
      <c r="AR380" s="2" t="str">
        <f>IF(ISNUMBER(AQ380),SUMIFS($AQ$1:AQ380,$A$1:A380,A380,$J$1:J380,J380,$D$1:D380,D380),"")</f>
        <v/>
      </c>
      <c r="AS380">
        <f t="shared" si="23"/>
        <v>10</v>
      </c>
    </row>
    <row r="381" spans="1:45" x14ac:dyDescent="0.25">
      <c r="A381" s="4" t="s">
        <v>30</v>
      </c>
      <c r="B381" t="s">
        <v>44</v>
      </c>
      <c r="C381" s="3">
        <v>42460</v>
      </c>
      <c r="D381">
        <v>1</v>
      </c>
      <c r="F381">
        <v>50</v>
      </c>
      <c r="J381" s="2" t="s">
        <v>83</v>
      </c>
      <c r="K381" s="2" t="s">
        <v>24</v>
      </c>
      <c r="M381" s="2" t="s">
        <v>40</v>
      </c>
      <c r="N381" s="20">
        <f t="shared" si="20"/>
        <v>1073.25</v>
      </c>
      <c r="O381">
        <v>107.325</v>
      </c>
      <c r="R381" s="2" t="str">
        <f>IF(ISNUMBER(Q381),SUMIFS(Q$1:$Q381,A$1:$A381,A381,J$1:$J381,J381,D$1:$D381,D381),"")</f>
        <v/>
      </c>
      <c r="AB381">
        <v>17.435751914978027</v>
      </c>
      <c r="AC381">
        <v>12.502317428588867</v>
      </c>
      <c r="AD381">
        <v>78.743125915527344</v>
      </c>
      <c r="AE381">
        <v>20.315001487731934</v>
      </c>
      <c r="AF381">
        <v>89.162437438964844</v>
      </c>
      <c r="AG381">
        <v>31.139999389648437</v>
      </c>
      <c r="AH381" s="2">
        <f t="shared" si="21"/>
        <v>4.9799999999999997E-2</v>
      </c>
      <c r="AI381">
        <v>4.9799999999999997E-2</v>
      </c>
      <c r="AK381">
        <v>12.598900146484375</v>
      </c>
      <c r="AQ381" s="2" t="str">
        <f t="shared" si="22"/>
        <v/>
      </c>
      <c r="AR381" s="2" t="str">
        <f>IF(ISNUMBER(AQ381),SUMIFS($AQ$1:AQ381,$A$1:A381,A381,$J$1:J381,J381,$D$1:D381,D381),"")</f>
        <v/>
      </c>
      <c r="AS381">
        <f t="shared" si="23"/>
        <v>10</v>
      </c>
    </row>
    <row r="382" spans="1:45" x14ac:dyDescent="0.25">
      <c r="A382" s="4" t="s">
        <v>28</v>
      </c>
      <c r="B382" t="s">
        <v>44</v>
      </c>
      <c r="C382" s="3">
        <v>42460</v>
      </c>
      <c r="D382">
        <v>1</v>
      </c>
      <c r="F382">
        <v>100</v>
      </c>
      <c r="J382" s="2" t="s">
        <v>83</v>
      </c>
      <c r="K382" s="2" t="s">
        <v>24</v>
      </c>
      <c r="M382" s="2" t="s">
        <v>40</v>
      </c>
      <c r="N382" s="20">
        <f t="shared" si="20"/>
        <v>1026</v>
      </c>
      <c r="O382">
        <v>102.6</v>
      </c>
      <c r="R382" s="2" t="str">
        <f>IF(ISNUMBER(Q382),SUMIFS(Q$1:$Q382,A$1:$A382,A382,J$1:$J382,J382,D$1:$D382,D382),"")</f>
        <v/>
      </c>
      <c r="AB382">
        <v>16.725327491760254</v>
      </c>
      <c r="AC382">
        <v>16.129137992858887</v>
      </c>
      <c r="AD382">
        <v>80.651603698730469</v>
      </c>
      <c r="AE382">
        <v>25.17439079284668</v>
      </c>
      <c r="AF382">
        <v>90.798526763916016</v>
      </c>
      <c r="AG382">
        <v>30.718064308166504</v>
      </c>
      <c r="AH382" s="2">
        <f t="shared" si="21"/>
        <v>4.9099999999999998E-2</v>
      </c>
      <c r="AI382">
        <v>4.9099999999999998E-2</v>
      </c>
      <c r="AK382">
        <v>12.904256591796875</v>
      </c>
      <c r="AQ382" s="2" t="str">
        <f t="shared" si="22"/>
        <v/>
      </c>
      <c r="AR382" s="2" t="str">
        <f>IF(ISNUMBER(AQ382),SUMIFS($AQ$1:AQ382,$A$1:A382,A382,$J$1:J382,J382,$D$1:D382,D382),"")</f>
        <v/>
      </c>
      <c r="AS382">
        <f t="shared" si="23"/>
        <v>10</v>
      </c>
    </row>
    <row r="383" spans="1:45" x14ac:dyDescent="0.25">
      <c r="A383" s="4" t="s">
        <v>25</v>
      </c>
      <c r="B383" t="s">
        <v>44</v>
      </c>
      <c r="C383" s="3">
        <v>42460</v>
      </c>
      <c r="D383">
        <v>1</v>
      </c>
      <c r="F383">
        <v>200</v>
      </c>
      <c r="J383" s="2" t="s">
        <v>83</v>
      </c>
      <c r="K383" s="2" t="s">
        <v>24</v>
      </c>
      <c r="M383" s="2" t="s">
        <v>40</v>
      </c>
      <c r="N383" s="20">
        <f t="shared" si="20"/>
        <v>1125.5</v>
      </c>
      <c r="O383">
        <v>112.55</v>
      </c>
      <c r="R383" s="2" t="str">
        <f>IF(ISNUMBER(Q383),SUMIFS(Q$1:$Q383,A$1:$A383,A383,J$1:$J383,J383,D$1:$D383,D383),"")</f>
        <v/>
      </c>
      <c r="AB383">
        <v>16.470163822174072</v>
      </c>
      <c r="AC383">
        <v>13.147566318511963</v>
      </c>
      <c r="AD383">
        <v>81.500503540039063</v>
      </c>
      <c r="AE383">
        <v>21.927560806274414</v>
      </c>
      <c r="AF383">
        <v>90.417610168457031</v>
      </c>
      <c r="AG383">
        <v>32.239903450012207</v>
      </c>
      <c r="AH383" s="2">
        <f t="shared" si="21"/>
        <v>5.16E-2</v>
      </c>
      <c r="AI383">
        <v>5.16E-2</v>
      </c>
      <c r="AK383">
        <v>13.04008056640625</v>
      </c>
      <c r="AQ383" s="2" t="str">
        <f t="shared" si="22"/>
        <v/>
      </c>
      <c r="AR383" s="2" t="str">
        <f>IF(ISNUMBER(AQ383),SUMIFS($AQ$1:AQ383,$A$1:A383,A383,$J$1:J383,J383,$D$1:D383,D383),"")</f>
        <v/>
      </c>
      <c r="AS383">
        <f t="shared" si="23"/>
        <v>10</v>
      </c>
    </row>
    <row r="384" spans="1:45" x14ac:dyDescent="0.25">
      <c r="A384" s="4" t="s">
        <v>29</v>
      </c>
      <c r="B384" t="s">
        <v>44</v>
      </c>
      <c r="C384" s="3">
        <v>42460</v>
      </c>
      <c r="D384">
        <v>1</v>
      </c>
      <c r="F384">
        <v>350</v>
      </c>
      <c r="J384" s="2" t="s">
        <v>83</v>
      </c>
      <c r="K384" s="2" t="s">
        <v>24</v>
      </c>
      <c r="M384" s="2" t="s">
        <v>40</v>
      </c>
      <c r="N384" s="20">
        <f t="shared" si="20"/>
        <v>843.5</v>
      </c>
      <c r="O384">
        <v>84.35</v>
      </c>
      <c r="R384" s="2" t="str">
        <f>IF(ISNUMBER(Q384),SUMIFS(Q$1:$Q384,A$1:$A384,A384,J$1:$J384,J384,D$1:$D384,D384),"")</f>
        <v/>
      </c>
      <c r="AB384">
        <v>17.190653800964355</v>
      </c>
      <c r="AC384">
        <v>12.137160778045654</v>
      </c>
      <c r="AD384">
        <v>73.355323791503906</v>
      </c>
      <c r="AE384">
        <v>21.921060562133789</v>
      </c>
      <c r="AF384">
        <v>87.321540832519531</v>
      </c>
      <c r="AG384">
        <v>29.982584953308105</v>
      </c>
      <c r="AH384" s="2">
        <f t="shared" si="21"/>
        <v>4.8000000000000001E-2</v>
      </c>
      <c r="AI384">
        <v>4.8000000000000001E-2</v>
      </c>
      <c r="AK384">
        <v>11.736851806640626</v>
      </c>
      <c r="AQ384" s="2" t="str">
        <f t="shared" si="22"/>
        <v/>
      </c>
      <c r="AR384" s="2" t="str">
        <f>IF(ISNUMBER(AQ384),SUMIFS($AQ$1:AQ384,$A$1:A384,A384,$J$1:J384,J384,$D$1:D384,D384),"")</f>
        <v/>
      </c>
      <c r="AS384">
        <f t="shared" si="23"/>
        <v>10</v>
      </c>
    </row>
    <row r="385" spans="1:45" x14ac:dyDescent="0.25">
      <c r="A385" s="4" t="s">
        <v>26</v>
      </c>
      <c r="B385" t="s">
        <v>44</v>
      </c>
      <c r="C385" s="3">
        <v>42460</v>
      </c>
      <c r="D385">
        <v>1</v>
      </c>
      <c r="F385">
        <v>500</v>
      </c>
      <c r="J385" s="2" t="s">
        <v>83</v>
      </c>
      <c r="K385" s="2" t="s">
        <v>24</v>
      </c>
      <c r="M385" s="2" t="s">
        <v>40</v>
      </c>
      <c r="N385" s="20">
        <f t="shared" si="20"/>
        <v>975</v>
      </c>
      <c r="O385">
        <v>97.5</v>
      </c>
      <c r="R385" s="2" t="str">
        <f>IF(ISNUMBER(Q385),SUMIFS(Q$1:$Q385,A$1:$A385,A385,J$1:$J385,J385,D$1:$D385,D385),"")</f>
        <v/>
      </c>
      <c r="AB385">
        <v>17.009870529174805</v>
      </c>
      <c r="AC385">
        <v>13.618174076080322</v>
      </c>
      <c r="AD385">
        <v>80.273479461669922</v>
      </c>
      <c r="AE385">
        <v>20.588865280151367</v>
      </c>
      <c r="AF385">
        <v>90.057144165039063</v>
      </c>
      <c r="AG385">
        <v>31.279031753540039</v>
      </c>
      <c r="AH385" s="2">
        <f t="shared" si="21"/>
        <v>0.05</v>
      </c>
      <c r="AI385">
        <v>0.05</v>
      </c>
      <c r="AK385">
        <v>12.843756713867188</v>
      </c>
      <c r="AQ385" s="2" t="str">
        <f t="shared" si="22"/>
        <v/>
      </c>
      <c r="AR385" s="2" t="str">
        <f>IF(ISNUMBER(AQ385),SUMIFS($AQ$1:AQ385,$A$1:A385,A385,$J$1:J385,J385,$D$1:D385,D385),"")</f>
        <v/>
      </c>
      <c r="AS385">
        <f t="shared" si="23"/>
        <v>10</v>
      </c>
    </row>
    <row r="386" spans="1:45" x14ac:dyDescent="0.25">
      <c r="A386" s="4" t="s">
        <v>27</v>
      </c>
      <c r="B386" t="s">
        <v>44</v>
      </c>
      <c r="C386" s="3">
        <v>42460</v>
      </c>
      <c r="D386">
        <v>2</v>
      </c>
      <c r="F386">
        <v>0</v>
      </c>
      <c r="J386" s="2" t="s">
        <v>83</v>
      </c>
      <c r="K386" s="2" t="s">
        <v>24</v>
      </c>
      <c r="M386" s="2" t="s">
        <v>40</v>
      </c>
      <c r="N386" s="20">
        <f t="shared" ref="N386:N449" si="24">IF(ISNUMBER(O386),O386*10,"")</f>
        <v>1204.5</v>
      </c>
      <c r="O386">
        <v>120.45</v>
      </c>
      <c r="R386" s="2" t="str">
        <f>IF(ISNUMBER(Q386),SUMIFS(Q$1:$Q386,A$1:$A386,A386,J$1:$J386,J386,D$1:$D386,D386),"")</f>
        <v/>
      </c>
      <c r="AB386">
        <v>17.500149726867676</v>
      </c>
      <c r="AC386">
        <v>14.44082498550415</v>
      </c>
      <c r="AD386">
        <v>80.390811920166016</v>
      </c>
      <c r="AE386">
        <v>21.538619041442871</v>
      </c>
      <c r="AF386">
        <v>90.849273681640625</v>
      </c>
      <c r="AG386">
        <v>30.644129753112793</v>
      </c>
      <c r="AH386" s="2">
        <f t="shared" ref="AH386:AH449" si="25">IF(ISNUMBER(AI386),AI386,"")</f>
        <v>4.9000000000000002E-2</v>
      </c>
      <c r="AI386">
        <v>4.9000000000000002E-2</v>
      </c>
      <c r="AK386">
        <v>12.862529907226563</v>
      </c>
      <c r="AQ386" s="2" t="str">
        <f t="shared" ref="AQ386:AQ449" si="26">IF(AND(ISNUMBER(AI386),ISNUMBER(Q386)),ROUND(Q386*AI386,3),"")</f>
        <v/>
      </c>
      <c r="AR386" s="2" t="str">
        <f>IF(ISNUMBER(AQ386),SUMIFS($AQ$1:AQ386,$A$1:A386,A386,$J$1:J386,J386,$D$1:D386,D386),"")</f>
        <v/>
      </c>
      <c r="AS386">
        <f t="shared" ref="AS386:AS449" si="27">COUNT(O386:AR386)</f>
        <v>10</v>
      </c>
    </row>
    <row r="387" spans="1:45" x14ac:dyDescent="0.25">
      <c r="A387" s="4" t="s">
        <v>30</v>
      </c>
      <c r="B387" t="s">
        <v>44</v>
      </c>
      <c r="C387" s="3">
        <v>42460</v>
      </c>
      <c r="D387">
        <v>2</v>
      </c>
      <c r="F387">
        <v>50</v>
      </c>
      <c r="J387" s="2" t="s">
        <v>83</v>
      </c>
      <c r="K387" s="2" t="s">
        <v>24</v>
      </c>
      <c r="M387" s="2" t="s">
        <v>40</v>
      </c>
      <c r="N387" s="20">
        <f t="shared" si="24"/>
        <v>1164</v>
      </c>
      <c r="O387">
        <v>116.4</v>
      </c>
      <c r="R387" s="2" t="str">
        <f>IF(ISNUMBER(Q387),SUMIFS(Q$1:$Q387,A$1:$A387,A387,J$1:$J387,J387,D$1:$D387,D387),"")</f>
        <v/>
      </c>
      <c r="AB387">
        <v>17.32799243927002</v>
      </c>
      <c r="AC387">
        <v>16.983231544494629</v>
      </c>
      <c r="AD387">
        <v>81.441905975341797</v>
      </c>
      <c r="AE387">
        <v>18.228053092956543</v>
      </c>
      <c r="AF387">
        <v>90.031948089599609</v>
      </c>
      <c r="AG387">
        <v>27.615847587585449</v>
      </c>
      <c r="AH387" s="2">
        <f t="shared" si="25"/>
        <v>4.4200000000000003E-2</v>
      </c>
      <c r="AI387">
        <v>4.4200000000000003E-2</v>
      </c>
      <c r="AK387">
        <v>13.030704956054688</v>
      </c>
      <c r="AQ387" s="2" t="str">
        <f t="shared" si="26"/>
        <v/>
      </c>
      <c r="AR387" s="2" t="str">
        <f>IF(ISNUMBER(AQ387),SUMIFS($AQ$1:AQ387,$A$1:A387,A387,$J$1:J387,J387,$D$1:D387,D387),"")</f>
        <v/>
      </c>
      <c r="AS387">
        <f t="shared" si="27"/>
        <v>10</v>
      </c>
    </row>
    <row r="388" spans="1:45" x14ac:dyDescent="0.25">
      <c r="A388" s="4" t="s">
        <v>28</v>
      </c>
      <c r="B388" t="s">
        <v>44</v>
      </c>
      <c r="C388" s="3">
        <v>42460</v>
      </c>
      <c r="D388">
        <v>2</v>
      </c>
      <c r="F388">
        <v>100</v>
      </c>
      <c r="J388" s="2" t="s">
        <v>83</v>
      </c>
      <c r="K388" s="2" t="s">
        <v>24</v>
      </c>
      <c r="M388" s="2" t="s">
        <v>40</v>
      </c>
      <c r="N388" s="20">
        <f t="shared" si="24"/>
        <v>986</v>
      </c>
      <c r="O388">
        <v>98.6</v>
      </c>
      <c r="R388" s="2" t="str">
        <f>IF(ISNUMBER(Q388),SUMIFS(Q$1:$Q388,A$1:$A388,A388,J$1:$J388,J388,D$1:$D388,D388),"")</f>
        <v/>
      </c>
      <c r="AB388">
        <v>18.034316062927246</v>
      </c>
      <c r="AC388">
        <v>15.826851367950439</v>
      </c>
      <c r="AD388">
        <v>80.297386169433594</v>
      </c>
      <c r="AE388">
        <v>23.622577667236328</v>
      </c>
      <c r="AF388">
        <v>90.898471832275391</v>
      </c>
      <c r="AG388">
        <v>28.25623893737793</v>
      </c>
      <c r="AH388" s="2">
        <f t="shared" si="25"/>
        <v>4.5199999999999997E-2</v>
      </c>
      <c r="AI388">
        <v>4.5199999999999997E-2</v>
      </c>
      <c r="AK388">
        <v>12.847581787109375</v>
      </c>
      <c r="AQ388" s="2" t="str">
        <f t="shared" si="26"/>
        <v/>
      </c>
      <c r="AR388" s="2" t="str">
        <f>IF(ISNUMBER(AQ388),SUMIFS($AQ$1:AQ388,$A$1:A388,A388,$J$1:J388,J388,$D$1:D388,D388),"")</f>
        <v/>
      </c>
      <c r="AS388">
        <f t="shared" si="27"/>
        <v>10</v>
      </c>
    </row>
    <row r="389" spans="1:45" x14ac:dyDescent="0.25">
      <c r="A389" s="4" t="s">
        <v>25</v>
      </c>
      <c r="B389" t="s">
        <v>44</v>
      </c>
      <c r="C389" s="3">
        <v>42460</v>
      </c>
      <c r="D389">
        <v>2</v>
      </c>
      <c r="F389">
        <v>200</v>
      </c>
      <c r="J389" s="2" t="s">
        <v>83</v>
      </c>
      <c r="K389" s="2" t="s">
        <v>24</v>
      </c>
      <c r="M389" s="2" t="s">
        <v>40</v>
      </c>
      <c r="N389" s="20">
        <f t="shared" si="24"/>
        <v>1057.25</v>
      </c>
      <c r="O389">
        <v>105.72499999999999</v>
      </c>
      <c r="R389" s="2" t="str">
        <f>IF(ISNUMBER(Q389),SUMIFS(Q$1:$Q389,A$1:$A389,A389,J$1:$J389,J389,D$1:$D389,D389),"")</f>
        <v/>
      </c>
      <c r="AB389">
        <v>17.481834411621094</v>
      </c>
      <c r="AC389">
        <v>17.453472137451172</v>
      </c>
      <c r="AD389">
        <v>79.06768798828125</v>
      </c>
      <c r="AE389">
        <v>19.817135810852051</v>
      </c>
      <c r="AF389">
        <v>89.492946624755859</v>
      </c>
      <c r="AG389">
        <v>27.872422218322754</v>
      </c>
      <c r="AH389" s="2">
        <f t="shared" si="25"/>
        <v>4.4600000000000001E-2</v>
      </c>
      <c r="AI389">
        <v>4.4600000000000001E-2</v>
      </c>
      <c r="AK389">
        <v>12.650830078125001</v>
      </c>
      <c r="AQ389" s="2" t="str">
        <f t="shared" si="26"/>
        <v/>
      </c>
      <c r="AR389" s="2" t="str">
        <f>IF(ISNUMBER(AQ389),SUMIFS($AQ$1:AQ389,$A$1:A389,A389,$J$1:J389,J389,$D$1:D389,D389),"")</f>
        <v/>
      </c>
      <c r="AS389">
        <f t="shared" si="27"/>
        <v>10</v>
      </c>
    </row>
    <row r="390" spans="1:45" x14ac:dyDescent="0.25">
      <c r="A390" s="4" t="s">
        <v>29</v>
      </c>
      <c r="B390" t="s">
        <v>44</v>
      </c>
      <c r="C390" s="3">
        <v>42460</v>
      </c>
      <c r="D390">
        <v>2</v>
      </c>
      <c r="F390">
        <v>350</v>
      </c>
      <c r="J390" s="2" t="s">
        <v>83</v>
      </c>
      <c r="K390" s="2" t="s">
        <v>24</v>
      </c>
      <c r="M390" s="2" t="s">
        <v>40</v>
      </c>
      <c r="N390" s="20">
        <f t="shared" si="24"/>
        <v>1116.75</v>
      </c>
      <c r="O390">
        <v>111.675</v>
      </c>
      <c r="R390" s="2" t="str">
        <f>IF(ISNUMBER(Q390),SUMIFS(Q$1:$Q390,A$1:$A390,A390,J$1:$J390,J390,D$1:$D390,D390),"")</f>
        <v/>
      </c>
      <c r="AB390">
        <v>17.612756729125977</v>
      </c>
      <c r="AC390">
        <v>16.071309566497803</v>
      </c>
      <c r="AD390">
        <v>79.369834899902344</v>
      </c>
      <c r="AE390">
        <v>21.409200668334961</v>
      </c>
      <c r="AF390">
        <v>89.87493896484375</v>
      </c>
      <c r="AG390">
        <v>29.21568775177002</v>
      </c>
      <c r="AH390" s="2">
        <f t="shared" si="25"/>
        <v>4.6699999999999998E-2</v>
      </c>
      <c r="AI390">
        <v>4.6699999999999998E-2</v>
      </c>
      <c r="AK390">
        <v>12.699173583984376</v>
      </c>
      <c r="AQ390" s="2" t="str">
        <f t="shared" si="26"/>
        <v/>
      </c>
      <c r="AR390" s="2" t="str">
        <f>IF(ISNUMBER(AQ390),SUMIFS($AQ$1:AQ390,$A$1:A390,A390,$J$1:J390,J390,$D$1:D390,D390),"")</f>
        <v/>
      </c>
      <c r="AS390">
        <f t="shared" si="27"/>
        <v>10</v>
      </c>
    </row>
    <row r="391" spans="1:45" x14ac:dyDescent="0.25">
      <c r="A391" s="4" t="s">
        <v>26</v>
      </c>
      <c r="B391" t="s">
        <v>44</v>
      </c>
      <c r="C391" s="3">
        <v>42460</v>
      </c>
      <c r="D391">
        <v>2</v>
      </c>
      <c r="F391">
        <v>500</v>
      </c>
      <c r="J391" s="2" t="s">
        <v>83</v>
      </c>
      <c r="K391" s="2" t="s">
        <v>24</v>
      </c>
      <c r="M391" s="2" t="s">
        <v>40</v>
      </c>
      <c r="N391" s="20">
        <f t="shared" si="24"/>
        <v>966.75</v>
      </c>
      <c r="O391">
        <v>96.674999999999997</v>
      </c>
      <c r="R391" s="2" t="str">
        <f>IF(ISNUMBER(Q391),SUMIFS(Q$1:$Q391,A$1:$A391,A391,J$1:$J391,J391,D$1:$D391,D391),"")</f>
        <v/>
      </c>
      <c r="AB391">
        <v>18.026577949523926</v>
      </c>
      <c r="AC391">
        <v>17.927760124206543</v>
      </c>
      <c r="AD391">
        <v>80.478775024414063</v>
      </c>
      <c r="AE391">
        <v>18.650590896606445</v>
      </c>
      <c r="AF391">
        <v>90.243808746337891</v>
      </c>
      <c r="AG391">
        <v>26.469709396362305</v>
      </c>
      <c r="AH391" s="2">
        <f t="shared" si="25"/>
        <v>4.24E-2</v>
      </c>
      <c r="AI391">
        <v>4.24E-2</v>
      </c>
      <c r="AK391">
        <v>12.87660400390625</v>
      </c>
      <c r="AQ391" s="2" t="str">
        <f t="shared" si="26"/>
        <v/>
      </c>
      <c r="AR391" s="2" t="str">
        <f>IF(ISNUMBER(AQ391),SUMIFS($AQ$1:AQ391,$A$1:A391,A391,$J$1:J391,J391,$D$1:D391,D391),"")</f>
        <v/>
      </c>
      <c r="AS391">
        <f t="shared" si="27"/>
        <v>10</v>
      </c>
    </row>
    <row r="392" spans="1:45" x14ac:dyDescent="0.25">
      <c r="A392" s="4" t="s">
        <v>27</v>
      </c>
      <c r="B392" t="s">
        <v>44</v>
      </c>
      <c r="C392" s="3">
        <v>42460</v>
      </c>
      <c r="D392">
        <v>3</v>
      </c>
      <c r="F392">
        <v>0</v>
      </c>
      <c r="J392" s="2" t="s">
        <v>83</v>
      </c>
      <c r="K392" s="2" t="s">
        <v>24</v>
      </c>
      <c r="M392" s="2" t="s">
        <v>40</v>
      </c>
      <c r="N392" s="20">
        <f t="shared" si="24"/>
        <v>810</v>
      </c>
      <c r="O392">
        <v>81</v>
      </c>
      <c r="R392" s="2" t="str">
        <f>IF(ISNUMBER(Q392),SUMIFS(Q$1:$Q392,A$1:$A392,A392,J$1:$J392,J392,D$1:$D392,D392),"")</f>
        <v/>
      </c>
      <c r="AB392">
        <v>17.2969970703125</v>
      </c>
      <c r="AC392">
        <v>14.229095935821533</v>
      </c>
      <c r="AD392">
        <v>78.401695251464844</v>
      </c>
      <c r="AE392">
        <v>21.83619213104248</v>
      </c>
      <c r="AF392">
        <v>89.457664489746094</v>
      </c>
      <c r="AG392">
        <v>30.050152778625488</v>
      </c>
      <c r="AH392" s="2">
        <f t="shared" si="25"/>
        <v>4.8099999999999997E-2</v>
      </c>
      <c r="AI392">
        <v>4.8099999999999997E-2</v>
      </c>
      <c r="AK392">
        <v>12.544271240234375</v>
      </c>
      <c r="AQ392" s="2" t="str">
        <f t="shared" si="26"/>
        <v/>
      </c>
      <c r="AR392" s="2" t="str">
        <f>IF(ISNUMBER(AQ392),SUMIFS($AQ$1:AQ392,$A$1:A392,A392,$J$1:J392,J392,$D$1:D392,D392),"")</f>
        <v/>
      </c>
      <c r="AS392">
        <f t="shared" si="27"/>
        <v>10</v>
      </c>
    </row>
    <row r="393" spans="1:45" x14ac:dyDescent="0.25">
      <c r="A393" s="4" t="s">
        <v>30</v>
      </c>
      <c r="B393" t="s">
        <v>44</v>
      </c>
      <c r="C393" s="3">
        <v>42460</v>
      </c>
      <c r="D393">
        <v>3</v>
      </c>
      <c r="F393">
        <v>50</v>
      </c>
      <c r="J393" s="2" t="s">
        <v>83</v>
      </c>
      <c r="K393" s="2" t="s">
        <v>24</v>
      </c>
      <c r="M393" s="2" t="s">
        <v>40</v>
      </c>
      <c r="N393" s="20">
        <f t="shared" si="24"/>
        <v>1151.5</v>
      </c>
      <c r="O393">
        <v>115.15</v>
      </c>
      <c r="R393" s="2" t="str">
        <f>IF(ISNUMBER(Q393),SUMIFS(Q$1:$Q393,A$1:$A393,A393,J$1:$J393,J393,D$1:$D393,D393),"")</f>
        <v/>
      </c>
      <c r="AB393">
        <v>16.93245792388916</v>
      </c>
      <c r="AC393">
        <v>15.882436752319336</v>
      </c>
      <c r="AD393">
        <v>80.577869415283203</v>
      </c>
      <c r="AE393">
        <v>20.103068351745605</v>
      </c>
      <c r="AF393">
        <v>90.137290954589844</v>
      </c>
      <c r="AG393">
        <v>29.035058975219727</v>
      </c>
      <c r="AH393" s="2">
        <f t="shared" si="25"/>
        <v>4.65E-2</v>
      </c>
      <c r="AI393">
        <v>4.65E-2</v>
      </c>
      <c r="AK393">
        <v>12.892459106445314</v>
      </c>
      <c r="AQ393" s="2" t="str">
        <f t="shared" si="26"/>
        <v/>
      </c>
      <c r="AR393" s="2" t="str">
        <f>IF(ISNUMBER(AQ393),SUMIFS($AQ$1:AQ393,$A$1:A393,A393,$J$1:J393,J393,$D$1:D393,D393),"")</f>
        <v/>
      </c>
      <c r="AS393">
        <f t="shared" si="27"/>
        <v>10</v>
      </c>
    </row>
    <row r="394" spans="1:45" x14ac:dyDescent="0.25">
      <c r="A394" s="4" t="s">
        <v>28</v>
      </c>
      <c r="B394" t="s">
        <v>44</v>
      </c>
      <c r="C394" s="3">
        <v>42460</v>
      </c>
      <c r="D394">
        <v>3</v>
      </c>
      <c r="F394">
        <v>100</v>
      </c>
      <c r="J394" s="2" t="s">
        <v>83</v>
      </c>
      <c r="K394" s="2" t="s">
        <v>24</v>
      </c>
      <c r="M394" s="2" t="s">
        <v>40</v>
      </c>
      <c r="N394" s="20">
        <f t="shared" si="24"/>
        <v>832</v>
      </c>
      <c r="O394">
        <v>83.2</v>
      </c>
      <c r="R394" s="2" t="str">
        <f>IF(ISNUMBER(Q394),SUMIFS(Q$1:$Q394,A$1:$A394,A394,J$1:$J394,J394,D$1:$D394,D394),"")</f>
        <v/>
      </c>
      <c r="AB394">
        <v>16.593337059020996</v>
      </c>
      <c r="AC394">
        <v>14.046836376190186</v>
      </c>
      <c r="AD394">
        <v>78.407787322998047</v>
      </c>
      <c r="AE394">
        <v>22.969427108764648</v>
      </c>
      <c r="AF394">
        <v>90.295619964599609</v>
      </c>
      <c r="AG394">
        <v>30.949648857116699</v>
      </c>
      <c r="AH394" s="2">
        <f t="shared" si="25"/>
        <v>4.9500000000000002E-2</v>
      </c>
      <c r="AI394">
        <v>4.9500000000000002E-2</v>
      </c>
      <c r="AK394">
        <v>12.545245971679687</v>
      </c>
      <c r="AQ394" s="2" t="str">
        <f t="shared" si="26"/>
        <v/>
      </c>
      <c r="AR394" s="2" t="str">
        <f>IF(ISNUMBER(AQ394),SUMIFS($AQ$1:AQ394,$A$1:A394,A394,$J$1:J394,J394,$D$1:D394,D394),"")</f>
        <v/>
      </c>
      <c r="AS394">
        <f t="shared" si="27"/>
        <v>10</v>
      </c>
    </row>
    <row r="395" spans="1:45" x14ac:dyDescent="0.25">
      <c r="A395" s="4" t="s">
        <v>25</v>
      </c>
      <c r="B395" t="s">
        <v>44</v>
      </c>
      <c r="C395" s="3">
        <v>42460</v>
      </c>
      <c r="D395">
        <v>3</v>
      </c>
      <c r="F395">
        <v>200</v>
      </c>
      <c r="J395" s="2" t="s">
        <v>83</v>
      </c>
      <c r="K395" s="2" t="s">
        <v>24</v>
      </c>
      <c r="M395" s="2" t="s">
        <v>40</v>
      </c>
      <c r="N395" s="20">
        <f t="shared" si="24"/>
        <v>1001</v>
      </c>
      <c r="O395">
        <v>100.1</v>
      </c>
      <c r="R395" s="2" t="str">
        <f>IF(ISNUMBER(Q395),SUMIFS(Q$1:$Q395,A$1:$A395,A395,J$1:$J395,J395,D$1:$D395,D395),"")</f>
        <v/>
      </c>
      <c r="AB395">
        <v>17.15289306640625</v>
      </c>
      <c r="AC395">
        <v>14.165810585021973</v>
      </c>
      <c r="AD395">
        <v>80.907253265380859</v>
      </c>
      <c r="AE395">
        <v>23.48915958404541</v>
      </c>
      <c r="AF395">
        <v>90.692207336425781</v>
      </c>
      <c r="AG395">
        <v>31.111169815063477</v>
      </c>
      <c r="AH395" s="2">
        <f t="shared" si="25"/>
        <v>4.9799999999999997E-2</v>
      </c>
      <c r="AI395">
        <v>4.9799999999999997E-2</v>
      </c>
      <c r="AK395">
        <v>12.945160522460938</v>
      </c>
      <c r="AQ395" s="2" t="str">
        <f t="shared" si="26"/>
        <v/>
      </c>
      <c r="AR395" s="2" t="str">
        <f>IF(ISNUMBER(AQ395),SUMIFS($AQ$1:AQ395,$A$1:A395,A395,$J$1:J395,J395,$D$1:D395,D395),"")</f>
        <v/>
      </c>
      <c r="AS395">
        <f t="shared" si="27"/>
        <v>10</v>
      </c>
    </row>
    <row r="396" spans="1:45" x14ac:dyDescent="0.25">
      <c r="A396" s="4" t="s">
        <v>29</v>
      </c>
      <c r="B396" t="s">
        <v>44</v>
      </c>
      <c r="C396" s="3">
        <v>42460</v>
      </c>
      <c r="D396">
        <v>3</v>
      </c>
      <c r="F396">
        <v>350</v>
      </c>
      <c r="J396" s="2" t="s">
        <v>83</v>
      </c>
      <c r="K396" s="2" t="s">
        <v>24</v>
      </c>
      <c r="M396" s="2" t="s">
        <v>40</v>
      </c>
      <c r="N396" s="20">
        <f t="shared" si="24"/>
        <v>1043.5</v>
      </c>
      <c r="O396">
        <v>104.35</v>
      </c>
      <c r="R396" s="2" t="str">
        <f>IF(ISNUMBER(Q396),SUMIFS(Q$1:$Q396,A$1:$A396,A396,J$1:$J396,J396,D$1:$D396,D396),"")</f>
        <v/>
      </c>
      <c r="AB396">
        <v>16.86563777923584</v>
      </c>
      <c r="AC396">
        <v>14.18885612487793</v>
      </c>
      <c r="AD396">
        <v>76.894901275634766</v>
      </c>
      <c r="AE396">
        <v>19.968669891357422</v>
      </c>
      <c r="AF396">
        <v>88.788810729980469</v>
      </c>
      <c r="AG396">
        <v>30.873291015625</v>
      </c>
      <c r="AH396" s="2">
        <f t="shared" si="25"/>
        <v>4.9399999999999999E-2</v>
      </c>
      <c r="AI396">
        <v>4.9399999999999999E-2</v>
      </c>
      <c r="AK396">
        <v>12.303184204101562</v>
      </c>
      <c r="AQ396" s="2" t="str">
        <f t="shared" si="26"/>
        <v/>
      </c>
      <c r="AR396" s="2" t="str">
        <f>IF(ISNUMBER(AQ396),SUMIFS($AQ$1:AQ396,$A$1:A396,A396,$J$1:J396,J396,$D$1:D396,D396),"")</f>
        <v/>
      </c>
      <c r="AS396">
        <f t="shared" si="27"/>
        <v>10</v>
      </c>
    </row>
    <row r="397" spans="1:45" x14ac:dyDescent="0.25">
      <c r="A397" s="4" t="s">
        <v>26</v>
      </c>
      <c r="B397" t="s">
        <v>44</v>
      </c>
      <c r="C397" s="3">
        <v>42460</v>
      </c>
      <c r="D397">
        <v>3</v>
      </c>
      <c r="F397">
        <v>500</v>
      </c>
      <c r="J397" s="2" t="s">
        <v>83</v>
      </c>
      <c r="K397" s="2" t="s">
        <v>24</v>
      </c>
      <c r="M397" s="2" t="s">
        <v>40</v>
      </c>
      <c r="N397" s="20">
        <f t="shared" si="24"/>
        <v>946.5</v>
      </c>
      <c r="O397">
        <v>94.65</v>
      </c>
      <c r="R397" s="2" t="str">
        <f>IF(ISNUMBER(Q397),SUMIFS(Q$1:$Q397,A$1:$A397,A397,J$1:$J397,J397,D$1:$D397,D397),"")</f>
        <v/>
      </c>
      <c r="AB397">
        <v>16.235701084136963</v>
      </c>
      <c r="AC397">
        <v>15.653007507324219</v>
      </c>
      <c r="AD397">
        <v>81.314685821533203</v>
      </c>
      <c r="AE397">
        <v>20.860016822814941</v>
      </c>
      <c r="AF397">
        <v>90.958942413330078</v>
      </c>
      <c r="AG397">
        <v>31.489833831787109</v>
      </c>
      <c r="AH397" s="2">
        <f t="shared" si="25"/>
        <v>5.04E-2</v>
      </c>
      <c r="AI397">
        <v>5.04E-2</v>
      </c>
      <c r="AK397">
        <v>13.010349731445313</v>
      </c>
      <c r="AQ397" s="2" t="str">
        <f t="shared" si="26"/>
        <v/>
      </c>
      <c r="AR397" s="2" t="str">
        <f>IF(ISNUMBER(AQ397),SUMIFS($AQ$1:AQ397,$A$1:A397,A397,$J$1:J397,J397,$D$1:D397,D397),"")</f>
        <v/>
      </c>
      <c r="AS397">
        <f t="shared" si="27"/>
        <v>10</v>
      </c>
    </row>
    <row r="398" spans="1:45" x14ac:dyDescent="0.25">
      <c r="A398" s="4" t="s">
        <v>27</v>
      </c>
      <c r="B398" t="s">
        <v>44</v>
      </c>
      <c r="C398" s="3">
        <v>42469</v>
      </c>
      <c r="D398">
        <v>1</v>
      </c>
      <c r="F398">
        <v>0</v>
      </c>
      <c r="J398" s="2" t="s">
        <v>83</v>
      </c>
      <c r="K398" s="2" t="s">
        <v>24</v>
      </c>
      <c r="L398">
        <v>2.6</v>
      </c>
      <c r="M398" s="2" t="s">
        <v>22</v>
      </c>
      <c r="N398" s="20" t="str">
        <f t="shared" si="24"/>
        <v/>
      </c>
      <c r="P398">
        <v>78.53</v>
      </c>
      <c r="Q398">
        <v>78.53</v>
      </c>
      <c r="R398" s="2">
        <f>IF(ISNUMBER(Q398),SUMIFS(Q$1:$Q398,A$1:$A398,A398,J$1:$J398,J398,D$1:$D398,D398),"")</f>
        <v>916.70999999999992</v>
      </c>
      <c r="AH398" s="2" t="str">
        <f t="shared" si="25"/>
        <v/>
      </c>
      <c r="AQ398" s="2" t="str">
        <f t="shared" si="26"/>
        <v/>
      </c>
      <c r="AR398" s="2" t="str">
        <f>IF(ISNUMBER(AQ398),SUMIFS($AQ$1:AQ398,$A$1:A398,A398,$J$1:J398,J398,$D$1:D398,D398),"")</f>
        <v/>
      </c>
      <c r="AS398">
        <f t="shared" si="27"/>
        <v>3</v>
      </c>
    </row>
    <row r="399" spans="1:45" x14ac:dyDescent="0.25">
      <c r="A399" s="4" t="s">
        <v>30</v>
      </c>
      <c r="B399" t="s">
        <v>44</v>
      </c>
      <c r="C399" s="3">
        <v>42469</v>
      </c>
      <c r="D399">
        <v>1</v>
      </c>
      <c r="F399">
        <v>50</v>
      </c>
      <c r="J399" s="2" t="s">
        <v>83</v>
      </c>
      <c r="K399" s="2" t="s">
        <v>24</v>
      </c>
      <c r="L399">
        <v>2.6</v>
      </c>
      <c r="M399" s="2" t="s">
        <v>22</v>
      </c>
      <c r="N399" s="20" t="str">
        <f t="shared" si="24"/>
        <v/>
      </c>
      <c r="P399">
        <v>82.25</v>
      </c>
      <c r="Q399">
        <v>82.25</v>
      </c>
      <c r="R399" s="2">
        <f>IF(ISNUMBER(Q399),SUMIFS(Q$1:$Q399,A$1:$A399,A399,J$1:$J399,J399,D$1:$D399,D399),"")</f>
        <v>838.4</v>
      </c>
      <c r="AH399" s="2" t="str">
        <f t="shared" si="25"/>
        <v/>
      </c>
      <c r="AQ399" s="2" t="str">
        <f t="shared" si="26"/>
        <v/>
      </c>
      <c r="AR399" s="2" t="str">
        <f>IF(ISNUMBER(AQ399),SUMIFS($AQ$1:AQ399,$A$1:A399,A399,$J$1:J399,J399,$D$1:D399,D399),"")</f>
        <v/>
      </c>
      <c r="AS399">
        <f t="shared" si="27"/>
        <v>3</v>
      </c>
    </row>
    <row r="400" spans="1:45" x14ac:dyDescent="0.25">
      <c r="A400" s="4" t="s">
        <v>28</v>
      </c>
      <c r="B400" t="s">
        <v>44</v>
      </c>
      <c r="C400" s="3">
        <v>42469</v>
      </c>
      <c r="D400">
        <v>1</v>
      </c>
      <c r="F400">
        <v>100</v>
      </c>
      <c r="J400" s="2" t="s">
        <v>83</v>
      </c>
      <c r="K400" s="2" t="s">
        <v>24</v>
      </c>
      <c r="L400">
        <v>2.6</v>
      </c>
      <c r="M400" s="2" t="s">
        <v>22</v>
      </c>
      <c r="N400" s="20" t="str">
        <f t="shared" si="24"/>
        <v/>
      </c>
      <c r="P400">
        <v>68.459999999999994</v>
      </c>
      <c r="Q400">
        <v>68.459999999999994</v>
      </c>
      <c r="R400" s="2">
        <f>IF(ISNUMBER(Q400),SUMIFS(Q$1:$Q400,A$1:$A400,A400,J$1:$J400,J400,D$1:$D400,D400),"")</f>
        <v>813.34</v>
      </c>
      <c r="AH400" s="2" t="str">
        <f t="shared" si="25"/>
        <v/>
      </c>
      <c r="AQ400" s="2" t="str">
        <f t="shared" si="26"/>
        <v/>
      </c>
      <c r="AR400" s="2" t="str">
        <f>IF(ISNUMBER(AQ400),SUMIFS($AQ$1:AQ400,$A$1:A400,A400,$J$1:J400,J400,$D$1:D400,D400),"")</f>
        <v/>
      </c>
      <c r="AS400">
        <f t="shared" si="27"/>
        <v>3</v>
      </c>
    </row>
    <row r="401" spans="1:45" x14ac:dyDescent="0.25">
      <c r="A401" s="4" t="s">
        <v>25</v>
      </c>
      <c r="B401" t="s">
        <v>44</v>
      </c>
      <c r="C401" s="3">
        <v>42469</v>
      </c>
      <c r="D401">
        <v>1</v>
      </c>
      <c r="F401">
        <v>200</v>
      </c>
      <c r="J401" s="2" t="s">
        <v>83</v>
      </c>
      <c r="K401" s="2" t="s">
        <v>24</v>
      </c>
      <c r="L401">
        <v>2.6</v>
      </c>
      <c r="M401" s="2" t="s">
        <v>22</v>
      </c>
      <c r="N401" s="20" t="str">
        <f t="shared" si="24"/>
        <v/>
      </c>
      <c r="P401">
        <v>51.09</v>
      </c>
      <c r="Q401">
        <v>51.09</v>
      </c>
      <c r="R401" s="2">
        <f>IF(ISNUMBER(Q401),SUMIFS(Q$1:$Q401,A$1:$A401,A401,J$1:$J401,J401,D$1:$D401,D401),"")</f>
        <v>826.67000000000007</v>
      </c>
      <c r="AH401" s="2" t="str">
        <f t="shared" si="25"/>
        <v/>
      </c>
      <c r="AQ401" s="2" t="str">
        <f t="shared" si="26"/>
        <v/>
      </c>
      <c r="AR401" s="2" t="str">
        <f>IF(ISNUMBER(AQ401),SUMIFS($AQ$1:AQ401,$A$1:A401,A401,$J$1:J401,J401,$D$1:D401,D401),"")</f>
        <v/>
      </c>
      <c r="AS401">
        <f t="shared" si="27"/>
        <v>3</v>
      </c>
    </row>
    <row r="402" spans="1:45" x14ac:dyDescent="0.25">
      <c r="A402" s="4" t="s">
        <v>29</v>
      </c>
      <c r="B402" t="s">
        <v>44</v>
      </c>
      <c r="C402" s="3">
        <v>42469</v>
      </c>
      <c r="D402">
        <v>1</v>
      </c>
      <c r="F402">
        <v>350</v>
      </c>
      <c r="J402" s="2" t="s">
        <v>83</v>
      </c>
      <c r="K402" s="2" t="s">
        <v>24</v>
      </c>
      <c r="L402">
        <v>2.6</v>
      </c>
      <c r="M402" s="2" t="s">
        <v>22</v>
      </c>
      <c r="N402" s="20" t="str">
        <f t="shared" si="24"/>
        <v/>
      </c>
      <c r="P402">
        <v>87.66</v>
      </c>
      <c r="Q402">
        <v>87.66</v>
      </c>
      <c r="R402" s="2">
        <f>IF(ISNUMBER(Q402),SUMIFS(Q$1:$Q402,A$1:$A402,A402,J$1:$J402,J402,D$1:$D402,D402),"")</f>
        <v>963.79</v>
      </c>
      <c r="AH402" s="2" t="str">
        <f t="shared" si="25"/>
        <v/>
      </c>
      <c r="AQ402" s="2" t="str">
        <f t="shared" si="26"/>
        <v/>
      </c>
      <c r="AR402" s="2" t="str">
        <f>IF(ISNUMBER(AQ402),SUMIFS($AQ$1:AQ402,$A$1:A402,A402,$J$1:J402,J402,$D$1:D402,D402),"")</f>
        <v/>
      </c>
      <c r="AS402">
        <f t="shared" si="27"/>
        <v>3</v>
      </c>
    </row>
    <row r="403" spans="1:45" x14ac:dyDescent="0.25">
      <c r="A403" s="4" t="s">
        <v>26</v>
      </c>
      <c r="B403" t="s">
        <v>44</v>
      </c>
      <c r="C403" s="3">
        <v>42469</v>
      </c>
      <c r="D403">
        <v>1</v>
      </c>
      <c r="F403">
        <v>500</v>
      </c>
      <c r="J403" s="2" t="s">
        <v>83</v>
      </c>
      <c r="K403" s="2" t="s">
        <v>24</v>
      </c>
      <c r="L403">
        <v>2.6</v>
      </c>
      <c r="M403" s="2" t="s">
        <v>22</v>
      </c>
      <c r="N403" s="20" t="str">
        <f t="shared" si="24"/>
        <v/>
      </c>
      <c r="P403">
        <v>74.92</v>
      </c>
      <c r="Q403">
        <v>74.92</v>
      </c>
      <c r="R403" s="2">
        <f>IF(ISNUMBER(Q403),SUMIFS(Q$1:$Q403,A$1:$A403,A403,J$1:$J403,J403,D$1:$D403,D403),"")</f>
        <v>963.91999999999985</v>
      </c>
      <c r="AH403" s="2" t="str">
        <f t="shared" si="25"/>
        <v/>
      </c>
      <c r="AQ403" s="2" t="str">
        <f t="shared" si="26"/>
        <v/>
      </c>
      <c r="AR403" s="2" t="str">
        <f>IF(ISNUMBER(AQ403),SUMIFS($AQ$1:AQ403,$A$1:A403,A403,$J$1:J403,J403,$D$1:D403,D403),"")</f>
        <v/>
      </c>
      <c r="AS403">
        <f t="shared" si="27"/>
        <v>3</v>
      </c>
    </row>
    <row r="404" spans="1:45" x14ac:dyDescent="0.25">
      <c r="A404" s="4" t="s">
        <v>27</v>
      </c>
      <c r="B404" t="s">
        <v>44</v>
      </c>
      <c r="C404" s="3">
        <v>42469</v>
      </c>
      <c r="D404">
        <v>2</v>
      </c>
      <c r="F404">
        <v>0</v>
      </c>
      <c r="J404" s="2" t="s">
        <v>83</v>
      </c>
      <c r="K404" s="2" t="s">
        <v>24</v>
      </c>
      <c r="L404">
        <v>2.6</v>
      </c>
      <c r="M404" s="2" t="s">
        <v>22</v>
      </c>
      <c r="N404" s="20" t="str">
        <f t="shared" si="24"/>
        <v/>
      </c>
      <c r="P404">
        <v>79.81</v>
      </c>
      <c r="Q404">
        <v>79.81</v>
      </c>
      <c r="R404" s="2">
        <f>IF(ISNUMBER(Q404),SUMIFS(Q$1:$Q404,A$1:$A404,A404,J$1:$J404,J404,D$1:$D404,D404),"")</f>
        <v>880.73</v>
      </c>
      <c r="AH404" s="2" t="str">
        <f t="shared" si="25"/>
        <v/>
      </c>
      <c r="AQ404" s="2" t="str">
        <f t="shared" si="26"/>
        <v/>
      </c>
      <c r="AR404" s="2" t="str">
        <f>IF(ISNUMBER(AQ404),SUMIFS($AQ$1:AQ404,$A$1:A404,A404,$J$1:J404,J404,$D$1:D404,D404),"")</f>
        <v/>
      </c>
      <c r="AS404">
        <f t="shared" si="27"/>
        <v>3</v>
      </c>
    </row>
    <row r="405" spans="1:45" x14ac:dyDescent="0.25">
      <c r="A405" s="4" t="s">
        <v>30</v>
      </c>
      <c r="B405" t="s">
        <v>44</v>
      </c>
      <c r="C405" s="3">
        <v>42469</v>
      </c>
      <c r="D405">
        <v>2</v>
      </c>
      <c r="F405">
        <v>50</v>
      </c>
      <c r="J405" s="2" t="s">
        <v>83</v>
      </c>
      <c r="K405" s="2" t="s">
        <v>24</v>
      </c>
      <c r="L405">
        <v>2.6</v>
      </c>
      <c r="M405" s="2" t="s">
        <v>22</v>
      </c>
      <c r="N405" s="20" t="str">
        <f t="shared" si="24"/>
        <v/>
      </c>
      <c r="P405">
        <v>83.62</v>
      </c>
      <c r="Q405">
        <v>83.62</v>
      </c>
      <c r="R405" s="2">
        <f>IF(ISNUMBER(Q405),SUMIFS(Q$1:$Q405,A$1:$A405,A405,J$1:$J405,J405,D$1:$D405,D405),"")</f>
        <v>980.64</v>
      </c>
      <c r="AH405" s="2" t="str">
        <f t="shared" si="25"/>
        <v/>
      </c>
      <c r="AQ405" s="2" t="str">
        <f t="shared" si="26"/>
        <v/>
      </c>
      <c r="AR405" s="2" t="str">
        <f>IF(ISNUMBER(AQ405),SUMIFS($AQ$1:AQ405,$A$1:A405,A405,$J$1:J405,J405,$D$1:D405,D405),"")</f>
        <v/>
      </c>
      <c r="AS405">
        <f t="shared" si="27"/>
        <v>3</v>
      </c>
    </row>
    <row r="406" spans="1:45" x14ac:dyDescent="0.25">
      <c r="A406" s="4" t="s">
        <v>28</v>
      </c>
      <c r="B406" t="s">
        <v>44</v>
      </c>
      <c r="C406" s="3">
        <v>42469</v>
      </c>
      <c r="D406">
        <v>2</v>
      </c>
      <c r="F406">
        <v>100</v>
      </c>
      <c r="J406" s="2" t="s">
        <v>83</v>
      </c>
      <c r="K406" s="2" t="s">
        <v>24</v>
      </c>
      <c r="L406">
        <v>2.6</v>
      </c>
      <c r="M406" s="2" t="s">
        <v>22</v>
      </c>
      <c r="N406" s="20" t="str">
        <f t="shared" si="24"/>
        <v/>
      </c>
      <c r="P406">
        <v>85.85</v>
      </c>
      <c r="Q406">
        <v>85.85</v>
      </c>
      <c r="R406" s="2">
        <f>IF(ISNUMBER(Q406),SUMIFS(Q$1:$Q406,A$1:$A406,A406,J$1:$J406,J406,D$1:$D406,D406),"")</f>
        <v>1018.8100000000001</v>
      </c>
      <c r="AH406" s="2" t="str">
        <f t="shared" si="25"/>
        <v/>
      </c>
      <c r="AQ406" s="2" t="str">
        <f t="shared" si="26"/>
        <v/>
      </c>
      <c r="AR406" s="2" t="str">
        <f>IF(ISNUMBER(AQ406),SUMIFS($AQ$1:AQ406,$A$1:A406,A406,$J$1:J406,J406,$D$1:D406,D406),"")</f>
        <v/>
      </c>
      <c r="AS406">
        <f t="shared" si="27"/>
        <v>3</v>
      </c>
    </row>
    <row r="407" spans="1:45" x14ac:dyDescent="0.25">
      <c r="A407" s="4" t="s">
        <v>25</v>
      </c>
      <c r="B407" t="s">
        <v>44</v>
      </c>
      <c r="C407" s="3">
        <v>42469</v>
      </c>
      <c r="D407">
        <v>2</v>
      </c>
      <c r="F407">
        <v>200</v>
      </c>
      <c r="J407" s="2" t="s">
        <v>83</v>
      </c>
      <c r="K407" s="2" t="s">
        <v>24</v>
      </c>
      <c r="L407">
        <v>2.6</v>
      </c>
      <c r="M407" s="2" t="s">
        <v>22</v>
      </c>
      <c r="N407" s="20" t="str">
        <f t="shared" si="24"/>
        <v/>
      </c>
      <c r="P407">
        <v>89</v>
      </c>
      <c r="Q407">
        <v>89</v>
      </c>
      <c r="R407" s="2">
        <f>IF(ISNUMBER(Q407),SUMIFS(Q$1:$Q407,A$1:$A407,A407,J$1:$J407,J407,D$1:$D407,D407),"")</f>
        <v>916.17000000000007</v>
      </c>
      <c r="AH407" s="2" t="str">
        <f t="shared" si="25"/>
        <v/>
      </c>
      <c r="AQ407" s="2" t="str">
        <f t="shared" si="26"/>
        <v/>
      </c>
      <c r="AR407" s="2" t="str">
        <f>IF(ISNUMBER(AQ407),SUMIFS($AQ$1:AQ407,$A$1:A407,A407,$J$1:J407,J407,$D$1:D407,D407),"")</f>
        <v/>
      </c>
      <c r="AS407">
        <f t="shared" si="27"/>
        <v>3</v>
      </c>
    </row>
    <row r="408" spans="1:45" x14ac:dyDescent="0.25">
      <c r="A408" s="4" t="s">
        <v>29</v>
      </c>
      <c r="B408" t="s">
        <v>44</v>
      </c>
      <c r="C408" s="3">
        <v>42469</v>
      </c>
      <c r="D408">
        <v>2</v>
      </c>
      <c r="F408">
        <v>350</v>
      </c>
      <c r="J408" s="2" t="s">
        <v>83</v>
      </c>
      <c r="K408" s="2" t="s">
        <v>24</v>
      </c>
      <c r="L408">
        <v>2.6</v>
      </c>
      <c r="M408" s="2" t="s">
        <v>22</v>
      </c>
      <c r="N408" s="20" t="str">
        <f t="shared" si="24"/>
        <v/>
      </c>
      <c r="P408">
        <v>124.49</v>
      </c>
      <c r="Q408">
        <v>124.49</v>
      </c>
      <c r="R408" s="2">
        <f>IF(ISNUMBER(Q408),SUMIFS(Q$1:$Q408,A$1:$A408,A408,J$1:$J408,J408,D$1:$D408,D408),"")</f>
        <v>916.72000000000014</v>
      </c>
      <c r="AH408" s="2" t="str">
        <f t="shared" si="25"/>
        <v/>
      </c>
      <c r="AQ408" s="2" t="str">
        <f t="shared" si="26"/>
        <v/>
      </c>
      <c r="AR408" s="2" t="str">
        <f>IF(ISNUMBER(AQ408),SUMIFS($AQ$1:AQ408,$A$1:A408,A408,$J$1:J408,J408,$D$1:D408,D408),"")</f>
        <v/>
      </c>
      <c r="AS408">
        <f t="shared" si="27"/>
        <v>3</v>
      </c>
    </row>
    <row r="409" spans="1:45" x14ac:dyDescent="0.25">
      <c r="A409" s="4" t="s">
        <v>26</v>
      </c>
      <c r="B409" t="s">
        <v>44</v>
      </c>
      <c r="C409" s="3">
        <v>42469</v>
      </c>
      <c r="D409">
        <v>2</v>
      </c>
      <c r="F409">
        <v>500</v>
      </c>
      <c r="J409" s="2" t="s">
        <v>83</v>
      </c>
      <c r="K409" s="2" t="s">
        <v>24</v>
      </c>
      <c r="L409">
        <v>2.6</v>
      </c>
      <c r="M409" s="2" t="s">
        <v>22</v>
      </c>
      <c r="N409" s="20" t="str">
        <f t="shared" si="24"/>
        <v/>
      </c>
      <c r="P409">
        <v>82.85</v>
      </c>
      <c r="Q409">
        <v>82.85</v>
      </c>
      <c r="R409" s="2">
        <f>IF(ISNUMBER(Q409),SUMIFS(Q$1:$Q409,A$1:$A409,A409,J$1:$J409,J409,D$1:$D409,D409),"")</f>
        <v>947.25</v>
      </c>
      <c r="AH409" s="2" t="str">
        <f t="shared" si="25"/>
        <v/>
      </c>
      <c r="AQ409" s="2" t="str">
        <f t="shared" si="26"/>
        <v/>
      </c>
      <c r="AR409" s="2" t="str">
        <f>IF(ISNUMBER(AQ409),SUMIFS($AQ$1:AQ409,$A$1:A409,A409,$J$1:J409,J409,$D$1:D409,D409),"")</f>
        <v/>
      </c>
      <c r="AS409">
        <f t="shared" si="27"/>
        <v>3</v>
      </c>
    </row>
    <row r="410" spans="1:45" x14ac:dyDescent="0.25">
      <c r="A410" s="4" t="s">
        <v>27</v>
      </c>
      <c r="B410" t="s">
        <v>44</v>
      </c>
      <c r="C410" s="3">
        <v>42469</v>
      </c>
      <c r="D410">
        <v>3</v>
      </c>
      <c r="F410">
        <v>0</v>
      </c>
      <c r="J410" s="2" t="s">
        <v>83</v>
      </c>
      <c r="K410" s="2" t="s">
        <v>24</v>
      </c>
      <c r="L410">
        <v>2.6</v>
      </c>
      <c r="M410" s="2" t="s">
        <v>22</v>
      </c>
      <c r="N410" s="20" t="str">
        <f t="shared" si="24"/>
        <v/>
      </c>
      <c r="P410">
        <v>85.73</v>
      </c>
      <c r="Q410">
        <v>85.73</v>
      </c>
      <c r="R410" s="2">
        <f>IF(ISNUMBER(Q410),SUMIFS(Q$1:$Q410,A$1:$A410,A410,J$1:$J410,J410,D$1:$D410,D410),"")</f>
        <v>877.96000000000015</v>
      </c>
      <c r="AH410" s="2" t="str">
        <f t="shared" si="25"/>
        <v/>
      </c>
      <c r="AQ410" s="2" t="str">
        <f t="shared" si="26"/>
        <v/>
      </c>
      <c r="AR410" s="2" t="str">
        <f>IF(ISNUMBER(AQ410),SUMIFS($AQ$1:AQ410,$A$1:A410,A410,$J$1:J410,J410,$D$1:D410,D410),"")</f>
        <v/>
      </c>
      <c r="AS410">
        <f t="shared" si="27"/>
        <v>3</v>
      </c>
    </row>
    <row r="411" spans="1:45" x14ac:dyDescent="0.25">
      <c r="A411" s="4" t="s">
        <v>30</v>
      </c>
      <c r="B411" t="s">
        <v>44</v>
      </c>
      <c r="C411" s="3">
        <v>42469</v>
      </c>
      <c r="D411">
        <v>3</v>
      </c>
      <c r="F411">
        <v>50</v>
      </c>
      <c r="J411" s="2" t="s">
        <v>83</v>
      </c>
      <c r="K411" s="2" t="s">
        <v>24</v>
      </c>
      <c r="L411">
        <v>2.6</v>
      </c>
      <c r="M411" s="2" t="s">
        <v>22</v>
      </c>
      <c r="N411" s="20" t="str">
        <f t="shared" si="24"/>
        <v/>
      </c>
      <c r="P411">
        <v>48.86</v>
      </c>
      <c r="Q411">
        <v>48.86</v>
      </c>
      <c r="R411" s="2">
        <f>IF(ISNUMBER(Q411),SUMIFS(Q$1:$Q411,A$1:$A411,A411,J$1:$J411,J411,D$1:$D411,D411),"")</f>
        <v>978.21</v>
      </c>
      <c r="AH411" s="2" t="str">
        <f t="shared" si="25"/>
        <v/>
      </c>
      <c r="AQ411" s="2" t="str">
        <f t="shared" si="26"/>
        <v/>
      </c>
      <c r="AR411" s="2" t="str">
        <f>IF(ISNUMBER(AQ411),SUMIFS($AQ$1:AQ411,$A$1:A411,A411,$J$1:J411,J411,$D$1:D411,D411),"")</f>
        <v/>
      </c>
      <c r="AS411">
        <f t="shared" si="27"/>
        <v>3</v>
      </c>
    </row>
    <row r="412" spans="1:45" x14ac:dyDescent="0.25">
      <c r="A412" s="4" t="s">
        <v>28</v>
      </c>
      <c r="B412" t="s">
        <v>44</v>
      </c>
      <c r="C412" s="3">
        <v>42469</v>
      </c>
      <c r="D412">
        <v>3</v>
      </c>
      <c r="F412">
        <v>100</v>
      </c>
      <c r="J412" s="2" t="s">
        <v>83</v>
      </c>
      <c r="K412" s="2" t="s">
        <v>24</v>
      </c>
      <c r="L412">
        <v>2.6</v>
      </c>
      <c r="M412" s="2" t="s">
        <v>22</v>
      </c>
      <c r="N412" s="20" t="str">
        <f t="shared" si="24"/>
        <v/>
      </c>
      <c r="P412">
        <v>83.56</v>
      </c>
      <c r="Q412">
        <v>83.56</v>
      </c>
      <c r="R412" s="2">
        <f>IF(ISNUMBER(Q412),SUMIFS(Q$1:$Q412,A$1:$A412,A412,J$1:$J412,J412,D$1:$D412,D412),"")</f>
        <v>837.64999999999986</v>
      </c>
      <c r="AH412" s="2" t="str">
        <f t="shared" si="25"/>
        <v/>
      </c>
      <c r="AQ412" s="2" t="str">
        <f t="shared" si="26"/>
        <v/>
      </c>
      <c r="AR412" s="2" t="str">
        <f>IF(ISNUMBER(AQ412),SUMIFS($AQ$1:AQ412,$A$1:A412,A412,$J$1:J412,J412,$D$1:D412,D412),"")</f>
        <v/>
      </c>
      <c r="AS412">
        <f t="shared" si="27"/>
        <v>3</v>
      </c>
    </row>
    <row r="413" spans="1:45" x14ac:dyDescent="0.25">
      <c r="A413" s="4" t="s">
        <v>25</v>
      </c>
      <c r="B413" t="s">
        <v>44</v>
      </c>
      <c r="C413" s="3">
        <v>42469</v>
      </c>
      <c r="D413">
        <v>3</v>
      </c>
      <c r="F413">
        <v>200</v>
      </c>
      <c r="J413" s="2" t="s">
        <v>83</v>
      </c>
      <c r="K413" s="2" t="s">
        <v>24</v>
      </c>
      <c r="L413">
        <v>2.6</v>
      </c>
      <c r="M413" s="2" t="s">
        <v>22</v>
      </c>
      <c r="N413" s="20" t="str">
        <f t="shared" si="24"/>
        <v/>
      </c>
      <c r="P413">
        <v>100.87</v>
      </c>
      <c r="Q413">
        <v>100.87</v>
      </c>
      <c r="R413" s="2">
        <f>IF(ISNUMBER(Q413),SUMIFS(Q$1:$Q413,A$1:$A413,A413,J$1:$J413,J413,D$1:$D413,D413),"")</f>
        <v>998.4</v>
      </c>
      <c r="AH413" s="2" t="str">
        <f t="shared" si="25"/>
        <v/>
      </c>
      <c r="AQ413" s="2" t="str">
        <f t="shared" si="26"/>
        <v/>
      </c>
      <c r="AR413" s="2" t="str">
        <f>IF(ISNUMBER(AQ413),SUMIFS($AQ$1:AQ413,$A$1:A413,A413,$J$1:J413,J413,$D$1:D413,D413),"")</f>
        <v/>
      </c>
      <c r="AS413">
        <f t="shared" si="27"/>
        <v>3</v>
      </c>
    </row>
    <row r="414" spans="1:45" x14ac:dyDescent="0.25">
      <c r="A414" s="4" t="s">
        <v>29</v>
      </c>
      <c r="B414" t="s">
        <v>44</v>
      </c>
      <c r="C414" s="3">
        <v>42469</v>
      </c>
      <c r="D414">
        <v>3</v>
      </c>
      <c r="F414">
        <v>350</v>
      </c>
      <c r="J414" s="2" t="s">
        <v>83</v>
      </c>
      <c r="K414" s="2" t="s">
        <v>24</v>
      </c>
      <c r="L414">
        <v>2.6</v>
      </c>
      <c r="M414" s="2" t="s">
        <v>22</v>
      </c>
      <c r="N414" s="20" t="str">
        <f t="shared" si="24"/>
        <v/>
      </c>
      <c r="P414">
        <v>79.290000000000006</v>
      </c>
      <c r="Q414">
        <v>79.290000000000006</v>
      </c>
      <c r="R414" s="2">
        <f>IF(ISNUMBER(Q414),SUMIFS(Q$1:$Q414,A$1:$A414,A414,J$1:$J414,J414,D$1:$D414,D414),"")</f>
        <v>902.62</v>
      </c>
      <c r="AH414" s="2" t="str">
        <f t="shared" si="25"/>
        <v/>
      </c>
      <c r="AQ414" s="2" t="str">
        <f t="shared" si="26"/>
        <v/>
      </c>
      <c r="AR414" s="2" t="str">
        <f>IF(ISNUMBER(AQ414),SUMIFS($AQ$1:AQ414,$A$1:A414,A414,$J$1:J414,J414,$D$1:D414,D414),"")</f>
        <v/>
      </c>
      <c r="AS414">
        <f t="shared" si="27"/>
        <v>3</v>
      </c>
    </row>
    <row r="415" spans="1:45" x14ac:dyDescent="0.25">
      <c r="A415" s="4" t="s">
        <v>26</v>
      </c>
      <c r="B415" t="s">
        <v>44</v>
      </c>
      <c r="C415" s="3">
        <v>42469</v>
      </c>
      <c r="D415">
        <v>3</v>
      </c>
      <c r="F415">
        <v>500</v>
      </c>
      <c r="J415" s="2" t="s">
        <v>83</v>
      </c>
      <c r="K415" s="2" t="s">
        <v>24</v>
      </c>
      <c r="L415">
        <v>2.6</v>
      </c>
      <c r="M415" s="2" t="s">
        <v>22</v>
      </c>
      <c r="N415" s="20" t="str">
        <f t="shared" si="24"/>
        <v/>
      </c>
      <c r="P415">
        <v>85.29</v>
      </c>
      <c r="Q415">
        <v>85.29</v>
      </c>
      <c r="R415" s="2">
        <f>IF(ISNUMBER(Q415),SUMIFS(Q$1:$Q415,A$1:$A415,A415,J$1:$J415,J415,D$1:$D415,D415),"")</f>
        <v>907.11</v>
      </c>
      <c r="AH415" s="2" t="str">
        <f t="shared" si="25"/>
        <v/>
      </c>
      <c r="AQ415" s="2" t="str">
        <f t="shared" si="26"/>
        <v/>
      </c>
      <c r="AR415" s="2" t="str">
        <f>IF(ISNUMBER(AQ415),SUMIFS($AQ$1:AQ415,$A$1:A415,A415,$J$1:J415,J415,$D$1:D415,D415),"")</f>
        <v/>
      </c>
      <c r="AS415">
        <f t="shared" si="27"/>
        <v>3</v>
      </c>
    </row>
    <row r="416" spans="1:45" x14ac:dyDescent="0.25">
      <c r="A416" s="4" t="s">
        <v>27</v>
      </c>
      <c r="B416" t="s">
        <v>44</v>
      </c>
      <c r="C416" s="3">
        <v>42469</v>
      </c>
      <c r="D416">
        <v>4</v>
      </c>
      <c r="F416">
        <v>0</v>
      </c>
      <c r="J416" s="2" t="s">
        <v>83</v>
      </c>
      <c r="K416" s="2" t="s">
        <v>24</v>
      </c>
      <c r="L416">
        <v>2.6</v>
      </c>
      <c r="M416" s="2" t="s">
        <v>22</v>
      </c>
      <c r="N416" s="20" t="str">
        <f t="shared" si="24"/>
        <v/>
      </c>
      <c r="P416">
        <v>66.77</v>
      </c>
      <c r="Q416">
        <v>66.77</v>
      </c>
      <c r="R416" s="2">
        <f>IF(ISNUMBER(Q416),SUMIFS(Q$1:$Q416,A$1:$A416,A416,J$1:$J416,J416,D$1:$D416,D416),"")</f>
        <v>694.69999999999993</v>
      </c>
      <c r="AH416" s="2" t="str">
        <f t="shared" si="25"/>
        <v/>
      </c>
      <c r="AQ416" s="2" t="str">
        <f t="shared" si="26"/>
        <v/>
      </c>
      <c r="AR416" s="2" t="str">
        <f>IF(ISNUMBER(AQ416),SUMIFS($AQ$1:AQ416,$A$1:A416,A416,$J$1:J416,J416,$D$1:D416,D416),"")</f>
        <v/>
      </c>
      <c r="AS416">
        <f t="shared" si="27"/>
        <v>3</v>
      </c>
    </row>
    <row r="417" spans="1:45" x14ac:dyDescent="0.25">
      <c r="A417" s="4" t="s">
        <v>30</v>
      </c>
      <c r="B417" t="s">
        <v>44</v>
      </c>
      <c r="C417" s="3">
        <v>42469</v>
      </c>
      <c r="D417">
        <v>4</v>
      </c>
      <c r="F417">
        <v>50</v>
      </c>
      <c r="J417" s="2" t="s">
        <v>83</v>
      </c>
      <c r="K417" s="2" t="s">
        <v>24</v>
      </c>
      <c r="L417">
        <v>2.6</v>
      </c>
      <c r="M417" s="2" t="s">
        <v>22</v>
      </c>
      <c r="N417" s="20" t="str">
        <f t="shared" si="24"/>
        <v/>
      </c>
      <c r="P417">
        <v>87.82</v>
      </c>
      <c r="Q417">
        <v>87.82</v>
      </c>
      <c r="R417" s="2">
        <f>IF(ISNUMBER(Q417),SUMIFS(Q$1:$Q417,A$1:$A417,A417,J$1:$J417,J417,D$1:$D417,D417),"")</f>
        <v>783.79</v>
      </c>
      <c r="AH417" s="2" t="str">
        <f t="shared" si="25"/>
        <v/>
      </c>
      <c r="AQ417" s="2" t="str">
        <f t="shared" si="26"/>
        <v/>
      </c>
      <c r="AR417" s="2" t="str">
        <f>IF(ISNUMBER(AQ417),SUMIFS($AQ$1:AQ417,$A$1:A417,A417,$J$1:J417,J417,$D$1:D417,D417),"")</f>
        <v/>
      </c>
      <c r="AS417">
        <f t="shared" si="27"/>
        <v>3</v>
      </c>
    </row>
    <row r="418" spans="1:45" x14ac:dyDescent="0.25">
      <c r="A418" s="4" t="s">
        <v>28</v>
      </c>
      <c r="B418" t="s">
        <v>44</v>
      </c>
      <c r="C418" s="3">
        <v>42469</v>
      </c>
      <c r="D418">
        <v>4</v>
      </c>
      <c r="F418">
        <v>100</v>
      </c>
      <c r="J418" s="2" t="s">
        <v>83</v>
      </c>
      <c r="K418" s="2" t="s">
        <v>24</v>
      </c>
      <c r="L418">
        <v>2.6</v>
      </c>
      <c r="M418" s="2" t="s">
        <v>22</v>
      </c>
      <c r="N418" s="20" t="str">
        <f t="shared" si="24"/>
        <v/>
      </c>
      <c r="P418">
        <v>85.61</v>
      </c>
      <c r="Q418">
        <v>85.61</v>
      </c>
      <c r="R418" s="2">
        <f>IF(ISNUMBER(Q418),SUMIFS(Q$1:$Q418,A$1:$A418,A418,J$1:$J418,J418,D$1:$D418,D418),"")</f>
        <v>896.75</v>
      </c>
      <c r="AH418" s="2" t="str">
        <f t="shared" si="25"/>
        <v/>
      </c>
      <c r="AQ418" s="2" t="str">
        <f t="shared" si="26"/>
        <v/>
      </c>
      <c r="AR418" s="2" t="str">
        <f>IF(ISNUMBER(AQ418),SUMIFS($AQ$1:AQ418,$A$1:A418,A418,$J$1:J418,J418,$D$1:D418,D418),"")</f>
        <v/>
      </c>
      <c r="AS418">
        <f t="shared" si="27"/>
        <v>3</v>
      </c>
    </row>
    <row r="419" spans="1:45" x14ac:dyDescent="0.25">
      <c r="A419" s="4" t="s">
        <v>25</v>
      </c>
      <c r="B419" t="s">
        <v>44</v>
      </c>
      <c r="C419" s="3">
        <v>42469</v>
      </c>
      <c r="D419">
        <v>4</v>
      </c>
      <c r="F419">
        <v>200</v>
      </c>
      <c r="J419" s="2" t="s">
        <v>83</v>
      </c>
      <c r="K419" s="2" t="s">
        <v>24</v>
      </c>
      <c r="L419">
        <v>2.6</v>
      </c>
      <c r="M419" s="2" t="s">
        <v>22</v>
      </c>
      <c r="N419" s="20" t="str">
        <f t="shared" si="24"/>
        <v/>
      </c>
      <c r="P419">
        <v>77.33</v>
      </c>
      <c r="Q419">
        <v>77.33</v>
      </c>
      <c r="R419" s="2">
        <f>IF(ISNUMBER(Q419),SUMIFS(Q$1:$Q419,A$1:$A419,A419,J$1:$J419,J419,D$1:$D419,D419),"")</f>
        <v>905.9899999999999</v>
      </c>
      <c r="AH419" s="2" t="str">
        <f t="shared" si="25"/>
        <v/>
      </c>
      <c r="AQ419" s="2" t="str">
        <f t="shared" si="26"/>
        <v/>
      </c>
      <c r="AR419" s="2" t="str">
        <f>IF(ISNUMBER(AQ419),SUMIFS($AQ$1:AQ419,$A$1:A419,A419,$J$1:J419,J419,$D$1:D419,D419),"")</f>
        <v/>
      </c>
      <c r="AS419">
        <f t="shared" si="27"/>
        <v>3</v>
      </c>
    </row>
    <row r="420" spans="1:45" x14ac:dyDescent="0.25">
      <c r="A420" s="4" t="s">
        <v>29</v>
      </c>
      <c r="B420" t="s">
        <v>44</v>
      </c>
      <c r="C420" s="3">
        <v>42469</v>
      </c>
      <c r="D420">
        <v>4</v>
      </c>
      <c r="F420">
        <v>350</v>
      </c>
      <c r="J420" s="2" t="s">
        <v>83</v>
      </c>
      <c r="K420" s="2" t="s">
        <v>24</v>
      </c>
      <c r="L420">
        <v>2.6</v>
      </c>
      <c r="M420" s="2" t="s">
        <v>22</v>
      </c>
      <c r="N420" s="20" t="str">
        <f t="shared" si="24"/>
        <v/>
      </c>
      <c r="P420">
        <v>84.88</v>
      </c>
      <c r="Q420">
        <v>84.88</v>
      </c>
      <c r="R420" s="2">
        <f>IF(ISNUMBER(Q420),SUMIFS(Q$1:$Q420,A$1:$A420,A420,J$1:$J420,J420,D$1:$D420,D420),"")</f>
        <v>838.54000000000008</v>
      </c>
      <c r="AH420" s="2" t="str">
        <f t="shared" si="25"/>
        <v/>
      </c>
      <c r="AQ420" s="2" t="str">
        <f t="shared" si="26"/>
        <v/>
      </c>
      <c r="AR420" s="2" t="str">
        <f>IF(ISNUMBER(AQ420),SUMIFS($AQ$1:AQ420,$A$1:A420,A420,$J$1:J420,J420,$D$1:D420,D420),"")</f>
        <v/>
      </c>
      <c r="AS420">
        <f t="shared" si="27"/>
        <v>3</v>
      </c>
    </row>
    <row r="421" spans="1:45" x14ac:dyDescent="0.25">
      <c r="A421" s="4" t="s">
        <v>26</v>
      </c>
      <c r="B421" t="s">
        <v>44</v>
      </c>
      <c r="C421" s="3">
        <v>42469</v>
      </c>
      <c r="D421">
        <v>4</v>
      </c>
      <c r="F421">
        <v>500</v>
      </c>
      <c r="J421" s="2" t="s">
        <v>83</v>
      </c>
      <c r="K421" s="2" t="s">
        <v>24</v>
      </c>
      <c r="L421">
        <v>2.6</v>
      </c>
      <c r="M421" s="2" t="s">
        <v>22</v>
      </c>
      <c r="N421" s="20" t="str">
        <f t="shared" si="24"/>
        <v/>
      </c>
      <c r="P421">
        <v>94.56</v>
      </c>
      <c r="Q421">
        <v>94.56</v>
      </c>
      <c r="R421" s="2">
        <f>IF(ISNUMBER(Q421),SUMIFS(Q$1:$Q421,A$1:$A421,A421,J$1:$J421,J421,D$1:$D421,D421),"")</f>
        <v>1008.3900000000001</v>
      </c>
      <c r="AH421" s="2" t="str">
        <f t="shared" si="25"/>
        <v/>
      </c>
      <c r="AQ421" s="2" t="str">
        <f t="shared" si="26"/>
        <v/>
      </c>
      <c r="AR421" s="2" t="str">
        <f>IF(ISNUMBER(AQ421),SUMIFS($AQ$1:AQ421,$A$1:A421,A421,$J$1:J421,J421,$D$1:D421,D421),"")</f>
        <v/>
      </c>
      <c r="AS421">
        <f t="shared" si="27"/>
        <v>3</v>
      </c>
    </row>
    <row r="422" spans="1:45" x14ac:dyDescent="0.25">
      <c r="A422" s="4" t="s">
        <v>27</v>
      </c>
      <c r="B422" t="s">
        <v>44</v>
      </c>
      <c r="C422" s="3">
        <v>42514</v>
      </c>
      <c r="D422">
        <v>1</v>
      </c>
      <c r="F422">
        <v>0</v>
      </c>
      <c r="J422" s="2" t="s">
        <v>83</v>
      </c>
      <c r="K422" s="2" t="s">
        <v>24</v>
      </c>
      <c r="L422">
        <v>2.7</v>
      </c>
      <c r="M422" s="2" t="s">
        <v>22</v>
      </c>
      <c r="N422" s="20" t="str">
        <f t="shared" si="24"/>
        <v/>
      </c>
      <c r="P422">
        <v>29.84</v>
      </c>
      <c r="Q422">
        <v>29.84</v>
      </c>
      <c r="R422" s="2">
        <f>IF(ISNUMBER(Q422),SUMIFS(Q$1:$Q422,A$1:$A422,A422,J$1:$J422,J422,D$1:$D422,D422),"")</f>
        <v>946.55</v>
      </c>
      <c r="AH422" s="2" t="str">
        <f t="shared" si="25"/>
        <v/>
      </c>
      <c r="AQ422" s="2" t="str">
        <f t="shared" si="26"/>
        <v/>
      </c>
      <c r="AR422" s="2" t="str">
        <f>IF(ISNUMBER(AQ422),SUMIFS($AQ$1:AQ422,$A$1:A422,A422,$J$1:J422,J422,$D$1:D422,D422),"")</f>
        <v/>
      </c>
      <c r="AS422">
        <f t="shared" si="27"/>
        <v>3</v>
      </c>
    </row>
    <row r="423" spans="1:45" x14ac:dyDescent="0.25">
      <c r="A423" s="4" t="s">
        <v>30</v>
      </c>
      <c r="B423" t="s">
        <v>44</v>
      </c>
      <c r="C423" s="3">
        <v>42514</v>
      </c>
      <c r="D423">
        <v>1</v>
      </c>
      <c r="F423">
        <v>50</v>
      </c>
      <c r="J423" s="2" t="s">
        <v>83</v>
      </c>
      <c r="K423" s="2" t="s">
        <v>24</v>
      </c>
      <c r="L423">
        <v>2.7</v>
      </c>
      <c r="M423" s="2" t="s">
        <v>22</v>
      </c>
      <c r="N423" s="20" t="str">
        <f t="shared" si="24"/>
        <v/>
      </c>
      <c r="P423">
        <v>19.72</v>
      </c>
      <c r="Q423">
        <v>19.72</v>
      </c>
      <c r="R423" s="2">
        <f>IF(ISNUMBER(Q423),SUMIFS(Q$1:$Q423,A$1:$A423,A423,J$1:$J423,J423,D$1:$D423,D423),"")</f>
        <v>858.12</v>
      </c>
      <c r="AH423" s="2" t="str">
        <f t="shared" si="25"/>
        <v/>
      </c>
      <c r="AQ423" s="2" t="str">
        <f t="shared" si="26"/>
        <v/>
      </c>
      <c r="AR423" s="2" t="str">
        <f>IF(ISNUMBER(AQ423),SUMIFS($AQ$1:AQ423,$A$1:A423,A423,$J$1:J423,J423,$D$1:D423,D423),"")</f>
        <v/>
      </c>
      <c r="AS423">
        <f t="shared" si="27"/>
        <v>3</v>
      </c>
    </row>
    <row r="424" spans="1:45" x14ac:dyDescent="0.25">
      <c r="A424" s="4" t="s">
        <v>28</v>
      </c>
      <c r="B424" t="s">
        <v>44</v>
      </c>
      <c r="C424" s="3">
        <v>42514</v>
      </c>
      <c r="D424">
        <v>1</v>
      </c>
      <c r="F424">
        <v>100</v>
      </c>
      <c r="J424" s="2" t="s">
        <v>83</v>
      </c>
      <c r="K424" s="2" t="s">
        <v>24</v>
      </c>
      <c r="L424">
        <v>2.7</v>
      </c>
      <c r="M424" s="2" t="s">
        <v>22</v>
      </c>
      <c r="N424" s="20" t="str">
        <f t="shared" si="24"/>
        <v/>
      </c>
      <c r="P424">
        <v>15.6</v>
      </c>
      <c r="Q424">
        <v>15.6</v>
      </c>
      <c r="R424" s="2">
        <f>IF(ISNUMBER(Q424),SUMIFS(Q$1:$Q424,A$1:$A424,A424,J$1:$J424,J424,D$1:$D424,D424),"")</f>
        <v>828.94</v>
      </c>
      <c r="AH424" s="2" t="str">
        <f t="shared" si="25"/>
        <v/>
      </c>
      <c r="AQ424" s="2" t="str">
        <f t="shared" si="26"/>
        <v/>
      </c>
      <c r="AR424" s="2" t="str">
        <f>IF(ISNUMBER(AQ424),SUMIFS($AQ$1:AQ424,$A$1:A424,A424,$J$1:J424,J424,$D$1:D424,D424),"")</f>
        <v/>
      </c>
      <c r="AS424">
        <f t="shared" si="27"/>
        <v>3</v>
      </c>
    </row>
    <row r="425" spans="1:45" x14ac:dyDescent="0.25">
      <c r="A425" s="4" t="s">
        <v>25</v>
      </c>
      <c r="B425" t="s">
        <v>44</v>
      </c>
      <c r="C425" s="3">
        <v>42514</v>
      </c>
      <c r="D425">
        <v>1</v>
      </c>
      <c r="F425">
        <v>200</v>
      </c>
      <c r="J425" s="2" t="s">
        <v>83</v>
      </c>
      <c r="K425" s="2" t="s">
        <v>24</v>
      </c>
      <c r="L425">
        <v>2.7</v>
      </c>
      <c r="M425" s="2" t="s">
        <v>22</v>
      </c>
      <c r="N425" s="20" t="str">
        <f t="shared" si="24"/>
        <v/>
      </c>
      <c r="P425">
        <v>1.53</v>
      </c>
      <c r="Q425">
        <v>1.53</v>
      </c>
      <c r="R425" s="2">
        <f>IF(ISNUMBER(Q425),SUMIFS(Q$1:$Q425,A$1:$A425,A425,J$1:$J425,J425,D$1:$D425,D425),"")</f>
        <v>828.2</v>
      </c>
      <c r="AH425" s="2" t="str">
        <f t="shared" si="25"/>
        <v/>
      </c>
      <c r="AQ425" s="2" t="str">
        <f t="shared" si="26"/>
        <v/>
      </c>
      <c r="AR425" s="2" t="str">
        <f>IF(ISNUMBER(AQ425),SUMIFS($AQ$1:AQ425,$A$1:A425,A425,$J$1:J425,J425,$D$1:D425,D425),"")</f>
        <v/>
      </c>
      <c r="AS425">
        <f t="shared" si="27"/>
        <v>3</v>
      </c>
    </row>
    <row r="426" spans="1:45" x14ac:dyDescent="0.25">
      <c r="A426" s="4" t="s">
        <v>29</v>
      </c>
      <c r="B426" t="s">
        <v>44</v>
      </c>
      <c r="C426" s="3">
        <v>42514</v>
      </c>
      <c r="D426">
        <v>1</v>
      </c>
      <c r="F426">
        <v>350</v>
      </c>
      <c r="J426" s="2" t="s">
        <v>83</v>
      </c>
      <c r="K426" s="2" t="s">
        <v>24</v>
      </c>
      <c r="L426">
        <v>2.7</v>
      </c>
      <c r="M426" s="2" t="s">
        <v>22</v>
      </c>
      <c r="N426" s="20" t="str">
        <f t="shared" si="24"/>
        <v/>
      </c>
      <c r="P426">
        <v>33.78</v>
      </c>
      <c r="Q426">
        <v>33.78</v>
      </c>
      <c r="R426" s="2">
        <f>IF(ISNUMBER(Q426),SUMIFS(Q$1:$Q426,A$1:$A426,A426,J$1:$J426,J426,D$1:$D426,D426),"")</f>
        <v>997.56999999999994</v>
      </c>
      <c r="AH426" s="2" t="str">
        <f t="shared" si="25"/>
        <v/>
      </c>
      <c r="AQ426" s="2" t="str">
        <f t="shared" si="26"/>
        <v/>
      </c>
      <c r="AR426" s="2" t="str">
        <f>IF(ISNUMBER(AQ426),SUMIFS($AQ$1:AQ426,$A$1:A426,A426,$J$1:J426,J426,$D$1:D426,D426),"")</f>
        <v/>
      </c>
      <c r="AS426">
        <f t="shared" si="27"/>
        <v>3</v>
      </c>
    </row>
    <row r="427" spans="1:45" x14ac:dyDescent="0.25">
      <c r="A427" s="4" t="s">
        <v>26</v>
      </c>
      <c r="B427" t="s">
        <v>44</v>
      </c>
      <c r="C427" s="3">
        <v>42514</v>
      </c>
      <c r="D427">
        <v>1</v>
      </c>
      <c r="F427">
        <v>500</v>
      </c>
      <c r="J427" s="2" t="s">
        <v>83</v>
      </c>
      <c r="K427" s="2" t="s">
        <v>24</v>
      </c>
      <c r="L427">
        <v>2.7</v>
      </c>
      <c r="M427" s="2" t="s">
        <v>22</v>
      </c>
      <c r="N427" s="20" t="str">
        <f t="shared" si="24"/>
        <v/>
      </c>
      <c r="P427">
        <v>8.84</v>
      </c>
      <c r="Q427">
        <v>8.84</v>
      </c>
      <c r="R427" s="2">
        <f>IF(ISNUMBER(Q427),SUMIFS(Q$1:$Q427,A$1:$A427,A427,J$1:$J427,J427,D$1:$D427,D427),"")</f>
        <v>972.75999999999988</v>
      </c>
      <c r="AH427" s="2" t="str">
        <f t="shared" si="25"/>
        <v/>
      </c>
      <c r="AQ427" s="2" t="str">
        <f t="shared" si="26"/>
        <v/>
      </c>
      <c r="AR427" s="2" t="str">
        <f>IF(ISNUMBER(AQ427),SUMIFS($AQ$1:AQ427,$A$1:A427,A427,$J$1:J427,J427,$D$1:D427,D427),"")</f>
        <v/>
      </c>
      <c r="AS427">
        <f t="shared" si="27"/>
        <v>3</v>
      </c>
    </row>
    <row r="428" spans="1:45" x14ac:dyDescent="0.25">
      <c r="A428" s="4" t="s">
        <v>27</v>
      </c>
      <c r="B428" t="s">
        <v>44</v>
      </c>
      <c r="C428" s="3">
        <v>42514</v>
      </c>
      <c r="D428">
        <v>2</v>
      </c>
      <c r="F428">
        <v>0</v>
      </c>
      <c r="J428" s="2" t="s">
        <v>83</v>
      </c>
      <c r="K428" s="2" t="s">
        <v>24</v>
      </c>
      <c r="L428">
        <v>2.7</v>
      </c>
      <c r="M428" s="2" t="s">
        <v>22</v>
      </c>
      <c r="N428" s="20" t="str">
        <f t="shared" si="24"/>
        <v/>
      </c>
      <c r="P428">
        <v>35.69</v>
      </c>
      <c r="Q428">
        <v>35.69</v>
      </c>
      <c r="R428" s="2">
        <f>IF(ISNUMBER(Q428),SUMIFS(Q$1:$Q428,A$1:$A428,A428,J$1:$J428,J428,D$1:$D428,D428),"")</f>
        <v>916.42000000000007</v>
      </c>
      <c r="AH428" s="2" t="str">
        <f t="shared" si="25"/>
        <v/>
      </c>
      <c r="AQ428" s="2" t="str">
        <f t="shared" si="26"/>
        <v/>
      </c>
      <c r="AR428" s="2" t="str">
        <f>IF(ISNUMBER(AQ428),SUMIFS($AQ$1:AQ428,$A$1:A428,A428,$J$1:J428,J428,$D$1:D428,D428),"")</f>
        <v/>
      </c>
      <c r="AS428">
        <f t="shared" si="27"/>
        <v>3</v>
      </c>
    </row>
    <row r="429" spans="1:45" x14ac:dyDescent="0.25">
      <c r="A429" s="4" t="s">
        <v>30</v>
      </c>
      <c r="B429" t="s">
        <v>44</v>
      </c>
      <c r="C429" s="3">
        <v>42514</v>
      </c>
      <c r="D429">
        <v>2</v>
      </c>
      <c r="F429">
        <v>50</v>
      </c>
      <c r="J429" s="2" t="s">
        <v>83</v>
      </c>
      <c r="K429" s="2" t="s">
        <v>24</v>
      </c>
      <c r="L429">
        <v>2.7</v>
      </c>
      <c r="M429" s="2" t="s">
        <v>22</v>
      </c>
      <c r="N429" s="20" t="str">
        <f t="shared" si="24"/>
        <v/>
      </c>
      <c r="P429">
        <v>27.35</v>
      </c>
      <c r="Q429">
        <v>27.35</v>
      </c>
      <c r="R429" s="2">
        <f>IF(ISNUMBER(Q429),SUMIFS(Q$1:$Q429,A$1:$A429,A429,J$1:$J429,J429,D$1:$D429,D429),"")</f>
        <v>1007.99</v>
      </c>
      <c r="AH429" s="2" t="str">
        <f t="shared" si="25"/>
        <v/>
      </c>
      <c r="AQ429" s="2" t="str">
        <f t="shared" si="26"/>
        <v/>
      </c>
      <c r="AR429" s="2" t="str">
        <f>IF(ISNUMBER(AQ429),SUMIFS($AQ$1:AQ429,$A$1:A429,A429,$J$1:J429,J429,$D$1:D429,D429),"")</f>
        <v/>
      </c>
      <c r="AS429">
        <f t="shared" si="27"/>
        <v>3</v>
      </c>
    </row>
    <row r="430" spans="1:45" x14ac:dyDescent="0.25">
      <c r="A430" s="4" t="s">
        <v>28</v>
      </c>
      <c r="B430" t="s">
        <v>44</v>
      </c>
      <c r="C430" s="3">
        <v>42514</v>
      </c>
      <c r="D430">
        <v>2</v>
      </c>
      <c r="F430">
        <v>100</v>
      </c>
      <c r="J430" s="2" t="s">
        <v>83</v>
      </c>
      <c r="K430" s="2" t="s">
        <v>24</v>
      </c>
      <c r="L430">
        <v>2.7</v>
      </c>
      <c r="M430" s="2" t="s">
        <v>22</v>
      </c>
      <c r="N430" s="20" t="str">
        <f t="shared" si="24"/>
        <v/>
      </c>
      <c r="P430">
        <v>10.47</v>
      </c>
      <c r="Q430">
        <v>10.47</v>
      </c>
      <c r="R430" s="2">
        <f>IF(ISNUMBER(Q430),SUMIFS(Q$1:$Q430,A$1:$A430,A430,J$1:$J430,J430,D$1:$D430,D430),"")</f>
        <v>1029.28</v>
      </c>
      <c r="AH430" s="2" t="str">
        <f t="shared" si="25"/>
        <v/>
      </c>
      <c r="AQ430" s="2" t="str">
        <f t="shared" si="26"/>
        <v/>
      </c>
      <c r="AR430" s="2" t="str">
        <f>IF(ISNUMBER(AQ430),SUMIFS($AQ$1:AQ430,$A$1:A430,A430,$J$1:J430,J430,$D$1:D430,D430),"")</f>
        <v/>
      </c>
      <c r="AS430">
        <f t="shared" si="27"/>
        <v>3</v>
      </c>
    </row>
    <row r="431" spans="1:45" x14ac:dyDescent="0.25">
      <c r="A431" s="4" t="s">
        <v>25</v>
      </c>
      <c r="B431" t="s">
        <v>44</v>
      </c>
      <c r="C431" s="3">
        <v>42514</v>
      </c>
      <c r="D431">
        <v>2</v>
      </c>
      <c r="F431">
        <v>200</v>
      </c>
      <c r="J431" s="2" t="s">
        <v>83</v>
      </c>
      <c r="K431" s="2" t="s">
        <v>24</v>
      </c>
      <c r="L431">
        <v>2.7</v>
      </c>
      <c r="M431" s="2" t="s">
        <v>22</v>
      </c>
      <c r="N431" s="20" t="str">
        <f t="shared" si="24"/>
        <v/>
      </c>
      <c r="P431">
        <v>26.5</v>
      </c>
      <c r="Q431">
        <v>26.5</v>
      </c>
      <c r="R431" s="2">
        <f>IF(ISNUMBER(Q431),SUMIFS(Q$1:$Q431,A$1:$A431,A431,J$1:$J431,J431,D$1:$D431,D431),"")</f>
        <v>942.67000000000007</v>
      </c>
      <c r="AH431" s="2" t="str">
        <f t="shared" si="25"/>
        <v/>
      </c>
      <c r="AQ431" s="2" t="str">
        <f t="shared" si="26"/>
        <v/>
      </c>
      <c r="AR431" s="2" t="str">
        <f>IF(ISNUMBER(AQ431),SUMIFS($AQ$1:AQ431,$A$1:A431,A431,$J$1:J431,J431,$D$1:D431,D431),"")</f>
        <v/>
      </c>
      <c r="AS431">
        <f t="shared" si="27"/>
        <v>3</v>
      </c>
    </row>
    <row r="432" spans="1:45" x14ac:dyDescent="0.25">
      <c r="A432" s="4" t="s">
        <v>29</v>
      </c>
      <c r="B432" t="s">
        <v>44</v>
      </c>
      <c r="C432" s="3">
        <v>42514</v>
      </c>
      <c r="D432">
        <v>2</v>
      </c>
      <c r="F432">
        <v>350</v>
      </c>
      <c r="J432" s="2" t="s">
        <v>83</v>
      </c>
      <c r="K432" s="2" t="s">
        <v>24</v>
      </c>
      <c r="L432">
        <v>2.7</v>
      </c>
      <c r="M432" s="2" t="s">
        <v>22</v>
      </c>
      <c r="N432" s="20" t="str">
        <f t="shared" si="24"/>
        <v/>
      </c>
      <c r="P432">
        <v>37.36</v>
      </c>
      <c r="Q432">
        <v>37.36</v>
      </c>
      <c r="R432" s="2">
        <f>IF(ISNUMBER(Q432),SUMIFS(Q$1:$Q432,A$1:$A432,A432,J$1:$J432,J432,D$1:$D432,D432),"")</f>
        <v>954.08000000000015</v>
      </c>
      <c r="AH432" s="2" t="str">
        <f t="shared" si="25"/>
        <v/>
      </c>
      <c r="AQ432" s="2" t="str">
        <f t="shared" si="26"/>
        <v/>
      </c>
      <c r="AR432" s="2" t="str">
        <f>IF(ISNUMBER(AQ432),SUMIFS($AQ$1:AQ432,$A$1:A432,A432,$J$1:J432,J432,$D$1:D432,D432),"")</f>
        <v/>
      </c>
      <c r="AS432">
        <f t="shared" si="27"/>
        <v>3</v>
      </c>
    </row>
    <row r="433" spans="1:45" x14ac:dyDescent="0.25">
      <c r="A433" s="4" t="s">
        <v>26</v>
      </c>
      <c r="B433" t="s">
        <v>44</v>
      </c>
      <c r="C433" s="3">
        <v>42514</v>
      </c>
      <c r="D433">
        <v>2</v>
      </c>
      <c r="F433">
        <v>500</v>
      </c>
      <c r="J433" s="2" t="s">
        <v>83</v>
      </c>
      <c r="K433" s="2" t="s">
        <v>24</v>
      </c>
      <c r="L433">
        <v>2.7</v>
      </c>
      <c r="M433" s="2" t="s">
        <v>22</v>
      </c>
      <c r="N433" s="20" t="str">
        <f t="shared" si="24"/>
        <v/>
      </c>
      <c r="P433">
        <v>29.14</v>
      </c>
      <c r="Q433">
        <v>29.14</v>
      </c>
      <c r="R433" s="2">
        <f>IF(ISNUMBER(Q433),SUMIFS(Q$1:$Q433,A$1:$A433,A433,J$1:$J433,J433,D$1:$D433,D433),"")</f>
        <v>976.39</v>
      </c>
      <c r="AH433" s="2" t="str">
        <f t="shared" si="25"/>
        <v/>
      </c>
      <c r="AQ433" s="2" t="str">
        <f t="shared" si="26"/>
        <v/>
      </c>
      <c r="AR433" s="2" t="str">
        <f>IF(ISNUMBER(AQ433),SUMIFS($AQ$1:AQ433,$A$1:A433,A433,$J$1:J433,J433,$D$1:D433,D433),"")</f>
        <v/>
      </c>
      <c r="AS433">
        <f t="shared" si="27"/>
        <v>3</v>
      </c>
    </row>
    <row r="434" spans="1:45" x14ac:dyDescent="0.25">
      <c r="A434" s="4" t="s">
        <v>27</v>
      </c>
      <c r="B434" t="s">
        <v>44</v>
      </c>
      <c r="C434" s="3">
        <v>42514</v>
      </c>
      <c r="D434">
        <v>3</v>
      </c>
      <c r="F434">
        <v>0</v>
      </c>
      <c r="J434" s="2" t="s">
        <v>83</v>
      </c>
      <c r="K434" s="2" t="s">
        <v>24</v>
      </c>
      <c r="L434">
        <v>2.7</v>
      </c>
      <c r="M434" s="2" t="s">
        <v>22</v>
      </c>
      <c r="N434" s="20" t="str">
        <f t="shared" si="24"/>
        <v/>
      </c>
      <c r="P434">
        <v>25.55</v>
      </c>
      <c r="Q434">
        <v>25.55</v>
      </c>
      <c r="R434" s="2">
        <f>IF(ISNUMBER(Q434),SUMIFS(Q$1:$Q434,A$1:$A434,A434,J$1:$J434,J434,D$1:$D434,D434),"")</f>
        <v>903.5100000000001</v>
      </c>
      <c r="AH434" s="2" t="str">
        <f t="shared" si="25"/>
        <v/>
      </c>
      <c r="AQ434" s="2" t="str">
        <f t="shared" si="26"/>
        <v/>
      </c>
      <c r="AR434" s="2" t="str">
        <f>IF(ISNUMBER(AQ434),SUMIFS($AQ$1:AQ434,$A$1:A434,A434,$J$1:J434,J434,$D$1:D434,D434),"")</f>
        <v/>
      </c>
      <c r="AS434">
        <f t="shared" si="27"/>
        <v>3</v>
      </c>
    </row>
    <row r="435" spans="1:45" x14ac:dyDescent="0.25">
      <c r="A435" s="4" t="s">
        <v>30</v>
      </c>
      <c r="B435" t="s">
        <v>44</v>
      </c>
      <c r="C435" s="3">
        <v>42514</v>
      </c>
      <c r="D435">
        <v>3</v>
      </c>
      <c r="F435">
        <v>50</v>
      </c>
      <c r="J435" s="2" t="s">
        <v>83</v>
      </c>
      <c r="K435" s="2" t="s">
        <v>24</v>
      </c>
      <c r="L435">
        <v>2.7</v>
      </c>
      <c r="M435" s="2" t="s">
        <v>22</v>
      </c>
      <c r="N435" s="20" t="str">
        <f t="shared" si="24"/>
        <v/>
      </c>
      <c r="P435">
        <v>7.94</v>
      </c>
      <c r="Q435">
        <v>7.94</v>
      </c>
      <c r="R435" s="2">
        <f>IF(ISNUMBER(Q435),SUMIFS(Q$1:$Q435,A$1:$A435,A435,J$1:$J435,J435,D$1:$D435,D435),"")</f>
        <v>986.15000000000009</v>
      </c>
      <c r="AH435" s="2" t="str">
        <f t="shared" si="25"/>
        <v/>
      </c>
      <c r="AQ435" s="2" t="str">
        <f t="shared" si="26"/>
        <v/>
      </c>
      <c r="AR435" s="2" t="str">
        <f>IF(ISNUMBER(AQ435),SUMIFS($AQ$1:AQ435,$A$1:A435,A435,$J$1:J435,J435,$D$1:D435,D435),"")</f>
        <v/>
      </c>
      <c r="AS435">
        <f t="shared" si="27"/>
        <v>3</v>
      </c>
    </row>
    <row r="436" spans="1:45" x14ac:dyDescent="0.25">
      <c r="A436" s="4" t="s">
        <v>28</v>
      </c>
      <c r="B436" t="s">
        <v>44</v>
      </c>
      <c r="C436" s="3">
        <v>42514</v>
      </c>
      <c r="D436">
        <v>3</v>
      </c>
      <c r="F436">
        <v>100</v>
      </c>
      <c r="J436" s="2" t="s">
        <v>83</v>
      </c>
      <c r="K436" s="2" t="s">
        <v>24</v>
      </c>
      <c r="L436">
        <v>2.7</v>
      </c>
      <c r="M436" s="2" t="s">
        <v>22</v>
      </c>
      <c r="N436" s="20" t="str">
        <f t="shared" si="24"/>
        <v/>
      </c>
      <c r="P436">
        <v>14.84</v>
      </c>
      <c r="Q436">
        <v>14.84</v>
      </c>
      <c r="R436" s="2">
        <f>IF(ISNUMBER(Q436),SUMIFS(Q$1:$Q436,A$1:$A436,A436,J$1:$J436,J436,D$1:$D436,D436),"")</f>
        <v>852.4899999999999</v>
      </c>
      <c r="AH436" s="2" t="str">
        <f t="shared" si="25"/>
        <v/>
      </c>
      <c r="AQ436" s="2" t="str">
        <f t="shared" si="26"/>
        <v/>
      </c>
      <c r="AR436" s="2" t="str">
        <f>IF(ISNUMBER(AQ436),SUMIFS($AQ$1:AQ436,$A$1:A436,A436,$J$1:J436,J436,$D$1:D436,D436),"")</f>
        <v/>
      </c>
      <c r="AS436">
        <f t="shared" si="27"/>
        <v>3</v>
      </c>
    </row>
    <row r="437" spans="1:45" x14ac:dyDescent="0.25">
      <c r="A437" s="4" t="s">
        <v>25</v>
      </c>
      <c r="B437" t="s">
        <v>44</v>
      </c>
      <c r="C437" s="3">
        <v>42514</v>
      </c>
      <c r="D437">
        <v>3</v>
      </c>
      <c r="F437">
        <v>200</v>
      </c>
      <c r="J437" s="2" t="s">
        <v>83</v>
      </c>
      <c r="K437" s="2" t="s">
        <v>24</v>
      </c>
      <c r="L437">
        <v>2.7</v>
      </c>
      <c r="M437" s="2" t="s">
        <v>22</v>
      </c>
      <c r="N437" s="20" t="str">
        <f t="shared" si="24"/>
        <v/>
      </c>
      <c r="P437">
        <v>21.64</v>
      </c>
      <c r="Q437">
        <v>21.64</v>
      </c>
      <c r="R437" s="2">
        <f>IF(ISNUMBER(Q437),SUMIFS(Q$1:$Q437,A$1:$A437,A437,J$1:$J437,J437,D$1:$D437,D437),"")</f>
        <v>1020.04</v>
      </c>
      <c r="AH437" s="2" t="str">
        <f t="shared" si="25"/>
        <v/>
      </c>
      <c r="AQ437" s="2" t="str">
        <f t="shared" si="26"/>
        <v/>
      </c>
      <c r="AR437" s="2" t="str">
        <f>IF(ISNUMBER(AQ437),SUMIFS($AQ$1:AQ437,$A$1:A437,A437,$J$1:J437,J437,$D$1:D437,D437),"")</f>
        <v/>
      </c>
      <c r="AS437">
        <f t="shared" si="27"/>
        <v>3</v>
      </c>
    </row>
    <row r="438" spans="1:45" x14ac:dyDescent="0.25">
      <c r="A438" s="4" t="s">
        <v>29</v>
      </c>
      <c r="B438" t="s">
        <v>44</v>
      </c>
      <c r="C438" s="3">
        <v>42514</v>
      </c>
      <c r="D438">
        <v>3</v>
      </c>
      <c r="F438">
        <v>350</v>
      </c>
      <c r="J438" s="2" t="s">
        <v>83</v>
      </c>
      <c r="K438" s="2" t="s">
        <v>24</v>
      </c>
      <c r="L438">
        <v>2.7</v>
      </c>
      <c r="M438" s="2" t="s">
        <v>22</v>
      </c>
      <c r="N438" s="20" t="str">
        <f t="shared" si="24"/>
        <v/>
      </c>
      <c r="P438">
        <v>33.01</v>
      </c>
      <c r="Q438">
        <v>33.01</v>
      </c>
      <c r="R438" s="2">
        <f>IF(ISNUMBER(Q438),SUMIFS(Q$1:$Q438,A$1:$A438,A438,J$1:$J438,J438,D$1:$D438,D438),"")</f>
        <v>935.63</v>
      </c>
      <c r="AH438" s="2" t="str">
        <f t="shared" si="25"/>
        <v/>
      </c>
      <c r="AQ438" s="2" t="str">
        <f t="shared" si="26"/>
        <v/>
      </c>
      <c r="AR438" s="2" t="str">
        <f>IF(ISNUMBER(AQ438),SUMIFS($AQ$1:AQ438,$A$1:A438,A438,$J$1:J438,J438,$D$1:D438,D438),"")</f>
        <v/>
      </c>
      <c r="AS438">
        <f t="shared" si="27"/>
        <v>3</v>
      </c>
    </row>
    <row r="439" spans="1:45" x14ac:dyDescent="0.25">
      <c r="A439" s="4" t="s">
        <v>26</v>
      </c>
      <c r="B439" t="s">
        <v>44</v>
      </c>
      <c r="C439" s="3">
        <v>42514</v>
      </c>
      <c r="D439">
        <v>3</v>
      </c>
      <c r="F439">
        <v>500</v>
      </c>
      <c r="J439" s="2" t="s">
        <v>83</v>
      </c>
      <c r="K439" s="2" t="s">
        <v>24</v>
      </c>
      <c r="L439">
        <v>2.7</v>
      </c>
      <c r="M439" s="2" t="s">
        <v>22</v>
      </c>
      <c r="N439" s="20" t="str">
        <f t="shared" si="24"/>
        <v/>
      </c>
      <c r="P439">
        <v>33.1</v>
      </c>
      <c r="Q439">
        <v>33.1</v>
      </c>
      <c r="R439" s="2">
        <f>IF(ISNUMBER(Q439),SUMIFS(Q$1:$Q439,A$1:$A439,A439,J$1:$J439,J439,D$1:$D439,D439),"")</f>
        <v>940.21</v>
      </c>
      <c r="AH439" s="2" t="str">
        <f t="shared" si="25"/>
        <v/>
      </c>
      <c r="AQ439" s="2" t="str">
        <f t="shared" si="26"/>
        <v/>
      </c>
      <c r="AR439" s="2" t="str">
        <f>IF(ISNUMBER(AQ439),SUMIFS($AQ$1:AQ439,$A$1:A439,A439,$J$1:J439,J439,$D$1:D439,D439),"")</f>
        <v/>
      </c>
      <c r="AS439">
        <f t="shared" si="27"/>
        <v>3</v>
      </c>
    </row>
    <row r="440" spans="1:45" x14ac:dyDescent="0.25">
      <c r="A440" s="4" t="s">
        <v>27</v>
      </c>
      <c r="B440" t="s">
        <v>44</v>
      </c>
      <c r="C440" s="3">
        <v>42514</v>
      </c>
      <c r="D440">
        <v>4</v>
      </c>
      <c r="F440">
        <v>0</v>
      </c>
      <c r="J440" s="2" t="s">
        <v>83</v>
      </c>
      <c r="K440" s="2" t="s">
        <v>24</v>
      </c>
      <c r="L440">
        <v>2.7</v>
      </c>
      <c r="M440" s="2" t="s">
        <v>22</v>
      </c>
      <c r="N440" s="20" t="str">
        <f t="shared" si="24"/>
        <v/>
      </c>
      <c r="P440">
        <v>7.64</v>
      </c>
      <c r="Q440">
        <v>7.64</v>
      </c>
      <c r="R440" s="2">
        <f>IF(ISNUMBER(Q440),SUMIFS(Q$1:$Q440,A$1:$A440,A440,J$1:$J440,J440,D$1:$D440,D440),"")</f>
        <v>702.33999999999992</v>
      </c>
      <c r="AH440" s="2" t="str">
        <f t="shared" si="25"/>
        <v/>
      </c>
      <c r="AQ440" s="2" t="str">
        <f t="shared" si="26"/>
        <v/>
      </c>
      <c r="AR440" s="2" t="str">
        <f>IF(ISNUMBER(AQ440),SUMIFS($AQ$1:AQ440,$A$1:A440,A440,$J$1:J440,J440,$D$1:D440,D440),"")</f>
        <v/>
      </c>
      <c r="AS440">
        <f t="shared" si="27"/>
        <v>3</v>
      </c>
    </row>
    <row r="441" spans="1:45" x14ac:dyDescent="0.25">
      <c r="A441" s="4" t="s">
        <v>30</v>
      </c>
      <c r="B441" t="s">
        <v>44</v>
      </c>
      <c r="C441" s="3">
        <v>42514</v>
      </c>
      <c r="D441">
        <v>4</v>
      </c>
      <c r="F441">
        <v>50</v>
      </c>
      <c r="J441" s="2" t="s">
        <v>83</v>
      </c>
      <c r="K441" s="2" t="s">
        <v>24</v>
      </c>
      <c r="L441">
        <v>2.7</v>
      </c>
      <c r="M441" s="2" t="s">
        <v>22</v>
      </c>
      <c r="N441" s="20" t="str">
        <f t="shared" si="24"/>
        <v/>
      </c>
      <c r="P441">
        <v>26.33</v>
      </c>
      <c r="Q441">
        <v>26.33</v>
      </c>
      <c r="R441" s="2">
        <f>IF(ISNUMBER(Q441),SUMIFS(Q$1:$Q441,A$1:$A441,A441,J$1:$J441,J441,D$1:$D441,D441),"")</f>
        <v>810.12</v>
      </c>
      <c r="AH441" s="2" t="str">
        <f t="shared" si="25"/>
        <v/>
      </c>
      <c r="AQ441" s="2" t="str">
        <f t="shared" si="26"/>
        <v/>
      </c>
      <c r="AR441" s="2" t="str">
        <f>IF(ISNUMBER(AQ441),SUMIFS($AQ$1:AQ441,$A$1:A441,A441,$J$1:J441,J441,$D$1:D441,D441),"")</f>
        <v/>
      </c>
      <c r="AS441">
        <f t="shared" si="27"/>
        <v>3</v>
      </c>
    </row>
    <row r="442" spans="1:45" x14ac:dyDescent="0.25">
      <c r="A442" s="4" t="s">
        <v>28</v>
      </c>
      <c r="B442" t="s">
        <v>44</v>
      </c>
      <c r="C442" s="3">
        <v>42514</v>
      </c>
      <c r="D442">
        <v>4</v>
      </c>
      <c r="F442">
        <v>100</v>
      </c>
      <c r="J442" s="2" t="s">
        <v>83</v>
      </c>
      <c r="K442" s="2" t="s">
        <v>24</v>
      </c>
      <c r="L442">
        <v>2.7</v>
      </c>
      <c r="M442" s="2" t="s">
        <v>22</v>
      </c>
      <c r="N442" s="20" t="str">
        <f t="shared" si="24"/>
        <v/>
      </c>
      <c r="P442">
        <v>28.34</v>
      </c>
      <c r="Q442">
        <v>28.34</v>
      </c>
      <c r="R442" s="2">
        <f>IF(ISNUMBER(Q442),SUMIFS(Q$1:$Q442,A$1:$A442,A442,J$1:$J442,J442,D$1:$D442,D442),"")</f>
        <v>925.09</v>
      </c>
      <c r="AH442" s="2" t="str">
        <f t="shared" si="25"/>
        <v/>
      </c>
      <c r="AQ442" s="2" t="str">
        <f t="shared" si="26"/>
        <v/>
      </c>
      <c r="AR442" s="2" t="str">
        <f>IF(ISNUMBER(AQ442),SUMIFS($AQ$1:AQ442,$A$1:A442,A442,$J$1:J442,J442,$D$1:D442,D442),"")</f>
        <v/>
      </c>
      <c r="AS442">
        <f t="shared" si="27"/>
        <v>3</v>
      </c>
    </row>
    <row r="443" spans="1:45" x14ac:dyDescent="0.25">
      <c r="A443" s="4" t="s">
        <v>25</v>
      </c>
      <c r="B443" t="s">
        <v>44</v>
      </c>
      <c r="C443" s="3">
        <v>42514</v>
      </c>
      <c r="D443">
        <v>4</v>
      </c>
      <c r="F443">
        <v>200</v>
      </c>
      <c r="J443" s="2" t="s">
        <v>83</v>
      </c>
      <c r="K443" s="2" t="s">
        <v>24</v>
      </c>
      <c r="L443">
        <v>2.7</v>
      </c>
      <c r="M443" s="2" t="s">
        <v>22</v>
      </c>
      <c r="N443" s="20" t="str">
        <f t="shared" si="24"/>
        <v/>
      </c>
      <c r="P443">
        <v>33.56</v>
      </c>
      <c r="Q443">
        <v>33.56</v>
      </c>
      <c r="R443" s="2">
        <f>IF(ISNUMBER(Q443),SUMIFS(Q$1:$Q443,A$1:$A443,A443,J$1:$J443,J443,D$1:$D443,D443),"")</f>
        <v>939.55</v>
      </c>
      <c r="AH443" s="2" t="str">
        <f t="shared" si="25"/>
        <v/>
      </c>
      <c r="AQ443" s="2" t="str">
        <f t="shared" si="26"/>
        <v/>
      </c>
      <c r="AR443" s="2" t="str">
        <f>IF(ISNUMBER(AQ443),SUMIFS($AQ$1:AQ443,$A$1:A443,A443,$J$1:J443,J443,$D$1:D443,D443),"")</f>
        <v/>
      </c>
      <c r="AS443">
        <f t="shared" si="27"/>
        <v>3</v>
      </c>
    </row>
    <row r="444" spans="1:45" x14ac:dyDescent="0.25">
      <c r="A444" s="4" t="s">
        <v>29</v>
      </c>
      <c r="B444" t="s">
        <v>44</v>
      </c>
      <c r="C444" s="3">
        <v>42514</v>
      </c>
      <c r="D444">
        <v>4</v>
      </c>
      <c r="F444">
        <v>350</v>
      </c>
      <c r="J444" s="2" t="s">
        <v>83</v>
      </c>
      <c r="K444" s="2" t="s">
        <v>24</v>
      </c>
      <c r="L444">
        <v>2.7</v>
      </c>
      <c r="M444" s="2" t="s">
        <v>22</v>
      </c>
      <c r="N444" s="20" t="str">
        <f t="shared" si="24"/>
        <v/>
      </c>
      <c r="P444">
        <v>33.58</v>
      </c>
      <c r="Q444">
        <v>33.58</v>
      </c>
      <c r="R444" s="2">
        <f>IF(ISNUMBER(Q444),SUMIFS(Q$1:$Q444,A$1:$A444,A444,J$1:$J444,J444,D$1:$D444,D444),"")</f>
        <v>872.12000000000012</v>
      </c>
      <c r="AH444" s="2" t="str">
        <f t="shared" si="25"/>
        <v/>
      </c>
      <c r="AQ444" s="2" t="str">
        <f t="shared" si="26"/>
        <v/>
      </c>
      <c r="AR444" s="2" t="str">
        <f>IF(ISNUMBER(AQ444),SUMIFS($AQ$1:AQ444,$A$1:A444,A444,$J$1:J444,J444,$D$1:D444,D444),"")</f>
        <v/>
      </c>
      <c r="AS444">
        <f t="shared" si="27"/>
        <v>3</v>
      </c>
    </row>
    <row r="445" spans="1:45" x14ac:dyDescent="0.25">
      <c r="A445" s="4" t="s">
        <v>26</v>
      </c>
      <c r="B445" t="s">
        <v>44</v>
      </c>
      <c r="C445" s="3">
        <v>42514</v>
      </c>
      <c r="D445">
        <v>4</v>
      </c>
      <c r="F445">
        <v>500</v>
      </c>
      <c r="J445" s="2" t="s">
        <v>83</v>
      </c>
      <c r="K445" s="2" t="s">
        <v>24</v>
      </c>
      <c r="L445">
        <v>2.7</v>
      </c>
      <c r="M445" s="2" t="s">
        <v>22</v>
      </c>
      <c r="N445" s="20" t="str">
        <f t="shared" si="24"/>
        <v/>
      </c>
      <c r="P445">
        <v>22.95</v>
      </c>
      <c r="Q445">
        <v>22.95</v>
      </c>
      <c r="R445" s="2">
        <f>IF(ISNUMBER(Q445),SUMIFS(Q$1:$Q445,A$1:$A445,A445,J$1:$J445,J445,D$1:$D445,D445),"")</f>
        <v>1031.3400000000001</v>
      </c>
      <c r="AH445" s="2" t="str">
        <f t="shared" si="25"/>
        <v/>
      </c>
      <c r="AQ445" s="2" t="str">
        <f t="shared" si="26"/>
        <v/>
      </c>
      <c r="AR445" s="2" t="str">
        <f>IF(ISNUMBER(AQ445),SUMIFS($AQ$1:AQ445,$A$1:A445,A445,$J$1:J445,J445,$D$1:D445,D445),"")</f>
        <v/>
      </c>
      <c r="AS445">
        <f t="shared" si="27"/>
        <v>3</v>
      </c>
    </row>
    <row r="446" spans="1:45" x14ac:dyDescent="0.25">
      <c r="A446" s="4" t="s">
        <v>27</v>
      </c>
      <c r="B446" t="s">
        <v>44</v>
      </c>
      <c r="C446" s="3">
        <v>42663</v>
      </c>
      <c r="D446">
        <v>1</v>
      </c>
      <c r="F446">
        <v>0</v>
      </c>
      <c r="J446" s="2" t="s">
        <v>84</v>
      </c>
      <c r="K446" s="2" t="s">
        <v>43</v>
      </c>
      <c r="M446" s="2" t="s">
        <v>39</v>
      </c>
      <c r="N446" s="20">
        <f t="shared" si="24"/>
        <v>959</v>
      </c>
      <c r="O446">
        <v>95.9</v>
      </c>
      <c r="R446" s="2" t="str">
        <f>IF(ISNUMBER(Q446),SUMIFS(Q$1:$Q446,A$1:$A446,A446,J$1:$J446,J446,D$1:$D446,D446),"")</f>
        <v/>
      </c>
      <c r="AB446">
        <v>16.225015640258789</v>
      </c>
      <c r="AC446">
        <v>18.526528358459473</v>
      </c>
      <c r="AD446">
        <v>82.676471710205078</v>
      </c>
      <c r="AE446">
        <v>18.372425079345703</v>
      </c>
      <c r="AF446">
        <v>90.204818725585937</v>
      </c>
      <c r="AG446">
        <v>30.377999305725098</v>
      </c>
      <c r="AH446" s="2">
        <f t="shared" si="25"/>
        <v>4.8599999999999997E-2</v>
      </c>
      <c r="AI446">
        <v>4.8599999999999997E-2</v>
      </c>
      <c r="AK446">
        <v>13.228235473632813</v>
      </c>
      <c r="AQ446" s="2" t="str">
        <f t="shared" si="26"/>
        <v/>
      </c>
      <c r="AR446" s="2" t="str">
        <f>IF(ISNUMBER(AQ446),SUMIFS($AQ$1:AQ446,$A$1:A446,A446,$J$1:J446,J446,$D$1:D446,D446),"")</f>
        <v/>
      </c>
      <c r="AS446">
        <f t="shared" si="27"/>
        <v>10</v>
      </c>
    </row>
    <row r="447" spans="1:45" x14ac:dyDescent="0.25">
      <c r="A447" s="4" t="s">
        <v>30</v>
      </c>
      <c r="B447" t="s">
        <v>44</v>
      </c>
      <c r="C447" s="3">
        <v>42663</v>
      </c>
      <c r="D447">
        <v>1</v>
      </c>
      <c r="F447">
        <v>50</v>
      </c>
      <c r="J447" s="2" t="s">
        <v>84</v>
      </c>
      <c r="K447" s="2" t="s">
        <v>43</v>
      </c>
      <c r="M447" s="2" t="s">
        <v>39</v>
      </c>
      <c r="N447" s="20">
        <f t="shared" si="24"/>
        <v>1016.5</v>
      </c>
      <c r="O447">
        <v>101.65</v>
      </c>
      <c r="R447" s="2" t="str">
        <f>IF(ISNUMBER(Q447),SUMIFS(Q$1:$Q447,A$1:$A447,A447,J$1:$J447,J447,D$1:$D447,D447),"")</f>
        <v/>
      </c>
      <c r="AB447">
        <v>15.502001285552979</v>
      </c>
      <c r="AC447">
        <v>17.052850723266602</v>
      </c>
      <c r="AD447">
        <v>83.106922149658203</v>
      </c>
      <c r="AE447">
        <v>17.908267021179199</v>
      </c>
      <c r="AF447">
        <v>89.956348419189453</v>
      </c>
      <c r="AG447">
        <v>31.16719913482666</v>
      </c>
      <c r="AH447" s="2">
        <f t="shared" si="25"/>
        <v>4.99E-2</v>
      </c>
      <c r="AI447">
        <v>4.99E-2</v>
      </c>
      <c r="AK447">
        <v>13.297107543945312</v>
      </c>
      <c r="AQ447" s="2" t="str">
        <f t="shared" si="26"/>
        <v/>
      </c>
      <c r="AR447" s="2" t="str">
        <f>IF(ISNUMBER(AQ447),SUMIFS($AQ$1:AQ447,$A$1:A447,A447,$J$1:J447,J447,$D$1:D447,D447),"")</f>
        <v/>
      </c>
      <c r="AS447">
        <f t="shared" si="27"/>
        <v>10</v>
      </c>
    </row>
    <row r="448" spans="1:45" x14ac:dyDescent="0.25">
      <c r="A448" s="4" t="s">
        <v>28</v>
      </c>
      <c r="B448" t="s">
        <v>44</v>
      </c>
      <c r="C448" s="3">
        <v>42663</v>
      </c>
      <c r="D448">
        <v>1</v>
      </c>
      <c r="F448">
        <v>100</v>
      </c>
      <c r="J448" s="2" t="s">
        <v>84</v>
      </c>
      <c r="K448" s="2" t="s">
        <v>43</v>
      </c>
      <c r="M448" s="2" t="s">
        <v>39</v>
      </c>
      <c r="N448" s="20">
        <f t="shared" si="24"/>
        <v>713.5</v>
      </c>
      <c r="O448">
        <v>71.349999999999994</v>
      </c>
      <c r="R448" s="2" t="str">
        <f>IF(ISNUMBER(Q448),SUMIFS(Q$1:$Q448,A$1:$A448,A448,J$1:$J448,J448,D$1:$D448,D448),"")</f>
        <v/>
      </c>
      <c r="AB448">
        <v>14.910775184631348</v>
      </c>
      <c r="AC448">
        <v>17.510835647583008</v>
      </c>
      <c r="AD448">
        <v>84.389293670654297</v>
      </c>
      <c r="AE448">
        <v>18.595210075378418</v>
      </c>
      <c r="AF448">
        <v>90.295982360839844</v>
      </c>
      <c r="AG448">
        <v>31.985013961791992</v>
      </c>
      <c r="AH448" s="2">
        <f t="shared" si="25"/>
        <v>5.1200000000000002E-2</v>
      </c>
      <c r="AI448">
        <v>5.1200000000000002E-2</v>
      </c>
      <c r="AK448">
        <v>13.502286987304688</v>
      </c>
      <c r="AQ448" s="2" t="str">
        <f t="shared" si="26"/>
        <v/>
      </c>
      <c r="AR448" s="2" t="str">
        <f>IF(ISNUMBER(AQ448),SUMIFS($AQ$1:AQ448,$A$1:A448,A448,$J$1:J448,J448,$D$1:D448,D448),"")</f>
        <v/>
      </c>
      <c r="AS448">
        <f t="shared" si="27"/>
        <v>10</v>
      </c>
    </row>
    <row r="449" spans="1:45" x14ac:dyDescent="0.25">
      <c r="A449" s="4" t="s">
        <v>25</v>
      </c>
      <c r="B449" t="s">
        <v>44</v>
      </c>
      <c r="C449" s="3">
        <v>42663</v>
      </c>
      <c r="D449">
        <v>1</v>
      </c>
      <c r="F449">
        <v>200</v>
      </c>
      <c r="J449" s="2" t="s">
        <v>84</v>
      </c>
      <c r="K449" s="2" t="s">
        <v>43</v>
      </c>
      <c r="M449" s="2" t="s">
        <v>39</v>
      </c>
      <c r="N449" s="20">
        <f t="shared" si="24"/>
        <v>929.5</v>
      </c>
      <c r="O449">
        <v>92.95</v>
      </c>
      <c r="R449" s="2" t="str">
        <f>IF(ISNUMBER(Q449),SUMIFS(Q$1:$Q449,A$1:$A449,A449,J$1:$J449,J449,D$1:$D449,D449),"")</f>
        <v/>
      </c>
      <c r="AB449">
        <v>14.835062503814697</v>
      </c>
      <c r="AC449">
        <v>15.846051692962646</v>
      </c>
      <c r="AD449">
        <v>83.964424133300781</v>
      </c>
      <c r="AE449">
        <v>16.919441223144531</v>
      </c>
      <c r="AF449">
        <v>89.729240417480469</v>
      </c>
      <c r="AG449">
        <v>32.909257888793945</v>
      </c>
      <c r="AH449" s="2">
        <f t="shared" si="25"/>
        <v>5.2699999999999997E-2</v>
      </c>
      <c r="AI449">
        <v>5.2699999999999997E-2</v>
      </c>
      <c r="AK449">
        <v>13.434307861328126</v>
      </c>
      <c r="AQ449" s="2" t="str">
        <f t="shared" si="26"/>
        <v/>
      </c>
      <c r="AR449" s="2" t="str">
        <f>IF(ISNUMBER(AQ449),SUMIFS($AQ$1:AQ449,$A$1:A449,A449,$J$1:J449,J449,$D$1:D449,D449),"")</f>
        <v/>
      </c>
      <c r="AS449">
        <f t="shared" si="27"/>
        <v>10</v>
      </c>
    </row>
    <row r="450" spans="1:45" x14ac:dyDescent="0.25">
      <c r="A450" s="4" t="s">
        <v>29</v>
      </c>
      <c r="B450" t="s">
        <v>44</v>
      </c>
      <c r="C450" s="3">
        <v>42663</v>
      </c>
      <c r="D450">
        <v>1</v>
      </c>
      <c r="F450">
        <v>350</v>
      </c>
      <c r="J450" s="2" t="s">
        <v>84</v>
      </c>
      <c r="K450" s="2" t="s">
        <v>43</v>
      </c>
      <c r="M450" s="2" t="s">
        <v>39</v>
      </c>
      <c r="N450" s="20">
        <f t="shared" ref="N450:N499" si="28">IF(ISNUMBER(O450),O450*10,"")</f>
        <v>1005.5</v>
      </c>
      <c r="O450">
        <v>100.55</v>
      </c>
      <c r="R450" s="2" t="str">
        <f>IF(ISNUMBER(Q450),SUMIFS(Q$1:$Q450,A$1:$A450,A450,J$1:$J450,J450,D$1:$D450,D450),"")</f>
        <v/>
      </c>
      <c r="AB450">
        <v>15.4559006690979</v>
      </c>
      <c r="AC450">
        <v>17.848682403564453</v>
      </c>
      <c r="AD450">
        <v>83.113140106201172</v>
      </c>
      <c r="AE450">
        <v>17.159244537353516</v>
      </c>
      <c r="AF450">
        <v>89.821311950683594</v>
      </c>
      <c r="AG450">
        <v>30.939875602722168</v>
      </c>
      <c r="AH450" s="2">
        <f t="shared" ref="AH450:AH513" si="29">IF(ISNUMBER(AI450),AI450,"")</f>
        <v>4.9500000000000002E-2</v>
      </c>
      <c r="AI450">
        <v>4.9500000000000002E-2</v>
      </c>
      <c r="AK450">
        <v>13.298102416992188</v>
      </c>
      <c r="AQ450" s="2" t="str">
        <f t="shared" ref="AQ450:AQ513" si="30">IF(AND(ISNUMBER(AI450),ISNUMBER(Q450)),ROUND(Q450*AI450,3),"")</f>
        <v/>
      </c>
      <c r="AR450" s="2" t="str">
        <f>IF(ISNUMBER(AQ450),SUMIFS($AQ$1:AQ450,$A$1:A450,A450,$J$1:J450,J450,$D$1:D450,D450),"")</f>
        <v/>
      </c>
      <c r="AS450">
        <f t="shared" ref="AS450:AS513" si="31">COUNT(O450:AR450)</f>
        <v>10</v>
      </c>
    </row>
    <row r="451" spans="1:45" x14ac:dyDescent="0.25">
      <c r="A451" s="4" t="s">
        <v>26</v>
      </c>
      <c r="B451" t="s">
        <v>44</v>
      </c>
      <c r="C451" s="3">
        <v>42663</v>
      </c>
      <c r="D451">
        <v>1</v>
      </c>
      <c r="F451">
        <v>500</v>
      </c>
      <c r="J451" s="2" t="s">
        <v>84</v>
      </c>
      <c r="K451" s="2" t="s">
        <v>43</v>
      </c>
      <c r="M451" s="2" t="s">
        <v>39</v>
      </c>
      <c r="N451" s="20">
        <f t="shared" si="28"/>
        <v>1159</v>
      </c>
      <c r="O451">
        <v>115.9</v>
      </c>
      <c r="R451" s="2" t="str">
        <f>IF(ISNUMBER(Q451),SUMIFS(Q$1:$Q451,A$1:$A451,A451,J$1:$J451,J451,D$1:$D451,D451),"")</f>
        <v/>
      </c>
      <c r="AB451">
        <v>14.938158512115479</v>
      </c>
      <c r="AC451">
        <v>18.7174072265625</v>
      </c>
      <c r="AD451">
        <v>84.384288787841797</v>
      </c>
      <c r="AE451">
        <v>17.355823516845703</v>
      </c>
      <c r="AF451">
        <v>90.530548095703125</v>
      </c>
      <c r="AG451">
        <v>30.773355484008789</v>
      </c>
      <c r="AH451" s="2">
        <f t="shared" si="29"/>
        <v>4.9200000000000001E-2</v>
      </c>
      <c r="AI451">
        <v>4.9200000000000001E-2</v>
      </c>
      <c r="AK451">
        <v>13.501486206054688</v>
      </c>
      <c r="AQ451" s="2" t="str">
        <f t="shared" si="30"/>
        <v/>
      </c>
      <c r="AR451" s="2" t="str">
        <f>IF(ISNUMBER(AQ451),SUMIFS($AQ$1:AQ451,$A$1:A451,A451,$J$1:J451,J451,$D$1:D451,D451),"")</f>
        <v/>
      </c>
      <c r="AS451">
        <f t="shared" si="31"/>
        <v>10</v>
      </c>
    </row>
    <row r="452" spans="1:45" x14ac:dyDescent="0.25">
      <c r="A452" s="4" t="s">
        <v>27</v>
      </c>
      <c r="B452" t="s">
        <v>44</v>
      </c>
      <c r="C452" s="3">
        <v>42663</v>
      </c>
      <c r="D452">
        <v>2</v>
      </c>
      <c r="F452">
        <v>0</v>
      </c>
      <c r="J452" s="2" t="s">
        <v>84</v>
      </c>
      <c r="K452" s="2" t="s">
        <v>43</v>
      </c>
      <c r="M452" s="2" t="s">
        <v>39</v>
      </c>
      <c r="N452" s="20">
        <f t="shared" si="28"/>
        <v>975.49999999999977</v>
      </c>
      <c r="O452">
        <v>97.549999999999983</v>
      </c>
      <c r="R452" s="2" t="str">
        <f>IF(ISNUMBER(Q452),SUMIFS(Q$1:$Q452,A$1:$A452,A452,J$1:$J452,J452,D$1:$D452,D452),"")</f>
        <v/>
      </c>
      <c r="AB452">
        <v>15.032937526702881</v>
      </c>
      <c r="AC452">
        <v>16.440773963928223</v>
      </c>
      <c r="AD452">
        <v>83.2596435546875</v>
      </c>
      <c r="AE452">
        <v>17.000725746154785</v>
      </c>
      <c r="AF452">
        <v>89.630928039550781</v>
      </c>
      <c r="AG452">
        <v>32.040857315063477</v>
      </c>
      <c r="AH452" s="2">
        <f t="shared" si="29"/>
        <v>5.1299999999999998E-2</v>
      </c>
      <c r="AI452">
        <v>5.1299999999999998E-2</v>
      </c>
      <c r="AK452">
        <v>13.32154296875</v>
      </c>
      <c r="AQ452" s="2" t="str">
        <f t="shared" si="30"/>
        <v/>
      </c>
      <c r="AR452" s="2" t="str">
        <f>IF(ISNUMBER(AQ452),SUMIFS($AQ$1:AQ452,$A$1:A452,A452,$J$1:J452,J452,$D$1:D452,D452),"")</f>
        <v/>
      </c>
      <c r="AS452">
        <f t="shared" si="31"/>
        <v>10</v>
      </c>
    </row>
    <row r="453" spans="1:45" x14ac:dyDescent="0.25">
      <c r="A453" s="4" t="s">
        <v>30</v>
      </c>
      <c r="B453" t="s">
        <v>44</v>
      </c>
      <c r="C453" s="3">
        <v>42663</v>
      </c>
      <c r="D453">
        <v>2</v>
      </c>
      <c r="F453">
        <v>50</v>
      </c>
      <c r="J453" s="2" t="s">
        <v>84</v>
      </c>
      <c r="K453" s="2" t="s">
        <v>43</v>
      </c>
      <c r="M453" s="2" t="s">
        <v>39</v>
      </c>
      <c r="N453" s="20">
        <f t="shared" si="28"/>
        <v>883</v>
      </c>
      <c r="O453">
        <v>88.3</v>
      </c>
      <c r="R453" s="2" t="str">
        <f>IF(ISNUMBER(Q453),SUMIFS(Q$1:$Q453,A$1:$A453,A453,J$1:$J453,J453,D$1:$D453,D453),"")</f>
        <v/>
      </c>
      <c r="AB453">
        <v>15.943873405456543</v>
      </c>
      <c r="AC453">
        <v>18.125137329101563</v>
      </c>
      <c r="AD453">
        <v>83.586906433105469</v>
      </c>
      <c r="AE453">
        <v>17.683134078979492</v>
      </c>
      <c r="AF453">
        <v>90.44598388671875</v>
      </c>
      <c r="AG453">
        <v>30.825372695922852</v>
      </c>
      <c r="AH453" s="2">
        <f t="shared" si="29"/>
        <v>4.9299999999999997E-2</v>
      </c>
      <c r="AI453">
        <v>4.9299999999999997E-2</v>
      </c>
      <c r="AK453">
        <v>13.373905029296875</v>
      </c>
      <c r="AQ453" s="2" t="str">
        <f t="shared" si="30"/>
        <v/>
      </c>
      <c r="AR453" s="2" t="str">
        <f>IF(ISNUMBER(AQ453),SUMIFS($AQ$1:AQ453,$A$1:A453,A453,$J$1:J453,J453,$D$1:D453,D453),"")</f>
        <v/>
      </c>
      <c r="AS453">
        <f t="shared" si="31"/>
        <v>10</v>
      </c>
    </row>
    <row r="454" spans="1:45" x14ac:dyDescent="0.25">
      <c r="A454" s="4" t="s">
        <v>28</v>
      </c>
      <c r="B454" t="s">
        <v>44</v>
      </c>
      <c r="C454" s="3">
        <v>42663</v>
      </c>
      <c r="D454">
        <v>2</v>
      </c>
      <c r="F454">
        <v>100</v>
      </c>
      <c r="J454" s="2" t="s">
        <v>84</v>
      </c>
      <c r="K454" s="2" t="s">
        <v>43</v>
      </c>
      <c r="M454" s="2" t="s">
        <v>39</v>
      </c>
      <c r="N454" s="20">
        <f t="shared" si="28"/>
        <v>1022.5</v>
      </c>
      <c r="O454">
        <v>102.25</v>
      </c>
      <c r="R454" s="2" t="str">
        <f>IF(ISNUMBER(Q454),SUMIFS(Q$1:$Q454,A$1:$A454,A454,J$1:$J454,J454,D$1:$D454,D454),"")</f>
        <v/>
      </c>
      <c r="AB454">
        <v>15.52588415145874</v>
      </c>
      <c r="AC454">
        <v>18.098628044128418</v>
      </c>
      <c r="AD454">
        <v>83.863254547119141</v>
      </c>
      <c r="AE454">
        <v>18.452143669128418</v>
      </c>
      <c r="AF454">
        <v>90.188808441162109</v>
      </c>
      <c r="AG454">
        <v>31.115408897399902</v>
      </c>
      <c r="AH454" s="2">
        <f t="shared" si="29"/>
        <v>4.9799999999999997E-2</v>
      </c>
      <c r="AI454">
        <v>4.9799999999999997E-2</v>
      </c>
      <c r="AK454">
        <v>13.418120727539062</v>
      </c>
      <c r="AQ454" s="2" t="str">
        <f t="shared" si="30"/>
        <v/>
      </c>
      <c r="AR454" s="2" t="str">
        <f>IF(ISNUMBER(AQ454),SUMIFS($AQ$1:AQ454,$A$1:A454,A454,$J$1:J454,J454,$D$1:D454,D454),"")</f>
        <v/>
      </c>
      <c r="AS454">
        <f t="shared" si="31"/>
        <v>10</v>
      </c>
    </row>
    <row r="455" spans="1:45" x14ac:dyDescent="0.25">
      <c r="A455" s="4" t="s">
        <v>25</v>
      </c>
      <c r="B455" t="s">
        <v>44</v>
      </c>
      <c r="C455" s="3">
        <v>42663</v>
      </c>
      <c r="D455">
        <v>2</v>
      </c>
      <c r="F455">
        <v>200</v>
      </c>
      <c r="J455" s="2" t="s">
        <v>84</v>
      </c>
      <c r="K455" s="2" t="s">
        <v>43</v>
      </c>
      <c r="M455" s="2" t="s">
        <v>39</v>
      </c>
      <c r="N455" s="20">
        <f t="shared" si="28"/>
        <v>835.50000000000011</v>
      </c>
      <c r="O455">
        <v>83.550000000000011</v>
      </c>
      <c r="R455" s="2" t="str">
        <f>IF(ISNUMBER(Q455),SUMIFS(Q$1:$Q455,A$1:$A455,A455,J$1:$J455,J455,D$1:$D455,D455),"")</f>
        <v/>
      </c>
      <c r="AB455">
        <v>15.93760347366333</v>
      </c>
      <c r="AC455">
        <v>17.248758316040039</v>
      </c>
      <c r="AD455">
        <v>84.37310791015625</v>
      </c>
      <c r="AE455">
        <v>18.427343368530273</v>
      </c>
      <c r="AF455">
        <v>90.727962493896484</v>
      </c>
      <c r="AG455">
        <v>31.391807556152344</v>
      </c>
      <c r="AH455" s="2">
        <f t="shared" si="29"/>
        <v>5.0200000000000002E-2</v>
      </c>
      <c r="AI455">
        <v>5.0200000000000002E-2</v>
      </c>
      <c r="AK455">
        <v>13.499697265625</v>
      </c>
      <c r="AQ455" s="2" t="str">
        <f t="shared" si="30"/>
        <v/>
      </c>
      <c r="AR455" s="2" t="str">
        <f>IF(ISNUMBER(AQ455),SUMIFS($AQ$1:AQ455,$A$1:A455,A455,$J$1:J455,J455,$D$1:D455,D455),"")</f>
        <v/>
      </c>
      <c r="AS455">
        <f t="shared" si="31"/>
        <v>10</v>
      </c>
    </row>
    <row r="456" spans="1:45" x14ac:dyDescent="0.25">
      <c r="A456" s="4" t="s">
        <v>29</v>
      </c>
      <c r="B456" t="s">
        <v>44</v>
      </c>
      <c r="C456" s="3">
        <v>42663</v>
      </c>
      <c r="D456">
        <v>2</v>
      </c>
      <c r="F456">
        <v>350</v>
      </c>
      <c r="J456" s="2" t="s">
        <v>84</v>
      </c>
      <c r="K456" s="2" t="s">
        <v>43</v>
      </c>
      <c r="M456" s="2" t="s">
        <v>39</v>
      </c>
      <c r="N456" s="20">
        <f t="shared" si="28"/>
        <v>965.49999999999977</v>
      </c>
      <c r="O456">
        <v>96.549999999999983</v>
      </c>
      <c r="R456" s="2" t="str">
        <f>IF(ISNUMBER(Q456),SUMIFS(Q$1:$Q456,A$1:$A456,A456,J$1:$J456,J456,D$1:$D456,D456),"")</f>
        <v/>
      </c>
      <c r="AB456">
        <v>14.964138507843018</v>
      </c>
      <c r="AC456">
        <v>17.557985305786133</v>
      </c>
      <c r="AD456">
        <v>84.738990783691406</v>
      </c>
      <c r="AE456">
        <v>15.643122673034668</v>
      </c>
      <c r="AF456">
        <v>90.549110412597656</v>
      </c>
      <c r="AG456">
        <v>32.004496574401855</v>
      </c>
      <c r="AH456" s="2">
        <f t="shared" si="29"/>
        <v>5.1200000000000002E-2</v>
      </c>
      <c r="AI456">
        <v>5.1200000000000002E-2</v>
      </c>
      <c r="AK456">
        <v>13.558238525390625</v>
      </c>
      <c r="AQ456" s="2" t="str">
        <f t="shared" si="30"/>
        <v/>
      </c>
      <c r="AR456" s="2" t="str">
        <f>IF(ISNUMBER(AQ456),SUMIFS($AQ$1:AQ456,$A$1:A456,A456,$J$1:J456,J456,$D$1:D456,D456),"")</f>
        <v/>
      </c>
      <c r="AS456">
        <f t="shared" si="31"/>
        <v>10</v>
      </c>
    </row>
    <row r="457" spans="1:45" x14ac:dyDescent="0.25">
      <c r="A457" s="4" t="s">
        <v>26</v>
      </c>
      <c r="B457" t="s">
        <v>44</v>
      </c>
      <c r="C457" s="3">
        <v>42663</v>
      </c>
      <c r="D457">
        <v>2</v>
      </c>
      <c r="F457">
        <v>500</v>
      </c>
      <c r="J457" s="2" t="s">
        <v>84</v>
      </c>
      <c r="K457" s="2" t="s">
        <v>43</v>
      </c>
      <c r="M457" s="2" t="s">
        <v>39</v>
      </c>
      <c r="N457" s="20">
        <f t="shared" si="28"/>
        <v>967.49999999999989</v>
      </c>
      <c r="O457">
        <v>96.749999999999986</v>
      </c>
      <c r="R457" s="2" t="str">
        <f>IF(ISNUMBER(Q457),SUMIFS(Q$1:$Q457,A$1:$A457,A457,J$1:$J457,J457,D$1:$D457,D457),"")</f>
        <v/>
      </c>
      <c r="AB457">
        <v>14.612033843994141</v>
      </c>
      <c r="AC457">
        <v>17.149813652038574</v>
      </c>
      <c r="AD457">
        <v>84.478130340576172</v>
      </c>
      <c r="AE457">
        <v>15.210285186767578</v>
      </c>
      <c r="AF457">
        <v>90.031055450439453</v>
      </c>
      <c r="AG457">
        <v>32.089262008666992</v>
      </c>
      <c r="AH457" s="2">
        <f t="shared" si="29"/>
        <v>5.1299999999999998E-2</v>
      </c>
      <c r="AI457">
        <v>5.1299999999999998E-2</v>
      </c>
      <c r="AK457">
        <v>13.516500854492188</v>
      </c>
      <c r="AQ457" s="2" t="str">
        <f t="shared" si="30"/>
        <v/>
      </c>
      <c r="AR457" s="2" t="str">
        <f>IF(ISNUMBER(AQ457),SUMIFS($AQ$1:AQ457,$A$1:A457,A457,$J$1:J457,J457,$D$1:D457,D457),"")</f>
        <v/>
      </c>
      <c r="AS457">
        <f t="shared" si="31"/>
        <v>10</v>
      </c>
    </row>
    <row r="458" spans="1:45" x14ac:dyDescent="0.25">
      <c r="A458" s="4" t="s">
        <v>27</v>
      </c>
      <c r="B458" t="s">
        <v>44</v>
      </c>
      <c r="C458" s="3">
        <v>42663</v>
      </c>
      <c r="D458">
        <v>3</v>
      </c>
      <c r="F458">
        <v>0</v>
      </c>
      <c r="J458" s="2" t="s">
        <v>84</v>
      </c>
      <c r="K458" s="2" t="s">
        <v>43</v>
      </c>
      <c r="M458" s="2" t="s">
        <v>39</v>
      </c>
      <c r="N458" s="20">
        <f t="shared" si="28"/>
        <v>1065.5</v>
      </c>
      <c r="O458">
        <v>106.55</v>
      </c>
      <c r="R458" s="2" t="str">
        <f>IF(ISNUMBER(Q458),SUMIFS(Q$1:$Q458,A$1:$A458,A458,J$1:$J458,J458,D$1:$D458,D458),"")</f>
        <v/>
      </c>
      <c r="AB458">
        <v>15.640960216522217</v>
      </c>
      <c r="AC458">
        <v>14.664876937866211</v>
      </c>
      <c r="AD458">
        <v>82.693061828613281</v>
      </c>
      <c r="AE458">
        <v>16.647188186645508</v>
      </c>
      <c r="AF458">
        <v>89.3482666015625</v>
      </c>
      <c r="AG458">
        <v>32.60599422454834</v>
      </c>
      <c r="AH458" s="2">
        <f t="shared" si="29"/>
        <v>5.2200000000000003E-2</v>
      </c>
      <c r="AI458">
        <v>5.2200000000000003E-2</v>
      </c>
      <c r="AK458">
        <v>13.230889892578125</v>
      </c>
      <c r="AQ458" s="2" t="str">
        <f t="shared" si="30"/>
        <v/>
      </c>
      <c r="AR458" s="2" t="str">
        <f>IF(ISNUMBER(AQ458),SUMIFS($AQ$1:AQ458,$A$1:A458,A458,$J$1:J458,J458,$D$1:D458,D458),"")</f>
        <v/>
      </c>
      <c r="AS458">
        <f t="shared" si="31"/>
        <v>10</v>
      </c>
    </row>
    <row r="459" spans="1:45" x14ac:dyDescent="0.25">
      <c r="A459" s="4" t="s">
        <v>30</v>
      </c>
      <c r="B459" t="s">
        <v>44</v>
      </c>
      <c r="C459" s="3">
        <v>42663</v>
      </c>
      <c r="D459">
        <v>3</v>
      </c>
      <c r="F459">
        <v>50</v>
      </c>
      <c r="J459" s="2" t="s">
        <v>84</v>
      </c>
      <c r="K459" s="2" t="s">
        <v>43</v>
      </c>
      <c r="M459" s="2" t="s">
        <v>39</v>
      </c>
      <c r="N459" s="20">
        <f t="shared" si="28"/>
        <v>1031.5</v>
      </c>
      <c r="O459">
        <v>103.15</v>
      </c>
      <c r="R459" s="2" t="str">
        <f>IF(ISNUMBER(Q459),SUMIFS(Q$1:$Q459,A$1:$A459,A459,J$1:$J459,J459,D$1:$D459,D459),"")</f>
        <v/>
      </c>
      <c r="AB459">
        <v>15.687312126159668</v>
      </c>
      <c r="AC459">
        <v>16.604113578796387</v>
      </c>
      <c r="AD459">
        <v>80.906101226806641</v>
      </c>
      <c r="AE459">
        <v>15.422277450561523</v>
      </c>
      <c r="AF459">
        <v>88.316974639892578</v>
      </c>
      <c r="AG459">
        <v>30.460691452026367</v>
      </c>
      <c r="AH459" s="2">
        <f t="shared" si="29"/>
        <v>4.87E-2</v>
      </c>
      <c r="AI459">
        <v>4.87E-2</v>
      </c>
      <c r="AK459">
        <v>12.944976196289062</v>
      </c>
      <c r="AQ459" s="2" t="str">
        <f t="shared" si="30"/>
        <v/>
      </c>
      <c r="AR459" s="2" t="str">
        <f>IF(ISNUMBER(AQ459),SUMIFS($AQ$1:AQ459,$A$1:A459,A459,$J$1:J459,J459,$D$1:D459,D459),"")</f>
        <v/>
      </c>
      <c r="AS459">
        <f t="shared" si="31"/>
        <v>10</v>
      </c>
    </row>
    <row r="460" spans="1:45" x14ac:dyDescent="0.25">
      <c r="A460" s="4" t="s">
        <v>28</v>
      </c>
      <c r="B460" t="s">
        <v>44</v>
      </c>
      <c r="C460" s="3">
        <v>42663</v>
      </c>
      <c r="D460">
        <v>3</v>
      </c>
      <c r="F460">
        <v>100</v>
      </c>
      <c r="J460" s="2" t="s">
        <v>84</v>
      </c>
      <c r="K460" s="2" t="s">
        <v>43</v>
      </c>
      <c r="M460" s="2" t="s">
        <v>39</v>
      </c>
      <c r="N460" s="20">
        <f t="shared" si="28"/>
        <v>1082</v>
      </c>
      <c r="O460">
        <v>108.2</v>
      </c>
      <c r="R460" s="2" t="str">
        <f>IF(ISNUMBER(Q460),SUMIFS(Q$1:$Q460,A$1:$A460,A460,J$1:$J460,J460,D$1:$D460,D460),"")</f>
        <v/>
      </c>
      <c r="AB460">
        <v>16.332365036010742</v>
      </c>
      <c r="AC460">
        <v>16.62082576751709</v>
      </c>
      <c r="AD460">
        <v>82.664848327636719</v>
      </c>
      <c r="AE460">
        <v>17.831082344055176</v>
      </c>
      <c r="AF460">
        <v>90.179412841796875</v>
      </c>
      <c r="AG460">
        <v>29.333304405212402</v>
      </c>
      <c r="AH460" s="2">
        <f t="shared" si="29"/>
        <v>4.6899999999999997E-2</v>
      </c>
      <c r="AI460">
        <v>4.6899999999999997E-2</v>
      </c>
      <c r="AK460">
        <v>13.226375732421875</v>
      </c>
      <c r="AQ460" s="2" t="str">
        <f t="shared" si="30"/>
        <v/>
      </c>
      <c r="AR460" s="2" t="str">
        <f>IF(ISNUMBER(AQ460),SUMIFS($AQ$1:AQ460,$A$1:A460,A460,$J$1:J460,J460,$D$1:D460,D460),"")</f>
        <v/>
      </c>
      <c r="AS460">
        <f t="shared" si="31"/>
        <v>10</v>
      </c>
    </row>
    <row r="461" spans="1:45" x14ac:dyDescent="0.25">
      <c r="A461" s="4" t="s">
        <v>25</v>
      </c>
      <c r="B461" t="s">
        <v>44</v>
      </c>
      <c r="C461" s="3">
        <v>42663</v>
      </c>
      <c r="D461">
        <v>3</v>
      </c>
      <c r="F461">
        <v>200</v>
      </c>
      <c r="J461" s="2" t="s">
        <v>84</v>
      </c>
      <c r="K461" s="2" t="s">
        <v>43</v>
      </c>
      <c r="M461" s="2" t="s">
        <v>39</v>
      </c>
      <c r="N461" s="20">
        <f t="shared" si="28"/>
        <v>1133</v>
      </c>
      <c r="O461">
        <v>113.3</v>
      </c>
      <c r="R461" s="2" t="str">
        <f>IF(ISNUMBER(Q461),SUMIFS(Q$1:$Q461,A$1:$A461,A461,J$1:$J461,J461,D$1:$D461,D461),"")</f>
        <v/>
      </c>
      <c r="AB461">
        <v>15.948440551757812</v>
      </c>
      <c r="AC461">
        <v>15.078107833862305</v>
      </c>
      <c r="AD461">
        <v>82.452568054199219</v>
      </c>
      <c r="AE461">
        <v>17.196846008300781</v>
      </c>
      <c r="AF461">
        <v>89.164196014404297</v>
      </c>
      <c r="AG461">
        <v>32.01087760925293</v>
      </c>
      <c r="AH461" s="2">
        <f t="shared" si="29"/>
        <v>5.1200000000000002E-2</v>
      </c>
      <c r="AI461">
        <v>5.1200000000000002E-2</v>
      </c>
      <c r="AK461">
        <v>13.192410888671875</v>
      </c>
      <c r="AQ461" s="2" t="str">
        <f t="shared" si="30"/>
        <v/>
      </c>
      <c r="AR461" s="2" t="str">
        <f>IF(ISNUMBER(AQ461),SUMIFS($AQ$1:AQ461,$A$1:A461,A461,$J$1:J461,J461,$D$1:D461,D461),"")</f>
        <v/>
      </c>
      <c r="AS461">
        <f t="shared" si="31"/>
        <v>10</v>
      </c>
    </row>
    <row r="462" spans="1:45" x14ac:dyDescent="0.25">
      <c r="A462" s="4" t="s">
        <v>29</v>
      </c>
      <c r="B462" t="s">
        <v>44</v>
      </c>
      <c r="C462" s="3">
        <v>42663</v>
      </c>
      <c r="D462">
        <v>3</v>
      </c>
      <c r="F462">
        <v>350</v>
      </c>
      <c r="J462" s="2" t="s">
        <v>84</v>
      </c>
      <c r="K462" s="2" t="s">
        <v>43</v>
      </c>
      <c r="M462" s="2" t="s">
        <v>39</v>
      </c>
      <c r="N462" s="20">
        <f t="shared" si="28"/>
        <v>906</v>
      </c>
      <c r="O462">
        <v>90.6</v>
      </c>
      <c r="R462" s="2" t="str">
        <f>IF(ISNUMBER(Q462),SUMIFS(Q$1:$Q462,A$1:$A462,A462,J$1:$J462,J462,D$1:$D462,D462),"")</f>
        <v/>
      </c>
      <c r="AB462">
        <v>16.108506202697754</v>
      </c>
      <c r="AC462">
        <v>16.517736434936523</v>
      </c>
      <c r="AD462">
        <v>81.590305328369141</v>
      </c>
      <c r="AE462">
        <v>17.81538200378418</v>
      </c>
      <c r="AF462">
        <v>89.396102905273437</v>
      </c>
      <c r="AG462">
        <v>31.997325897216797</v>
      </c>
      <c r="AH462" s="2">
        <f t="shared" si="29"/>
        <v>5.1200000000000002E-2</v>
      </c>
      <c r="AI462">
        <v>5.1200000000000002E-2</v>
      </c>
      <c r="AK462">
        <v>13.054448852539062</v>
      </c>
      <c r="AQ462" s="2" t="str">
        <f t="shared" si="30"/>
        <v/>
      </c>
      <c r="AR462" s="2" t="str">
        <f>IF(ISNUMBER(AQ462),SUMIFS($AQ$1:AQ462,$A$1:A462,A462,$J$1:J462,J462,$D$1:D462,D462),"")</f>
        <v/>
      </c>
      <c r="AS462">
        <f t="shared" si="31"/>
        <v>10</v>
      </c>
    </row>
    <row r="463" spans="1:45" x14ac:dyDescent="0.25">
      <c r="A463" s="4" t="s">
        <v>26</v>
      </c>
      <c r="B463" t="s">
        <v>44</v>
      </c>
      <c r="C463" s="3">
        <v>42663</v>
      </c>
      <c r="D463">
        <v>3</v>
      </c>
      <c r="F463">
        <v>500</v>
      </c>
      <c r="J463" s="2" t="s">
        <v>84</v>
      </c>
      <c r="K463" s="2" t="s">
        <v>43</v>
      </c>
      <c r="M463" s="2" t="s">
        <v>39</v>
      </c>
      <c r="N463" s="20">
        <f t="shared" si="28"/>
        <v>962</v>
      </c>
      <c r="O463">
        <v>96.2</v>
      </c>
      <c r="R463" s="2" t="str">
        <f>IF(ISNUMBER(Q463),SUMIFS(Q$1:$Q463,A$1:$A463,A463,J$1:$J463,J463,D$1:$D463,D463),"")</f>
        <v/>
      </c>
      <c r="AB463">
        <v>15.584147453308105</v>
      </c>
      <c r="AC463">
        <v>15.728714466094971</v>
      </c>
      <c r="AD463">
        <v>82.463363647460937</v>
      </c>
      <c r="AE463">
        <v>17.224348068237305</v>
      </c>
      <c r="AF463">
        <v>88.890754699707031</v>
      </c>
      <c r="AG463">
        <v>32.32331371307373</v>
      </c>
      <c r="AH463" s="2">
        <f t="shared" si="29"/>
        <v>5.1700000000000003E-2</v>
      </c>
      <c r="AI463">
        <v>5.1700000000000003E-2</v>
      </c>
      <c r="AK463">
        <v>13.194138183593751</v>
      </c>
      <c r="AQ463" s="2" t="str">
        <f t="shared" si="30"/>
        <v/>
      </c>
      <c r="AR463" s="2" t="str">
        <f>IF(ISNUMBER(AQ463),SUMIFS($AQ$1:AQ463,$A$1:A463,A463,$J$1:J463,J463,$D$1:D463,D463),"")</f>
        <v/>
      </c>
      <c r="AS463">
        <f t="shared" si="31"/>
        <v>10</v>
      </c>
    </row>
    <row r="464" spans="1:45" x14ac:dyDescent="0.25">
      <c r="A464" s="4" t="s">
        <v>27</v>
      </c>
      <c r="B464" t="s">
        <v>44</v>
      </c>
      <c r="C464" s="3">
        <v>42677</v>
      </c>
      <c r="D464">
        <v>1</v>
      </c>
      <c r="F464">
        <v>0</v>
      </c>
      <c r="J464" s="2" t="s">
        <v>84</v>
      </c>
      <c r="K464" s="2" t="s">
        <v>43</v>
      </c>
      <c r="M464" s="2" t="s">
        <v>41</v>
      </c>
      <c r="N464" s="20">
        <f t="shared" si="28"/>
        <v>1880</v>
      </c>
      <c r="O464">
        <v>188</v>
      </c>
      <c r="R464" s="2" t="str">
        <f>IF(ISNUMBER(Q464),SUMIFS(Q$1:$Q464,A$1:$A464,A464,J$1:$J464,J464,D$1:$D464,D464),"")</f>
        <v/>
      </c>
      <c r="AB464">
        <v>17.369902610778809</v>
      </c>
      <c r="AC464">
        <v>17.257400512695313</v>
      </c>
      <c r="AD464">
        <v>81.576915740966797</v>
      </c>
      <c r="AE464">
        <v>20.143797874450684</v>
      </c>
      <c r="AF464">
        <v>90.850955963134766</v>
      </c>
      <c r="AG464">
        <v>29.01203727722168</v>
      </c>
      <c r="AH464" s="2">
        <f t="shared" si="29"/>
        <v>4.6399999999999997E-2</v>
      </c>
      <c r="AI464">
        <v>4.6399999999999997E-2</v>
      </c>
      <c r="AK464">
        <v>13.052306518554687</v>
      </c>
      <c r="AQ464" s="2" t="str">
        <f t="shared" si="30"/>
        <v/>
      </c>
      <c r="AR464" s="2" t="str">
        <f>IF(ISNUMBER(AQ464),SUMIFS($AQ$1:AQ464,$A$1:A464,A464,$J$1:J464,J464,$D$1:D464,D464),"")</f>
        <v/>
      </c>
      <c r="AS464">
        <f t="shared" si="31"/>
        <v>10</v>
      </c>
    </row>
    <row r="465" spans="1:45" x14ac:dyDescent="0.25">
      <c r="A465" s="4" t="s">
        <v>30</v>
      </c>
      <c r="B465" t="s">
        <v>44</v>
      </c>
      <c r="C465" s="3">
        <v>42677</v>
      </c>
      <c r="D465">
        <v>1</v>
      </c>
      <c r="F465">
        <v>50</v>
      </c>
      <c r="J465" s="2" t="s">
        <v>84</v>
      </c>
      <c r="K465" s="2" t="s">
        <v>43</v>
      </c>
      <c r="M465" s="2" t="s">
        <v>41</v>
      </c>
      <c r="N465" s="20">
        <f t="shared" si="28"/>
        <v>1770</v>
      </c>
      <c r="O465">
        <v>177</v>
      </c>
      <c r="R465" s="2" t="str">
        <f>IF(ISNUMBER(Q465),SUMIFS(Q$1:$Q465,A$1:$A465,A465,J$1:$J465,J465,D$1:$D465,D465),"")</f>
        <v/>
      </c>
      <c r="AB465">
        <v>17.244477272033691</v>
      </c>
      <c r="AC465">
        <v>16.501359939575195</v>
      </c>
      <c r="AD465">
        <v>81.765285491943359</v>
      </c>
      <c r="AE465">
        <v>20.828375816345215</v>
      </c>
      <c r="AF465">
        <v>90.703437805175781</v>
      </c>
      <c r="AG465">
        <v>30.44054126739502</v>
      </c>
      <c r="AH465" s="2">
        <f t="shared" si="29"/>
        <v>4.87E-2</v>
      </c>
      <c r="AI465">
        <v>4.87E-2</v>
      </c>
      <c r="AK465">
        <v>13.082445678710938</v>
      </c>
      <c r="AQ465" s="2" t="str">
        <f t="shared" si="30"/>
        <v/>
      </c>
      <c r="AR465" s="2" t="str">
        <f>IF(ISNUMBER(AQ465),SUMIFS($AQ$1:AQ465,$A$1:A465,A465,$J$1:J465,J465,$D$1:D465,D465),"")</f>
        <v/>
      </c>
      <c r="AS465">
        <f t="shared" si="31"/>
        <v>10</v>
      </c>
    </row>
    <row r="466" spans="1:45" x14ac:dyDescent="0.25">
      <c r="A466" s="4" t="s">
        <v>28</v>
      </c>
      <c r="B466" t="s">
        <v>44</v>
      </c>
      <c r="C466" s="3">
        <v>42677</v>
      </c>
      <c r="D466">
        <v>1</v>
      </c>
      <c r="F466">
        <v>100</v>
      </c>
      <c r="J466" s="2" t="s">
        <v>84</v>
      </c>
      <c r="K466" s="2" t="s">
        <v>43</v>
      </c>
      <c r="M466" s="2" t="s">
        <v>41</v>
      </c>
      <c r="N466" s="20">
        <f t="shared" si="28"/>
        <v>1605</v>
      </c>
      <c r="O466">
        <v>160.5</v>
      </c>
      <c r="R466" s="2" t="str">
        <f>IF(ISNUMBER(Q466),SUMIFS(Q$1:$Q466,A$1:$A466,A466,J$1:$J466,J466,D$1:$D466,D466),"")</f>
        <v/>
      </c>
      <c r="AB466">
        <v>16.766754150390625</v>
      </c>
      <c r="AC466">
        <v>18.872959136962891</v>
      </c>
      <c r="AD466">
        <v>82.684886932373047</v>
      </c>
      <c r="AE466">
        <v>17.825398445129395</v>
      </c>
      <c r="AF466">
        <v>90.526103973388672</v>
      </c>
      <c r="AG466">
        <v>28.790806770324707</v>
      </c>
      <c r="AH466" s="2">
        <f t="shared" si="29"/>
        <v>4.6100000000000002E-2</v>
      </c>
      <c r="AI466">
        <v>4.6100000000000002E-2</v>
      </c>
      <c r="AK466">
        <v>13.229581909179688</v>
      </c>
      <c r="AQ466" s="2" t="str">
        <f t="shared" si="30"/>
        <v/>
      </c>
      <c r="AR466" s="2" t="str">
        <f>IF(ISNUMBER(AQ466),SUMIFS($AQ$1:AQ466,$A$1:A466,A466,$J$1:J466,J466,$D$1:D466,D466),"")</f>
        <v/>
      </c>
      <c r="AS466">
        <f t="shared" si="31"/>
        <v>10</v>
      </c>
    </row>
    <row r="467" spans="1:45" x14ac:dyDescent="0.25">
      <c r="A467" s="4" t="s">
        <v>25</v>
      </c>
      <c r="B467" t="s">
        <v>44</v>
      </c>
      <c r="C467" s="3">
        <v>42677</v>
      </c>
      <c r="D467">
        <v>1</v>
      </c>
      <c r="F467">
        <v>200</v>
      </c>
      <c r="J467" s="2" t="s">
        <v>84</v>
      </c>
      <c r="K467" s="2" t="s">
        <v>43</v>
      </c>
      <c r="M467" s="2" t="s">
        <v>41</v>
      </c>
      <c r="N467" s="20">
        <f t="shared" si="28"/>
        <v>2230</v>
      </c>
      <c r="O467">
        <v>223</v>
      </c>
      <c r="R467" s="2" t="str">
        <f>IF(ISNUMBER(Q467),SUMIFS(Q$1:$Q467,A$1:$A467,A467,J$1:$J467,J467,D$1:$D467,D467),"")</f>
        <v/>
      </c>
      <c r="AB467">
        <v>17.19831371307373</v>
      </c>
      <c r="AC467">
        <v>17.379154205322266</v>
      </c>
      <c r="AD467">
        <v>81.5511474609375</v>
      </c>
      <c r="AE467">
        <v>19.070387840270996</v>
      </c>
      <c r="AF467">
        <v>90.523307800292969</v>
      </c>
      <c r="AG467">
        <v>29.933700561523437</v>
      </c>
      <c r="AH467" s="2">
        <f t="shared" si="29"/>
        <v>4.7899999999999998E-2</v>
      </c>
      <c r="AI467">
        <v>4.7899999999999998E-2</v>
      </c>
      <c r="AK467">
        <v>13.04818359375</v>
      </c>
      <c r="AQ467" s="2" t="str">
        <f t="shared" si="30"/>
        <v/>
      </c>
      <c r="AR467" s="2" t="str">
        <f>IF(ISNUMBER(AQ467),SUMIFS($AQ$1:AQ467,$A$1:A467,A467,$J$1:J467,J467,$D$1:D467,D467),"")</f>
        <v/>
      </c>
      <c r="AS467">
        <f t="shared" si="31"/>
        <v>10</v>
      </c>
    </row>
    <row r="468" spans="1:45" x14ac:dyDescent="0.25">
      <c r="A468" s="4" t="s">
        <v>29</v>
      </c>
      <c r="B468" t="s">
        <v>44</v>
      </c>
      <c r="C468" s="3">
        <v>42677</v>
      </c>
      <c r="D468">
        <v>1</v>
      </c>
      <c r="F468">
        <v>350</v>
      </c>
      <c r="J468" s="2" t="s">
        <v>84</v>
      </c>
      <c r="K468" s="2" t="s">
        <v>43</v>
      </c>
      <c r="M468" s="2" t="s">
        <v>41</v>
      </c>
      <c r="N468" s="20">
        <f t="shared" si="28"/>
        <v>1585</v>
      </c>
      <c r="O468">
        <v>158.5</v>
      </c>
      <c r="R468" s="2" t="str">
        <f>IF(ISNUMBER(Q468),SUMIFS(Q$1:$Q468,A$1:$A468,A468,J$1:$J468,J468,D$1:$D468,D468),"")</f>
        <v/>
      </c>
      <c r="AB468">
        <v>17.437503814697266</v>
      </c>
      <c r="AC468">
        <v>17.039568901062012</v>
      </c>
      <c r="AD468">
        <v>81.024787902832031</v>
      </c>
      <c r="AE468">
        <v>18.546728134155273</v>
      </c>
      <c r="AF468">
        <v>90.095130920410156</v>
      </c>
      <c r="AG468">
        <v>29.289050102233887</v>
      </c>
      <c r="AH468" s="2">
        <f t="shared" si="29"/>
        <v>4.6899999999999997E-2</v>
      </c>
      <c r="AI468">
        <v>4.6899999999999997E-2</v>
      </c>
      <c r="AK468">
        <v>12.963966064453125</v>
      </c>
      <c r="AQ468" s="2" t="str">
        <f t="shared" si="30"/>
        <v/>
      </c>
      <c r="AR468" s="2" t="str">
        <f>IF(ISNUMBER(AQ468),SUMIFS($AQ$1:AQ468,$A$1:A468,A468,$J$1:J468,J468,$D$1:D468,D468),"")</f>
        <v/>
      </c>
      <c r="AS468">
        <f t="shared" si="31"/>
        <v>10</v>
      </c>
    </row>
    <row r="469" spans="1:45" x14ac:dyDescent="0.25">
      <c r="A469" s="4" t="s">
        <v>26</v>
      </c>
      <c r="B469" t="s">
        <v>44</v>
      </c>
      <c r="C469" s="3">
        <v>42677</v>
      </c>
      <c r="D469">
        <v>1</v>
      </c>
      <c r="F469">
        <v>500</v>
      </c>
      <c r="J469" s="2" t="s">
        <v>84</v>
      </c>
      <c r="K469" s="2" t="s">
        <v>43</v>
      </c>
      <c r="M469" s="2" t="s">
        <v>41</v>
      </c>
      <c r="N469" s="20">
        <f t="shared" si="28"/>
        <v>1585</v>
      </c>
      <c r="O469">
        <v>158.5</v>
      </c>
      <c r="R469" s="2" t="str">
        <f>IF(ISNUMBER(Q469),SUMIFS(Q$1:$Q469,A$1:$A469,A469,J$1:$J469,J469,D$1:$D469,D469),"")</f>
        <v/>
      </c>
      <c r="AB469">
        <v>17.545395851135254</v>
      </c>
      <c r="AC469">
        <v>17.44013500213623</v>
      </c>
      <c r="AD469">
        <v>80.913703918457031</v>
      </c>
      <c r="AE469">
        <v>18.945634841918945</v>
      </c>
      <c r="AF469">
        <v>90.003299713134766</v>
      </c>
      <c r="AG469">
        <v>30.120590209960938</v>
      </c>
      <c r="AH469" s="2">
        <f t="shared" si="29"/>
        <v>4.82E-2</v>
      </c>
      <c r="AI469">
        <v>4.82E-2</v>
      </c>
      <c r="AK469">
        <v>12.946192626953126</v>
      </c>
      <c r="AQ469" s="2" t="str">
        <f t="shared" si="30"/>
        <v/>
      </c>
      <c r="AR469" s="2" t="str">
        <f>IF(ISNUMBER(AQ469),SUMIFS($AQ$1:AQ469,$A$1:A469,A469,$J$1:J469,J469,$D$1:D469,D469),"")</f>
        <v/>
      </c>
      <c r="AS469">
        <f t="shared" si="31"/>
        <v>10</v>
      </c>
    </row>
    <row r="470" spans="1:45" x14ac:dyDescent="0.25">
      <c r="A470" s="4" t="s">
        <v>27</v>
      </c>
      <c r="B470" t="s">
        <v>44</v>
      </c>
      <c r="C470" s="3">
        <v>42677</v>
      </c>
      <c r="D470">
        <v>2</v>
      </c>
      <c r="F470">
        <v>0</v>
      </c>
      <c r="J470" s="2" t="s">
        <v>84</v>
      </c>
      <c r="K470" s="2" t="s">
        <v>43</v>
      </c>
      <c r="M470" s="2" t="s">
        <v>41</v>
      </c>
      <c r="N470" s="20">
        <f t="shared" si="28"/>
        <v>1996.5</v>
      </c>
      <c r="O470">
        <v>199.65</v>
      </c>
      <c r="R470" s="2" t="str">
        <f>IF(ISNUMBER(Q470),SUMIFS(Q$1:$Q470,A$1:$A470,A470,J$1:$J470,J470,D$1:$D470,D470),"")</f>
        <v/>
      </c>
      <c r="AB470">
        <v>16.715852737426758</v>
      </c>
      <c r="AC470">
        <v>20.188706398010254</v>
      </c>
      <c r="AD470">
        <v>82.638633728027344</v>
      </c>
      <c r="AE470">
        <v>17.845573425292969</v>
      </c>
      <c r="AF470">
        <v>90.675437927246094</v>
      </c>
      <c r="AG470">
        <v>28.567033767700195</v>
      </c>
      <c r="AH470" s="2">
        <f t="shared" si="29"/>
        <v>4.5699999999999998E-2</v>
      </c>
      <c r="AI470">
        <v>4.5699999999999998E-2</v>
      </c>
      <c r="AK470">
        <v>13.222181396484375</v>
      </c>
      <c r="AQ470" s="2" t="str">
        <f t="shared" si="30"/>
        <v/>
      </c>
      <c r="AR470" s="2" t="str">
        <f>IF(ISNUMBER(AQ470),SUMIFS($AQ$1:AQ470,$A$1:A470,A470,$J$1:J470,J470,$D$1:D470,D470),"")</f>
        <v/>
      </c>
      <c r="AS470">
        <f t="shared" si="31"/>
        <v>10</v>
      </c>
    </row>
    <row r="471" spans="1:45" x14ac:dyDescent="0.25">
      <c r="A471" s="4" t="s">
        <v>30</v>
      </c>
      <c r="B471" t="s">
        <v>44</v>
      </c>
      <c r="C471" s="3">
        <v>42677</v>
      </c>
      <c r="D471">
        <v>2</v>
      </c>
      <c r="F471">
        <v>50</v>
      </c>
      <c r="J471" s="2" t="s">
        <v>84</v>
      </c>
      <c r="K471" s="2" t="s">
        <v>43</v>
      </c>
      <c r="M471" s="2" t="s">
        <v>41</v>
      </c>
      <c r="N471" s="20">
        <f t="shared" si="28"/>
        <v>1797</v>
      </c>
      <c r="O471">
        <v>179.7</v>
      </c>
      <c r="R471" s="2" t="str">
        <f>IF(ISNUMBER(Q471),SUMIFS(Q$1:$Q471,A$1:$A471,A471,J$1:$J471,J471,D$1:$D471,D471),"")</f>
        <v/>
      </c>
      <c r="AB471">
        <v>16.578750610351562</v>
      </c>
      <c r="AC471">
        <v>20.038423538208008</v>
      </c>
      <c r="AD471">
        <v>82.759540557861328</v>
      </c>
      <c r="AE471">
        <v>17.945499420166016</v>
      </c>
      <c r="AF471">
        <v>91.014610290527344</v>
      </c>
      <c r="AG471">
        <v>28.789880752563477</v>
      </c>
      <c r="AH471" s="2">
        <f t="shared" si="29"/>
        <v>4.6100000000000002E-2</v>
      </c>
      <c r="AI471">
        <v>4.6100000000000002E-2</v>
      </c>
      <c r="AK471">
        <v>13.241526489257813</v>
      </c>
      <c r="AQ471" s="2" t="str">
        <f t="shared" si="30"/>
        <v/>
      </c>
      <c r="AR471" s="2" t="str">
        <f>IF(ISNUMBER(AQ471),SUMIFS($AQ$1:AQ471,$A$1:A471,A471,$J$1:J471,J471,$D$1:D471,D471),"")</f>
        <v/>
      </c>
      <c r="AS471">
        <f t="shared" si="31"/>
        <v>10</v>
      </c>
    </row>
    <row r="472" spans="1:45" x14ac:dyDescent="0.25">
      <c r="A472" s="4" t="s">
        <v>28</v>
      </c>
      <c r="B472" t="s">
        <v>44</v>
      </c>
      <c r="C472" s="3">
        <v>42677</v>
      </c>
      <c r="D472">
        <v>2</v>
      </c>
      <c r="F472">
        <v>100</v>
      </c>
      <c r="J472" s="2" t="s">
        <v>84</v>
      </c>
      <c r="K472" s="2" t="s">
        <v>43</v>
      </c>
      <c r="M472" s="2" t="s">
        <v>41</v>
      </c>
      <c r="N472" s="20">
        <f t="shared" si="28"/>
        <v>1839</v>
      </c>
      <c r="O472">
        <v>183.9</v>
      </c>
      <c r="R472" s="2" t="str">
        <f>IF(ISNUMBER(Q472),SUMIFS(Q$1:$Q472,A$1:$A472,A472,J$1:$J472,J472,D$1:$D472,D472),"")</f>
        <v/>
      </c>
      <c r="AB472">
        <v>16.293903350830078</v>
      </c>
      <c r="AC472">
        <v>20.130058288574219</v>
      </c>
      <c r="AD472">
        <v>82.848690032958984</v>
      </c>
      <c r="AE472">
        <v>18.304971694946289</v>
      </c>
      <c r="AF472">
        <v>90.817535400390625</v>
      </c>
      <c r="AG472">
        <v>28.738231658935547</v>
      </c>
      <c r="AH472" s="2">
        <f t="shared" si="29"/>
        <v>4.5999999999999999E-2</v>
      </c>
      <c r="AI472">
        <v>4.5999999999999999E-2</v>
      </c>
      <c r="AK472">
        <v>13.255790405273437</v>
      </c>
      <c r="AQ472" s="2" t="str">
        <f t="shared" si="30"/>
        <v/>
      </c>
      <c r="AR472" s="2" t="str">
        <f>IF(ISNUMBER(AQ472),SUMIFS($AQ$1:AQ472,$A$1:A472,A472,$J$1:J472,J472,$D$1:D472,D472),"")</f>
        <v/>
      </c>
      <c r="AS472">
        <f t="shared" si="31"/>
        <v>10</v>
      </c>
    </row>
    <row r="473" spans="1:45" x14ac:dyDescent="0.25">
      <c r="A473" s="4" t="s">
        <v>25</v>
      </c>
      <c r="B473" t="s">
        <v>44</v>
      </c>
      <c r="C473" s="3">
        <v>42677</v>
      </c>
      <c r="D473">
        <v>2</v>
      </c>
      <c r="F473">
        <v>200</v>
      </c>
      <c r="J473" s="2" t="s">
        <v>84</v>
      </c>
      <c r="K473" s="2" t="s">
        <v>43</v>
      </c>
      <c r="M473" s="2" t="s">
        <v>41</v>
      </c>
      <c r="N473" s="20">
        <f t="shared" si="28"/>
        <v>1728.5</v>
      </c>
      <c r="O473">
        <v>172.85</v>
      </c>
      <c r="R473" s="2" t="str">
        <f>IF(ISNUMBER(Q473),SUMIFS(Q$1:$Q473,A$1:$A473,A473,J$1:$J473,J473,D$1:$D473,D473),"")</f>
        <v/>
      </c>
      <c r="AB473">
        <v>16.213189125061035</v>
      </c>
      <c r="AC473">
        <v>20.924393653869629</v>
      </c>
      <c r="AD473">
        <v>82.869380950927734</v>
      </c>
      <c r="AE473">
        <v>16.382264137268066</v>
      </c>
      <c r="AF473">
        <v>90.776790618896484</v>
      </c>
      <c r="AG473">
        <v>29.180234909057617</v>
      </c>
      <c r="AH473" s="2">
        <f t="shared" si="29"/>
        <v>4.6699999999999998E-2</v>
      </c>
      <c r="AI473">
        <v>4.6699999999999998E-2</v>
      </c>
      <c r="AK473">
        <v>13.259100952148438</v>
      </c>
      <c r="AQ473" s="2" t="str">
        <f t="shared" si="30"/>
        <v/>
      </c>
      <c r="AR473" s="2" t="str">
        <f>IF(ISNUMBER(AQ473),SUMIFS($AQ$1:AQ473,$A$1:A473,A473,$J$1:J473,J473,$D$1:D473,D473),"")</f>
        <v/>
      </c>
      <c r="AS473">
        <f t="shared" si="31"/>
        <v>10</v>
      </c>
    </row>
    <row r="474" spans="1:45" x14ac:dyDescent="0.25">
      <c r="A474" s="4" t="s">
        <v>29</v>
      </c>
      <c r="B474" t="s">
        <v>44</v>
      </c>
      <c r="C474" s="3">
        <v>42677</v>
      </c>
      <c r="D474">
        <v>2</v>
      </c>
      <c r="F474">
        <v>350</v>
      </c>
      <c r="J474" s="2" t="s">
        <v>84</v>
      </c>
      <c r="K474" s="2" t="s">
        <v>43</v>
      </c>
      <c r="M474" s="2" t="s">
        <v>41</v>
      </c>
      <c r="N474" s="20">
        <f t="shared" si="28"/>
        <v>2041</v>
      </c>
      <c r="O474">
        <v>204.1</v>
      </c>
      <c r="R474" s="2" t="str">
        <f>IF(ISNUMBER(Q474),SUMIFS(Q$1:$Q474,A$1:$A474,A474,J$1:$J474,J474,D$1:$D474,D474),"")</f>
        <v/>
      </c>
      <c r="AB474">
        <v>17.012170791625977</v>
      </c>
      <c r="AC474">
        <v>17.758486747741699</v>
      </c>
      <c r="AD474">
        <v>81.916702270507813</v>
      </c>
      <c r="AE474">
        <v>18.300080299377441</v>
      </c>
      <c r="AF474">
        <v>90.249027252197266</v>
      </c>
      <c r="AG474">
        <v>29.191726684570313</v>
      </c>
      <c r="AH474" s="2">
        <f t="shared" si="29"/>
        <v>4.6699999999999998E-2</v>
      </c>
      <c r="AI474">
        <v>4.6699999999999998E-2</v>
      </c>
      <c r="AK474">
        <v>13.10667236328125</v>
      </c>
      <c r="AQ474" s="2" t="str">
        <f t="shared" si="30"/>
        <v/>
      </c>
      <c r="AR474" s="2" t="str">
        <f>IF(ISNUMBER(AQ474),SUMIFS($AQ$1:AQ474,$A$1:A474,A474,$J$1:J474,J474,$D$1:D474,D474),"")</f>
        <v/>
      </c>
      <c r="AS474">
        <f t="shared" si="31"/>
        <v>10</v>
      </c>
    </row>
    <row r="475" spans="1:45" x14ac:dyDescent="0.25">
      <c r="A475" s="4" t="s">
        <v>26</v>
      </c>
      <c r="B475" t="s">
        <v>44</v>
      </c>
      <c r="C475" s="3">
        <v>42677</v>
      </c>
      <c r="D475">
        <v>2</v>
      </c>
      <c r="F475">
        <v>500</v>
      </c>
      <c r="J475" s="2" t="s">
        <v>84</v>
      </c>
      <c r="K475" s="2" t="s">
        <v>43</v>
      </c>
      <c r="M475" s="2" t="s">
        <v>41</v>
      </c>
      <c r="N475" s="20">
        <f t="shared" si="28"/>
        <v>1893.5</v>
      </c>
      <c r="O475">
        <v>189.35</v>
      </c>
      <c r="R475" s="2" t="str">
        <f>IF(ISNUMBER(Q475),SUMIFS(Q$1:$Q475,A$1:$A475,A475,J$1:$J475,J475,D$1:$D475,D475),"")</f>
        <v/>
      </c>
      <c r="AB475">
        <v>16.075045108795166</v>
      </c>
      <c r="AC475">
        <v>20.7633056640625</v>
      </c>
      <c r="AD475">
        <v>83.120265960693359</v>
      </c>
      <c r="AE475">
        <v>15.641323566436768</v>
      </c>
      <c r="AF475">
        <v>90.080539703369141</v>
      </c>
      <c r="AG475">
        <v>29.684069633483887</v>
      </c>
      <c r="AH475" s="2">
        <f t="shared" si="29"/>
        <v>4.7500000000000001E-2</v>
      </c>
      <c r="AI475">
        <v>4.7500000000000001E-2</v>
      </c>
      <c r="AK475">
        <v>13.299242553710938</v>
      </c>
      <c r="AQ475" s="2" t="str">
        <f t="shared" si="30"/>
        <v/>
      </c>
      <c r="AR475" s="2" t="str">
        <f>IF(ISNUMBER(AQ475),SUMIFS($AQ$1:AQ475,$A$1:A475,A475,$J$1:J475,J475,$D$1:D475,D475),"")</f>
        <v/>
      </c>
      <c r="AS475">
        <f t="shared" si="31"/>
        <v>10</v>
      </c>
    </row>
    <row r="476" spans="1:45" x14ac:dyDescent="0.25">
      <c r="A476" s="4" t="s">
        <v>27</v>
      </c>
      <c r="B476" t="s">
        <v>44</v>
      </c>
      <c r="C476" s="3">
        <v>42677</v>
      </c>
      <c r="D476">
        <v>3</v>
      </c>
      <c r="F476">
        <v>0</v>
      </c>
      <c r="J476" s="2" t="s">
        <v>84</v>
      </c>
      <c r="K476" s="2" t="s">
        <v>43</v>
      </c>
      <c r="M476" s="2" t="s">
        <v>41</v>
      </c>
      <c r="N476" s="20">
        <f t="shared" si="28"/>
        <v>3127</v>
      </c>
      <c r="O476">
        <v>312.7</v>
      </c>
      <c r="R476" s="2" t="str">
        <f>IF(ISNUMBER(Q476),SUMIFS(Q$1:$Q476,A$1:$A476,A476,J$1:$J476,J476,D$1:$D476,D476),"")</f>
        <v/>
      </c>
      <c r="AB476">
        <v>17.587621688842773</v>
      </c>
      <c r="AC476">
        <v>19.692882537841797</v>
      </c>
      <c r="AD476">
        <v>82.186618804931641</v>
      </c>
      <c r="AE476">
        <v>19.666730880737305</v>
      </c>
      <c r="AF476">
        <v>89.576145172119141</v>
      </c>
      <c r="AG476">
        <v>27.183768272399902</v>
      </c>
      <c r="AH476" s="2">
        <f t="shared" si="29"/>
        <v>4.3499999999999997E-2</v>
      </c>
      <c r="AI476">
        <v>4.3499999999999997E-2</v>
      </c>
      <c r="AK476">
        <v>13.149859008789063</v>
      </c>
      <c r="AQ476" s="2" t="str">
        <f t="shared" si="30"/>
        <v/>
      </c>
      <c r="AR476" s="2" t="str">
        <f>IF(ISNUMBER(AQ476),SUMIFS($AQ$1:AQ476,$A$1:A476,A476,$J$1:J476,J476,$D$1:D476,D476),"")</f>
        <v/>
      </c>
      <c r="AS476">
        <f t="shared" si="31"/>
        <v>10</v>
      </c>
    </row>
    <row r="477" spans="1:45" x14ac:dyDescent="0.25">
      <c r="A477" s="4" t="s">
        <v>30</v>
      </c>
      <c r="B477" t="s">
        <v>44</v>
      </c>
      <c r="C477" s="3">
        <v>42677</v>
      </c>
      <c r="D477">
        <v>3</v>
      </c>
      <c r="F477">
        <v>50</v>
      </c>
      <c r="J477" s="2" t="s">
        <v>84</v>
      </c>
      <c r="K477" s="2" t="s">
        <v>43</v>
      </c>
      <c r="M477" s="2" t="s">
        <v>41</v>
      </c>
      <c r="N477" s="20">
        <f t="shared" si="28"/>
        <v>2823</v>
      </c>
      <c r="O477">
        <v>282.3</v>
      </c>
      <c r="R477" s="2" t="str">
        <f>IF(ISNUMBER(Q477),SUMIFS(Q$1:$Q477,A$1:$A477,A477,J$1:$J477,J477,D$1:$D477,D477),"")</f>
        <v/>
      </c>
      <c r="AB477">
        <v>17.160188674926758</v>
      </c>
      <c r="AC477">
        <v>21.601036071777344</v>
      </c>
      <c r="AD477">
        <v>82.673927307128906</v>
      </c>
      <c r="AE477">
        <v>19.967118263244629</v>
      </c>
      <c r="AF477">
        <v>89.883121490478516</v>
      </c>
      <c r="AG477">
        <v>28.208526611328125</v>
      </c>
      <c r="AH477" s="2">
        <f t="shared" si="29"/>
        <v>4.5100000000000001E-2</v>
      </c>
      <c r="AI477">
        <v>4.5100000000000001E-2</v>
      </c>
      <c r="AK477">
        <v>13.227828369140624</v>
      </c>
      <c r="AQ477" s="2" t="str">
        <f t="shared" si="30"/>
        <v/>
      </c>
      <c r="AR477" s="2" t="str">
        <f>IF(ISNUMBER(AQ477),SUMIFS($AQ$1:AQ477,$A$1:A477,A477,$J$1:J477,J477,$D$1:D477,D477),"")</f>
        <v/>
      </c>
      <c r="AS477">
        <f t="shared" si="31"/>
        <v>10</v>
      </c>
    </row>
    <row r="478" spans="1:45" x14ac:dyDescent="0.25">
      <c r="A478" s="4" t="s">
        <v>28</v>
      </c>
      <c r="B478" t="s">
        <v>44</v>
      </c>
      <c r="C478" s="3">
        <v>42677</v>
      </c>
      <c r="D478">
        <v>3</v>
      </c>
      <c r="F478">
        <v>100</v>
      </c>
      <c r="J478" s="2" t="s">
        <v>84</v>
      </c>
      <c r="K478" s="2" t="s">
        <v>43</v>
      </c>
      <c r="M478" s="2" t="s">
        <v>41</v>
      </c>
      <c r="N478" s="20">
        <f t="shared" si="28"/>
        <v>2510</v>
      </c>
      <c r="O478">
        <v>251</v>
      </c>
      <c r="R478" s="2" t="str">
        <f>IF(ISNUMBER(Q478),SUMIFS(Q$1:$Q478,A$1:$A478,A478,J$1:$J478,J478,D$1:$D478,D478),"")</f>
        <v/>
      </c>
      <c r="AB478">
        <v>16.462215423583984</v>
      </c>
      <c r="AC478">
        <v>22.290426254272461</v>
      </c>
      <c r="AD478">
        <v>83.958267211914062</v>
      </c>
      <c r="AE478">
        <v>19.879096031188965</v>
      </c>
      <c r="AF478">
        <v>91.000190734863281</v>
      </c>
      <c r="AG478">
        <v>27.853053092956543</v>
      </c>
      <c r="AH478" s="2">
        <f t="shared" si="29"/>
        <v>4.4600000000000001E-2</v>
      </c>
      <c r="AI478">
        <v>4.4600000000000001E-2</v>
      </c>
      <c r="AK478">
        <v>13.43332275390625</v>
      </c>
      <c r="AQ478" s="2" t="str">
        <f t="shared" si="30"/>
        <v/>
      </c>
      <c r="AR478" s="2" t="str">
        <f>IF(ISNUMBER(AQ478),SUMIFS($AQ$1:AQ478,$A$1:A478,A478,$J$1:J478,J478,$D$1:D478,D478),"")</f>
        <v/>
      </c>
      <c r="AS478">
        <f t="shared" si="31"/>
        <v>10</v>
      </c>
    </row>
    <row r="479" spans="1:45" x14ac:dyDescent="0.25">
      <c r="A479" s="4" t="s">
        <v>25</v>
      </c>
      <c r="B479" t="s">
        <v>44</v>
      </c>
      <c r="C479" s="3">
        <v>42677</v>
      </c>
      <c r="D479">
        <v>3</v>
      </c>
      <c r="F479">
        <v>200</v>
      </c>
      <c r="J479" s="2" t="s">
        <v>84</v>
      </c>
      <c r="K479" s="2" t="s">
        <v>43</v>
      </c>
      <c r="M479" s="2" t="s">
        <v>41</v>
      </c>
      <c r="N479" s="20">
        <f t="shared" si="28"/>
        <v>3106</v>
      </c>
      <c r="O479">
        <v>310.60000000000002</v>
      </c>
      <c r="R479" s="2" t="str">
        <f>IF(ISNUMBER(Q479),SUMIFS(Q$1:$Q479,A$1:$A479,A479,J$1:$J479,J479,D$1:$D479,D479),"")</f>
        <v/>
      </c>
      <c r="AB479">
        <v>16.202084541320801</v>
      </c>
      <c r="AC479">
        <v>22.550057411193848</v>
      </c>
      <c r="AD479">
        <v>83.72100830078125</v>
      </c>
      <c r="AE479">
        <v>18.569856643676758</v>
      </c>
      <c r="AF479">
        <v>89.996566772460938</v>
      </c>
      <c r="AG479">
        <v>27.714862823486328</v>
      </c>
      <c r="AH479" s="2">
        <f t="shared" si="29"/>
        <v>4.4299999999999999E-2</v>
      </c>
      <c r="AI479">
        <v>4.4299999999999999E-2</v>
      </c>
      <c r="AK479">
        <v>13.395361328125</v>
      </c>
      <c r="AQ479" s="2" t="str">
        <f t="shared" si="30"/>
        <v/>
      </c>
      <c r="AR479" s="2" t="str">
        <f>IF(ISNUMBER(AQ479),SUMIFS($AQ$1:AQ479,$A$1:A479,A479,$J$1:J479,J479,$D$1:D479,D479),"")</f>
        <v/>
      </c>
      <c r="AS479">
        <f t="shared" si="31"/>
        <v>10</v>
      </c>
    </row>
    <row r="480" spans="1:45" x14ac:dyDescent="0.25">
      <c r="A480" s="4" t="s">
        <v>29</v>
      </c>
      <c r="B480" t="s">
        <v>44</v>
      </c>
      <c r="C480" s="3">
        <v>42677</v>
      </c>
      <c r="D480">
        <v>3</v>
      </c>
      <c r="F480">
        <v>350</v>
      </c>
      <c r="J480" s="2" t="s">
        <v>84</v>
      </c>
      <c r="K480" s="2" t="s">
        <v>43</v>
      </c>
      <c r="M480" s="2" t="s">
        <v>41</v>
      </c>
      <c r="N480" s="20">
        <f t="shared" si="28"/>
        <v>2746</v>
      </c>
      <c r="O480">
        <v>274.60000000000002</v>
      </c>
      <c r="R480" s="2" t="str">
        <f>IF(ISNUMBER(Q480),SUMIFS(Q$1:$Q480,A$1:$A480,A480,J$1:$J480,J480,D$1:$D480,D480),"")</f>
        <v/>
      </c>
      <c r="AB480">
        <v>16.297840118408203</v>
      </c>
      <c r="AC480">
        <v>22.954822540283203</v>
      </c>
      <c r="AD480">
        <v>83.450675964355469</v>
      </c>
      <c r="AE480">
        <v>19.668442726135254</v>
      </c>
      <c r="AF480">
        <v>90.376125335693359</v>
      </c>
      <c r="AG480">
        <v>28.888561248779297</v>
      </c>
      <c r="AH480" s="2">
        <f t="shared" si="29"/>
        <v>4.6199999999999998E-2</v>
      </c>
      <c r="AI480">
        <v>4.6199999999999998E-2</v>
      </c>
      <c r="AK480">
        <v>13.352108154296875</v>
      </c>
      <c r="AQ480" s="2" t="str">
        <f t="shared" si="30"/>
        <v/>
      </c>
      <c r="AR480" s="2" t="str">
        <f>IF(ISNUMBER(AQ480),SUMIFS($AQ$1:AQ480,$A$1:A480,A480,$J$1:J480,J480,$D$1:D480,D480),"")</f>
        <v/>
      </c>
      <c r="AS480">
        <f t="shared" si="31"/>
        <v>10</v>
      </c>
    </row>
    <row r="481" spans="1:45" x14ac:dyDescent="0.25">
      <c r="A481" s="4" t="s">
        <v>26</v>
      </c>
      <c r="B481" t="s">
        <v>44</v>
      </c>
      <c r="C481" s="3">
        <v>42677</v>
      </c>
      <c r="D481">
        <v>3</v>
      </c>
      <c r="F481">
        <v>500</v>
      </c>
      <c r="J481" s="2" t="s">
        <v>84</v>
      </c>
      <c r="K481" s="2" t="s">
        <v>43</v>
      </c>
      <c r="M481" s="2" t="s">
        <v>41</v>
      </c>
      <c r="N481" s="20">
        <f t="shared" si="28"/>
        <v>3131.5</v>
      </c>
      <c r="O481">
        <v>313.14999999999998</v>
      </c>
      <c r="R481" s="2" t="str">
        <f>IF(ISNUMBER(Q481),SUMIFS(Q$1:$Q481,A$1:$A481,A481,J$1:$J481,J481,D$1:$D481,D481),"")</f>
        <v/>
      </c>
      <c r="AB481">
        <v>16.965188980102539</v>
      </c>
      <c r="AC481">
        <v>22.45401668548584</v>
      </c>
      <c r="AD481">
        <v>83.059463500976563</v>
      </c>
      <c r="AE481">
        <v>20.526281356811523</v>
      </c>
      <c r="AF481">
        <v>90.567913055419922</v>
      </c>
      <c r="AG481">
        <v>28.278301239013672</v>
      </c>
      <c r="AH481" s="2">
        <f t="shared" si="29"/>
        <v>4.5199999999999997E-2</v>
      </c>
      <c r="AI481">
        <v>4.5199999999999997E-2</v>
      </c>
      <c r="AK481">
        <v>13.28951416015625</v>
      </c>
      <c r="AQ481" s="2" t="str">
        <f t="shared" si="30"/>
        <v/>
      </c>
      <c r="AR481" s="2" t="str">
        <f>IF(ISNUMBER(AQ481),SUMIFS($AQ$1:AQ481,$A$1:A481,A481,$J$1:J481,J481,$D$1:D481,D481),"")</f>
        <v/>
      </c>
      <c r="AS481">
        <f t="shared" si="31"/>
        <v>10</v>
      </c>
    </row>
    <row r="482" spans="1:45" x14ac:dyDescent="0.25">
      <c r="A482" s="4" t="s">
        <v>27</v>
      </c>
      <c r="B482" t="s">
        <v>44</v>
      </c>
      <c r="C482" s="3">
        <v>42684</v>
      </c>
      <c r="D482">
        <v>1</v>
      </c>
      <c r="F482">
        <v>0</v>
      </c>
      <c r="J482" s="2" t="s">
        <v>84</v>
      </c>
      <c r="K482" s="2" t="s">
        <v>43</v>
      </c>
      <c r="M482" s="2" t="s">
        <v>59</v>
      </c>
      <c r="N482" s="20">
        <f t="shared" si="28"/>
        <v>2583</v>
      </c>
      <c r="O482">
        <v>258.3</v>
      </c>
      <c r="R482" s="2" t="str">
        <f>IF(ISNUMBER(Q482),SUMIFS(Q$1:$Q482,A$1:$A482,A482,J$1:$J482,J482,D$1:$D482,D482),"")</f>
        <v/>
      </c>
      <c r="AB482">
        <v>19.971170425415039</v>
      </c>
      <c r="AC482">
        <v>15.447616577148438</v>
      </c>
      <c r="AD482">
        <v>79.346153259277344</v>
      </c>
      <c r="AE482">
        <v>23.988450050354004</v>
      </c>
      <c r="AF482">
        <v>89.769851684570313</v>
      </c>
      <c r="AG482">
        <v>27.35765266418457</v>
      </c>
      <c r="AH482" s="2">
        <f t="shared" si="29"/>
        <v>4.3799999999999999E-2</v>
      </c>
      <c r="AI482">
        <v>4.3799999999999999E-2</v>
      </c>
      <c r="AK482">
        <v>12.695384521484375</v>
      </c>
      <c r="AQ482" s="2" t="str">
        <f t="shared" si="30"/>
        <v/>
      </c>
      <c r="AR482" s="2" t="str">
        <f>IF(ISNUMBER(AQ482),SUMIFS($AQ$1:AQ482,$A$1:A482,A482,$J$1:J482,J482,$D$1:D482,D482),"")</f>
        <v/>
      </c>
      <c r="AS482">
        <f t="shared" si="31"/>
        <v>10</v>
      </c>
    </row>
    <row r="483" spans="1:45" x14ac:dyDescent="0.25">
      <c r="A483" s="4" t="s">
        <v>30</v>
      </c>
      <c r="B483" t="s">
        <v>44</v>
      </c>
      <c r="C483" s="3">
        <v>42684</v>
      </c>
      <c r="D483">
        <v>1</v>
      </c>
      <c r="F483">
        <v>50</v>
      </c>
      <c r="J483" s="2" t="s">
        <v>84</v>
      </c>
      <c r="K483" s="2" t="s">
        <v>43</v>
      </c>
      <c r="M483" s="2" t="s">
        <v>59</v>
      </c>
      <c r="N483" s="20">
        <f t="shared" si="28"/>
        <v>2353.5</v>
      </c>
      <c r="O483">
        <v>235.35</v>
      </c>
      <c r="R483" s="2" t="str">
        <f>IF(ISNUMBER(Q483),SUMIFS(Q$1:$Q483,A$1:$A483,A483,J$1:$J483,J483,D$1:$D483,D483),"")</f>
        <v/>
      </c>
      <c r="AB483">
        <v>19.586166381835938</v>
      </c>
      <c r="AC483">
        <v>19.516780853271484</v>
      </c>
      <c r="AD483">
        <v>79.935806274414063</v>
      </c>
      <c r="AE483">
        <v>22.43126106262207</v>
      </c>
      <c r="AF483">
        <v>90.1875</v>
      </c>
      <c r="AG483">
        <v>26.221674919128418</v>
      </c>
      <c r="AH483" s="2">
        <f t="shared" si="29"/>
        <v>4.2000000000000003E-2</v>
      </c>
      <c r="AI483">
        <v>4.2000000000000003E-2</v>
      </c>
      <c r="AK483">
        <v>12.789729003906251</v>
      </c>
      <c r="AQ483" s="2" t="str">
        <f t="shared" si="30"/>
        <v/>
      </c>
      <c r="AR483" s="2" t="str">
        <f>IF(ISNUMBER(AQ483),SUMIFS($AQ$1:AQ483,$A$1:A483,A483,$J$1:J483,J483,$D$1:D483,D483),"")</f>
        <v/>
      </c>
      <c r="AS483">
        <f t="shared" si="31"/>
        <v>10</v>
      </c>
    </row>
    <row r="484" spans="1:45" x14ac:dyDescent="0.25">
      <c r="A484" s="4" t="s">
        <v>28</v>
      </c>
      <c r="B484" t="s">
        <v>44</v>
      </c>
      <c r="C484" s="3">
        <v>42684</v>
      </c>
      <c r="D484">
        <v>1</v>
      </c>
      <c r="F484">
        <v>100</v>
      </c>
      <c r="J484" s="2" t="s">
        <v>84</v>
      </c>
      <c r="K484" s="2" t="s">
        <v>43</v>
      </c>
      <c r="M484" s="2" t="s">
        <v>59</v>
      </c>
      <c r="N484" s="20">
        <f t="shared" si="28"/>
        <v>2309.5</v>
      </c>
      <c r="O484">
        <v>230.95</v>
      </c>
      <c r="R484" s="2" t="str">
        <f>IF(ISNUMBER(Q484),SUMIFS(Q$1:$Q484,A$1:$A484,A484,J$1:$J484,J484,D$1:$D484,D484),"")</f>
        <v/>
      </c>
      <c r="AB484">
        <v>18.680519104003906</v>
      </c>
      <c r="AC484">
        <v>19.995079040527344</v>
      </c>
      <c r="AD484">
        <v>81.399890899658203</v>
      </c>
      <c r="AE484">
        <v>21.551111221313477</v>
      </c>
      <c r="AF484">
        <v>90.631568908691406</v>
      </c>
      <c r="AG484">
        <v>26.137686729431152</v>
      </c>
      <c r="AH484" s="2">
        <f t="shared" si="29"/>
        <v>4.1799999999999997E-2</v>
      </c>
      <c r="AI484">
        <v>4.1799999999999997E-2</v>
      </c>
      <c r="AK484">
        <v>13.023982543945312</v>
      </c>
      <c r="AQ484" s="2" t="str">
        <f t="shared" si="30"/>
        <v/>
      </c>
      <c r="AR484" s="2" t="str">
        <f>IF(ISNUMBER(AQ484),SUMIFS($AQ$1:AQ484,$A$1:A484,A484,$J$1:J484,J484,$D$1:D484,D484),"")</f>
        <v/>
      </c>
      <c r="AS484">
        <f t="shared" si="31"/>
        <v>10</v>
      </c>
    </row>
    <row r="485" spans="1:45" x14ac:dyDescent="0.25">
      <c r="A485" s="4" t="s">
        <v>25</v>
      </c>
      <c r="B485" t="s">
        <v>44</v>
      </c>
      <c r="C485" s="3">
        <v>42684</v>
      </c>
      <c r="D485">
        <v>1</v>
      </c>
      <c r="F485">
        <v>200</v>
      </c>
      <c r="J485" s="2" t="s">
        <v>84</v>
      </c>
      <c r="K485" s="2" t="s">
        <v>43</v>
      </c>
      <c r="M485" s="2" t="s">
        <v>59</v>
      </c>
      <c r="N485" s="20">
        <f t="shared" si="28"/>
        <v>2567.5</v>
      </c>
      <c r="O485">
        <v>256.75</v>
      </c>
      <c r="R485" s="2" t="str">
        <f>IF(ISNUMBER(Q485),SUMIFS(Q$1:$Q485,A$1:$A485,A485,J$1:$J485,J485,D$1:$D485,D485),"")</f>
        <v/>
      </c>
      <c r="AB485">
        <v>18.359142303466797</v>
      </c>
      <c r="AC485">
        <v>17.095433235168457</v>
      </c>
      <c r="AD485">
        <v>80.687156677246094</v>
      </c>
      <c r="AE485">
        <v>21.968111038208008</v>
      </c>
      <c r="AF485">
        <v>89.904537200927734</v>
      </c>
      <c r="AG485">
        <v>27.547430038452148</v>
      </c>
      <c r="AH485" s="2">
        <f t="shared" si="29"/>
        <v>4.41E-2</v>
      </c>
      <c r="AI485">
        <v>4.41E-2</v>
      </c>
      <c r="AK485">
        <v>12.909945068359375</v>
      </c>
      <c r="AQ485" s="2" t="str">
        <f t="shared" si="30"/>
        <v/>
      </c>
      <c r="AR485" s="2" t="str">
        <f>IF(ISNUMBER(AQ485),SUMIFS($AQ$1:AQ485,$A$1:A485,A485,$J$1:J485,J485,$D$1:D485,D485),"")</f>
        <v/>
      </c>
      <c r="AS485">
        <f t="shared" si="31"/>
        <v>10</v>
      </c>
    </row>
    <row r="486" spans="1:45" x14ac:dyDescent="0.25">
      <c r="A486" s="4" t="s">
        <v>29</v>
      </c>
      <c r="B486" t="s">
        <v>44</v>
      </c>
      <c r="C486" s="3">
        <v>42684</v>
      </c>
      <c r="D486">
        <v>1</v>
      </c>
      <c r="F486">
        <v>350</v>
      </c>
      <c r="J486" s="2" t="s">
        <v>84</v>
      </c>
      <c r="K486" s="2" t="s">
        <v>43</v>
      </c>
      <c r="M486" s="2" t="s">
        <v>59</v>
      </c>
      <c r="N486" s="20">
        <f t="shared" si="28"/>
        <v>2315.5</v>
      </c>
      <c r="O486">
        <v>231.55</v>
      </c>
      <c r="R486" s="2" t="str">
        <f>IF(ISNUMBER(Q486),SUMIFS(Q$1:$Q486,A$1:$A486,A486,J$1:$J486,J486,D$1:$D486,D486),"")</f>
        <v/>
      </c>
      <c r="AB486">
        <v>17.980031967163086</v>
      </c>
      <c r="AC486">
        <v>15.064657688140869</v>
      </c>
      <c r="AD486">
        <v>80.678165435791016</v>
      </c>
      <c r="AE486">
        <v>21.114588737487793</v>
      </c>
      <c r="AF486">
        <v>89.428592681884766</v>
      </c>
      <c r="AG486">
        <v>28.775906562805176</v>
      </c>
      <c r="AH486" s="2">
        <f t="shared" si="29"/>
        <v>4.5999999999999999E-2</v>
      </c>
      <c r="AI486">
        <v>4.5999999999999999E-2</v>
      </c>
      <c r="AK486">
        <v>12.908506469726563</v>
      </c>
      <c r="AQ486" s="2" t="str">
        <f t="shared" si="30"/>
        <v/>
      </c>
      <c r="AR486" s="2" t="str">
        <f>IF(ISNUMBER(AQ486),SUMIFS($AQ$1:AQ486,$A$1:A486,A486,$J$1:J486,J486,$D$1:D486,D486),"")</f>
        <v/>
      </c>
      <c r="AS486">
        <f t="shared" si="31"/>
        <v>10</v>
      </c>
    </row>
    <row r="487" spans="1:45" x14ac:dyDescent="0.25">
      <c r="A487" s="4" t="s">
        <v>26</v>
      </c>
      <c r="B487" t="s">
        <v>44</v>
      </c>
      <c r="C487" s="3">
        <v>42684</v>
      </c>
      <c r="D487">
        <v>1</v>
      </c>
      <c r="F487">
        <v>500</v>
      </c>
      <c r="J487" s="2" t="s">
        <v>84</v>
      </c>
      <c r="K487" s="2" t="s">
        <v>43</v>
      </c>
      <c r="M487" s="2" t="s">
        <v>59</v>
      </c>
      <c r="N487" s="20">
        <f t="shared" si="28"/>
        <v>2301</v>
      </c>
      <c r="O487">
        <v>230.10000000000002</v>
      </c>
      <c r="R487" s="2" t="str">
        <f>IF(ISNUMBER(Q487),SUMIFS(Q$1:$Q487,A$1:$A487,A487,J$1:$J487,J487,D$1:$D487,D487),"")</f>
        <v/>
      </c>
      <c r="AB487">
        <v>17.702458381652832</v>
      </c>
      <c r="AC487">
        <v>18.897502899169922</v>
      </c>
      <c r="AD487">
        <v>80.056995391845703</v>
      </c>
      <c r="AE487">
        <v>21.152398109436035</v>
      </c>
      <c r="AF487">
        <v>89.549861907958984</v>
      </c>
      <c r="AG487">
        <v>26.405752182006836</v>
      </c>
      <c r="AH487" s="2">
        <f t="shared" si="29"/>
        <v>4.2200000000000001E-2</v>
      </c>
      <c r="AI487">
        <v>4.2200000000000001E-2</v>
      </c>
      <c r="AK487">
        <v>12.809119262695313</v>
      </c>
      <c r="AQ487" s="2" t="str">
        <f t="shared" si="30"/>
        <v/>
      </c>
      <c r="AR487" s="2" t="str">
        <f>IF(ISNUMBER(AQ487),SUMIFS($AQ$1:AQ487,$A$1:A487,A487,$J$1:J487,J487,$D$1:D487,D487),"")</f>
        <v/>
      </c>
      <c r="AS487">
        <f t="shared" si="31"/>
        <v>10</v>
      </c>
    </row>
    <row r="488" spans="1:45" x14ac:dyDescent="0.25">
      <c r="A488" s="4" t="s">
        <v>27</v>
      </c>
      <c r="B488" t="s">
        <v>44</v>
      </c>
      <c r="C488" s="3">
        <v>42684</v>
      </c>
      <c r="D488">
        <v>2</v>
      </c>
      <c r="F488">
        <v>0</v>
      </c>
      <c r="J488" s="2" t="s">
        <v>84</v>
      </c>
      <c r="K488" s="2" t="s">
        <v>43</v>
      </c>
      <c r="M488" s="2" t="s">
        <v>59</v>
      </c>
      <c r="N488" s="20">
        <f t="shared" si="28"/>
        <v>2453</v>
      </c>
      <c r="O488">
        <v>245.3</v>
      </c>
      <c r="R488" s="2" t="str">
        <f>IF(ISNUMBER(Q488),SUMIFS(Q$1:$Q488,A$1:$A488,A488,J$1:$J488,J488,D$1:$D488,D488),"")</f>
        <v/>
      </c>
      <c r="AB488">
        <v>18.161253929138184</v>
      </c>
      <c r="AC488">
        <v>18.882331848144531</v>
      </c>
      <c r="AD488">
        <v>80.735443115234375</v>
      </c>
      <c r="AE488">
        <v>20.314945220947266</v>
      </c>
      <c r="AF488">
        <v>90.756870269775391</v>
      </c>
      <c r="AG488">
        <v>27.892335891723633</v>
      </c>
      <c r="AH488" s="2">
        <f t="shared" si="29"/>
        <v>4.4600000000000001E-2</v>
      </c>
      <c r="AI488">
        <v>4.4600000000000001E-2</v>
      </c>
      <c r="AK488">
        <v>12.9176708984375</v>
      </c>
      <c r="AQ488" s="2" t="str">
        <f t="shared" si="30"/>
        <v/>
      </c>
      <c r="AR488" s="2" t="str">
        <f>IF(ISNUMBER(AQ488),SUMIFS($AQ$1:AQ488,$A$1:A488,A488,$J$1:J488,J488,$D$1:D488,D488),"")</f>
        <v/>
      </c>
      <c r="AS488">
        <f t="shared" si="31"/>
        <v>10</v>
      </c>
    </row>
    <row r="489" spans="1:45" x14ac:dyDescent="0.25">
      <c r="A489" s="4" t="s">
        <v>30</v>
      </c>
      <c r="B489" t="s">
        <v>44</v>
      </c>
      <c r="C489" s="3">
        <v>42684</v>
      </c>
      <c r="D489">
        <v>2</v>
      </c>
      <c r="F489">
        <v>50</v>
      </c>
      <c r="J489" s="2" t="s">
        <v>84</v>
      </c>
      <c r="K489" s="2" t="s">
        <v>43</v>
      </c>
      <c r="M489" s="2" t="s">
        <v>59</v>
      </c>
      <c r="N489" s="20">
        <f t="shared" si="28"/>
        <v>2507</v>
      </c>
      <c r="O489">
        <v>250.7</v>
      </c>
      <c r="R489" s="2" t="str">
        <f>IF(ISNUMBER(Q489),SUMIFS(Q$1:$Q489,A$1:$A489,A489,J$1:$J489,J489,D$1:$D489,D489),"")</f>
        <v/>
      </c>
      <c r="AB489">
        <v>18.727487564086914</v>
      </c>
      <c r="AC489">
        <v>20.986129760742187</v>
      </c>
      <c r="AD489">
        <v>80.731010437011719</v>
      </c>
      <c r="AE489">
        <v>22.206545829772949</v>
      </c>
      <c r="AF489">
        <v>90.661365509033203</v>
      </c>
      <c r="AG489">
        <v>26.289464950561523</v>
      </c>
      <c r="AH489" s="2">
        <f t="shared" si="29"/>
        <v>4.2099999999999999E-2</v>
      </c>
      <c r="AI489">
        <v>4.2099999999999999E-2</v>
      </c>
      <c r="AK489">
        <v>12.916961669921875</v>
      </c>
      <c r="AQ489" s="2" t="str">
        <f t="shared" si="30"/>
        <v/>
      </c>
      <c r="AR489" s="2" t="str">
        <f>IF(ISNUMBER(AQ489),SUMIFS($AQ$1:AQ489,$A$1:A489,A489,$J$1:J489,J489,$D$1:D489,D489),"")</f>
        <v/>
      </c>
      <c r="AS489">
        <f t="shared" si="31"/>
        <v>10</v>
      </c>
    </row>
    <row r="490" spans="1:45" x14ac:dyDescent="0.25">
      <c r="A490" s="4" t="s">
        <v>28</v>
      </c>
      <c r="B490" t="s">
        <v>44</v>
      </c>
      <c r="C490" s="3">
        <v>42684</v>
      </c>
      <c r="D490">
        <v>2</v>
      </c>
      <c r="F490">
        <v>100</v>
      </c>
      <c r="J490" s="2" t="s">
        <v>84</v>
      </c>
      <c r="K490" s="2" t="s">
        <v>43</v>
      </c>
      <c r="M490" s="2" t="s">
        <v>59</v>
      </c>
      <c r="N490" s="20">
        <f t="shared" si="28"/>
        <v>2548</v>
      </c>
      <c r="O490">
        <v>254.8</v>
      </c>
      <c r="R490" s="2" t="str">
        <f>IF(ISNUMBER(Q490),SUMIFS(Q$1:$Q490,A$1:$A490,A490,J$1:$J490,J490,D$1:$D490,D490),"")</f>
        <v/>
      </c>
      <c r="AB490">
        <v>19.436723709106445</v>
      </c>
      <c r="AC490">
        <v>18.204732894897461</v>
      </c>
      <c r="AD490">
        <v>79.450904846191406</v>
      </c>
      <c r="AE490">
        <v>22.123831748962402</v>
      </c>
      <c r="AF490">
        <v>90.156837463378906</v>
      </c>
      <c r="AG490">
        <v>26.414119720458984</v>
      </c>
      <c r="AH490" s="2">
        <f t="shared" si="29"/>
        <v>4.2299999999999997E-2</v>
      </c>
      <c r="AI490">
        <v>4.2299999999999997E-2</v>
      </c>
      <c r="AK490">
        <v>12.712144775390625</v>
      </c>
      <c r="AQ490" s="2" t="str">
        <f t="shared" si="30"/>
        <v/>
      </c>
      <c r="AR490" s="2" t="str">
        <f>IF(ISNUMBER(AQ490),SUMIFS($AQ$1:AQ490,$A$1:A490,A490,$J$1:J490,J490,$D$1:D490,D490),"")</f>
        <v/>
      </c>
      <c r="AS490">
        <f t="shared" si="31"/>
        <v>10</v>
      </c>
    </row>
    <row r="491" spans="1:45" x14ac:dyDescent="0.25">
      <c r="A491" s="4" t="s">
        <v>25</v>
      </c>
      <c r="B491" t="s">
        <v>44</v>
      </c>
      <c r="C491" s="3">
        <v>42684</v>
      </c>
      <c r="D491">
        <v>2</v>
      </c>
      <c r="F491">
        <v>200</v>
      </c>
      <c r="J491" s="2" t="s">
        <v>84</v>
      </c>
      <c r="K491" s="2" t="s">
        <v>43</v>
      </c>
      <c r="M491" s="2" t="s">
        <v>59</v>
      </c>
      <c r="N491" s="20">
        <f t="shared" si="28"/>
        <v>2402.4999999999995</v>
      </c>
      <c r="O491">
        <v>240.24999999999997</v>
      </c>
      <c r="R491" s="2" t="str">
        <f>IF(ISNUMBER(Q491),SUMIFS(Q$1:$Q491,A$1:$A491,A491,J$1:$J491,J491,D$1:$D491,D491),"")</f>
        <v/>
      </c>
      <c r="AB491">
        <v>18.036680221557617</v>
      </c>
      <c r="AC491">
        <v>20.378802299499512</v>
      </c>
      <c r="AD491">
        <v>81.660652160644531</v>
      </c>
      <c r="AE491">
        <v>20.680033683776855</v>
      </c>
      <c r="AF491">
        <v>90.595920562744141</v>
      </c>
      <c r="AG491">
        <v>26.575394630432129</v>
      </c>
      <c r="AH491" s="2">
        <f t="shared" si="29"/>
        <v>4.2500000000000003E-2</v>
      </c>
      <c r="AI491">
        <v>4.2500000000000003E-2</v>
      </c>
      <c r="AK491">
        <v>13.065704345703125</v>
      </c>
      <c r="AQ491" s="2" t="str">
        <f t="shared" si="30"/>
        <v/>
      </c>
      <c r="AR491" s="2" t="str">
        <f>IF(ISNUMBER(AQ491),SUMIFS($AQ$1:AQ491,$A$1:A491,A491,$J$1:J491,J491,$D$1:D491,D491),"")</f>
        <v/>
      </c>
      <c r="AS491">
        <f t="shared" si="31"/>
        <v>10</v>
      </c>
    </row>
    <row r="492" spans="1:45" x14ac:dyDescent="0.25">
      <c r="A492" s="4" t="s">
        <v>29</v>
      </c>
      <c r="B492" t="s">
        <v>44</v>
      </c>
      <c r="C492" s="3">
        <v>42684</v>
      </c>
      <c r="D492">
        <v>2</v>
      </c>
      <c r="F492">
        <v>350</v>
      </c>
      <c r="J492" s="2" t="s">
        <v>84</v>
      </c>
      <c r="K492" s="2" t="s">
        <v>43</v>
      </c>
      <c r="M492" s="2" t="s">
        <v>59</v>
      </c>
      <c r="N492" s="20">
        <f t="shared" si="28"/>
        <v>2777.5</v>
      </c>
      <c r="O492">
        <v>277.75</v>
      </c>
      <c r="R492" s="2" t="str">
        <f>IF(ISNUMBER(Q492),SUMIFS(Q$1:$Q492,A$1:$A492,A492,J$1:$J492,J492,D$1:$D492,D492),"")</f>
        <v/>
      </c>
      <c r="AB492">
        <v>18.906403541564941</v>
      </c>
      <c r="AC492">
        <v>22.39600658416748</v>
      </c>
      <c r="AD492">
        <v>81.394229888916016</v>
      </c>
      <c r="AE492">
        <v>22.154544830322266</v>
      </c>
      <c r="AF492">
        <v>91.239364624023437</v>
      </c>
      <c r="AG492">
        <v>25.889695167541504</v>
      </c>
      <c r="AH492" s="2">
        <f t="shared" si="29"/>
        <v>4.1399999999999999E-2</v>
      </c>
      <c r="AI492">
        <v>4.1399999999999999E-2</v>
      </c>
      <c r="AK492">
        <v>13.023076782226562</v>
      </c>
      <c r="AQ492" s="2" t="str">
        <f t="shared" si="30"/>
        <v/>
      </c>
      <c r="AR492" s="2" t="str">
        <f>IF(ISNUMBER(AQ492),SUMIFS($AQ$1:AQ492,$A$1:A492,A492,$J$1:J492,J492,$D$1:D492,D492),"")</f>
        <v/>
      </c>
      <c r="AS492">
        <f t="shared" si="31"/>
        <v>10</v>
      </c>
    </row>
    <row r="493" spans="1:45" x14ac:dyDescent="0.25">
      <c r="A493" s="4" t="s">
        <v>26</v>
      </c>
      <c r="B493" t="s">
        <v>44</v>
      </c>
      <c r="C493" s="3">
        <v>42684</v>
      </c>
      <c r="D493">
        <v>2</v>
      </c>
      <c r="F493">
        <v>500</v>
      </c>
      <c r="J493" s="2" t="s">
        <v>84</v>
      </c>
      <c r="K493" s="2" t="s">
        <v>43</v>
      </c>
      <c r="M493" s="2" t="s">
        <v>59</v>
      </c>
      <c r="N493" s="20">
        <f t="shared" si="28"/>
        <v>2939</v>
      </c>
      <c r="O493">
        <v>293.89999999999998</v>
      </c>
      <c r="R493" s="2" t="str">
        <f>IF(ISNUMBER(Q493),SUMIFS(Q$1:$Q493,A$1:$A493,A493,J$1:$J493,J493,D$1:$D493,D493),"")</f>
        <v/>
      </c>
      <c r="AB493">
        <v>18.15484619140625</v>
      </c>
      <c r="AC493">
        <v>20.094425201416016</v>
      </c>
      <c r="AD493">
        <v>81.091876983642578</v>
      </c>
      <c r="AE493">
        <v>21.212717056274414</v>
      </c>
      <c r="AF493">
        <v>90.867450714111328</v>
      </c>
      <c r="AG493">
        <v>27.499210357666016</v>
      </c>
      <c r="AH493" s="2">
        <f t="shared" si="29"/>
        <v>4.3999999999999997E-2</v>
      </c>
      <c r="AI493">
        <v>4.3999999999999997E-2</v>
      </c>
      <c r="AK493">
        <v>12.974700317382812</v>
      </c>
      <c r="AQ493" s="2" t="str">
        <f t="shared" si="30"/>
        <v/>
      </c>
      <c r="AR493" s="2" t="str">
        <f>IF(ISNUMBER(AQ493),SUMIFS($AQ$1:AQ493,$A$1:A493,A493,$J$1:J493,J493,$D$1:D493,D493),"")</f>
        <v/>
      </c>
      <c r="AS493">
        <f t="shared" si="31"/>
        <v>10</v>
      </c>
    </row>
    <row r="494" spans="1:45" x14ac:dyDescent="0.25">
      <c r="A494" s="4" t="s">
        <v>27</v>
      </c>
      <c r="B494" t="s">
        <v>44</v>
      </c>
      <c r="C494" s="3">
        <v>42684</v>
      </c>
      <c r="D494">
        <v>3</v>
      </c>
      <c r="F494">
        <v>0</v>
      </c>
      <c r="J494" s="2" t="s">
        <v>84</v>
      </c>
      <c r="K494" s="2" t="s">
        <v>43</v>
      </c>
      <c r="M494" s="2" t="s">
        <v>59</v>
      </c>
      <c r="N494" s="20">
        <f t="shared" si="28"/>
        <v>2135.5</v>
      </c>
      <c r="O494">
        <v>213.55</v>
      </c>
      <c r="R494" s="2" t="str">
        <f>IF(ISNUMBER(Q494),SUMIFS(Q$1:$Q494,A$1:$A494,A494,J$1:$J494,J494,D$1:$D494,D494),"")</f>
        <v/>
      </c>
      <c r="AB494">
        <v>17.586277008056641</v>
      </c>
      <c r="AC494">
        <v>18.57717227935791</v>
      </c>
      <c r="AD494">
        <v>81.566825866699219</v>
      </c>
      <c r="AE494">
        <v>19.673776626586914</v>
      </c>
      <c r="AF494">
        <v>90.186515808105469</v>
      </c>
      <c r="AG494">
        <v>27.520194053649902</v>
      </c>
      <c r="AH494" s="2">
        <f t="shared" si="29"/>
        <v>4.3999999999999997E-2</v>
      </c>
      <c r="AI494">
        <v>4.3999999999999997E-2</v>
      </c>
      <c r="AK494">
        <v>13.050692138671875</v>
      </c>
      <c r="AQ494" s="2" t="str">
        <f t="shared" si="30"/>
        <v/>
      </c>
      <c r="AR494" s="2" t="str">
        <f>IF(ISNUMBER(AQ494),SUMIFS($AQ$1:AQ494,$A$1:A494,A494,$J$1:J494,J494,$D$1:D494,D494),"")</f>
        <v/>
      </c>
      <c r="AS494">
        <f t="shared" si="31"/>
        <v>10</v>
      </c>
    </row>
    <row r="495" spans="1:45" x14ac:dyDescent="0.25">
      <c r="A495" s="4" t="s">
        <v>30</v>
      </c>
      <c r="B495" t="s">
        <v>44</v>
      </c>
      <c r="C495" s="3">
        <v>42684</v>
      </c>
      <c r="D495">
        <v>3</v>
      </c>
      <c r="F495">
        <v>50</v>
      </c>
      <c r="J495" s="2" t="s">
        <v>84</v>
      </c>
      <c r="K495" s="2" t="s">
        <v>43</v>
      </c>
      <c r="M495" s="2" t="s">
        <v>59</v>
      </c>
      <c r="N495" s="20">
        <f t="shared" si="28"/>
        <v>2224</v>
      </c>
      <c r="O495">
        <v>222.39999999999998</v>
      </c>
      <c r="R495" s="2" t="str">
        <f>IF(ISNUMBER(Q495),SUMIFS(Q$1:$Q495,A$1:$A495,A495,J$1:$J495,J495,D$1:$D495,D495),"")</f>
        <v/>
      </c>
      <c r="AB495">
        <v>19.532130241394043</v>
      </c>
      <c r="AC495">
        <v>18.109103202819824</v>
      </c>
      <c r="AD495">
        <v>79.758304595947266</v>
      </c>
      <c r="AE495">
        <v>22.088136672973633</v>
      </c>
      <c r="AF495">
        <v>90.732738494873047</v>
      </c>
      <c r="AG495">
        <v>25.43333911895752</v>
      </c>
      <c r="AH495" s="2">
        <f t="shared" si="29"/>
        <v>4.07E-2</v>
      </c>
      <c r="AI495">
        <v>4.07E-2</v>
      </c>
      <c r="AK495">
        <v>12.761328735351563</v>
      </c>
      <c r="AQ495" s="2" t="str">
        <f t="shared" si="30"/>
        <v/>
      </c>
      <c r="AR495" s="2" t="str">
        <f>IF(ISNUMBER(AQ495),SUMIFS($AQ$1:AQ495,$A$1:A495,A495,$J$1:J495,J495,$D$1:D495,D495),"")</f>
        <v/>
      </c>
      <c r="AS495">
        <f t="shared" si="31"/>
        <v>10</v>
      </c>
    </row>
    <row r="496" spans="1:45" x14ac:dyDescent="0.25">
      <c r="A496" s="4" t="s">
        <v>28</v>
      </c>
      <c r="B496" t="s">
        <v>44</v>
      </c>
      <c r="C496" s="3">
        <v>42684</v>
      </c>
      <c r="D496">
        <v>3</v>
      </c>
      <c r="F496">
        <v>100</v>
      </c>
      <c r="J496" s="2" t="s">
        <v>84</v>
      </c>
      <c r="K496" s="2" t="s">
        <v>43</v>
      </c>
      <c r="M496" s="2" t="s">
        <v>59</v>
      </c>
      <c r="N496" s="20">
        <f t="shared" si="28"/>
        <v>1547</v>
      </c>
      <c r="O496">
        <v>154.69999999999999</v>
      </c>
      <c r="R496" s="2" t="str">
        <f>IF(ISNUMBER(Q496),SUMIFS(Q$1:$Q496,A$1:$A496,A496,J$1:$J496,J496,D$1:$D496,D496),"")</f>
        <v/>
      </c>
      <c r="AB496">
        <v>16.878056526184082</v>
      </c>
      <c r="AC496">
        <v>20.288935661315918</v>
      </c>
      <c r="AD496">
        <v>82.829109191894531</v>
      </c>
      <c r="AE496">
        <v>18.748446464538574</v>
      </c>
      <c r="AF496">
        <v>90.223834991455078</v>
      </c>
      <c r="AG496">
        <v>27.54053783416748</v>
      </c>
      <c r="AH496" s="2">
        <f t="shared" si="29"/>
        <v>4.41E-2</v>
      </c>
      <c r="AI496">
        <v>4.41E-2</v>
      </c>
      <c r="AK496">
        <v>13.252657470703125</v>
      </c>
      <c r="AQ496" s="2" t="str">
        <f t="shared" si="30"/>
        <v/>
      </c>
      <c r="AR496" s="2" t="str">
        <f>IF(ISNUMBER(AQ496),SUMIFS($AQ$1:AQ496,$A$1:A496,A496,$J$1:J496,J496,$D$1:D496,D496),"")</f>
        <v/>
      </c>
      <c r="AS496">
        <f t="shared" si="31"/>
        <v>10</v>
      </c>
    </row>
    <row r="497" spans="1:45" x14ac:dyDescent="0.25">
      <c r="A497" s="4" t="s">
        <v>25</v>
      </c>
      <c r="B497" t="s">
        <v>44</v>
      </c>
      <c r="C497" s="3">
        <v>42684</v>
      </c>
      <c r="D497">
        <v>3</v>
      </c>
      <c r="F497">
        <v>200</v>
      </c>
      <c r="J497" s="2" t="s">
        <v>84</v>
      </c>
      <c r="K497" s="2" t="s">
        <v>43</v>
      </c>
      <c r="M497" s="2" t="s">
        <v>59</v>
      </c>
      <c r="N497" s="20">
        <f t="shared" si="28"/>
        <v>2192.5</v>
      </c>
      <c r="O497">
        <v>219.25</v>
      </c>
      <c r="R497" s="2" t="str">
        <f>IF(ISNUMBER(Q497),SUMIFS(Q$1:$Q497,A$1:$A497,A497,J$1:$J497,J497,D$1:$D497,D497),"")</f>
        <v/>
      </c>
      <c r="AB497">
        <v>18.176517486572266</v>
      </c>
      <c r="AC497">
        <v>19.69047737121582</v>
      </c>
      <c r="AD497">
        <v>80.841411590576172</v>
      </c>
      <c r="AE497">
        <v>20.449620246887207</v>
      </c>
      <c r="AF497">
        <v>90.336891174316406</v>
      </c>
      <c r="AG497">
        <v>26.284906387329102</v>
      </c>
      <c r="AH497" s="2">
        <f t="shared" si="29"/>
        <v>4.2099999999999999E-2</v>
      </c>
      <c r="AI497">
        <v>4.2099999999999999E-2</v>
      </c>
      <c r="AK497">
        <v>12.934625854492188</v>
      </c>
      <c r="AQ497" s="2" t="str">
        <f t="shared" si="30"/>
        <v/>
      </c>
      <c r="AR497" s="2" t="str">
        <f>IF(ISNUMBER(AQ497),SUMIFS($AQ$1:AQ497,$A$1:A497,A497,$J$1:J497,J497,$D$1:D497,D497),"")</f>
        <v/>
      </c>
      <c r="AS497">
        <f t="shared" si="31"/>
        <v>10</v>
      </c>
    </row>
    <row r="498" spans="1:45" x14ac:dyDescent="0.25">
      <c r="A498" s="4" t="s">
        <v>29</v>
      </c>
      <c r="B498" t="s">
        <v>44</v>
      </c>
      <c r="C498" s="3">
        <v>42684</v>
      </c>
      <c r="D498">
        <v>3</v>
      </c>
      <c r="F498">
        <v>350</v>
      </c>
      <c r="J498" s="2" t="s">
        <v>84</v>
      </c>
      <c r="K498" s="2" t="s">
        <v>43</v>
      </c>
      <c r="M498" s="2" t="s">
        <v>59</v>
      </c>
      <c r="N498" s="20">
        <f t="shared" si="28"/>
        <v>1889</v>
      </c>
      <c r="O498">
        <v>188.9</v>
      </c>
      <c r="R498" s="2" t="str">
        <f>IF(ISNUMBER(Q498),SUMIFS(Q$1:$Q498,A$1:$A498,A498,J$1:$J498,J498,D$1:$D498,D498),"")</f>
        <v/>
      </c>
      <c r="AB498">
        <v>17.957976341247559</v>
      </c>
      <c r="AC498">
        <v>21.536596298217773</v>
      </c>
      <c r="AD498">
        <v>80.762001037597656</v>
      </c>
      <c r="AE498">
        <v>21.764804840087891</v>
      </c>
      <c r="AF498">
        <v>90.340419769287109</v>
      </c>
      <c r="AG498">
        <v>25.974958419799805</v>
      </c>
      <c r="AH498" s="2">
        <f t="shared" si="29"/>
        <v>4.1599999999999998E-2</v>
      </c>
      <c r="AI498">
        <v>4.1599999999999998E-2</v>
      </c>
      <c r="AK498">
        <v>12.921920166015624</v>
      </c>
      <c r="AQ498" s="2" t="str">
        <f t="shared" si="30"/>
        <v/>
      </c>
      <c r="AR498" s="2" t="str">
        <f>IF(ISNUMBER(AQ498),SUMIFS($AQ$1:AQ498,$A$1:A498,A498,$J$1:J498,J498,$D$1:D498,D498),"")</f>
        <v/>
      </c>
      <c r="AS498">
        <f t="shared" si="31"/>
        <v>10</v>
      </c>
    </row>
    <row r="499" spans="1:45" x14ac:dyDescent="0.25">
      <c r="A499" s="4" t="s">
        <v>26</v>
      </c>
      <c r="B499" t="s">
        <v>44</v>
      </c>
      <c r="C499" s="3">
        <v>42684</v>
      </c>
      <c r="D499">
        <v>3</v>
      </c>
      <c r="F499">
        <v>500</v>
      </c>
      <c r="J499" s="2" t="s">
        <v>84</v>
      </c>
      <c r="K499" s="2" t="s">
        <v>43</v>
      </c>
      <c r="M499" s="2" t="s">
        <v>59</v>
      </c>
      <c r="N499" s="20">
        <f t="shared" si="28"/>
        <v>2025</v>
      </c>
      <c r="O499">
        <v>202.5</v>
      </c>
      <c r="R499" s="2" t="str">
        <f>IF(ISNUMBER(Q499),SUMIFS(Q$1:$Q499,A$1:$A499,A499,J$1:$J499,J499,D$1:$D499,D499),"")</f>
        <v/>
      </c>
      <c r="AB499">
        <v>18.23842716217041</v>
      </c>
      <c r="AC499">
        <v>18.671820640563965</v>
      </c>
      <c r="AD499">
        <v>79.752674102783203</v>
      </c>
      <c r="AE499">
        <v>20.559654235839844</v>
      </c>
      <c r="AF499">
        <v>90.238231658935547</v>
      </c>
      <c r="AG499">
        <v>26.602077484130859</v>
      </c>
      <c r="AH499" s="2">
        <f t="shared" si="29"/>
        <v>4.2599999999999999E-2</v>
      </c>
      <c r="AI499">
        <v>4.2599999999999999E-2</v>
      </c>
      <c r="AK499">
        <v>12.760427856445313</v>
      </c>
      <c r="AQ499" s="2" t="str">
        <f t="shared" si="30"/>
        <v/>
      </c>
      <c r="AR499" s="2" t="str">
        <f>IF(ISNUMBER(AQ499),SUMIFS($AQ$1:AQ499,$A$1:A499,A499,$J$1:J499,J499,$D$1:D499,D499),"")</f>
        <v/>
      </c>
      <c r="AS499">
        <f t="shared" si="31"/>
        <v>10</v>
      </c>
    </row>
    <row r="500" spans="1:45" x14ac:dyDescent="0.25">
      <c r="A500" s="4" t="s">
        <v>33</v>
      </c>
      <c r="B500" t="s">
        <v>32</v>
      </c>
      <c r="C500" s="3">
        <v>42018</v>
      </c>
      <c r="D500">
        <v>1</v>
      </c>
      <c r="F500">
        <v>0</v>
      </c>
      <c r="J500" s="2" t="s">
        <v>82</v>
      </c>
      <c r="K500" s="2" t="s">
        <v>23</v>
      </c>
      <c r="L500">
        <v>1</v>
      </c>
      <c r="M500" s="2" t="s">
        <v>22</v>
      </c>
      <c r="N500" s="20" t="str">
        <f t="shared" ref="N500:N563" si="32">IF(ISNUMBER(O500),O500*10,"")</f>
        <v/>
      </c>
      <c r="P500">
        <v>209.11</v>
      </c>
      <c r="Q500">
        <v>209.11</v>
      </c>
      <c r="R500" s="2">
        <f>IF(ISNUMBER(Q500),SUMIFS(Q$1:$Q500,A$1:$A500,A500,J$1:$J500,J500,D$1:$D500,D500),"")</f>
        <v>209.11</v>
      </c>
      <c r="T500" s="5"/>
      <c r="AG500">
        <v>24.8</v>
      </c>
      <c r="AH500" s="2">
        <f t="shared" si="29"/>
        <v>3.6999999999999998E-2</v>
      </c>
      <c r="AI500">
        <v>3.6999999999999998E-2</v>
      </c>
      <c r="AQ500" s="2">
        <f t="shared" si="30"/>
        <v>7.7370000000000001</v>
      </c>
      <c r="AR500" s="2">
        <f>IF(ISNUMBER(AQ500),SUMIFS($AQ$1:AQ500,$A$1:A500,A500,$J$1:J500,J500,$D$1:D500,D500),"")</f>
        <v>7.7370000000000001</v>
      </c>
      <c r="AS500">
        <f t="shared" si="31"/>
        <v>8</v>
      </c>
    </row>
    <row r="501" spans="1:45" x14ac:dyDescent="0.25">
      <c r="A501" s="4" t="s">
        <v>35</v>
      </c>
      <c r="B501" t="s">
        <v>32</v>
      </c>
      <c r="C501" s="3">
        <v>42018</v>
      </c>
      <c r="D501">
        <v>1</v>
      </c>
      <c r="F501">
        <v>50</v>
      </c>
      <c r="J501" s="2" t="s">
        <v>82</v>
      </c>
      <c r="K501" s="2" t="s">
        <v>23</v>
      </c>
      <c r="L501">
        <v>1</v>
      </c>
      <c r="M501" s="2" t="s">
        <v>22</v>
      </c>
      <c r="N501" s="20" t="str">
        <f t="shared" si="32"/>
        <v/>
      </c>
      <c r="P501">
        <v>250.1</v>
      </c>
      <c r="Q501">
        <v>250.1</v>
      </c>
      <c r="R501" s="2">
        <f>IF(ISNUMBER(Q501),SUMIFS(Q$1:$Q501,A$1:$A501,A501,J$1:$J501,J501,D$1:$D501,D501),"")</f>
        <v>250.1</v>
      </c>
      <c r="T501" s="5"/>
      <c r="AG501">
        <v>28.3</v>
      </c>
      <c r="AH501" s="2">
        <f t="shared" si="29"/>
        <v>4.2999999999999997E-2</v>
      </c>
      <c r="AI501">
        <v>4.2999999999999997E-2</v>
      </c>
      <c r="AQ501" s="2">
        <f t="shared" si="30"/>
        <v>10.754</v>
      </c>
      <c r="AR501" s="2">
        <f>IF(ISNUMBER(AQ501),SUMIFS($AQ$1:AQ501,$A$1:A501,A501,$J$1:J501,J501,$D$1:D501,D501),"")</f>
        <v>10.754</v>
      </c>
      <c r="AS501">
        <f t="shared" si="31"/>
        <v>8</v>
      </c>
    </row>
    <row r="502" spans="1:45" x14ac:dyDescent="0.25">
      <c r="A502" s="4" t="s">
        <v>34</v>
      </c>
      <c r="B502" t="s">
        <v>32</v>
      </c>
      <c r="C502" s="3">
        <v>42018</v>
      </c>
      <c r="D502">
        <v>1</v>
      </c>
      <c r="F502">
        <v>100</v>
      </c>
      <c r="J502" s="2" t="s">
        <v>82</v>
      </c>
      <c r="K502" s="2" t="s">
        <v>23</v>
      </c>
      <c r="L502">
        <v>1</v>
      </c>
      <c r="M502" s="2" t="s">
        <v>22</v>
      </c>
      <c r="N502" s="20" t="str">
        <f t="shared" si="32"/>
        <v/>
      </c>
      <c r="P502">
        <v>223.45</v>
      </c>
      <c r="Q502">
        <v>223.45</v>
      </c>
      <c r="R502" s="2">
        <f>IF(ISNUMBER(Q502),SUMIFS(Q$1:$Q502,A$1:$A502,A502,J$1:$J502,J502,D$1:$D502,D502),"")</f>
        <v>223.45</v>
      </c>
      <c r="T502" s="5"/>
      <c r="AG502">
        <v>27.2</v>
      </c>
      <c r="AH502" s="2">
        <f t="shared" si="29"/>
        <v>4.1000000000000002E-2</v>
      </c>
      <c r="AI502">
        <v>4.1000000000000002E-2</v>
      </c>
      <c r="AQ502" s="2">
        <f t="shared" si="30"/>
        <v>9.1609999999999996</v>
      </c>
      <c r="AR502" s="2">
        <f>IF(ISNUMBER(AQ502),SUMIFS($AQ$1:AQ502,$A$1:A502,A502,$J$1:J502,J502,$D$1:D502,D502),"")</f>
        <v>9.1609999999999996</v>
      </c>
      <c r="AS502">
        <f t="shared" si="31"/>
        <v>8</v>
      </c>
    </row>
    <row r="503" spans="1:45" x14ac:dyDescent="0.25">
      <c r="A503" s="4" t="s">
        <v>31</v>
      </c>
      <c r="B503" t="s">
        <v>32</v>
      </c>
      <c r="C503" s="3">
        <v>42018</v>
      </c>
      <c r="D503">
        <v>1</v>
      </c>
      <c r="F503">
        <v>200</v>
      </c>
      <c r="J503" s="2" t="s">
        <v>82</v>
      </c>
      <c r="K503" s="2" t="s">
        <v>23</v>
      </c>
      <c r="L503">
        <v>1</v>
      </c>
      <c r="M503" s="2" t="s">
        <v>22</v>
      </c>
      <c r="N503" s="20" t="str">
        <f t="shared" si="32"/>
        <v/>
      </c>
      <c r="P503">
        <v>248.37</v>
      </c>
      <c r="Q503">
        <v>248.37</v>
      </c>
      <c r="R503" s="2">
        <f>IF(ISNUMBER(Q503),SUMIFS(Q$1:$Q503,A$1:$A503,A503,J$1:$J503,J503,D$1:$D503,D503),"")</f>
        <v>248.37</v>
      </c>
      <c r="T503" s="5"/>
      <c r="AG503">
        <v>26.8</v>
      </c>
      <c r="AH503" s="2">
        <f t="shared" si="29"/>
        <v>4.1000000000000002E-2</v>
      </c>
      <c r="AI503">
        <v>4.1000000000000002E-2</v>
      </c>
      <c r="AQ503" s="2">
        <f t="shared" si="30"/>
        <v>10.183</v>
      </c>
      <c r="AR503" s="2">
        <f>IF(ISNUMBER(AQ503),SUMIFS($AQ$1:AQ503,$A$1:A503,A503,$J$1:J503,J503,$D$1:D503,D503),"")</f>
        <v>10.183</v>
      </c>
      <c r="AS503">
        <f t="shared" si="31"/>
        <v>8</v>
      </c>
    </row>
    <row r="504" spans="1:45" x14ac:dyDescent="0.25">
      <c r="A504" s="4" t="s">
        <v>37</v>
      </c>
      <c r="B504" t="s">
        <v>32</v>
      </c>
      <c r="C504" s="3">
        <v>42018</v>
      </c>
      <c r="D504">
        <v>1</v>
      </c>
      <c r="F504">
        <v>350</v>
      </c>
      <c r="J504" s="2" t="s">
        <v>82</v>
      </c>
      <c r="K504" s="2" t="s">
        <v>23</v>
      </c>
      <c r="L504">
        <v>1</v>
      </c>
      <c r="M504" s="2" t="s">
        <v>22</v>
      </c>
      <c r="N504" s="20" t="str">
        <f t="shared" si="32"/>
        <v/>
      </c>
      <c r="P504">
        <v>240.58</v>
      </c>
      <c r="Q504">
        <v>240.58</v>
      </c>
      <c r="R504" s="2">
        <f>IF(ISNUMBER(Q504),SUMIFS(Q$1:$Q504,A$1:$A504,A504,J$1:$J504,J504,D$1:$D504,D504),"")</f>
        <v>240.58</v>
      </c>
      <c r="T504" s="5"/>
      <c r="AG504">
        <v>28.3</v>
      </c>
      <c r="AH504" s="2">
        <f t="shared" si="29"/>
        <v>4.2999999999999997E-2</v>
      </c>
      <c r="AI504">
        <v>4.2999999999999997E-2</v>
      </c>
      <c r="AQ504" s="2">
        <f t="shared" si="30"/>
        <v>10.345000000000001</v>
      </c>
      <c r="AR504" s="2">
        <f>IF(ISNUMBER(AQ504),SUMIFS($AQ$1:AQ504,$A$1:A504,A504,$J$1:J504,J504,$D$1:D504,D504),"")</f>
        <v>10.345000000000001</v>
      </c>
      <c r="AS504">
        <f t="shared" si="31"/>
        <v>8</v>
      </c>
    </row>
    <row r="505" spans="1:45" x14ac:dyDescent="0.25">
      <c r="A505" s="4" t="s">
        <v>36</v>
      </c>
      <c r="B505" t="s">
        <v>32</v>
      </c>
      <c r="C505" s="3">
        <v>42018</v>
      </c>
      <c r="D505">
        <v>1</v>
      </c>
      <c r="F505">
        <v>500</v>
      </c>
      <c r="J505" s="2" t="s">
        <v>82</v>
      </c>
      <c r="K505" s="2" t="s">
        <v>23</v>
      </c>
      <c r="L505">
        <v>1</v>
      </c>
      <c r="M505" s="2" t="s">
        <v>22</v>
      </c>
      <c r="N505" s="20" t="str">
        <f t="shared" si="32"/>
        <v/>
      </c>
      <c r="P505">
        <v>214.79</v>
      </c>
      <c r="Q505">
        <v>214.79</v>
      </c>
      <c r="R505" s="2">
        <f>IF(ISNUMBER(Q505),SUMIFS(Q$1:$Q505,A$1:$A505,A505,J$1:$J505,J505,D$1:$D505,D505),"")</f>
        <v>214.79</v>
      </c>
      <c r="T505" s="5"/>
      <c r="AG505">
        <v>26.7</v>
      </c>
      <c r="AH505" s="2">
        <f t="shared" si="29"/>
        <v>0.04</v>
      </c>
      <c r="AI505">
        <v>0.04</v>
      </c>
      <c r="AQ505" s="2">
        <f t="shared" si="30"/>
        <v>8.5920000000000005</v>
      </c>
      <c r="AR505" s="2">
        <f>IF(ISNUMBER(AQ505),SUMIFS($AQ$1:AQ505,$A$1:A505,A505,$J$1:J505,J505,$D$1:D505,D505),"")</f>
        <v>8.5920000000000005</v>
      </c>
      <c r="AS505">
        <f t="shared" si="31"/>
        <v>8</v>
      </c>
    </row>
    <row r="506" spans="1:45" x14ac:dyDescent="0.25">
      <c r="A506" s="4" t="s">
        <v>33</v>
      </c>
      <c r="B506" t="s">
        <v>32</v>
      </c>
      <c r="C506" s="3">
        <v>42018</v>
      </c>
      <c r="D506">
        <v>2</v>
      </c>
      <c r="F506">
        <v>0</v>
      </c>
      <c r="J506" s="2" t="s">
        <v>82</v>
      </c>
      <c r="K506" s="2" t="s">
        <v>23</v>
      </c>
      <c r="L506">
        <v>1</v>
      </c>
      <c r="M506" s="2" t="s">
        <v>22</v>
      </c>
      <c r="N506" s="20" t="str">
        <f t="shared" si="32"/>
        <v/>
      </c>
      <c r="P506">
        <v>282.77999999999997</v>
      </c>
      <c r="Q506">
        <v>282.77999999999997</v>
      </c>
      <c r="R506" s="2">
        <f>IF(ISNUMBER(Q506),SUMIFS(Q$1:$Q506,A$1:$A506,A506,J$1:$J506,J506,D$1:$D506,D506),"")</f>
        <v>282.77999999999997</v>
      </c>
      <c r="T506" s="5"/>
      <c r="AG506">
        <v>24.3</v>
      </c>
      <c r="AH506" s="2">
        <f t="shared" si="29"/>
        <v>3.6999999999999998E-2</v>
      </c>
      <c r="AI506">
        <v>3.6999999999999998E-2</v>
      </c>
      <c r="AQ506" s="2">
        <f t="shared" si="30"/>
        <v>10.462999999999999</v>
      </c>
      <c r="AR506" s="2">
        <f>IF(ISNUMBER(AQ506),SUMIFS($AQ$1:AQ506,$A$1:A506,A506,$J$1:J506,J506,$D$1:D506,D506),"")</f>
        <v>10.462999999999999</v>
      </c>
      <c r="AS506">
        <f t="shared" si="31"/>
        <v>8</v>
      </c>
    </row>
    <row r="507" spans="1:45" x14ac:dyDescent="0.25">
      <c r="A507" s="4" t="s">
        <v>35</v>
      </c>
      <c r="B507" t="s">
        <v>32</v>
      </c>
      <c r="C507" s="3">
        <v>42018</v>
      </c>
      <c r="D507">
        <v>2</v>
      </c>
      <c r="F507">
        <v>50</v>
      </c>
      <c r="J507" s="2" t="s">
        <v>82</v>
      </c>
      <c r="K507" s="2" t="s">
        <v>23</v>
      </c>
      <c r="L507">
        <v>1</v>
      </c>
      <c r="M507" s="2" t="s">
        <v>22</v>
      </c>
      <c r="N507" s="20" t="str">
        <f t="shared" si="32"/>
        <v/>
      </c>
      <c r="P507">
        <v>288.23</v>
      </c>
      <c r="Q507">
        <v>288.23</v>
      </c>
      <c r="R507" s="2">
        <f>IF(ISNUMBER(Q507),SUMIFS(Q$1:$Q507,A$1:$A507,A507,J$1:$J507,J507,D$1:$D507,D507),"")</f>
        <v>288.23</v>
      </c>
      <c r="T507" s="5"/>
      <c r="AG507">
        <v>24</v>
      </c>
      <c r="AH507" s="2">
        <f t="shared" si="29"/>
        <v>3.5999999999999997E-2</v>
      </c>
      <c r="AI507">
        <v>3.5999999999999997E-2</v>
      </c>
      <c r="AQ507" s="2">
        <f t="shared" si="30"/>
        <v>10.375999999999999</v>
      </c>
      <c r="AR507" s="2">
        <f>IF(ISNUMBER(AQ507),SUMIFS($AQ$1:AQ507,$A$1:A507,A507,$J$1:J507,J507,$D$1:D507,D507),"")</f>
        <v>10.375999999999999</v>
      </c>
      <c r="AS507">
        <f t="shared" si="31"/>
        <v>8</v>
      </c>
    </row>
    <row r="508" spans="1:45" x14ac:dyDescent="0.25">
      <c r="A508" s="4" t="s">
        <v>34</v>
      </c>
      <c r="B508" t="s">
        <v>32</v>
      </c>
      <c r="C508" s="3">
        <v>42018</v>
      </c>
      <c r="D508">
        <v>2</v>
      </c>
      <c r="F508">
        <v>100</v>
      </c>
      <c r="J508" s="2" t="s">
        <v>82</v>
      </c>
      <c r="K508" s="2" t="s">
        <v>23</v>
      </c>
      <c r="L508">
        <v>1</v>
      </c>
      <c r="M508" s="2" t="s">
        <v>22</v>
      </c>
      <c r="N508" s="20" t="str">
        <f t="shared" si="32"/>
        <v/>
      </c>
      <c r="P508">
        <v>295.45999999999998</v>
      </c>
      <c r="Q508">
        <v>295.45999999999998</v>
      </c>
      <c r="R508" s="2">
        <f>IF(ISNUMBER(Q508),SUMIFS(Q$1:$Q508,A$1:$A508,A508,J$1:$J508,J508,D$1:$D508,D508),"")</f>
        <v>295.45999999999998</v>
      </c>
      <c r="T508" s="5"/>
      <c r="AG508">
        <v>19.5</v>
      </c>
      <c r="AH508" s="2">
        <f t="shared" si="29"/>
        <v>0.03</v>
      </c>
      <c r="AI508">
        <v>0.03</v>
      </c>
      <c r="AQ508" s="2">
        <f t="shared" si="30"/>
        <v>8.8640000000000008</v>
      </c>
      <c r="AR508" s="2">
        <f>IF(ISNUMBER(AQ508),SUMIFS($AQ$1:AQ508,$A$1:A508,A508,$J$1:J508,J508,$D$1:D508,D508),"")</f>
        <v>8.8640000000000008</v>
      </c>
      <c r="AS508">
        <f t="shared" si="31"/>
        <v>8</v>
      </c>
    </row>
    <row r="509" spans="1:45" x14ac:dyDescent="0.25">
      <c r="A509" s="4" t="s">
        <v>31</v>
      </c>
      <c r="B509" t="s">
        <v>32</v>
      </c>
      <c r="C509" s="3">
        <v>42018</v>
      </c>
      <c r="D509">
        <v>2</v>
      </c>
      <c r="F509">
        <v>200</v>
      </c>
      <c r="J509" s="2" t="s">
        <v>82</v>
      </c>
      <c r="K509" s="2" t="s">
        <v>23</v>
      </c>
      <c r="L509">
        <v>1</v>
      </c>
      <c r="M509" s="2" t="s">
        <v>22</v>
      </c>
      <c r="N509" s="20" t="str">
        <f t="shared" si="32"/>
        <v/>
      </c>
      <c r="P509">
        <v>275.81</v>
      </c>
      <c r="Q509">
        <v>275.81</v>
      </c>
      <c r="R509" s="2">
        <f>IF(ISNUMBER(Q509),SUMIFS(Q$1:$Q509,A$1:$A509,A509,J$1:$J509,J509,D$1:$D509,D509),"")</f>
        <v>275.81</v>
      </c>
      <c r="T509" s="5"/>
      <c r="AG509">
        <v>22.2</v>
      </c>
      <c r="AH509" s="2">
        <f t="shared" si="29"/>
        <v>3.3000000000000002E-2</v>
      </c>
      <c r="AI509">
        <v>3.3000000000000002E-2</v>
      </c>
      <c r="AQ509" s="2">
        <f t="shared" si="30"/>
        <v>9.1020000000000003</v>
      </c>
      <c r="AR509" s="2">
        <f>IF(ISNUMBER(AQ509),SUMIFS($AQ$1:AQ509,$A$1:A509,A509,$J$1:J509,J509,$D$1:D509,D509),"")</f>
        <v>9.1020000000000003</v>
      </c>
      <c r="AS509">
        <f t="shared" si="31"/>
        <v>8</v>
      </c>
    </row>
    <row r="510" spans="1:45" x14ac:dyDescent="0.25">
      <c r="A510" s="4" t="s">
        <v>37</v>
      </c>
      <c r="B510" t="s">
        <v>32</v>
      </c>
      <c r="C510" s="3">
        <v>42018</v>
      </c>
      <c r="D510">
        <v>2</v>
      </c>
      <c r="F510">
        <v>350</v>
      </c>
      <c r="J510" s="2" t="s">
        <v>82</v>
      </c>
      <c r="K510" s="2" t="s">
        <v>23</v>
      </c>
      <c r="L510">
        <v>1</v>
      </c>
      <c r="M510" s="2" t="s">
        <v>22</v>
      </c>
      <c r="N510" s="20" t="str">
        <f t="shared" si="32"/>
        <v/>
      </c>
      <c r="P510">
        <v>284.3</v>
      </c>
      <c r="Q510">
        <v>284.3</v>
      </c>
      <c r="R510" s="2">
        <f>IF(ISNUMBER(Q510),SUMIFS(Q$1:$Q510,A$1:$A510,A510,J$1:$J510,J510,D$1:$D510,D510),"")</f>
        <v>284.3</v>
      </c>
      <c r="T510" s="5"/>
      <c r="AG510">
        <v>19.8</v>
      </c>
      <c r="AH510" s="2">
        <f t="shared" si="29"/>
        <v>0.03</v>
      </c>
      <c r="AI510">
        <v>0.03</v>
      </c>
      <c r="AQ510" s="2">
        <f t="shared" si="30"/>
        <v>8.5289999999999999</v>
      </c>
      <c r="AR510" s="2">
        <f>IF(ISNUMBER(AQ510),SUMIFS($AQ$1:AQ510,$A$1:A510,A510,$J$1:J510,J510,$D$1:D510,D510),"")</f>
        <v>8.5289999999999999</v>
      </c>
      <c r="AS510">
        <f t="shared" si="31"/>
        <v>8</v>
      </c>
    </row>
    <row r="511" spans="1:45" x14ac:dyDescent="0.25">
      <c r="A511" s="4" t="s">
        <v>36</v>
      </c>
      <c r="B511" t="s">
        <v>32</v>
      </c>
      <c r="C511" s="3">
        <v>42018</v>
      </c>
      <c r="D511">
        <v>2</v>
      </c>
      <c r="F511">
        <v>500</v>
      </c>
      <c r="J511" s="2" t="s">
        <v>82</v>
      </c>
      <c r="K511" s="2" t="s">
        <v>23</v>
      </c>
      <c r="L511">
        <v>1</v>
      </c>
      <c r="M511" s="2" t="s">
        <v>22</v>
      </c>
      <c r="N511" s="20" t="str">
        <f t="shared" si="32"/>
        <v/>
      </c>
      <c r="P511">
        <v>281.2</v>
      </c>
      <c r="Q511">
        <v>281.2</v>
      </c>
      <c r="R511" s="2">
        <f>IF(ISNUMBER(Q511),SUMIFS(Q$1:$Q511,A$1:$A511,A511,J$1:$J511,J511,D$1:$D511,D511),"")</f>
        <v>281.2</v>
      </c>
      <c r="T511" s="5"/>
      <c r="AG511">
        <v>22.2</v>
      </c>
      <c r="AH511" s="2">
        <f t="shared" si="29"/>
        <v>3.4000000000000002E-2</v>
      </c>
      <c r="AI511">
        <v>3.4000000000000002E-2</v>
      </c>
      <c r="AQ511" s="2">
        <f t="shared" si="30"/>
        <v>9.5609999999999999</v>
      </c>
      <c r="AR511" s="2">
        <f>IF(ISNUMBER(AQ511),SUMIFS($AQ$1:AQ511,$A$1:A511,A511,$J$1:J511,J511,$D$1:D511,D511),"")</f>
        <v>9.5609999999999999</v>
      </c>
      <c r="AS511">
        <f t="shared" si="31"/>
        <v>8</v>
      </c>
    </row>
    <row r="512" spans="1:45" x14ac:dyDescent="0.25">
      <c r="A512" s="4" t="s">
        <v>33</v>
      </c>
      <c r="B512" t="s">
        <v>32</v>
      </c>
      <c r="C512" s="3">
        <v>42018</v>
      </c>
      <c r="D512">
        <v>3</v>
      </c>
      <c r="F512">
        <v>0</v>
      </c>
      <c r="J512" s="2" t="s">
        <v>82</v>
      </c>
      <c r="K512" s="2" t="s">
        <v>23</v>
      </c>
      <c r="L512">
        <v>1</v>
      </c>
      <c r="M512" s="2" t="s">
        <v>22</v>
      </c>
      <c r="N512" s="20" t="str">
        <f t="shared" si="32"/>
        <v/>
      </c>
      <c r="P512">
        <v>279.19</v>
      </c>
      <c r="Q512">
        <v>279.19</v>
      </c>
      <c r="R512" s="2">
        <f>IF(ISNUMBER(Q512),SUMIFS(Q$1:$Q512,A$1:$A512,A512,J$1:$J512,J512,D$1:$D512,D512),"")</f>
        <v>279.19</v>
      </c>
      <c r="T512" s="5"/>
      <c r="AG512">
        <v>21</v>
      </c>
      <c r="AH512" s="2">
        <f t="shared" si="29"/>
        <v>3.2000000000000001E-2</v>
      </c>
      <c r="AI512">
        <v>3.2000000000000001E-2</v>
      </c>
      <c r="AQ512" s="2">
        <f t="shared" si="30"/>
        <v>8.9339999999999993</v>
      </c>
      <c r="AR512" s="2">
        <f>IF(ISNUMBER(AQ512),SUMIFS($AQ$1:AQ512,$A$1:A512,A512,$J$1:J512,J512,$D$1:D512,D512),"")</f>
        <v>8.9339999999999993</v>
      </c>
      <c r="AS512">
        <f t="shared" si="31"/>
        <v>8</v>
      </c>
    </row>
    <row r="513" spans="1:45" x14ac:dyDescent="0.25">
      <c r="A513" s="4" t="s">
        <v>35</v>
      </c>
      <c r="B513" t="s">
        <v>32</v>
      </c>
      <c r="C513" s="3">
        <v>42018</v>
      </c>
      <c r="D513">
        <v>3</v>
      </c>
      <c r="F513">
        <v>50</v>
      </c>
      <c r="J513" s="2" t="s">
        <v>82</v>
      </c>
      <c r="K513" s="2" t="s">
        <v>23</v>
      </c>
      <c r="L513">
        <v>1</v>
      </c>
      <c r="M513" s="2" t="s">
        <v>22</v>
      </c>
      <c r="N513" s="20" t="str">
        <f t="shared" si="32"/>
        <v/>
      </c>
      <c r="P513">
        <v>292.26</v>
      </c>
      <c r="Q513">
        <v>292.26</v>
      </c>
      <c r="R513" s="2">
        <f>IF(ISNUMBER(Q513),SUMIFS(Q$1:$Q513,A$1:$A513,A513,J$1:$J513,J513,D$1:$D513,D513),"")</f>
        <v>292.26</v>
      </c>
      <c r="T513" s="5"/>
      <c r="AG513">
        <v>24</v>
      </c>
      <c r="AH513" s="2">
        <f t="shared" si="29"/>
        <v>3.5999999999999997E-2</v>
      </c>
      <c r="AI513">
        <v>3.5999999999999997E-2</v>
      </c>
      <c r="AQ513" s="2">
        <f t="shared" si="30"/>
        <v>10.521000000000001</v>
      </c>
      <c r="AR513" s="2">
        <f>IF(ISNUMBER(AQ513),SUMIFS($AQ$1:AQ513,$A$1:A513,A513,$J$1:J513,J513,$D$1:D513,D513),"")</f>
        <v>10.521000000000001</v>
      </c>
      <c r="AS513">
        <f t="shared" si="31"/>
        <v>8</v>
      </c>
    </row>
    <row r="514" spans="1:45" x14ac:dyDescent="0.25">
      <c r="A514" s="4" t="s">
        <v>34</v>
      </c>
      <c r="B514" t="s">
        <v>32</v>
      </c>
      <c r="C514" s="3">
        <v>42018</v>
      </c>
      <c r="D514">
        <v>3</v>
      </c>
      <c r="F514">
        <v>100</v>
      </c>
      <c r="J514" s="2" t="s">
        <v>82</v>
      </c>
      <c r="K514" s="2" t="s">
        <v>23</v>
      </c>
      <c r="L514">
        <v>1</v>
      </c>
      <c r="M514" s="2" t="s">
        <v>22</v>
      </c>
      <c r="N514" s="20" t="str">
        <f t="shared" si="32"/>
        <v/>
      </c>
      <c r="P514">
        <v>244.92</v>
      </c>
      <c r="Q514">
        <v>244.92</v>
      </c>
      <c r="R514" s="2">
        <f>IF(ISNUMBER(Q514),SUMIFS(Q$1:$Q514,A$1:$A514,A514,J$1:$J514,J514,D$1:$D514,D514),"")</f>
        <v>244.92</v>
      </c>
      <c r="T514" s="5"/>
      <c r="AG514">
        <v>25.7</v>
      </c>
      <c r="AH514" s="2">
        <f t="shared" ref="AH514:AH562" si="33">IF(ISNUMBER(AI514),AI514,"")</f>
        <v>3.9E-2</v>
      </c>
      <c r="AI514">
        <v>3.9E-2</v>
      </c>
      <c r="AQ514" s="2">
        <f t="shared" ref="AQ514:AQ559" si="34">IF(AND(ISNUMBER(AI514),ISNUMBER(Q514)),ROUND(Q514*AI514,3),"")</f>
        <v>9.5519999999999996</v>
      </c>
      <c r="AR514" s="2">
        <f>IF(ISNUMBER(AQ514),SUMIFS($AQ$1:AQ514,$A$1:A514,A514,$J$1:J514,J514,$D$1:D514,D514),"")</f>
        <v>9.5519999999999996</v>
      </c>
      <c r="AS514">
        <f t="shared" ref="AS514:AS559" si="35">COUNT(O514:AR514)</f>
        <v>8</v>
      </c>
    </row>
    <row r="515" spans="1:45" x14ac:dyDescent="0.25">
      <c r="A515" s="4" t="s">
        <v>31</v>
      </c>
      <c r="B515" t="s">
        <v>32</v>
      </c>
      <c r="C515" s="3">
        <v>42018</v>
      </c>
      <c r="D515">
        <v>3</v>
      </c>
      <c r="F515">
        <v>200</v>
      </c>
      <c r="J515" s="2" t="s">
        <v>82</v>
      </c>
      <c r="K515" s="2" t="s">
        <v>23</v>
      </c>
      <c r="L515">
        <v>1</v>
      </c>
      <c r="M515" s="2" t="s">
        <v>22</v>
      </c>
      <c r="N515" s="20" t="str">
        <f t="shared" si="32"/>
        <v/>
      </c>
      <c r="P515">
        <v>259.02</v>
      </c>
      <c r="Q515">
        <v>259.02</v>
      </c>
      <c r="R515" s="2">
        <f>IF(ISNUMBER(Q515),SUMIFS(Q$1:$Q515,A$1:$A515,A515,J$1:$J515,J515,D$1:$D515,D515),"")</f>
        <v>259.02</v>
      </c>
      <c r="T515" s="5"/>
      <c r="AG515">
        <v>21.1</v>
      </c>
      <c r="AH515" s="2">
        <f t="shared" si="33"/>
        <v>3.2000000000000001E-2</v>
      </c>
      <c r="AI515">
        <v>3.2000000000000001E-2</v>
      </c>
      <c r="AQ515" s="2">
        <f t="shared" si="34"/>
        <v>8.2889999999999997</v>
      </c>
      <c r="AR515" s="2">
        <f>IF(ISNUMBER(AQ515),SUMIFS($AQ$1:AQ515,$A$1:A515,A515,$J$1:J515,J515,$D$1:D515,D515),"")</f>
        <v>8.2889999999999997</v>
      </c>
      <c r="AS515">
        <f t="shared" si="35"/>
        <v>8</v>
      </c>
    </row>
    <row r="516" spans="1:45" x14ac:dyDescent="0.25">
      <c r="A516" s="4" t="s">
        <v>37</v>
      </c>
      <c r="B516" t="s">
        <v>32</v>
      </c>
      <c r="C516" s="3">
        <v>42018</v>
      </c>
      <c r="D516">
        <v>3</v>
      </c>
      <c r="F516">
        <v>350</v>
      </c>
      <c r="J516" s="2" t="s">
        <v>82</v>
      </c>
      <c r="K516" s="2" t="s">
        <v>23</v>
      </c>
      <c r="L516">
        <v>1</v>
      </c>
      <c r="M516" s="2" t="s">
        <v>22</v>
      </c>
      <c r="N516" s="20" t="str">
        <f t="shared" si="32"/>
        <v/>
      </c>
      <c r="P516">
        <v>249.22</v>
      </c>
      <c r="Q516">
        <v>249.22</v>
      </c>
      <c r="R516" s="2">
        <f>IF(ISNUMBER(Q516),SUMIFS(Q$1:$Q516,A$1:$A516,A516,J$1:$J516,J516,D$1:$D516,D516),"")</f>
        <v>249.22</v>
      </c>
      <c r="T516" s="5"/>
      <c r="AG516">
        <v>25.6</v>
      </c>
      <c r="AH516" s="2">
        <f t="shared" si="33"/>
        <v>3.7999999999999999E-2</v>
      </c>
      <c r="AI516">
        <v>3.7999999999999999E-2</v>
      </c>
      <c r="AQ516" s="2">
        <f t="shared" si="34"/>
        <v>9.4700000000000006</v>
      </c>
      <c r="AR516" s="2">
        <f>IF(ISNUMBER(AQ516),SUMIFS($AQ$1:AQ516,$A$1:A516,A516,$J$1:J516,J516,$D$1:D516,D516),"")</f>
        <v>9.4700000000000006</v>
      </c>
      <c r="AS516">
        <f t="shared" si="35"/>
        <v>8</v>
      </c>
    </row>
    <row r="517" spans="1:45" x14ac:dyDescent="0.25">
      <c r="A517" s="4" t="s">
        <v>36</v>
      </c>
      <c r="B517" t="s">
        <v>32</v>
      </c>
      <c r="C517" s="3">
        <v>42018</v>
      </c>
      <c r="D517">
        <v>3</v>
      </c>
      <c r="F517">
        <v>500</v>
      </c>
      <c r="J517" s="2" t="s">
        <v>82</v>
      </c>
      <c r="K517" s="2" t="s">
        <v>23</v>
      </c>
      <c r="L517">
        <v>1</v>
      </c>
      <c r="M517" s="2" t="s">
        <v>22</v>
      </c>
      <c r="N517" s="20" t="str">
        <f t="shared" si="32"/>
        <v/>
      </c>
      <c r="P517">
        <v>262.14999999999998</v>
      </c>
      <c r="Q517">
        <v>262.14999999999998</v>
      </c>
      <c r="R517" s="2">
        <f>IF(ISNUMBER(Q517),SUMIFS(Q$1:$Q517,A$1:$A517,A517,J$1:$J517,J517,D$1:$D517,D517),"")</f>
        <v>262.14999999999998</v>
      </c>
      <c r="T517" s="5"/>
      <c r="AG517">
        <v>23.2</v>
      </c>
      <c r="AH517" s="2">
        <f t="shared" si="33"/>
        <v>3.5000000000000003E-2</v>
      </c>
      <c r="AI517">
        <v>3.5000000000000003E-2</v>
      </c>
      <c r="AQ517" s="2">
        <f t="shared" si="34"/>
        <v>9.1750000000000007</v>
      </c>
      <c r="AR517" s="2">
        <f>IF(ISNUMBER(AQ517),SUMIFS($AQ$1:AQ517,$A$1:A517,A517,$J$1:J517,J517,$D$1:D517,D517),"")</f>
        <v>9.1750000000000007</v>
      </c>
      <c r="AS517">
        <f t="shared" si="35"/>
        <v>8</v>
      </c>
    </row>
    <row r="518" spans="1:45" x14ac:dyDescent="0.25">
      <c r="A518" s="4" t="s">
        <v>33</v>
      </c>
      <c r="B518" t="s">
        <v>32</v>
      </c>
      <c r="C518" s="3">
        <v>42065</v>
      </c>
      <c r="D518">
        <v>1</v>
      </c>
      <c r="F518">
        <v>0</v>
      </c>
      <c r="J518" s="2" t="s">
        <v>82</v>
      </c>
      <c r="K518" s="2" t="s">
        <v>24</v>
      </c>
      <c r="L518">
        <v>2</v>
      </c>
      <c r="M518" s="2" t="s">
        <v>22</v>
      </c>
      <c r="N518" s="20" t="str">
        <f t="shared" si="32"/>
        <v/>
      </c>
      <c r="P518">
        <v>17.52</v>
      </c>
      <c r="Q518">
        <v>17.52</v>
      </c>
      <c r="R518" s="2">
        <f>IF(ISNUMBER(Q518),SUMIFS(Q$1:$Q518,A$1:$A518,A518,J$1:$J518,J518,D$1:$D518,D518),"")</f>
        <v>226.63000000000002</v>
      </c>
      <c r="T518" s="5"/>
      <c r="AG518">
        <v>22</v>
      </c>
      <c r="AH518" s="2">
        <f t="shared" si="33"/>
        <v>3.3000000000000002E-2</v>
      </c>
      <c r="AI518">
        <v>3.3000000000000002E-2</v>
      </c>
      <c r="AQ518" s="2">
        <f t="shared" si="34"/>
        <v>0.57799999999999996</v>
      </c>
      <c r="AR518" s="2">
        <f>IF(ISNUMBER(AQ518),SUMIFS($AQ$1:AQ518,$A$1:A518,A518,$J$1:J518,J518,$D$1:D518,D518),"")</f>
        <v>8.3149999999999995</v>
      </c>
      <c r="AS518">
        <f t="shared" si="35"/>
        <v>8</v>
      </c>
    </row>
    <row r="519" spans="1:45" x14ac:dyDescent="0.25">
      <c r="A519" s="4" t="s">
        <v>35</v>
      </c>
      <c r="B519" t="s">
        <v>32</v>
      </c>
      <c r="C519" s="3">
        <v>42065</v>
      </c>
      <c r="D519">
        <v>1</v>
      </c>
      <c r="F519">
        <v>50</v>
      </c>
      <c r="J519" s="2" t="s">
        <v>82</v>
      </c>
      <c r="K519" s="2" t="s">
        <v>24</v>
      </c>
      <c r="L519">
        <v>2</v>
      </c>
      <c r="M519" s="2" t="s">
        <v>22</v>
      </c>
      <c r="N519" s="20" t="str">
        <f t="shared" si="32"/>
        <v/>
      </c>
      <c r="P519">
        <v>23.76</v>
      </c>
      <c r="Q519">
        <v>23.76</v>
      </c>
      <c r="R519" s="2">
        <f>IF(ISNUMBER(Q519),SUMIFS(Q$1:$Q519,A$1:$A519,A519,J$1:$J519,J519,D$1:$D519,D519),"")</f>
        <v>273.86</v>
      </c>
      <c r="T519" s="5"/>
      <c r="AG519">
        <v>23.9</v>
      </c>
      <c r="AH519" s="2">
        <f t="shared" si="33"/>
        <v>3.5999999999999997E-2</v>
      </c>
      <c r="AI519">
        <v>3.5999999999999997E-2</v>
      </c>
      <c r="AQ519" s="2">
        <f t="shared" si="34"/>
        <v>0.85499999999999998</v>
      </c>
      <c r="AR519" s="2">
        <f>IF(ISNUMBER(AQ519),SUMIFS($AQ$1:AQ519,$A$1:A519,A519,$J$1:J519,J519,$D$1:D519,D519),"")</f>
        <v>11.609</v>
      </c>
      <c r="AS519">
        <f t="shared" si="35"/>
        <v>8</v>
      </c>
    </row>
    <row r="520" spans="1:45" x14ac:dyDescent="0.25">
      <c r="A520" s="4" t="s">
        <v>34</v>
      </c>
      <c r="B520" t="s">
        <v>32</v>
      </c>
      <c r="C520" s="3">
        <v>42065</v>
      </c>
      <c r="D520">
        <v>1</v>
      </c>
      <c r="F520">
        <v>100</v>
      </c>
      <c r="J520" s="2" t="s">
        <v>82</v>
      </c>
      <c r="K520" s="2" t="s">
        <v>24</v>
      </c>
      <c r="L520">
        <v>2</v>
      </c>
      <c r="M520" s="2" t="s">
        <v>22</v>
      </c>
      <c r="N520" s="20" t="str">
        <f t="shared" si="32"/>
        <v/>
      </c>
      <c r="P520">
        <v>106.21</v>
      </c>
      <c r="Q520">
        <v>106.21</v>
      </c>
      <c r="R520" s="2">
        <f>IF(ISNUMBER(Q520),SUMIFS(Q$1:$Q520,A$1:$A520,A520,J$1:$J520,J520,D$1:$D520,D520),"")</f>
        <v>329.65999999999997</v>
      </c>
      <c r="T520" s="5"/>
      <c r="AG520">
        <v>23.5</v>
      </c>
      <c r="AH520" s="2">
        <f t="shared" si="33"/>
        <v>3.5000000000000003E-2</v>
      </c>
      <c r="AI520">
        <v>3.5000000000000003E-2</v>
      </c>
      <c r="AQ520" s="2">
        <f t="shared" si="34"/>
        <v>3.7170000000000001</v>
      </c>
      <c r="AR520" s="2">
        <f>IF(ISNUMBER(AQ520),SUMIFS($AQ$1:AQ520,$A$1:A520,A520,$J$1:J520,J520,$D$1:D520,D520),"")</f>
        <v>12.878</v>
      </c>
      <c r="AS520">
        <f t="shared" si="35"/>
        <v>8</v>
      </c>
    </row>
    <row r="521" spans="1:45" x14ac:dyDescent="0.25">
      <c r="A521" s="4" t="s">
        <v>31</v>
      </c>
      <c r="B521" t="s">
        <v>32</v>
      </c>
      <c r="C521" s="3">
        <v>42065</v>
      </c>
      <c r="D521">
        <v>1</v>
      </c>
      <c r="F521">
        <v>200</v>
      </c>
      <c r="J521" s="2" t="s">
        <v>82</v>
      </c>
      <c r="K521" s="2" t="s">
        <v>24</v>
      </c>
      <c r="L521">
        <v>2</v>
      </c>
      <c r="M521" s="2" t="s">
        <v>22</v>
      </c>
      <c r="N521" s="20" t="str">
        <f t="shared" si="32"/>
        <v/>
      </c>
      <c r="P521">
        <v>55.11</v>
      </c>
      <c r="Q521">
        <v>55.11</v>
      </c>
      <c r="R521" s="2">
        <f>IF(ISNUMBER(Q521),SUMIFS(Q$1:$Q521,A$1:$A521,A521,J$1:$J521,J521,D$1:$D521,D521),"")</f>
        <v>303.48</v>
      </c>
      <c r="T521" s="5"/>
      <c r="AG521">
        <v>26.1</v>
      </c>
      <c r="AH521" s="2">
        <f t="shared" si="33"/>
        <v>3.9E-2</v>
      </c>
      <c r="AI521">
        <v>3.9E-2</v>
      </c>
      <c r="AQ521" s="2">
        <f t="shared" si="34"/>
        <v>2.149</v>
      </c>
      <c r="AR521" s="2">
        <f>IF(ISNUMBER(AQ521),SUMIFS($AQ$1:AQ521,$A$1:A521,A521,$J$1:J521,J521,$D$1:D521,D521),"")</f>
        <v>12.332000000000001</v>
      </c>
      <c r="AS521">
        <f t="shared" si="35"/>
        <v>8</v>
      </c>
    </row>
    <row r="522" spans="1:45" x14ac:dyDescent="0.25">
      <c r="A522" s="4" t="s">
        <v>37</v>
      </c>
      <c r="B522" t="s">
        <v>32</v>
      </c>
      <c r="C522" s="3">
        <v>42065</v>
      </c>
      <c r="D522">
        <v>1</v>
      </c>
      <c r="F522">
        <v>350</v>
      </c>
      <c r="J522" s="2" t="s">
        <v>82</v>
      </c>
      <c r="K522" s="2" t="s">
        <v>24</v>
      </c>
      <c r="L522">
        <v>2</v>
      </c>
      <c r="M522" s="2" t="s">
        <v>22</v>
      </c>
      <c r="N522" s="20" t="str">
        <f t="shared" si="32"/>
        <v/>
      </c>
      <c r="P522">
        <v>9.44</v>
      </c>
      <c r="Q522">
        <v>9.44</v>
      </c>
      <c r="R522" s="2">
        <f>IF(ISNUMBER(Q522),SUMIFS(Q$1:$Q522,A$1:$A522,A522,J$1:$J522,J522,D$1:$D522,D522),"")</f>
        <v>250.02</v>
      </c>
      <c r="T522" s="5"/>
      <c r="AG522">
        <v>24.2</v>
      </c>
      <c r="AH522" s="2">
        <f t="shared" si="33"/>
        <v>3.6999999999999998E-2</v>
      </c>
      <c r="AI522">
        <v>3.6999999999999998E-2</v>
      </c>
      <c r="AQ522" s="2">
        <f t="shared" si="34"/>
        <v>0.34899999999999998</v>
      </c>
      <c r="AR522" s="2">
        <f>IF(ISNUMBER(AQ522),SUMIFS($AQ$1:AQ522,$A$1:A522,A522,$J$1:J522,J522,$D$1:D522,D522),"")</f>
        <v>10.694000000000001</v>
      </c>
      <c r="AS522">
        <f t="shared" si="35"/>
        <v>8</v>
      </c>
    </row>
    <row r="523" spans="1:45" x14ac:dyDescent="0.25">
      <c r="A523" s="4" t="s">
        <v>36</v>
      </c>
      <c r="B523" t="s">
        <v>32</v>
      </c>
      <c r="C523" s="3">
        <v>42065</v>
      </c>
      <c r="D523">
        <v>1</v>
      </c>
      <c r="F523">
        <v>500</v>
      </c>
      <c r="J523" s="2" t="s">
        <v>82</v>
      </c>
      <c r="K523" s="2" t="s">
        <v>24</v>
      </c>
      <c r="L523">
        <v>2</v>
      </c>
      <c r="M523" s="2" t="s">
        <v>22</v>
      </c>
      <c r="N523" s="20" t="str">
        <f t="shared" si="32"/>
        <v/>
      </c>
      <c r="P523">
        <v>16.5</v>
      </c>
      <c r="Q523">
        <v>16.5</v>
      </c>
      <c r="R523" s="2">
        <f>IF(ISNUMBER(Q523),SUMIFS(Q$1:$Q523,A$1:$A523,A523,J$1:$J523,J523,D$1:$D523,D523),"")</f>
        <v>231.29</v>
      </c>
      <c r="T523" s="5"/>
      <c r="AG523">
        <v>26.4</v>
      </c>
      <c r="AH523" s="2">
        <f t="shared" si="33"/>
        <v>0.04</v>
      </c>
      <c r="AI523">
        <v>0.04</v>
      </c>
      <c r="AQ523" s="2">
        <f t="shared" si="34"/>
        <v>0.66</v>
      </c>
      <c r="AR523" s="2">
        <f>IF(ISNUMBER(AQ523),SUMIFS($AQ$1:AQ523,$A$1:A523,A523,$J$1:J523,J523,$D$1:D523,D523),"")</f>
        <v>9.2520000000000007</v>
      </c>
      <c r="AS523">
        <f t="shared" si="35"/>
        <v>8</v>
      </c>
    </row>
    <row r="524" spans="1:45" x14ac:dyDescent="0.25">
      <c r="A524" s="4" t="s">
        <v>33</v>
      </c>
      <c r="B524" t="s">
        <v>32</v>
      </c>
      <c r="C524" s="3">
        <v>42065</v>
      </c>
      <c r="D524">
        <v>2</v>
      </c>
      <c r="F524">
        <v>0</v>
      </c>
      <c r="J524" s="2" t="s">
        <v>82</v>
      </c>
      <c r="K524" s="2" t="s">
        <v>24</v>
      </c>
      <c r="L524">
        <v>2</v>
      </c>
      <c r="M524" s="2" t="s">
        <v>22</v>
      </c>
      <c r="N524" s="20" t="str">
        <f t="shared" si="32"/>
        <v/>
      </c>
      <c r="P524">
        <v>34.03</v>
      </c>
      <c r="Q524">
        <v>34.03</v>
      </c>
      <c r="R524" s="2">
        <f>IF(ISNUMBER(Q524),SUMIFS(Q$1:$Q524,A$1:$A524,A524,J$1:$J524,J524,D$1:$D524,D524),"")</f>
        <v>316.80999999999995</v>
      </c>
      <c r="T524" s="5"/>
      <c r="AG524">
        <v>25</v>
      </c>
      <c r="AH524" s="2">
        <f t="shared" si="33"/>
        <v>3.7999999999999999E-2</v>
      </c>
      <c r="AI524">
        <v>3.7999999999999999E-2</v>
      </c>
      <c r="AQ524" s="2">
        <f t="shared" si="34"/>
        <v>1.2929999999999999</v>
      </c>
      <c r="AR524" s="2">
        <f>IF(ISNUMBER(AQ524),SUMIFS($AQ$1:AQ524,$A$1:A524,A524,$J$1:J524,J524,$D$1:D524,D524),"")</f>
        <v>11.755999999999998</v>
      </c>
      <c r="AS524">
        <f t="shared" si="35"/>
        <v>8</v>
      </c>
    </row>
    <row r="525" spans="1:45" x14ac:dyDescent="0.25">
      <c r="A525" s="4" t="s">
        <v>35</v>
      </c>
      <c r="B525" t="s">
        <v>32</v>
      </c>
      <c r="C525" s="3">
        <v>42065</v>
      </c>
      <c r="D525">
        <v>2</v>
      </c>
      <c r="F525">
        <v>50</v>
      </c>
      <c r="J525" s="2" t="s">
        <v>82</v>
      </c>
      <c r="K525" s="2" t="s">
        <v>24</v>
      </c>
      <c r="L525">
        <v>2</v>
      </c>
      <c r="M525" s="2" t="s">
        <v>22</v>
      </c>
      <c r="N525" s="20" t="str">
        <f t="shared" si="32"/>
        <v/>
      </c>
      <c r="P525">
        <v>7.73</v>
      </c>
      <c r="Q525">
        <v>7.73</v>
      </c>
      <c r="R525" s="2">
        <f>IF(ISNUMBER(Q525),SUMIFS(Q$1:$Q525,A$1:$A525,A525,J$1:$J525,J525,D$1:$D525,D525),"")</f>
        <v>295.96000000000004</v>
      </c>
      <c r="T525" s="5"/>
      <c r="AG525">
        <v>24.9</v>
      </c>
      <c r="AH525" s="2">
        <f t="shared" si="33"/>
        <v>3.7999999999999999E-2</v>
      </c>
      <c r="AI525">
        <v>3.7999999999999999E-2</v>
      </c>
      <c r="AQ525" s="2">
        <f t="shared" si="34"/>
        <v>0.29399999999999998</v>
      </c>
      <c r="AR525" s="2">
        <f>IF(ISNUMBER(AQ525),SUMIFS($AQ$1:AQ525,$A$1:A525,A525,$J$1:J525,J525,$D$1:D525,D525),"")</f>
        <v>10.67</v>
      </c>
      <c r="AS525">
        <f t="shared" si="35"/>
        <v>8</v>
      </c>
    </row>
    <row r="526" spans="1:45" x14ac:dyDescent="0.25">
      <c r="A526" s="4" t="s">
        <v>34</v>
      </c>
      <c r="B526" t="s">
        <v>32</v>
      </c>
      <c r="C526" s="3">
        <v>42065</v>
      </c>
      <c r="D526">
        <v>2</v>
      </c>
      <c r="F526">
        <v>100</v>
      </c>
      <c r="J526" s="2" t="s">
        <v>82</v>
      </c>
      <c r="K526" s="2" t="s">
        <v>24</v>
      </c>
      <c r="L526">
        <v>2</v>
      </c>
      <c r="M526" s="2" t="s">
        <v>22</v>
      </c>
      <c r="N526" s="20" t="str">
        <f t="shared" si="32"/>
        <v/>
      </c>
      <c r="P526">
        <v>51.14</v>
      </c>
      <c r="Q526">
        <v>51.14</v>
      </c>
      <c r="R526" s="2">
        <f>IF(ISNUMBER(Q526),SUMIFS(Q$1:$Q526,A$1:$A526,A526,J$1:$J526,J526,D$1:$D526,D526),"")</f>
        <v>346.59999999999997</v>
      </c>
      <c r="T526" s="5"/>
      <c r="AG526">
        <v>26.6</v>
      </c>
      <c r="AH526" s="2">
        <f t="shared" si="33"/>
        <v>0.04</v>
      </c>
      <c r="AI526">
        <v>0.04</v>
      </c>
      <c r="AQ526" s="2">
        <f t="shared" si="34"/>
        <v>2.0459999999999998</v>
      </c>
      <c r="AR526" s="2">
        <f>IF(ISNUMBER(AQ526),SUMIFS($AQ$1:AQ526,$A$1:A526,A526,$J$1:J526,J526,$D$1:D526,D526),"")</f>
        <v>10.91</v>
      </c>
      <c r="AS526">
        <f t="shared" si="35"/>
        <v>8</v>
      </c>
    </row>
    <row r="527" spans="1:45" x14ac:dyDescent="0.25">
      <c r="A527" s="4" t="s">
        <v>31</v>
      </c>
      <c r="B527" t="s">
        <v>32</v>
      </c>
      <c r="C527" s="3">
        <v>42065</v>
      </c>
      <c r="D527">
        <v>2</v>
      </c>
      <c r="F527">
        <v>200</v>
      </c>
      <c r="J527" s="2" t="s">
        <v>82</v>
      </c>
      <c r="K527" s="2" t="s">
        <v>24</v>
      </c>
      <c r="L527">
        <v>2</v>
      </c>
      <c r="M527" s="2" t="s">
        <v>22</v>
      </c>
      <c r="N527" s="20" t="str">
        <f t="shared" si="32"/>
        <v/>
      </c>
      <c r="P527">
        <v>4.5599999999999996</v>
      </c>
      <c r="Q527">
        <v>4.5599999999999996</v>
      </c>
      <c r="R527" s="2">
        <f>IF(ISNUMBER(Q527),SUMIFS(Q$1:$Q527,A$1:$A527,A527,J$1:$J527,J527,D$1:$D527,D527),"")</f>
        <v>280.37</v>
      </c>
      <c r="T527" s="5"/>
      <c r="AG527">
        <v>24.6</v>
      </c>
      <c r="AH527" s="2">
        <f t="shared" si="33"/>
        <v>3.6999999999999998E-2</v>
      </c>
      <c r="AI527">
        <v>3.6999999999999998E-2</v>
      </c>
      <c r="AQ527" s="2">
        <f t="shared" si="34"/>
        <v>0.16900000000000001</v>
      </c>
      <c r="AR527" s="2">
        <f>IF(ISNUMBER(AQ527),SUMIFS($AQ$1:AQ527,$A$1:A527,A527,$J$1:J527,J527,$D$1:D527,D527),"")</f>
        <v>9.2710000000000008</v>
      </c>
      <c r="AS527">
        <f t="shared" si="35"/>
        <v>8</v>
      </c>
    </row>
    <row r="528" spans="1:45" x14ac:dyDescent="0.25">
      <c r="A528" s="4" t="s">
        <v>37</v>
      </c>
      <c r="B528" t="s">
        <v>32</v>
      </c>
      <c r="C528" s="3">
        <v>42065</v>
      </c>
      <c r="D528">
        <v>2</v>
      </c>
      <c r="F528">
        <v>350</v>
      </c>
      <c r="J528" s="2" t="s">
        <v>82</v>
      </c>
      <c r="K528" s="2" t="s">
        <v>24</v>
      </c>
      <c r="L528">
        <v>2</v>
      </c>
      <c r="M528" s="2" t="s">
        <v>22</v>
      </c>
      <c r="N528" s="20" t="str">
        <f t="shared" si="32"/>
        <v/>
      </c>
      <c r="P528">
        <v>5.36</v>
      </c>
      <c r="Q528">
        <v>5.36</v>
      </c>
      <c r="R528" s="2">
        <f>IF(ISNUMBER(Q528),SUMIFS(Q$1:$Q528,A$1:$A528,A528,J$1:$J528,J528,D$1:$D528,D528),"")</f>
        <v>289.66000000000003</v>
      </c>
      <c r="T528" s="5"/>
      <c r="AG528">
        <v>25.9</v>
      </c>
      <c r="AH528" s="2">
        <f t="shared" si="33"/>
        <v>3.9E-2</v>
      </c>
      <c r="AI528">
        <v>3.9E-2</v>
      </c>
      <c r="AQ528" s="2">
        <f t="shared" si="34"/>
        <v>0.20899999999999999</v>
      </c>
      <c r="AR528" s="2">
        <f>IF(ISNUMBER(AQ528),SUMIFS($AQ$1:AQ528,$A$1:A528,A528,$J$1:J528,J528,$D$1:D528,D528),"")</f>
        <v>8.7379999999999995</v>
      </c>
      <c r="AS528">
        <f t="shared" si="35"/>
        <v>8</v>
      </c>
    </row>
    <row r="529" spans="1:45" x14ac:dyDescent="0.25">
      <c r="A529" s="4" t="s">
        <v>36</v>
      </c>
      <c r="B529" t="s">
        <v>32</v>
      </c>
      <c r="C529" s="3">
        <v>42065</v>
      </c>
      <c r="D529">
        <v>2</v>
      </c>
      <c r="F529">
        <v>500</v>
      </c>
      <c r="J529" s="2" t="s">
        <v>82</v>
      </c>
      <c r="K529" s="2" t="s">
        <v>24</v>
      </c>
      <c r="L529">
        <v>2</v>
      </c>
      <c r="M529" s="2" t="s">
        <v>22</v>
      </c>
      <c r="N529" s="20" t="str">
        <f t="shared" si="32"/>
        <v/>
      </c>
      <c r="P529">
        <v>34.880000000000003</v>
      </c>
      <c r="Q529">
        <v>34.880000000000003</v>
      </c>
      <c r="R529" s="2">
        <f>IF(ISNUMBER(Q529),SUMIFS(Q$1:$Q529,A$1:$A529,A529,J$1:$J529,J529,D$1:$D529,D529),"")</f>
        <v>316.08</v>
      </c>
      <c r="T529" s="5"/>
      <c r="AG529">
        <v>26.7</v>
      </c>
      <c r="AH529" s="2">
        <f t="shared" si="33"/>
        <v>0.04</v>
      </c>
      <c r="AI529">
        <v>0.04</v>
      </c>
      <c r="AQ529" s="2">
        <f t="shared" si="34"/>
        <v>1.395</v>
      </c>
      <c r="AR529" s="2">
        <f>IF(ISNUMBER(AQ529),SUMIFS($AQ$1:AQ529,$A$1:A529,A529,$J$1:J529,J529,$D$1:D529,D529),"")</f>
        <v>10.956</v>
      </c>
      <c r="AS529">
        <f t="shared" si="35"/>
        <v>8</v>
      </c>
    </row>
    <row r="530" spans="1:45" x14ac:dyDescent="0.25">
      <c r="A530" s="4" t="s">
        <v>33</v>
      </c>
      <c r="B530" t="s">
        <v>32</v>
      </c>
      <c r="C530" s="3">
        <v>42065</v>
      </c>
      <c r="D530">
        <v>3</v>
      </c>
      <c r="F530">
        <v>0</v>
      </c>
      <c r="J530" s="2" t="s">
        <v>82</v>
      </c>
      <c r="K530" s="2" t="s">
        <v>24</v>
      </c>
      <c r="L530">
        <v>2</v>
      </c>
      <c r="M530" s="2" t="s">
        <v>22</v>
      </c>
      <c r="N530" s="20" t="str">
        <f t="shared" si="32"/>
        <v/>
      </c>
      <c r="P530">
        <v>141.93</v>
      </c>
      <c r="Q530">
        <v>141.93</v>
      </c>
      <c r="R530" s="2">
        <f>IF(ISNUMBER(Q530),SUMIFS(Q$1:$Q530,A$1:$A530,A530,J$1:$J530,J530,D$1:$D530,D530),"")</f>
        <v>421.12</v>
      </c>
      <c r="T530" s="5"/>
      <c r="AG530">
        <v>23.7</v>
      </c>
      <c r="AH530" s="2">
        <f t="shared" si="33"/>
        <v>3.5999999999999997E-2</v>
      </c>
      <c r="AI530">
        <v>3.5999999999999997E-2</v>
      </c>
      <c r="AQ530" s="2">
        <f t="shared" si="34"/>
        <v>5.109</v>
      </c>
      <c r="AR530" s="2">
        <f>IF(ISNUMBER(AQ530),SUMIFS($AQ$1:AQ530,$A$1:A530,A530,$J$1:J530,J530,$D$1:D530,D530),"")</f>
        <v>14.042999999999999</v>
      </c>
      <c r="AS530">
        <f t="shared" si="35"/>
        <v>8</v>
      </c>
    </row>
    <row r="531" spans="1:45" x14ac:dyDescent="0.25">
      <c r="A531" s="4" t="s">
        <v>35</v>
      </c>
      <c r="B531" t="s">
        <v>32</v>
      </c>
      <c r="C531" s="3">
        <v>42065</v>
      </c>
      <c r="D531">
        <v>3</v>
      </c>
      <c r="F531">
        <v>50</v>
      </c>
      <c r="J531" s="2" t="s">
        <v>82</v>
      </c>
      <c r="K531" s="2" t="s">
        <v>24</v>
      </c>
      <c r="L531">
        <v>2</v>
      </c>
      <c r="M531" s="2" t="s">
        <v>22</v>
      </c>
      <c r="N531" s="20" t="str">
        <f t="shared" si="32"/>
        <v/>
      </c>
      <c r="P531">
        <v>186.15</v>
      </c>
      <c r="Q531">
        <v>186.15</v>
      </c>
      <c r="R531" s="2">
        <f>IF(ISNUMBER(Q531),SUMIFS(Q$1:$Q531,A$1:$A531,A531,J$1:$J531,J531,D$1:$D531,D531),"")</f>
        <v>478.40999999999997</v>
      </c>
      <c r="T531" s="5"/>
      <c r="AG531">
        <v>22</v>
      </c>
      <c r="AH531" s="2">
        <f t="shared" si="33"/>
        <v>3.3000000000000002E-2</v>
      </c>
      <c r="AI531">
        <v>3.3000000000000002E-2</v>
      </c>
      <c r="AQ531" s="2">
        <f t="shared" si="34"/>
        <v>6.1429999999999998</v>
      </c>
      <c r="AR531" s="2">
        <f>IF(ISNUMBER(AQ531),SUMIFS($AQ$1:AQ531,$A$1:A531,A531,$J$1:J531,J531,$D$1:D531,D531),"")</f>
        <v>16.664000000000001</v>
      </c>
      <c r="AS531">
        <f t="shared" si="35"/>
        <v>8</v>
      </c>
    </row>
    <row r="532" spans="1:45" x14ac:dyDescent="0.25">
      <c r="A532" s="4" t="s">
        <v>34</v>
      </c>
      <c r="B532" t="s">
        <v>32</v>
      </c>
      <c r="C532" s="3">
        <v>42065</v>
      </c>
      <c r="D532">
        <v>3</v>
      </c>
      <c r="F532">
        <v>100</v>
      </c>
      <c r="J532" s="2" t="s">
        <v>82</v>
      </c>
      <c r="K532" s="2" t="s">
        <v>24</v>
      </c>
      <c r="L532">
        <v>2</v>
      </c>
      <c r="M532" s="2" t="s">
        <v>22</v>
      </c>
      <c r="N532" s="20" t="str">
        <f t="shared" si="32"/>
        <v/>
      </c>
      <c r="P532">
        <v>8.32</v>
      </c>
      <c r="Q532">
        <v>8.32</v>
      </c>
      <c r="R532" s="2">
        <f>IF(ISNUMBER(Q532),SUMIFS(Q$1:$Q532,A$1:$A532,A532,J$1:$J532,J532,D$1:$D532,D532),"")</f>
        <v>253.23999999999998</v>
      </c>
      <c r="T532" s="5"/>
      <c r="AG532">
        <v>23.3</v>
      </c>
      <c r="AH532" s="2">
        <f t="shared" si="33"/>
        <v>3.5000000000000003E-2</v>
      </c>
      <c r="AI532">
        <v>3.5000000000000003E-2</v>
      </c>
      <c r="AQ532" s="2">
        <f t="shared" si="34"/>
        <v>0.29099999999999998</v>
      </c>
      <c r="AR532" s="2">
        <f>IF(ISNUMBER(AQ532),SUMIFS($AQ$1:AQ532,$A$1:A532,A532,$J$1:J532,J532,$D$1:D532,D532),"")</f>
        <v>9.843</v>
      </c>
      <c r="AS532">
        <f t="shared" si="35"/>
        <v>8</v>
      </c>
    </row>
    <row r="533" spans="1:45" x14ac:dyDescent="0.25">
      <c r="A533" s="4" t="s">
        <v>31</v>
      </c>
      <c r="B533" t="s">
        <v>32</v>
      </c>
      <c r="C533" s="3">
        <v>42065</v>
      </c>
      <c r="D533">
        <v>3</v>
      </c>
      <c r="F533">
        <v>200</v>
      </c>
      <c r="J533" s="2" t="s">
        <v>82</v>
      </c>
      <c r="K533" s="2" t="s">
        <v>24</v>
      </c>
      <c r="L533">
        <v>2</v>
      </c>
      <c r="M533" s="2" t="s">
        <v>22</v>
      </c>
      <c r="N533" s="20" t="str">
        <f t="shared" si="32"/>
        <v/>
      </c>
      <c r="P533">
        <v>168.83</v>
      </c>
      <c r="Q533">
        <v>168.83</v>
      </c>
      <c r="R533" s="2">
        <f>IF(ISNUMBER(Q533),SUMIFS(Q$1:$Q533,A$1:$A533,A533,J$1:$J533,J533,D$1:$D533,D533),"")</f>
        <v>427.85</v>
      </c>
      <c r="T533" s="5"/>
      <c r="AG533">
        <v>25.2</v>
      </c>
      <c r="AH533" s="2">
        <f t="shared" si="33"/>
        <v>3.7999999999999999E-2</v>
      </c>
      <c r="AI533">
        <v>3.7999999999999999E-2</v>
      </c>
      <c r="AQ533" s="2">
        <f t="shared" si="34"/>
        <v>6.4160000000000004</v>
      </c>
      <c r="AR533" s="2">
        <f>IF(ISNUMBER(AQ533),SUMIFS($AQ$1:AQ533,$A$1:A533,A533,$J$1:J533,J533,$D$1:D533,D533),"")</f>
        <v>14.705</v>
      </c>
      <c r="AS533">
        <f t="shared" si="35"/>
        <v>8</v>
      </c>
    </row>
    <row r="534" spans="1:45" x14ac:dyDescent="0.25">
      <c r="A534" s="4" t="s">
        <v>37</v>
      </c>
      <c r="B534" t="s">
        <v>32</v>
      </c>
      <c r="C534" s="3">
        <v>42065</v>
      </c>
      <c r="D534">
        <v>3</v>
      </c>
      <c r="F534">
        <v>350</v>
      </c>
      <c r="J534" s="2" t="s">
        <v>82</v>
      </c>
      <c r="K534" s="2" t="s">
        <v>24</v>
      </c>
      <c r="L534">
        <v>2</v>
      </c>
      <c r="M534" s="2" t="s">
        <v>22</v>
      </c>
      <c r="N534" s="20" t="str">
        <f t="shared" si="32"/>
        <v/>
      </c>
      <c r="P534">
        <v>27.36</v>
      </c>
      <c r="Q534">
        <v>27.36</v>
      </c>
      <c r="R534" s="2">
        <f>IF(ISNUMBER(Q534),SUMIFS(Q$1:$Q534,A$1:$A534,A534,J$1:$J534,J534,D$1:$D534,D534),"")</f>
        <v>276.58</v>
      </c>
      <c r="T534" s="5"/>
      <c r="AG534">
        <v>24.4</v>
      </c>
      <c r="AH534" s="2">
        <f t="shared" si="33"/>
        <v>3.6999999999999998E-2</v>
      </c>
      <c r="AI534">
        <v>3.6999999999999998E-2</v>
      </c>
      <c r="AQ534" s="2">
        <f t="shared" si="34"/>
        <v>1.012</v>
      </c>
      <c r="AR534" s="2">
        <f>IF(ISNUMBER(AQ534),SUMIFS($AQ$1:AQ534,$A$1:A534,A534,$J$1:J534,J534,$D$1:D534,D534),"")</f>
        <v>10.482000000000001</v>
      </c>
      <c r="AS534">
        <f t="shared" si="35"/>
        <v>8</v>
      </c>
    </row>
    <row r="535" spans="1:45" x14ac:dyDescent="0.25">
      <c r="A535" s="4" t="s">
        <v>36</v>
      </c>
      <c r="B535" t="s">
        <v>32</v>
      </c>
      <c r="C535" s="3">
        <v>42065</v>
      </c>
      <c r="D535">
        <v>3</v>
      </c>
      <c r="F535">
        <v>500</v>
      </c>
      <c r="J535" s="2" t="s">
        <v>82</v>
      </c>
      <c r="K535" s="2" t="s">
        <v>24</v>
      </c>
      <c r="L535">
        <v>2</v>
      </c>
      <c r="M535" s="2" t="s">
        <v>22</v>
      </c>
      <c r="N535" s="20" t="str">
        <f t="shared" si="32"/>
        <v/>
      </c>
      <c r="P535">
        <v>61.03</v>
      </c>
      <c r="Q535">
        <v>61.03</v>
      </c>
      <c r="R535" s="2">
        <f>IF(ISNUMBER(Q535),SUMIFS(Q$1:$Q535,A$1:$A535,A535,J$1:$J535,J535,D$1:$D535,D535),"")</f>
        <v>323.17999999999995</v>
      </c>
      <c r="T535" s="5"/>
      <c r="AG535">
        <v>25.8</v>
      </c>
      <c r="AH535" s="2">
        <f t="shared" si="33"/>
        <v>3.9E-2</v>
      </c>
      <c r="AI535">
        <v>3.9E-2</v>
      </c>
      <c r="AQ535" s="2">
        <f t="shared" si="34"/>
        <v>2.38</v>
      </c>
      <c r="AR535" s="2">
        <f>IF(ISNUMBER(AQ535),SUMIFS($AQ$1:AQ535,$A$1:A535,A535,$J$1:J535,J535,$D$1:D535,D535),"")</f>
        <v>11.555</v>
      </c>
      <c r="AS535">
        <f t="shared" si="35"/>
        <v>8</v>
      </c>
    </row>
    <row r="536" spans="1:45" x14ac:dyDescent="0.25">
      <c r="A536" s="4" t="s">
        <v>33</v>
      </c>
      <c r="B536" t="s">
        <v>32</v>
      </c>
      <c r="C536" s="3">
        <v>42114</v>
      </c>
      <c r="D536">
        <v>1</v>
      </c>
      <c r="F536">
        <v>0</v>
      </c>
      <c r="J536" s="2" t="s">
        <v>82</v>
      </c>
      <c r="K536" s="2" t="s">
        <v>24</v>
      </c>
      <c r="L536">
        <v>3</v>
      </c>
      <c r="M536" s="2" t="s">
        <v>22</v>
      </c>
      <c r="N536" s="20" t="str">
        <f t="shared" si="32"/>
        <v/>
      </c>
      <c r="P536">
        <v>124.3</v>
      </c>
      <c r="Q536">
        <v>124.3</v>
      </c>
      <c r="R536" s="2">
        <f>IF(ISNUMBER(Q536),SUMIFS(Q$1:$Q536,A$1:$A536,A536,J$1:$J536,J536,D$1:$D536,D536),"")</f>
        <v>350.93</v>
      </c>
      <c r="T536" s="5"/>
      <c r="AG536">
        <v>27.4</v>
      </c>
      <c r="AH536" s="2">
        <f t="shared" si="33"/>
        <v>4.2000000000000003E-2</v>
      </c>
      <c r="AI536">
        <v>4.2000000000000003E-2</v>
      </c>
      <c r="AQ536" s="2">
        <f t="shared" si="34"/>
        <v>5.2210000000000001</v>
      </c>
      <c r="AR536" s="2">
        <f>IF(ISNUMBER(AQ536),SUMIFS($AQ$1:AQ536,$A$1:A536,A536,$J$1:J536,J536,$D$1:D536,D536),"")</f>
        <v>13.536</v>
      </c>
      <c r="AS536">
        <f t="shared" si="35"/>
        <v>8</v>
      </c>
    </row>
    <row r="537" spans="1:45" x14ac:dyDescent="0.25">
      <c r="A537" s="4" t="s">
        <v>35</v>
      </c>
      <c r="B537" t="s">
        <v>32</v>
      </c>
      <c r="C537" s="3">
        <v>42114</v>
      </c>
      <c r="D537">
        <v>1</v>
      </c>
      <c r="F537">
        <v>50</v>
      </c>
      <c r="J537" s="2" t="s">
        <v>82</v>
      </c>
      <c r="K537" s="2" t="s">
        <v>24</v>
      </c>
      <c r="L537">
        <v>3</v>
      </c>
      <c r="M537" s="2" t="s">
        <v>22</v>
      </c>
      <c r="N537" s="20" t="str">
        <f t="shared" si="32"/>
        <v/>
      </c>
      <c r="P537">
        <v>111.62</v>
      </c>
      <c r="Q537">
        <v>111.62</v>
      </c>
      <c r="R537" s="2">
        <f>IF(ISNUMBER(Q537),SUMIFS(Q$1:$Q537,A$1:$A537,A537,J$1:$J537,J537,D$1:$D537,D537),"")</f>
        <v>385.48</v>
      </c>
      <c r="T537" s="5"/>
      <c r="AG537">
        <v>26.9</v>
      </c>
      <c r="AH537" s="2">
        <f t="shared" si="33"/>
        <v>4.1000000000000002E-2</v>
      </c>
      <c r="AI537">
        <v>4.1000000000000002E-2</v>
      </c>
      <c r="AQ537" s="2">
        <f t="shared" si="34"/>
        <v>4.5759999999999996</v>
      </c>
      <c r="AR537" s="2">
        <f>IF(ISNUMBER(AQ537),SUMIFS($AQ$1:AQ537,$A$1:A537,A537,$J$1:J537,J537,$D$1:D537,D537),"")</f>
        <v>16.184999999999999</v>
      </c>
      <c r="AS537">
        <f t="shared" si="35"/>
        <v>8</v>
      </c>
    </row>
    <row r="538" spans="1:45" x14ac:dyDescent="0.25">
      <c r="A538" s="4" t="s">
        <v>34</v>
      </c>
      <c r="B538" t="s">
        <v>32</v>
      </c>
      <c r="C538" s="3">
        <v>42114</v>
      </c>
      <c r="D538">
        <v>1</v>
      </c>
      <c r="F538">
        <v>100</v>
      </c>
      <c r="J538" s="2" t="s">
        <v>82</v>
      </c>
      <c r="K538" s="2" t="s">
        <v>24</v>
      </c>
      <c r="L538">
        <v>3</v>
      </c>
      <c r="M538" s="2" t="s">
        <v>22</v>
      </c>
      <c r="N538" s="20" t="str">
        <f t="shared" si="32"/>
        <v/>
      </c>
      <c r="P538">
        <v>132.9</v>
      </c>
      <c r="Q538">
        <v>132.9</v>
      </c>
      <c r="R538" s="2">
        <f>IF(ISNUMBER(Q538),SUMIFS(Q$1:$Q538,A$1:$A538,A538,J$1:$J538,J538,D$1:$D538,D538),"")</f>
        <v>462.55999999999995</v>
      </c>
      <c r="T538" s="5"/>
      <c r="AG538">
        <v>27.9</v>
      </c>
      <c r="AH538" s="2">
        <f t="shared" si="33"/>
        <v>4.2999999999999997E-2</v>
      </c>
      <c r="AI538">
        <v>4.2999999999999997E-2</v>
      </c>
      <c r="AQ538" s="2">
        <f t="shared" si="34"/>
        <v>5.7149999999999999</v>
      </c>
      <c r="AR538" s="2">
        <f>IF(ISNUMBER(AQ538),SUMIFS($AQ$1:AQ538,$A$1:A538,A538,$J$1:J538,J538,$D$1:D538,D538),"")</f>
        <v>18.593</v>
      </c>
      <c r="AS538">
        <f t="shared" si="35"/>
        <v>8</v>
      </c>
    </row>
    <row r="539" spans="1:45" x14ac:dyDescent="0.25">
      <c r="A539" s="4" t="s">
        <v>31</v>
      </c>
      <c r="B539" t="s">
        <v>32</v>
      </c>
      <c r="C539" s="3">
        <v>42114</v>
      </c>
      <c r="D539">
        <v>1</v>
      </c>
      <c r="F539">
        <v>200</v>
      </c>
      <c r="J539" s="2" t="s">
        <v>82</v>
      </c>
      <c r="K539" s="2" t="s">
        <v>24</v>
      </c>
      <c r="L539">
        <v>3</v>
      </c>
      <c r="M539" s="2" t="s">
        <v>22</v>
      </c>
      <c r="N539" s="20" t="str">
        <f t="shared" si="32"/>
        <v/>
      </c>
      <c r="P539">
        <v>73.91</v>
      </c>
      <c r="Q539">
        <v>73.91</v>
      </c>
      <c r="R539" s="2">
        <f>IF(ISNUMBER(Q539),SUMIFS(Q$1:$Q539,A$1:$A539,A539,J$1:$J539,J539,D$1:$D539,D539),"")</f>
        <v>377.39</v>
      </c>
      <c r="T539" s="5"/>
      <c r="AG539">
        <v>28.6</v>
      </c>
      <c r="AH539" s="2">
        <f t="shared" si="33"/>
        <v>4.3999999999999997E-2</v>
      </c>
      <c r="AI539">
        <v>4.3999999999999997E-2</v>
      </c>
      <c r="AQ539" s="2">
        <f t="shared" si="34"/>
        <v>3.2519999999999998</v>
      </c>
      <c r="AR539" s="2">
        <f>IF(ISNUMBER(AQ539),SUMIFS($AQ$1:AQ539,$A$1:A539,A539,$J$1:J539,J539,$D$1:D539,D539),"")</f>
        <v>15.584</v>
      </c>
      <c r="AS539">
        <f t="shared" si="35"/>
        <v>8</v>
      </c>
    </row>
    <row r="540" spans="1:45" x14ac:dyDescent="0.25">
      <c r="A540" s="4" t="s">
        <v>37</v>
      </c>
      <c r="B540" t="s">
        <v>32</v>
      </c>
      <c r="C540" s="3">
        <v>42114</v>
      </c>
      <c r="D540">
        <v>1</v>
      </c>
      <c r="F540">
        <v>350</v>
      </c>
      <c r="J540" s="2" t="s">
        <v>82</v>
      </c>
      <c r="K540" s="2" t="s">
        <v>24</v>
      </c>
      <c r="L540">
        <v>3</v>
      </c>
      <c r="M540" s="2" t="s">
        <v>22</v>
      </c>
      <c r="N540" s="20" t="str">
        <f t="shared" si="32"/>
        <v/>
      </c>
      <c r="P540">
        <v>117.97</v>
      </c>
      <c r="Q540">
        <v>117.97</v>
      </c>
      <c r="R540" s="2">
        <f>IF(ISNUMBER(Q540),SUMIFS(Q$1:$Q540,A$1:$A540,A540,J$1:$J540,J540,D$1:$D540,D540),"")</f>
        <v>367.99</v>
      </c>
      <c r="T540" s="5"/>
      <c r="AG540">
        <v>28.4</v>
      </c>
      <c r="AH540" s="2">
        <f t="shared" si="33"/>
        <v>4.2999999999999997E-2</v>
      </c>
      <c r="AI540">
        <v>4.2999999999999997E-2</v>
      </c>
      <c r="AQ540" s="2">
        <f t="shared" si="34"/>
        <v>5.0730000000000004</v>
      </c>
      <c r="AR540" s="2">
        <f>IF(ISNUMBER(AQ540),SUMIFS($AQ$1:AQ540,$A$1:A540,A540,$J$1:J540,J540,$D$1:D540,D540),"")</f>
        <v>15.767000000000001</v>
      </c>
      <c r="AS540">
        <f t="shared" si="35"/>
        <v>8</v>
      </c>
    </row>
    <row r="541" spans="1:45" x14ac:dyDescent="0.25">
      <c r="A541" s="4" t="s">
        <v>36</v>
      </c>
      <c r="B541" t="s">
        <v>32</v>
      </c>
      <c r="C541" s="3">
        <v>42114</v>
      </c>
      <c r="D541">
        <v>1</v>
      </c>
      <c r="F541">
        <v>500</v>
      </c>
      <c r="J541" s="2" t="s">
        <v>82</v>
      </c>
      <c r="K541" s="2" t="s">
        <v>24</v>
      </c>
      <c r="L541">
        <v>3</v>
      </c>
      <c r="M541" s="2" t="s">
        <v>22</v>
      </c>
      <c r="N541" s="20" t="str">
        <f t="shared" si="32"/>
        <v/>
      </c>
      <c r="P541">
        <v>148.56</v>
      </c>
      <c r="Q541">
        <v>148.56</v>
      </c>
      <c r="R541" s="2">
        <f>IF(ISNUMBER(Q541),SUMIFS(Q$1:$Q541,A$1:$A541,A541,J$1:$J541,J541,D$1:$D541,D541),"")</f>
        <v>379.85</v>
      </c>
      <c r="T541" s="5"/>
      <c r="AG541">
        <v>26.9</v>
      </c>
      <c r="AH541" s="2">
        <f t="shared" si="33"/>
        <v>4.1000000000000002E-2</v>
      </c>
      <c r="AI541">
        <v>4.1000000000000002E-2</v>
      </c>
      <c r="AQ541" s="2">
        <f t="shared" si="34"/>
        <v>6.0910000000000002</v>
      </c>
      <c r="AR541" s="2">
        <f>IF(ISNUMBER(AQ541),SUMIFS($AQ$1:AQ541,$A$1:A541,A541,$J$1:J541,J541,$D$1:D541,D541),"")</f>
        <v>15.343</v>
      </c>
      <c r="AS541">
        <f t="shared" si="35"/>
        <v>8</v>
      </c>
    </row>
    <row r="542" spans="1:45" x14ac:dyDescent="0.25">
      <c r="A542" s="4" t="s">
        <v>33</v>
      </c>
      <c r="B542" t="s">
        <v>32</v>
      </c>
      <c r="C542" s="3">
        <v>42114</v>
      </c>
      <c r="D542">
        <v>2</v>
      </c>
      <c r="F542">
        <v>0</v>
      </c>
      <c r="J542" s="2" t="s">
        <v>82</v>
      </c>
      <c r="K542" s="2" t="s">
        <v>24</v>
      </c>
      <c r="L542">
        <v>3</v>
      </c>
      <c r="M542" s="2" t="s">
        <v>22</v>
      </c>
      <c r="N542" s="20" t="str">
        <f t="shared" si="32"/>
        <v/>
      </c>
      <c r="P542">
        <v>91.38</v>
      </c>
      <c r="Q542">
        <v>91.38</v>
      </c>
      <c r="R542" s="2">
        <f>IF(ISNUMBER(Q542),SUMIFS(Q$1:$Q542,A$1:$A542,A542,J$1:$J542,J542,D$1:$D542,D542),"")</f>
        <v>408.18999999999994</v>
      </c>
      <c r="T542" s="5"/>
      <c r="AG542">
        <v>27</v>
      </c>
      <c r="AH542" s="2">
        <f t="shared" si="33"/>
        <v>4.1000000000000002E-2</v>
      </c>
      <c r="AI542">
        <v>4.1000000000000002E-2</v>
      </c>
      <c r="AQ542" s="2">
        <f t="shared" si="34"/>
        <v>3.7469999999999999</v>
      </c>
      <c r="AR542" s="2">
        <f>IF(ISNUMBER(AQ542),SUMIFS($AQ$1:AQ542,$A$1:A542,A542,$J$1:J542,J542,$D$1:D542,D542),"")</f>
        <v>15.502999999999998</v>
      </c>
      <c r="AS542">
        <f t="shared" si="35"/>
        <v>8</v>
      </c>
    </row>
    <row r="543" spans="1:45" x14ac:dyDescent="0.25">
      <c r="A543" s="4" t="s">
        <v>35</v>
      </c>
      <c r="B543" t="s">
        <v>32</v>
      </c>
      <c r="C543" s="3">
        <v>42114</v>
      </c>
      <c r="D543">
        <v>2</v>
      </c>
      <c r="F543">
        <v>50</v>
      </c>
      <c r="J543" s="2" t="s">
        <v>82</v>
      </c>
      <c r="K543" s="2" t="s">
        <v>24</v>
      </c>
      <c r="L543">
        <v>3</v>
      </c>
      <c r="M543" s="2" t="s">
        <v>22</v>
      </c>
      <c r="N543" s="20" t="str">
        <f t="shared" si="32"/>
        <v/>
      </c>
      <c r="P543">
        <v>109.01</v>
      </c>
      <c r="Q543">
        <v>109.01</v>
      </c>
      <c r="R543" s="2">
        <f>IF(ISNUMBER(Q543),SUMIFS(Q$1:$Q543,A$1:$A543,A543,J$1:$J543,J543,D$1:$D543,D543),"")</f>
        <v>404.97</v>
      </c>
      <c r="T543" s="5"/>
      <c r="AG543">
        <v>28.2</v>
      </c>
      <c r="AH543" s="2">
        <f t="shared" si="33"/>
        <v>4.2999999999999997E-2</v>
      </c>
      <c r="AI543">
        <v>4.2999999999999997E-2</v>
      </c>
      <c r="AQ543" s="2">
        <f t="shared" si="34"/>
        <v>4.6870000000000003</v>
      </c>
      <c r="AR543" s="2">
        <f>IF(ISNUMBER(AQ543),SUMIFS($AQ$1:AQ543,$A$1:A543,A543,$J$1:J543,J543,$D$1:D543,D543),"")</f>
        <v>15.356999999999999</v>
      </c>
      <c r="AS543">
        <f t="shared" si="35"/>
        <v>8</v>
      </c>
    </row>
    <row r="544" spans="1:45" x14ac:dyDescent="0.25">
      <c r="A544" s="4" t="s">
        <v>34</v>
      </c>
      <c r="B544" t="s">
        <v>32</v>
      </c>
      <c r="C544" s="3">
        <v>42114</v>
      </c>
      <c r="D544">
        <v>2</v>
      </c>
      <c r="F544">
        <v>100</v>
      </c>
      <c r="J544" s="2" t="s">
        <v>82</v>
      </c>
      <c r="K544" s="2" t="s">
        <v>24</v>
      </c>
      <c r="L544">
        <v>3</v>
      </c>
      <c r="M544" s="2" t="s">
        <v>22</v>
      </c>
      <c r="N544" s="20" t="str">
        <f t="shared" si="32"/>
        <v/>
      </c>
      <c r="P544">
        <v>97.54</v>
      </c>
      <c r="Q544">
        <v>97.54</v>
      </c>
      <c r="R544" s="2">
        <f>IF(ISNUMBER(Q544),SUMIFS(Q$1:$Q544,A$1:$A544,A544,J$1:$J544,J544,D$1:$D544,D544),"")</f>
        <v>444.14</v>
      </c>
      <c r="T544" s="5"/>
      <c r="AG544">
        <v>26.2</v>
      </c>
      <c r="AH544" s="2">
        <f t="shared" si="33"/>
        <v>0.04</v>
      </c>
      <c r="AI544">
        <v>0.04</v>
      </c>
      <c r="AQ544" s="2">
        <f t="shared" si="34"/>
        <v>3.9020000000000001</v>
      </c>
      <c r="AR544" s="2">
        <f>IF(ISNUMBER(AQ544),SUMIFS($AQ$1:AQ544,$A$1:A544,A544,$J$1:J544,J544,$D$1:D544,D544),"")</f>
        <v>14.812000000000001</v>
      </c>
      <c r="AS544">
        <f t="shared" si="35"/>
        <v>8</v>
      </c>
    </row>
    <row r="545" spans="1:45" x14ac:dyDescent="0.25">
      <c r="A545" s="4" t="s">
        <v>31</v>
      </c>
      <c r="B545" t="s">
        <v>32</v>
      </c>
      <c r="C545" s="3">
        <v>42114</v>
      </c>
      <c r="D545">
        <v>2</v>
      </c>
      <c r="F545">
        <v>200</v>
      </c>
      <c r="J545" s="2" t="s">
        <v>82</v>
      </c>
      <c r="K545" s="2" t="s">
        <v>24</v>
      </c>
      <c r="L545">
        <v>3</v>
      </c>
      <c r="M545" s="2" t="s">
        <v>22</v>
      </c>
      <c r="N545" s="20" t="str">
        <f t="shared" si="32"/>
        <v/>
      </c>
      <c r="P545">
        <v>85.41</v>
      </c>
      <c r="Q545">
        <v>85.41</v>
      </c>
      <c r="R545" s="2">
        <f>IF(ISNUMBER(Q545),SUMIFS(Q$1:$Q545,A$1:$A545,A545,J$1:$J545,J545,D$1:$D545,D545),"")</f>
        <v>365.78</v>
      </c>
      <c r="T545" s="5"/>
      <c r="AG545">
        <v>27.7</v>
      </c>
      <c r="AH545" s="2">
        <f t="shared" si="33"/>
        <v>4.2000000000000003E-2</v>
      </c>
      <c r="AI545">
        <v>4.2000000000000003E-2</v>
      </c>
      <c r="AQ545" s="2">
        <f t="shared" si="34"/>
        <v>3.5870000000000002</v>
      </c>
      <c r="AR545" s="2">
        <f>IF(ISNUMBER(AQ545),SUMIFS($AQ$1:AQ545,$A$1:A545,A545,$J$1:J545,J545,$D$1:D545,D545),"")</f>
        <v>12.858000000000001</v>
      </c>
      <c r="AS545">
        <f t="shared" si="35"/>
        <v>8</v>
      </c>
    </row>
    <row r="546" spans="1:45" x14ac:dyDescent="0.25">
      <c r="A546" s="4" t="s">
        <v>37</v>
      </c>
      <c r="B546" t="s">
        <v>32</v>
      </c>
      <c r="C546" s="3">
        <v>42114</v>
      </c>
      <c r="D546">
        <v>2</v>
      </c>
      <c r="F546">
        <v>350</v>
      </c>
      <c r="J546" s="2" t="s">
        <v>82</v>
      </c>
      <c r="K546" s="2" t="s">
        <v>24</v>
      </c>
      <c r="L546">
        <v>3</v>
      </c>
      <c r="M546" s="2" t="s">
        <v>22</v>
      </c>
      <c r="N546" s="20" t="str">
        <f t="shared" si="32"/>
        <v/>
      </c>
      <c r="P546">
        <v>102.68</v>
      </c>
      <c r="Q546">
        <v>102.68</v>
      </c>
      <c r="R546" s="2">
        <f>IF(ISNUMBER(Q546),SUMIFS(Q$1:$Q546,A$1:$A546,A546,J$1:$J546,J546,D$1:$D546,D546),"")</f>
        <v>392.34000000000003</v>
      </c>
      <c r="T546" s="5"/>
      <c r="AG546">
        <v>28.4</v>
      </c>
      <c r="AH546" s="2">
        <f t="shared" si="33"/>
        <v>4.2999999999999997E-2</v>
      </c>
      <c r="AI546">
        <v>4.2999999999999997E-2</v>
      </c>
      <c r="AQ546" s="2">
        <f t="shared" si="34"/>
        <v>4.415</v>
      </c>
      <c r="AR546" s="2">
        <f>IF(ISNUMBER(AQ546),SUMIFS($AQ$1:AQ546,$A$1:A546,A546,$J$1:J546,J546,$D$1:D546,D546),"")</f>
        <v>13.152999999999999</v>
      </c>
      <c r="AS546">
        <f t="shared" si="35"/>
        <v>8</v>
      </c>
    </row>
    <row r="547" spans="1:45" x14ac:dyDescent="0.25">
      <c r="A547" s="4" t="s">
        <v>36</v>
      </c>
      <c r="B547" t="s">
        <v>32</v>
      </c>
      <c r="C547" s="3">
        <v>42114</v>
      </c>
      <c r="D547">
        <v>2</v>
      </c>
      <c r="F547">
        <v>500</v>
      </c>
      <c r="J547" s="2" t="s">
        <v>82</v>
      </c>
      <c r="K547" s="2" t="s">
        <v>24</v>
      </c>
      <c r="L547">
        <v>3</v>
      </c>
      <c r="M547" s="2" t="s">
        <v>22</v>
      </c>
      <c r="N547" s="20" t="str">
        <f t="shared" si="32"/>
        <v/>
      </c>
      <c r="P547">
        <v>102.26</v>
      </c>
      <c r="Q547">
        <v>102.26</v>
      </c>
      <c r="R547" s="2">
        <f>IF(ISNUMBER(Q547),SUMIFS(Q$1:$Q547,A$1:$A547,A547,J$1:$J547,J547,D$1:$D547,D547),"")</f>
        <v>418.34</v>
      </c>
      <c r="T547" s="5"/>
      <c r="AG547">
        <v>27.8</v>
      </c>
      <c r="AH547" s="2">
        <f t="shared" si="33"/>
        <v>4.2000000000000003E-2</v>
      </c>
      <c r="AI547">
        <v>4.2000000000000003E-2</v>
      </c>
      <c r="AQ547" s="2">
        <f t="shared" si="34"/>
        <v>4.2949999999999999</v>
      </c>
      <c r="AR547" s="2">
        <f>IF(ISNUMBER(AQ547),SUMIFS($AQ$1:AQ547,$A$1:A547,A547,$J$1:J547,J547,$D$1:D547,D547),"")</f>
        <v>15.250999999999999</v>
      </c>
      <c r="AS547">
        <f t="shared" si="35"/>
        <v>8</v>
      </c>
    </row>
    <row r="548" spans="1:45" x14ac:dyDescent="0.25">
      <c r="A548" s="4" t="s">
        <v>33</v>
      </c>
      <c r="B548" t="s">
        <v>32</v>
      </c>
      <c r="C548" s="3">
        <v>42114</v>
      </c>
      <c r="D548">
        <v>3</v>
      </c>
      <c r="F548">
        <v>0</v>
      </c>
      <c r="J548" s="2" t="s">
        <v>82</v>
      </c>
      <c r="K548" s="2" t="s">
        <v>24</v>
      </c>
      <c r="L548">
        <v>3</v>
      </c>
      <c r="M548" s="2" t="s">
        <v>22</v>
      </c>
      <c r="N548" s="20" t="str">
        <f t="shared" si="32"/>
        <v/>
      </c>
      <c r="P548">
        <v>92.44</v>
      </c>
      <c r="Q548">
        <v>92.44</v>
      </c>
      <c r="R548" s="2">
        <f>IF(ISNUMBER(Q548),SUMIFS(Q$1:$Q548,A$1:$A548,A548,J$1:$J548,J548,D$1:$D548,D548),"")</f>
        <v>513.55999999999995</v>
      </c>
      <c r="T548" s="5"/>
      <c r="AG548">
        <v>29.1</v>
      </c>
      <c r="AH548" s="2">
        <f t="shared" si="33"/>
        <v>4.3999999999999997E-2</v>
      </c>
      <c r="AI548">
        <v>4.3999999999999997E-2</v>
      </c>
      <c r="AQ548" s="2">
        <f t="shared" si="34"/>
        <v>4.0670000000000002</v>
      </c>
      <c r="AR548" s="2">
        <f>IF(ISNUMBER(AQ548),SUMIFS($AQ$1:AQ548,$A$1:A548,A548,$J$1:J548,J548,$D$1:D548,D548),"")</f>
        <v>18.11</v>
      </c>
      <c r="AS548">
        <f t="shared" si="35"/>
        <v>8</v>
      </c>
    </row>
    <row r="549" spans="1:45" x14ac:dyDescent="0.25">
      <c r="A549" s="4" t="s">
        <v>35</v>
      </c>
      <c r="B549" t="s">
        <v>32</v>
      </c>
      <c r="C549" s="3">
        <v>42114</v>
      </c>
      <c r="D549">
        <v>3</v>
      </c>
      <c r="F549">
        <v>50</v>
      </c>
      <c r="J549" s="2" t="s">
        <v>82</v>
      </c>
      <c r="K549" s="2" t="s">
        <v>24</v>
      </c>
      <c r="L549">
        <v>3</v>
      </c>
      <c r="M549" s="2" t="s">
        <v>22</v>
      </c>
      <c r="N549" s="20" t="str">
        <f t="shared" si="32"/>
        <v/>
      </c>
      <c r="P549">
        <v>91.64</v>
      </c>
      <c r="Q549">
        <v>91.64</v>
      </c>
      <c r="R549" s="2">
        <f>IF(ISNUMBER(Q549),SUMIFS(Q$1:$Q549,A$1:$A549,A549,J$1:$J549,J549,D$1:$D549,D549),"")</f>
        <v>570.04999999999995</v>
      </c>
      <c r="T549" s="5"/>
      <c r="AG549">
        <v>29.2</v>
      </c>
      <c r="AH549" s="2">
        <f t="shared" si="33"/>
        <v>4.3999999999999997E-2</v>
      </c>
      <c r="AI549">
        <v>4.3999999999999997E-2</v>
      </c>
      <c r="AQ549" s="2">
        <f t="shared" si="34"/>
        <v>4.032</v>
      </c>
      <c r="AR549" s="2">
        <f>IF(ISNUMBER(AQ549),SUMIFS($AQ$1:AQ549,$A$1:A549,A549,$J$1:J549,J549,$D$1:D549,D549),"")</f>
        <v>20.696000000000002</v>
      </c>
      <c r="AS549">
        <f t="shared" si="35"/>
        <v>8</v>
      </c>
    </row>
    <row r="550" spans="1:45" x14ac:dyDescent="0.25">
      <c r="A550" s="4" t="s">
        <v>34</v>
      </c>
      <c r="B550" t="s">
        <v>32</v>
      </c>
      <c r="C550" s="3">
        <v>42114</v>
      </c>
      <c r="D550">
        <v>3</v>
      </c>
      <c r="F550">
        <v>100</v>
      </c>
      <c r="J550" s="2" t="s">
        <v>82</v>
      </c>
      <c r="K550" s="2" t="s">
        <v>24</v>
      </c>
      <c r="L550">
        <v>3</v>
      </c>
      <c r="M550" s="2" t="s">
        <v>22</v>
      </c>
      <c r="N550" s="20" t="str">
        <f t="shared" si="32"/>
        <v/>
      </c>
      <c r="P550">
        <v>86.06</v>
      </c>
      <c r="Q550">
        <v>86.06</v>
      </c>
      <c r="R550" s="2">
        <f>IF(ISNUMBER(Q550),SUMIFS(Q$1:$Q550,A$1:$A550,A550,J$1:$J550,J550,D$1:$D550,D550),"")</f>
        <v>339.29999999999995</v>
      </c>
      <c r="T550" s="5"/>
      <c r="AG550">
        <v>27.4</v>
      </c>
      <c r="AH550" s="2">
        <f t="shared" si="33"/>
        <v>4.2000000000000003E-2</v>
      </c>
      <c r="AI550">
        <v>4.2000000000000003E-2</v>
      </c>
      <c r="AQ550" s="2">
        <f t="shared" si="34"/>
        <v>3.6150000000000002</v>
      </c>
      <c r="AR550" s="2">
        <f>IF(ISNUMBER(AQ550),SUMIFS($AQ$1:AQ550,$A$1:A550,A550,$J$1:J550,J550,$D$1:D550,D550),"")</f>
        <v>13.458</v>
      </c>
      <c r="AS550">
        <f t="shared" si="35"/>
        <v>8</v>
      </c>
    </row>
    <row r="551" spans="1:45" x14ac:dyDescent="0.25">
      <c r="A551" s="4" t="s">
        <v>31</v>
      </c>
      <c r="B551" t="s">
        <v>32</v>
      </c>
      <c r="C551" s="3">
        <v>42114</v>
      </c>
      <c r="D551">
        <v>3</v>
      </c>
      <c r="F551">
        <v>200</v>
      </c>
      <c r="J551" s="2" t="s">
        <v>82</v>
      </c>
      <c r="K551" s="2" t="s">
        <v>24</v>
      </c>
      <c r="L551">
        <v>3</v>
      </c>
      <c r="M551" s="2" t="s">
        <v>22</v>
      </c>
      <c r="N551" s="20" t="str">
        <f t="shared" si="32"/>
        <v/>
      </c>
      <c r="P551">
        <v>72.040000000000006</v>
      </c>
      <c r="Q551">
        <v>72.040000000000006</v>
      </c>
      <c r="R551" s="2">
        <f>IF(ISNUMBER(Q551),SUMIFS(Q$1:$Q551,A$1:$A551,A551,J$1:$J551,J551,D$1:$D551,D551),"")</f>
        <v>499.89000000000004</v>
      </c>
      <c r="T551" s="5"/>
      <c r="AG551">
        <v>29.4</v>
      </c>
      <c r="AH551" s="2">
        <f t="shared" si="33"/>
        <v>4.4999999999999998E-2</v>
      </c>
      <c r="AI551">
        <v>4.4999999999999998E-2</v>
      </c>
      <c r="AQ551" s="2">
        <f t="shared" si="34"/>
        <v>3.242</v>
      </c>
      <c r="AR551" s="2">
        <f>IF(ISNUMBER(AQ551),SUMIFS($AQ$1:AQ551,$A$1:A551,A551,$J$1:J551,J551,$D$1:D551,D551),"")</f>
        <v>17.946999999999999</v>
      </c>
      <c r="AS551">
        <f t="shared" si="35"/>
        <v>8</v>
      </c>
    </row>
    <row r="552" spans="1:45" x14ac:dyDescent="0.25">
      <c r="A552" s="4" t="s">
        <v>37</v>
      </c>
      <c r="B552" t="s">
        <v>32</v>
      </c>
      <c r="C552" s="3">
        <v>42114</v>
      </c>
      <c r="D552">
        <v>3</v>
      </c>
      <c r="F552">
        <v>350</v>
      </c>
      <c r="J552" s="2" t="s">
        <v>82</v>
      </c>
      <c r="K552" s="2" t="s">
        <v>24</v>
      </c>
      <c r="L552">
        <v>3</v>
      </c>
      <c r="M552" s="2" t="s">
        <v>22</v>
      </c>
      <c r="N552" s="20" t="str">
        <f t="shared" si="32"/>
        <v/>
      </c>
      <c r="P552">
        <v>95.31</v>
      </c>
      <c r="Q552">
        <v>95.31</v>
      </c>
      <c r="R552" s="2">
        <f>IF(ISNUMBER(Q552),SUMIFS(Q$1:$Q552,A$1:$A552,A552,J$1:$J552,J552,D$1:$D552,D552),"")</f>
        <v>371.89</v>
      </c>
      <c r="T552" s="5"/>
      <c r="AG552">
        <v>27.8</v>
      </c>
      <c r="AH552" s="2">
        <f t="shared" si="33"/>
        <v>4.2000000000000003E-2</v>
      </c>
      <c r="AI552">
        <v>4.2000000000000003E-2</v>
      </c>
      <c r="AQ552" s="2">
        <f t="shared" si="34"/>
        <v>4.0030000000000001</v>
      </c>
      <c r="AR552" s="2">
        <f>IF(ISNUMBER(AQ552),SUMIFS($AQ$1:AQ552,$A$1:A552,A552,$J$1:J552,J552,$D$1:D552,D552),"")</f>
        <v>14.485000000000001</v>
      </c>
      <c r="AS552">
        <f t="shared" si="35"/>
        <v>8</v>
      </c>
    </row>
    <row r="553" spans="1:45" x14ac:dyDescent="0.25">
      <c r="A553" s="4" t="s">
        <v>36</v>
      </c>
      <c r="B553" t="s">
        <v>32</v>
      </c>
      <c r="C553" s="3">
        <v>42114</v>
      </c>
      <c r="D553">
        <v>3</v>
      </c>
      <c r="F553">
        <v>500</v>
      </c>
      <c r="J553" s="2" t="s">
        <v>82</v>
      </c>
      <c r="K553" s="2" t="s">
        <v>24</v>
      </c>
      <c r="L553">
        <v>3</v>
      </c>
      <c r="M553" s="2" t="s">
        <v>22</v>
      </c>
      <c r="N553" s="20" t="str">
        <f t="shared" si="32"/>
        <v/>
      </c>
      <c r="P553">
        <v>92.33</v>
      </c>
      <c r="Q553">
        <v>92.33</v>
      </c>
      <c r="R553" s="2">
        <f>IF(ISNUMBER(Q553),SUMIFS(Q$1:$Q553,A$1:$A553,A553,J$1:$J553,J553,D$1:$D553,D553),"")</f>
        <v>415.50999999999993</v>
      </c>
      <c r="T553" s="5"/>
      <c r="AG553">
        <v>30.2</v>
      </c>
      <c r="AH553" s="2">
        <f t="shared" si="33"/>
        <v>4.5999999999999999E-2</v>
      </c>
      <c r="AI553">
        <v>4.5999999999999999E-2</v>
      </c>
      <c r="AQ553" s="2">
        <f t="shared" si="34"/>
        <v>4.2469999999999999</v>
      </c>
      <c r="AR553" s="2">
        <f>IF(ISNUMBER(AQ553),SUMIFS($AQ$1:AQ553,$A$1:A553,A553,$J$1:J553,J553,$D$1:D553,D553),"")</f>
        <v>15.802</v>
      </c>
      <c r="AS553">
        <f t="shared" si="35"/>
        <v>8</v>
      </c>
    </row>
    <row r="554" spans="1:45" x14ac:dyDescent="0.25">
      <c r="A554" s="4" t="s">
        <v>33</v>
      </c>
      <c r="B554" t="s">
        <v>32</v>
      </c>
      <c r="C554" s="3">
        <v>42163</v>
      </c>
      <c r="D554">
        <v>1</v>
      </c>
      <c r="F554">
        <v>0</v>
      </c>
      <c r="J554" s="2" t="s">
        <v>82</v>
      </c>
      <c r="K554" s="2" t="s">
        <v>42</v>
      </c>
      <c r="L554">
        <v>4</v>
      </c>
      <c r="M554" s="2" t="s">
        <v>22</v>
      </c>
      <c r="N554" s="20" t="str">
        <f t="shared" si="32"/>
        <v/>
      </c>
      <c r="P554">
        <v>78.89</v>
      </c>
      <c r="Q554">
        <v>78.89</v>
      </c>
      <c r="R554" s="2">
        <f>IF(ISNUMBER(Q554),SUMIFS(Q$1:$Q554,A$1:$A554,A554,J$1:$J554,J554,D$1:$D554,D554),"")</f>
        <v>429.82</v>
      </c>
      <c r="T554" s="5"/>
      <c r="AG554">
        <v>29.9</v>
      </c>
      <c r="AH554" s="2">
        <f t="shared" si="33"/>
        <v>4.5999999999999999E-2</v>
      </c>
      <c r="AI554">
        <v>4.5999999999999999E-2</v>
      </c>
      <c r="AQ554" s="2">
        <f t="shared" si="34"/>
        <v>3.629</v>
      </c>
      <c r="AR554" s="2">
        <f>IF(ISNUMBER(AQ554),SUMIFS($AQ$1:AQ554,$A$1:A554,A554,$J$1:J554,J554,$D$1:D554,D554),"")</f>
        <v>17.164999999999999</v>
      </c>
      <c r="AS554">
        <f t="shared" si="35"/>
        <v>8</v>
      </c>
    </row>
    <row r="555" spans="1:45" x14ac:dyDescent="0.25">
      <c r="A555" s="4" t="s">
        <v>35</v>
      </c>
      <c r="B555" t="s">
        <v>32</v>
      </c>
      <c r="C555" s="3">
        <v>42163</v>
      </c>
      <c r="D555">
        <v>1</v>
      </c>
      <c r="F555">
        <v>50</v>
      </c>
      <c r="J555" s="2" t="s">
        <v>82</v>
      </c>
      <c r="K555" s="2" t="s">
        <v>42</v>
      </c>
      <c r="L555">
        <v>4</v>
      </c>
      <c r="M555" s="2" t="s">
        <v>22</v>
      </c>
      <c r="N555" s="20" t="str">
        <f t="shared" si="32"/>
        <v/>
      </c>
      <c r="P555">
        <v>80.47</v>
      </c>
      <c r="Q555">
        <v>80.47</v>
      </c>
      <c r="R555" s="2">
        <f>IF(ISNUMBER(Q555),SUMIFS(Q$1:$Q555,A$1:$A555,A555,J$1:$J555,J555,D$1:$D555,D555),"")</f>
        <v>465.95000000000005</v>
      </c>
      <c r="T555" s="5"/>
      <c r="AG555">
        <v>30.8</v>
      </c>
      <c r="AH555" s="2">
        <f t="shared" si="33"/>
        <v>4.7E-2</v>
      </c>
      <c r="AI555">
        <v>4.7E-2</v>
      </c>
      <c r="AQ555" s="2">
        <f t="shared" si="34"/>
        <v>3.782</v>
      </c>
      <c r="AR555" s="2">
        <f>IF(ISNUMBER(AQ555),SUMIFS($AQ$1:AQ555,$A$1:A555,A555,$J$1:J555,J555,$D$1:D555,D555),"")</f>
        <v>19.966999999999999</v>
      </c>
      <c r="AS555">
        <f t="shared" si="35"/>
        <v>8</v>
      </c>
    </row>
    <row r="556" spans="1:45" x14ac:dyDescent="0.25">
      <c r="A556" s="4" t="s">
        <v>34</v>
      </c>
      <c r="B556" t="s">
        <v>32</v>
      </c>
      <c r="C556" s="3">
        <v>42163</v>
      </c>
      <c r="D556">
        <v>1</v>
      </c>
      <c r="F556">
        <v>100</v>
      </c>
      <c r="J556" s="2" t="s">
        <v>82</v>
      </c>
      <c r="K556" s="2" t="s">
        <v>42</v>
      </c>
      <c r="L556">
        <v>4</v>
      </c>
      <c r="M556" s="2" t="s">
        <v>22</v>
      </c>
      <c r="N556" s="20" t="str">
        <f t="shared" si="32"/>
        <v/>
      </c>
      <c r="P556">
        <v>90.86</v>
      </c>
      <c r="Q556">
        <v>90.86</v>
      </c>
      <c r="R556" s="2">
        <f>IF(ISNUMBER(Q556),SUMIFS(Q$1:$Q556,A$1:$A556,A556,J$1:$J556,J556,D$1:$D556,D556),"")</f>
        <v>553.41999999999996</v>
      </c>
      <c r="T556" s="5"/>
      <c r="AG556">
        <v>29.3</v>
      </c>
      <c r="AH556" s="2">
        <f t="shared" si="33"/>
        <v>4.3999999999999997E-2</v>
      </c>
      <c r="AI556">
        <v>4.3999999999999997E-2</v>
      </c>
      <c r="AQ556" s="2">
        <f t="shared" si="34"/>
        <v>3.9980000000000002</v>
      </c>
      <c r="AR556" s="2">
        <f>IF(ISNUMBER(AQ556),SUMIFS($AQ$1:AQ556,$A$1:A556,A556,$J$1:J556,J556,$D$1:D556,D556),"")</f>
        <v>22.591000000000001</v>
      </c>
      <c r="AS556">
        <f t="shared" si="35"/>
        <v>8</v>
      </c>
    </row>
    <row r="557" spans="1:45" x14ac:dyDescent="0.25">
      <c r="A557" s="4" t="s">
        <v>31</v>
      </c>
      <c r="B557" t="s">
        <v>32</v>
      </c>
      <c r="C557" s="3">
        <v>42163</v>
      </c>
      <c r="D557">
        <v>1</v>
      </c>
      <c r="F557">
        <v>200</v>
      </c>
      <c r="J557" s="2" t="s">
        <v>82</v>
      </c>
      <c r="K557" s="2" t="s">
        <v>42</v>
      </c>
      <c r="L557">
        <v>4</v>
      </c>
      <c r="M557" s="2" t="s">
        <v>22</v>
      </c>
      <c r="N557" s="20" t="str">
        <f t="shared" si="32"/>
        <v/>
      </c>
      <c r="P557">
        <v>81.010000000000005</v>
      </c>
      <c r="Q557">
        <v>81.010000000000005</v>
      </c>
      <c r="R557" s="2">
        <f>IF(ISNUMBER(Q557),SUMIFS(Q$1:$Q557,A$1:$A557,A557,J$1:$J557,J557,D$1:$D557,D557),"")</f>
        <v>458.4</v>
      </c>
      <c r="T557" s="5"/>
      <c r="AG557">
        <v>29.9</v>
      </c>
      <c r="AH557" s="2">
        <f t="shared" si="33"/>
        <v>4.4999999999999998E-2</v>
      </c>
      <c r="AI557">
        <v>4.4999999999999998E-2</v>
      </c>
      <c r="AQ557" s="2">
        <f t="shared" si="34"/>
        <v>3.645</v>
      </c>
      <c r="AR557" s="2">
        <f>IF(ISNUMBER(AQ557),SUMIFS($AQ$1:AQ557,$A$1:A557,A557,$J$1:J557,J557,$D$1:D557,D557),"")</f>
        <v>19.228999999999999</v>
      </c>
      <c r="AS557">
        <f t="shared" si="35"/>
        <v>8</v>
      </c>
    </row>
    <row r="558" spans="1:45" x14ac:dyDescent="0.25">
      <c r="A558" s="4" t="s">
        <v>37</v>
      </c>
      <c r="B558" t="s">
        <v>32</v>
      </c>
      <c r="C558" s="3">
        <v>42163</v>
      </c>
      <c r="D558">
        <v>1</v>
      </c>
      <c r="F558">
        <v>350</v>
      </c>
      <c r="J558" s="2" t="s">
        <v>82</v>
      </c>
      <c r="K558" s="2" t="s">
        <v>42</v>
      </c>
      <c r="L558">
        <v>4</v>
      </c>
      <c r="M558" s="2" t="s">
        <v>22</v>
      </c>
      <c r="N558" s="20" t="str">
        <f t="shared" si="32"/>
        <v/>
      </c>
      <c r="P558">
        <v>84.07</v>
      </c>
      <c r="Q558">
        <v>84.07</v>
      </c>
      <c r="R558" s="2">
        <f>IF(ISNUMBER(Q558),SUMIFS(Q$1:$Q558,A$1:$A558,A558,J$1:$J558,J558,D$1:$D558,D558),"")</f>
        <v>452.06</v>
      </c>
      <c r="T558" s="5"/>
      <c r="AG558">
        <v>28.9</v>
      </c>
      <c r="AH558" s="2">
        <f t="shared" si="33"/>
        <v>4.3999999999999997E-2</v>
      </c>
      <c r="AI558">
        <v>4.3999999999999997E-2</v>
      </c>
      <c r="AQ558" s="2">
        <f t="shared" si="34"/>
        <v>3.6989999999999998</v>
      </c>
      <c r="AR558" s="2">
        <f>IF(ISNUMBER(AQ558),SUMIFS($AQ$1:AQ558,$A$1:A558,A558,$J$1:J558,J558,$D$1:D558,D558),"")</f>
        <v>19.466000000000001</v>
      </c>
      <c r="AS558">
        <f t="shared" si="35"/>
        <v>8</v>
      </c>
    </row>
    <row r="559" spans="1:45" x14ac:dyDescent="0.25">
      <c r="A559" s="4" t="s">
        <v>36</v>
      </c>
      <c r="B559" t="s">
        <v>32</v>
      </c>
      <c r="C559" s="3">
        <v>42163</v>
      </c>
      <c r="D559">
        <v>1</v>
      </c>
      <c r="F559">
        <v>500</v>
      </c>
      <c r="J559" s="2" t="s">
        <v>82</v>
      </c>
      <c r="K559" s="2" t="s">
        <v>42</v>
      </c>
      <c r="L559">
        <v>4</v>
      </c>
      <c r="M559" s="2" t="s">
        <v>22</v>
      </c>
      <c r="N559" s="20" t="str">
        <f t="shared" si="32"/>
        <v/>
      </c>
      <c r="P559">
        <v>84.76</v>
      </c>
      <c r="Q559">
        <v>84.76</v>
      </c>
      <c r="R559" s="2">
        <f>IF(ISNUMBER(Q559),SUMIFS(Q$1:$Q559,A$1:$A559,A559,J$1:$J559,J559,D$1:$D559,D559),"")</f>
        <v>464.61</v>
      </c>
      <c r="T559" s="5"/>
      <c r="AG559">
        <v>29.8</v>
      </c>
      <c r="AH559" s="2">
        <f t="shared" si="33"/>
        <v>4.4999999999999998E-2</v>
      </c>
      <c r="AI559">
        <v>4.4999999999999998E-2</v>
      </c>
      <c r="AQ559" s="2">
        <f t="shared" si="34"/>
        <v>3.8140000000000001</v>
      </c>
      <c r="AR559" s="2">
        <f>IF(ISNUMBER(AQ559),SUMIFS($AQ$1:AQ559,$A$1:A559,A559,$J$1:J559,J559,$D$1:D559,D559),"")</f>
        <v>19.157</v>
      </c>
      <c r="AS559">
        <f t="shared" si="35"/>
        <v>8</v>
      </c>
    </row>
    <row r="560" spans="1:45" x14ac:dyDescent="0.25">
      <c r="A560" s="4" t="s">
        <v>33</v>
      </c>
      <c r="B560" t="s">
        <v>32</v>
      </c>
      <c r="C560" s="3">
        <v>42163</v>
      </c>
      <c r="D560">
        <v>2</v>
      </c>
      <c r="F560">
        <v>0</v>
      </c>
      <c r="J560" s="2" t="s">
        <v>82</v>
      </c>
      <c r="K560" s="2" t="s">
        <v>42</v>
      </c>
      <c r="L560">
        <v>4</v>
      </c>
      <c r="M560" s="2" t="s">
        <v>22</v>
      </c>
      <c r="N560" s="20" t="str">
        <f t="shared" si="32"/>
        <v/>
      </c>
      <c r="P560">
        <v>83.01</v>
      </c>
      <c r="Q560">
        <v>83.01</v>
      </c>
      <c r="R560" s="2">
        <f>IF(ISNUMBER(Q560),SUMIFS(Q$1:$Q560,A$1:$A560,A560,J$1:$J560,J560,D$1:$D560,D560),"")</f>
        <v>491.19999999999993</v>
      </c>
      <c r="T560" s="5"/>
      <c r="AG560">
        <v>29.6</v>
      </c>
      <c r="AH560" s="2">
        <f t="shared" si="33"/>
        <v>4.4999999999999998E-2</v>
      </c>
      <c r="AI560">
        <v>4.4999999999999998E-2</v>
      </c>
      <c r="AQ560" s="2">
        <f t="shared" ref="AQ560:AQ573" si="36">IF(AND(ISNUMBER(AI560),ISNUMBER(Q560)),ROUND(Q560*AI560,3),"")</f>
        <v>3.7349999999999999</v>
      </c>
      <c r="AR560" s="2">
        <f>IF(ISNUMBER(AQ560),SUMIFS($AQ$1:AQ560,$A$1:A560,A560,$J$1:J560,J560,$D$1:D560,D560),"")</f>
        <v>19.238</v>
      </c>
      <c r="AS560">
        <f t="shared" ref="AS560:AS573" si="37">COUNT(O560:AR560)</f>
        <v>8</v>
      </c>
    </row>
    <row r="561" spans="1:45" x14ac:dyDescent="0.25">
      <c r="A561" s="4" t="s">
        <v>35</v>
      </c>
      <c r="B561" t="s">
        <v>32</v>
      </c>
      <c r="C561" s="3">
        <v>42163</v>
      </c>
      <c r="D561">
        <v>2</v>
      </c>
      <c r="F561">
        <v>50</v>
      </c>
      <c r="J561" s="2" t="s">
        <v>82</v>
      </c>
      <c r="K561" s="2" t="s">
        <v>42</v>
      </c>
      <c r="L561">
        <v>4</v>
      </c>
      <c r="M561" s="2" t="s">
        <v>22</v>
      </c>
      <c r="N561" s="20" t="str">
        <f t="shared" si="32"/>
        <v/>
      </c>
      <c r="P561">
        <v>102.66</v>
      </c>
      <c r="Q561">
        <v>102.66</v>
      </c>
      <c r="R561" s="2">
        <f>IF(ISNUMBER(Q561),SUMIFS(Q$1:$Q561,A$1:$A561,A561,J$1:$J561,J561,D$1:$D561,D561),"")</f>
        <v>507.63</v>
      </c>
      <c r="T561" s="5"/>
      <c r="AG561">
        <v>29.8</v>
      </c>
      <c r="AH561" s="2">
        <f t="shared" si="33"/>
        <v>4.4999999999999998E-2</v>
      </c>
      <c r="AI561">
        <v>4.4999999999999998E-2</v>
      </c>
      <c r="AQ561" s="2">
        <f t="shared" si="36"/>
        <v>4.62</v>
      </c>
      <c r="AR561" s="2">
        <f>IF(ISNUMBER(AQ561),SUMIFS($AQ$1:AQ561,$A$1:A561,A561,$J$1:J561,J561,$D$1:D561,D561),"")</f>
        <v>19.977</v>
      </c>
      <c r="AS561">
        <f t="shared" si="37"/>
        <v>8</v>
      </c>
    </row>
    <row r="562" spans="1:45" x14ac:dyDescent="0.25">
      <c r="A562" s="4" t="s">
        <v>34</v>
      </c>
      <c r="B562" t="s">
        <v>32</v>
      </c>
      <c r="C562" s="3">
        <v>42163</v>
      </c>
      <c r="D562">
        <v>2</v>
      </c>
      <c r="F562">
        <v>100</v>
      </c>
      <c r="J562" s="2" t="s">
        <v>82</v>
      </c>
      <c r="K562" s="2" t="s">
        <v>42</v>
      </c>
      <c r="L562">
        <v>4</v>
      </c>
      <c r="M562" s="2" t="s">
        <v>22</v>
      </c>
      <c r="N562" s="20" t="str">
        <f t="shared" si="32"/>
        <v/>
      </c>
      <c r="P562">
        <v>79.180000000000007</v>
      </c>
      <c r="Q562">
        <v>79.180000000000007</v>
      </c>
      <c r="R562" s="2">
        <f>IF(ISNUMBER(Q562),SUMIFS(Q$1:$Q562,A$1:$A562,A562,J$1:$J562,J562,D$1:$D562,D562),"")</f>
        <v>523.31999999999994</v>
      </c>
      <c r="T562" s="5"/>
      <c r="AG562">
        <v>28.6</v>
      </c>
      <c r="AH562" s="2">
        <f t="shared" si="33"/>
        <v>4.2999999999999997E-2</v>
      </c>
      <c r="AI562">
        <v>4.2999999999999997E-2</v>
      </c>
      <c r="AQ562" s="2">
        <f t="shared" si="36"/>
        <v>3.4049999999999998</v>
      </c>
      <c r="AR562" s="2">
        <f>IF(ISNUMBER(AQ562),SUMIFS($AQ$1:AQ562,$A$1:A562,A562,$J$1:J562,J562,$D$1:D562,D562),"")</f>
        <v>18.217000000000002</v>
      </c>
      <c r="AS562">
        <f t="shared" si="37"/>
        <v>8</v>
      </c>
    </row>
    <row r="563" spans="1:45" x14ac:dyDescent="0.25">
      <c r="A563" s="4" t="s">
        <v>31</v>
      </c>
      <c r="B563" t="s">
        <v>32</v>
      </c>
      <c r="C563" s="3">
        <v>42163</v>
      </c>
      <c r="D563">
        <v>2</v>
      </c>
      <c r="F563">
        <v>200</v>
      </c>
      <c r="J563" s="2" t="s">
        <v>82</v>
      </c>
      <c r="K563" s="2" t="s">
        <v>42</v>
      </c>
      <c r="L563">
        <v>4</v>
      </c>
      <c r="M563" s="2" t="s">
        <v>22</v>
      </c>
      <c r="N563" s="20" t="str">
        <f t="shared" si="32"/>
        <v/>
      </c>
      <c r="P563">
        <v>80.75</v>
      </c>
      <c r="Q563">
        <v>80.75</v>
      </c>
      <c r="R563" s="2">
        <f>IF(ISNUMBER(Q563),SUMIFS(Q$1:$Q563,A$1:$A563,A563,J$1:$J563,J563,D$1:$D563,D563),"")</f>
        <v>446.53</v>
      </c>
      <c r="T563" s="5"/>
      <c r="AG563">
        <v>28.7</v>
      </c>
      <c r="AH563" s="2">
        <f t="shared" ref="AH563:AH574" si="38">IF(ISNUMBER(AI563),AI563,"")</f>
        <v>4.2999999999999997E-2</v>
      </c>
      <c r="AI563">
        <v>4.2999999999999997E-2</v>
      </c>
      <c r="AQ563" s="2">
        <f t="shared" si="36"/>
        <v>3.472</v>
      </c>
      <c r="AR563" s="2">
        <f>IF(ISNUMBER(AQ563),SUMIFS($AQ$1:AQ563,$A$1:A563,A563,$J$1:J563,J563,$D$1:D563,D563),"")</f>
        <v>16.330000000000002</v>
      </c>
      <c r="AS563">
        <f t="shared" si="37"/>
        <v>8</v>
      </c>
    </row>
    <row r="564" spans="1:45" x14ac:dyDescent="0.25">
      <c r="A564" s="4" t="s">
        <v>37</v>
      </c>
      <c r="B564" t="s">
        <v>32</v>
      </c>
      <c r="C564" s="3">
        <v>42163</v>
      </c>
      <c r="D564">
        <v>2</v>
      </c>
      <c r="F564">
        <v>350</v>
      </c>
      <c r="J564" s="2" t="s">
        <v>82</v>
      </c>
      <c r="K564" s="2" t="s">
        <v>42</v>
      </c>
      <c r="L564">
        <v>4</v>
      </c>
      <c r="M564" s="2" t="s">
        <v>22</v>
      </c>
      <c r="N564" s="20" t="str">
        <f t="shared" ref="N564:N576" si="39">IF(ISNUMBER(O564),O564*10,"")</f>
        <v/>
      </c>
      <c r="P564">
        <v>98.12</v>
      </c>
      <c r="Q564">
        <v>98.12</v>
      </c>
      <c r="R564" s="2">
        <f>IF(ISNUMBER(Q564),SUMIFS(Q$1:$Q564,A$1:$A564,A564,J$1:$J564,J564,D$1:$D564,D564),"")</f>
        <v>490.46000000000004</v>
      </c>
      <c r="T564" s="5"/>
      <c r="AG564">
        <v>29.3</v>
      </c>
      <c r="AH564" s="2">
        <f t="shared" si="38"/>
        <v>4.3999999999999997E-2</v>
      </c>
      <c r="AI564">
        <v>4.3999999999999997E-2</v>
      </c>
      <c r="AQ564" s="2">
        <f t="shared" si="36"/>
        <v>4.3170000000000002</v>
      </c>
      <c r="AR564" s="2">
        <f>IF(ISNUMBER(AQ564),SUMIFS($AQ$1:AQ564,$A$1:A564,A564,$J$1:J564,J564,$D$1:D564,D564),"")</f>
        <v>17.47</v>
      </c>
      <c r="AS564">
        <f t="shared" si="37"/>
        <v>8</v>
      </c>
    </row>
    <row r="565" spans="1:45" x14ac:dyDescent="0.25">
      <c r="A565" s="4" t="s">
        <v>36</v>
      </c>
      <c r="B565" t="s">
        <v>32</v>
      </c>
      <c r="C565" s="3">
        <v>42163</v>
      </c>
      <c r="D565">
        <v>2</v>
      </c>
      <c r="F565">
        <v>500</v>
      </c>
      <c r="J565" s="2" t="s">
        <v>82</v>
      </c>
      <c r="K565" s="2" t="s">
        <v>42</v>
      </c>
      <c r="L565">
        <v>4</v>
      </c>
      <c r="M565" s="2" t="s">
        <v>22</v>
      </c>
      <c r="N565" s="20" t="str">
        <f t="shared" si="39"/>
        <v/>
      </c>
      <c r="P565">
        <v>72.989999999999995</v>
      </c>
      <c r="Q565">
        <v>72.989999999999995</v>
      </c>
      <c r="R565" s="2">
        <f>IF(ISNUMBER(Q565),SUMIFS(Q$1:$Q565,A$1:$A565,A565,J$1:$J565,J565,D$1:$D565,D565),"")</f>
        <v>491.33</v>
      </c>
      <c r="T565" s="5"/>
      <c r="AG565">
        <v>29.3</v>
      </c>
      <c r="AH565" s="2">
        <f t="shared" si="38"/>
        <v>4.3999999999999997E-2</v>
      </c>
      <c r="AI565">
        <v>4.3999999999999997E-2</v>
      </c>
      <c r="AQ565" s="2">
        <f t="shared" si="36"/>
        <v>3.2120000000000002</v>
      </c>
      <c r="AR565" s="2">
        <f>IF(ISNUMBER(AQ565),SUMIFS($AQ$1:AQ565,$A$1:A565,A565,$J$1:J565,J565,$D$1:D565,D565),"")</f>
        <v>18.463000000000001</v>
      </c>
      <c r="AS565">
        <f t="shared" si="37"/>
        <v>8</v>
      </c>
    </row>
    <row r="566" spans="1:45" x14ac:dyDescent="0.25">
      <c r="A566" s="25" t="s">
        <v>33</v>
      </c>
      <c r="B566" s="22" t="s">
        <v>32</v>
      </c>
      <c r="C566" s="26">
        <v>42163</v>
      </c>
      <c r="D566" s="22">
        <v>3</v>
      </c>
      <c r="E566" s="22"/>
      <c r="F566">
        <v>0</v>
      </c>
      <c r="J566" s="2" t="s">
        <v>82</v>
      </c>
      <c r="K566" s="2" t="s">
        <v>42</v>
      </c>
      <c r="L566">
        <v>4</v>
      </c>
      <c r="M566" s="2" t="s">
        <v>22</v>
      </c>
      <c r="N566" s="20" t="str">
        <f t="shared" si="39"/>
        <v/>
      </c>
      <c r="Q566" s="22">
        <f>ROUND(AVERAGE(Q554,Q560),1)</f>
        <v>81</v>
      </c>
      <c r="R566" s="2">
        <f>IF(ISNUMBER(Q566),SUMIFS(Q$1:$Q566,A$1:$A566,A566,J$1:$J566,J566,D$1:$D566,D566),"")</f>
        <v>594.55999999999995</v>
      </c>
      <c r="T566" s="5"/>
      <c r="AH566" s="2">
        <f t="shared" si="38"/>
        <v>4.5999999999999999E-2</v>
      </c>
      <c r="AI566" s="22">
        <f>ROUND(AVERAGE(AI554,AI560),3)</f>
        <v>4.5999999999999999E-2</v>
      </c>
      <c r="AQ566" s="2">
        <f t="shared" si="36"/>
        <v>3.726</v>
      </c>
      <c r="AR566" s="2">
        <f>IF(ISNUMBER(AQ566),SUMIFS($AQ$1:AQ566,$A$1:A566,A566,$J$1:J566,J566,$D$1:D566,D566),"")</f>
        <v>21.835999999999999</v>
      </c>
      <c r="AS566">
        <f t="shared" si="37"/>
        <v>6</v>
      </c>
    </row>
    <row r="567" spans="1:45" x14ac:dyDescent="0.25">
      <c r="A567" s="25" t="s">
        <v>35</v>
      </c>
      <c r="B567" s="22" t="s">
        <v>32</v>
      </c>
      <c r="C567" s="26">
        <v>42163</v>
      </c>
      <c r="D567" s="22">
        <v>3</v>
      </c>
      <c r="E567" s="22"/>
      <c r="F567">
        <v>50</v>
      </c>
      <c r="J567" s="2" t="s">
        <v>82</v>
      </c>
      <c r="K567" s="2" t="s">
        <v>42</v>
      </c>
      <c r="L567">
        <v>4</v>
      </c>
      <c r="M567" s="2" t="s">
        <v>22</v>
      </c>
      <c r="N567" s="20" t="str">
        <f t="shared" si="39"/>
        <v/>
      </c>
      <c r="Q567" s="22">
        <f t="shared" ref="Q567:Q571" si="40">ROUND(AVERAGE(Q555,Q561),1)</f>
        <v>91.6</v>
      </c>
      <c r="R567" s="2">
        <f>IF(ISNUMBER(Q567),SUMIFS(Q$1:$Q567,A$1:$A567,A567,J$1:$J567,J567,D$1:$D567,D567),"")</f>
        <v>661.65</v>
      </c>
      <c r="T567" s="5"/>
      <c r="AH567" s="2">
        <f t="shared" si="38"/>
        <v>4.5999999999999999E-2</v>
      </c>
      <c r="AI567" s="22">
        <f t="shared" ref="AI567:AI571" si="41">ROUND(AVERAGE(AI555,AI561),3)</f>
        <v>4.5999999999999999E-2</v>
      </c>
      <c r="AQ567" s="2">
        <f t="shared" si="36"/>
        <v>4.2140000000000004</v>
      </c>
      <c r="AR567" s="2">
        <f>IF(ISNUMBER(AQ567),SUMIFS($AQ$1:AQ567,$A$1:A567,A567,$J$1:J567,J567,$D$1:D567,D567),"")</f>
        <v>24.910000000000004</v>
      </c>
      <c r="AS567">
        <f t="shared" si="37"/>
        <v>6</v>
      </c>
    </row>
    <row r="568" spans="1:45" x14ac:dyDescent="0.25">
      <c r="A568" s="25" t="s">
        <v>34</v>
      </c>
      <c r="B568" s="22" t="s">
        <v>32</v>
      </c>
      <c r="C568" s="26">
        <v>42163</v>
      </c>
      <c r="D568" s="22">
        <v>3</v>
      </c>
      <c r="E568" s="22"/>
      <c r="F568">
        <v>100</v>
      </c>
      <c r="J568" s="2" t="s">
        <v>82</v>
      </c>
      <c r="K568" s="2" t="s">
        <v>42</v>
      </c>
      <c r="L568">
        <v>4</v>
      </c>
      <c r="M568" s="2" t="s">
        <v>22</v>
      </c>
      <c r="N568" s="20" t="str">
        <f t="shared" si="39"/>
        <v/>
      </c>
      <c r="Q568" s="22">
        <f t="shared" si="40"/>
        <v>85</v>
      </c>
      <c r="R568" s="2">
        <f>IF(ISNUMBER(Q568),SUMIFS(Q$1:$Q568,A$1:$A568,A568,J$1:$J568,J568,D$1:$D568,D568),"")</f>
        <v>424.29999999999995</v>
      </c>
      <c r="T568" s="5"/>
      <c r="AH568" s="2">
        <f t="shared" si="38"/>
        <v>4.3999999999999997E-2</v>
      </c>
      <c r="AI568" s="22">
        <f t="shared" si="41"/>
        <v>4.3999999999999997E-2</v>
      </c>
      <c r="AQ568" s="2">
        <f t="shared" si="36"/>
        <v>3.74</v>
      </c>
      <c r="AR568" s="2">
        <f>IF(ISNUMBER(AQ568),SUMIFS($AQ$1:AQ568,$A$1:A568,A568,$J$1:J568,J568,$D$1:D568,D568),"")</f>
        <v>17.198</v>
      </c>
      <c r="AS568">
        <f t="shared" si="37"/>
        <v>6</v>
      </c>
    </row>
    <row r="569" spans="1:45" x14ac:dyDescent="0.25">
      <c r="A569" s="25" t="s">
        <v>31</v>
      </c>
      <c r="B569" s="22" t="s">
        <v>32</v>
      </c>
      <c r="C569" s="26">
        <v>42163</v>
      </c>
      <c r="D569" s="22">
        <v>3</v>
      </c>
      <c r="E569" s="22"/>
      <c r="F569">
        <v>200</v>
      </c>
      <c r="J569" s="2" t="s">
        <v>82</v>
      </c>
      <c r="K569" s="2" t="s">
        <v>42</v>
      </c>
      <c r="L569">
        <v>4</v>
      </c>
      <c r="M569" s="2" t="s">
        <v>22</v>
      </c>
      <c r="N569" s="20" t="str">
        <f t="shared" si="39"/>
        <v/>
      </c>
      <c r="Q569" s="22">
        <f t="shared" si="40"/>
        <v>80.900000000000006</v>
      </c>
      <c r="R569" s="2">
        <f>IF(ISNUMBER(Q569),SUMIFS(Q$1:$Q569,A$1:$A569,A569,J$1:$J569,J569,D$1:$D569,D569),"")</f>
        <v>580.79000000000008</v>
      </c>
      <c r="T569" s="5"/>
      <c r="AH569" s="2">
        <f t="shared" si="38"/>
        <v>4.3999999999999997E-2</v>
      </c>
      <c r="AI569" s="22">
        <f t="shared" si="41"/>
        <v>4.3999999999999997E-2</v>
      </c>
      <c r="AQ569" s="2">
        <f t="shared" si="36"/>
        <v>3.56</v>
      </c>
      <c r="AR569" s="2">
        <f>IF(ISNUMBER(AQ569),SUMIFS($AQ$1:AQ569,$A$1:A569,A569,$J$1:J569,J569,$D$1:D569,D569),"")</f>
        <v>21.506999999999998</v>
      </c>
      <c r="AS569">
        <f t="shared" si="37"/>
        <v>6</v>
      </c>
    </row>
    <row r="570" spans="1:45" x14ac:dyDescent="0.25">
      <c r="A570" s="25" t="s">
        <v>37</v>
      </c>
      <c r="B570" s="22" t="s">
        <v>32</v>
      </c>
      <c r="C570" s="26">
        <v>42163</v>
      </c>
      <c r="D570" s="22">
        <v>3</v>
      </c>
      <c r="E570" s="22"/>
      <c r="F570">
        <v>350</v>
      </c>
      <c r="J570" s="2" t="s">
        <v>82</v>
      </c>
      <c r="K570" s="2" t="s">
        <v>42</v>
      </c>
      <c r="L570">
        <v>4</v>
      </c>
      <c r="M570" s="2" t="s">
        <v>22</v>
      </c>
      <c r="N570" s="20" t="str">
        <f t="shared" si="39"/>
        <v/>
      </c>
      <c r="Q570" s="22">
        <f t="shared" si="40"/>
        <v>91.1</v>
      </c>
      <c r="R570" s="2">
        <f>IF(ISNUMBER(Q570),SUMIFS(Q$1:$Q570,A$1:$A570,A570,J$1:$J570,J570,D$1:$D570,D570),"")</f>
        <v>462.99</v>
      </c>
      <c r="T570" s="5"/>
      <c r="AH570" s="2">
        <f t="shared" si="38"/>
        <v>4.3999999999999997E-2</v>
      </c>
      <c r="AI570" s="22">
        <f t="shared" si="41"/>
        <v>4.3999999999999997E-2</v>
      </c>
      <c r="AQ570" s="2">
        <f t="shared" si="36"/>
        <v>4.008</v>
      </c>
      <c r="AR570" s="2">
        <f>IF(ISNUMBER(AQ570),SUMIFS($AQ$1:AQ570,$A$1:A570,A570,$J$1:J570,J570,$D$1:D570,D570),"")</f>
        <v>18.493000000000002</v>
      </c>
      <c r="AS570">
        <f t="shared" si="37"/>
        <v>6</v>
      </c>
    </row>
    <row r="571" spans="1:45" x14ac:dyDescent="0.25">
      <c r="A571" s="25" t="s">
        <v>36</v>
      </c>
      <c r="B571" s="22" t="s">
        <v>32</v>
      </c>
      <c r="C571" s="26">
        <v>42163</v>
      </c>
      <c r="D571" s="22">
        <v>3</v>
      </c>
      <c r="E571" s="22"/>
      <c r="F571">
        <v>500</v>
      </c>
      <c r="J571" s="2" t="s">
        <v>82</v>
      </c>
      <c r="K571" s="2" t="s">
        <v>42</v>
      </c>
      <c r="L571">
        <v>4</v>
      </c>
      <c r="M571" s="2" t="s">
        <v>22</v>
      </c>
      <c r="N571" s="20" t="str">
        <f t="shared" si="39"/>
        <v/>
      </c>
      <c r="Q571" s="22">
        <f t="shared" si="40"/>
        <v>78.900000000000006</v>
      </c>
      <c r="R571" s="2">
        <f>IF(ISNUMBER(Q571),SUMIFS(Q$1:$Q571,A$1:$A571,A571,J$1:$J571,J571,D$1:$D571,D571),"")</f>
        <v>494.40999999999997</v>
      </c>
      <c r="T571" s="5"/>
      <c r="AH571" s="2">
        <f t="shared" si="38"/>
        <v>4.4999999999999998E-2</v>
      </c>
      <c r="AI571" s="22">
        <f t="shared" si="41"/>
        <v>4.4999999999999998E-2</v>
      </c>
      <c r="AQ571" s="2">
        <f t="shared" si="36"/>
        <v>3.5510000000000002</v>
      </c>
      <c r="AR571" s="2">
        <f>IF(ISNUMBER(AQ571),SUMIFS($AQ$1:AQ571,$A$1:A571,A571,$J$1:J571,J571,$D$1:D571,D571),"")</f>
        <v>19.353000000000002</v>
      </c>
      <c r="AS571">
        <f t="shared" si="37"/>
        <v>6</v>
      </c>
    </row>
    <row r="572" spans="1:45" x14ac:dyDescent="0.25">
      <c r="A572" s="4" t="s">
        <v>33</v>
      </c>
      <c r="B572" t="s">
        <v>32</v>
      </c>
      <c r="C572" s="3">
        <v>42250</v>
      </c>
      <c r="D572">
        <v>1</v>
      </c>
      <c r="F572">
        <v>0</v>
      </c>
      <c r="J572" s="2" t="s">
        <v>83</v>
      </c>
      <c r="K572" s="2" t="s">
        <v>43</v>
      </c>
      <c r="L572">
        <v>5</v>
      </c>
      <c r="M572" s="2" t="s">
        <v>22</v>
      </c>
      <c r="N572" s="20" t="str">
        <f t="shared" si="39"/>
        <v/>
      </c>
      <c r="P572">
        <v>111.79</v>
      </c>
      <c r="Q572">
        <v>111.79</v>
      </c>
      <c r="R572" s="2">
        <f>IF(ISNUMBER(Q572),SUMIFS(Q$1:$Q572,A$1:$A572,A572,J$1:$J572,J572,D$1:$D572,D572),"")</f>
        <v>111.79</v>
      </c>
      <c r="T572" s="5"/>
      <c r="AG572">
        <v>29.5</v>
      </c>
      <c r="AH572" s="2">
        <f t="shared" si="38"/>
        <v>4.2999999999999997E-2</v>
      </c>
      <c r="AI572">
        <v>4.2999999999999997E-2</v>
      </c>
      <c r="AQ572" s="2">
        <f t="shared" si="36"/>
        <v>4.8070000000000004</v>
      </c>
      <c r="AR572" s="2">
        <f>IF(ISNUMBER(AQ572),SUMIFS($AQ$1:AQ572,$A$1:A572,A572,$J$1:J572,J572,$D$1:D572,D572),"")</f>
        <v>4.8070000000000004</v>
      </c>
      <c r="AS572">
        <f t="shared" si="37"/>
        <v>8</v>
      </c>
    </row>
    <row r="573" spans="1:45" x14ac:dyDescent="0.25">
      <c r="A573" s="4" t="s">
        <v>35</v>
      </c>
      <c r="B573" t="s">
        <v>32</v>
      </c>
      <c r="C573" s="3">
        <v>42250</v>
      </c>
      <c r="D573">
        <v>1</v>
      </c>
      <c r="F573">
        <v>50</v>
      </c>
      <c r="J573" s="2" t="s">
        <v>83</v>
      </c>
      <c r="K573" s="2" t="s">
        <v>43</v>
      </c>
      <c r="L573">
        <v>5</v>
      </c>
      <c r="M573" s="2" t="s">
        <v>22</v>
      </c>
      <c r="N573" s="20" t="str">
        <f t="shared" si="39"/>
        <v/>
      </c>
      <c r="P573">
        <v>115.26</v>
      </c>
      <c r="Q573">
        <v>115.26</v>
      </c>
      <c r="R573" s="2">
        <f>IF(ISNUMBER(Q573),SUMIFS(Q$1:$Q573,A$1:$A573,A573,J$1:$J573,J573,D$1:$D573,D573),"")</f>
        <v>115.26</v>
      </c>
      <c r="T573" s="5"/>
      <c r="AG573">
        <v>29</v>
      </c>
      <c r="AH573" s="2">
        <f t="shared" si="38"/>
        <v>4.2999999999999997E-2</v>
      </c>
      <c r="AI573">
        <v>4.2999999999999997E-2</v>
      </c>
      <c r="AQ573" s="2">
        <f t="shared" si="36"/>
        <v>4.9560000000000004</v>
      </c>
      <c r="AR573" s="2">
        <f>IF(ISNUMBER(AQ573),SUMIFS($AQ$1:AQ573,$A$1:A573,A573,$J$1:J573,J573,$D$1:D573,D573),"")</f>
        <v>4.9560000000000004</v>
      </c>
      <c r="AS573">
        <f t="shared" si="37"/>
        <v>8</v>
      </c>
    </row>
    <row r="574" spans="1:45" x14ac:dyDescent="0.25">
      <c r="A574" s="4" t="s">
        <v>34</v>
      </c>
      <c r="B574" t="s">
        <v>32</v>
      </c>
      <c r="C574" s="3">
        <v>42250</v>
      </c>
      <c r="D574">
        <v>1</v>
      </c>
      <c r="F574">
        <v>100</v>
      </c>
      <c r="J574" s="2" t="s">
        <v>83</v>
      </c>
      <c r="K574" s="2" t="s">
        <v>43</v>
      </c>
      <c r="L574">
        <v>5</v>
      </c>
      <c r="M574" s="2" t="s">
        <v>22</v>
      </c>
      <c r="N574" s="20" t="str">
        <f t="shared" si="39"/>
        <v/>
      </c>
      <c r="P574">
        <v>134.62</v>
      </c>
      <c r="Q574">
        <v>134.62</v>
      </c>
      <c r="R574" s="2">
        <f>IF(ISNUMBER(Q574),SUMIFS(Q$1:$Q574,A$1:$A574,A574,J$1:$J574,J574,D$1:$D574,D574),"")</f>
        <v>134.62</v>
      </c>
      <c r="T574" s="5"/>
      <c r="AG574">
        <v>27.8</v>
      </c>
      <c r="AH574" s="2">
        <f t="shared" si="38"/>
        <v>4.1000000000000002E-2</v>
      </c>
      <c r="AI574">
        <v>4.1000000000000002E-2</v>
      </c>
      <c r="AQ574" s="2">
        <f t="shared" ref="AQ574:AQ605" si="42">IF(AND(ISNUMBER(AI574),ISNUMBER(Q574)),ROUND(Q574*AI574,3),"")</f>
        <v>5.5190000000000001</v>
      </c>
      <c r="AR574" s="2">
        <f>IF(ISNUMBER(AQ574),SUMIFS($AQ$1:AQ574,$A$1:A574,A574,$J$1:J574,J574,$D$1:D574,D574),"")</f>
        <v>5.5190000000000001</v>
      </c>
      <c r="AS574">
        <f t="shared" ref="AS574:AS605" si="43">COUNT(O574:AR574)</f>
        <v>8</v>
      </c>
    </row>
    <row r="575" spans="1:45" x14ac:dyDescent="0.25">
      <c r="A575" s="4" t="s">
        <v>31</v>
      </c>
      <c r="B575" t="s">
        <v>32</v>
      </c>
      <c r="C575" s="3">
        <v>42250</v>
      </c>
      <c r="D575">
        <v>1</v>
      </c>
      <c r="F575">
        <v>200</v>
      </c>
      <c r="J575" s="2" t="s">
        <v>83</v>
      </c>
      <c r="K575" s="2" t="s">
        <v>43</v>
      </c>
      <c r="L575">
        <v>5</v>
      </c>
      <c r="M575" s="2" t="s">
        <v>22</v>
      </c>
      <c r="N575" s="20" t="str">
        <f t="shared" si="39"/>
        <v/>
      </c>
      <c r="P575">
        <v>105.43</v>
      </c>
      <c r="Q575">
        <v>105.43</v>
      </c>
      <c r="R575" s="2">
        <f>IF(ISNUMBER(Q575),SUMIFS(Q$1:$Q575,A$1:$A575,A575,J$1:$J575,J575,D$1:$D575,D575),"")</f>
        <v>105.43</v>
      </c>
      <c r="T575" s="5"/>
      <c r="AG575">
        <v>28.7</v>
      </c>
      <c r="AH575" s="2">
        <f t="shared" ref="AH575:AH606" si="44">IF(ISNUMBER(AI575),AI575,"")</f>
        <v>4.2999999999999997E-2</v>
      </c>
      <c r="AI575">
        <v>4.2999999999999997E-2</v>
      </c>
      <c r="AQ575" s="2">
        <f t="shared" si="42"/>
        <v>4.5330000000000004</v>
      </c>
      <c r="AR575" s="2">
        <f>IF(ISNUMBER(AQ575),SUMIFS($AQ$1:AQ575,$A$1:A575,A575,$J$1:J575,J575,$D$1:D575,D575),"")</f>
        <v>4.5330000000000004</v>
      </c>
      <c r="AS575">
        <f t="shared" si="43"/>
        <v>8</v>
      </c>
    </row>
    <row r="576" spans="1:45" x14ac:dyDescent="0.25">
      <c r="A576" s="4" t="s">
        <v>37</v>
      </c>
      <c r="B576" t="s">
        <v>32</v>
      </c>
      <c r="C576" s="3">
        <v>42250</v>
      </c>
      <c r="D576">
        <v>1</v>
      </c>
      <c r="F576">
        <v>350</v>
      </c>
      <c r="J576" s="2" t="s">
        <v>83</v>
      </c>
      <c r="K576" s="2" t="s">
        <v>43</v>
      </c>
      <c r="L576">
        <v>5</v>
      </c>
      <c r="M576" s="2" t="s">
        <v>22</v>
      </c>
      <c r="N576" s="20" t="str">
        <f t="shared" si="39"/>
        <v/>
      </c>
      <c r="P576">
        <v>110.27</v>
      </c>
      <c r="Q576">
        <v>110.27</v>
      </c>
      <c r="R576" s="2">
        <f>IF(ISNUMBER(Q576),SUMIFS(Q$1:$Q576,A$1:$A576,A576,J$1:$J576,J576,D$1:$D576,D576),"")</f>
        <v>110.27</v>
      </c>
      <c r="T576" s="5"/>
      <c r="AG576">
        <v>29.8</v>
      </c>
      <c r="AH576" s="2">
        <f t="shared" si="44"/>
        <v>4.3999999999999997E-2</v>
      </c>
      <c r="AI576">
        <v>4.3999999999999997E-2</v>
      </c>
      <c r="AQ576" s="2">
        <f t="shared" si="42"/>
        <v>4.8520000000000003</v>
      </c>
      <c r="AR576" s="2">
        <f>IF(ISNUMBER(AQ576),SUMIFS($AQ$1:AQ576,$A$1:A576,A576,$J$1:J576,J576,$D$1:D576,D576),"")</f>
        <v>4.8520000000000003</v>
      </c>
      <c r="AS576">
        <f t="shared" si="43"/>
        <v>8</v>
      </c>
    </row>
    <row r="577" spans="1:45" x14ac:dyDescent="0.25">
      <c r="A577" s="4" t="s">
        <v>36</v>
      </c>
      <c r="B577" t="s">
        <v>32</v>
      </c>
      <c r="C577" s="3">
        <v>42250</v>
      </c>
      <c r="D577">
        <v>1</v>
      </c>
      <c r="F577">
        <v>500</v>
      </c>
      <c r="J577" s="2" t="s">
        <v>83</v>
      </c>
      <c r="K577" s="2" t="s">
        <v>43</v>
      </c>
      <c r="L577">
        <v>5</v>
      </c>
      <c r="M577" s="2" t="s">
        <v>22</v>
      </c>
      <c r="N577" s="20" t="str">
        <f t="shared" ref="N577:N633" si="45">IF(ISNUMBER(O577),O577*10,"")</f>
        <v/>
      </c>
      <c r="P577">
        <v>118.74</v>
      </c>
      <c r="Q577">
        <v>118.74</v>
      </c>
      <c r="R577" s="2">
        <f>IF(ISNUMBER(Q577),SUMIFS(Q$1:$Q577,A$1:$A577,A577,J$1:$J577,J577,D$1:$D577,D577),"")</f>
        <v>118.74</v>
      </c>
      <c r="T577" s="5"/>
      <c r="AG577">
        <v>28.5</v>
      </c>
      <c r="AH577" s="2">
        <f t="shared" si="44"/>
        <v>4.2000000000000003E-2</v>
      </c>
      <c r="AI577">
        <v>4.2000000000000003E-2</v>
      </c>
      <c r="AQ577" s="2">
        <f t="shared" si="42"/>
        <v>4.9870000000000001</v>
      </c>
      <c r="AR577" s="2">
        <f>IF(ISNUMBER(AQ577),SUMIFS($AQ$1:AQ577,$A$1:A577,A577,$J$1:J577,J577,$D$1:D577,D577),"")</f>
        <v>4.9870000000000001</v>
      </c>
      <c r="AS577">
        <f t="shared" si="43"/>
        <v>8</v>
      </c>
    </row>
    <row r="578" spans="1:45" x14ac:dyDescent="0.25">
      <c r="A578" s="4" t="s">
        <v>33</v>
      </c>
      <c r="B578" t="s">
        <v>32</v>
      </c>
      <c r="C578" s="3">
        <v>42250</v>
      </c>
      <c r="D578">
        <v>2</v>
      </c>
      <c r="F578">
        <v>0</v>
      </c>
      <c r="J578" s="2" t="s">
        <v>83</v>
      </c>
      <c r="K578" s="2" t="s">
        <v>43</v>
      </c>
      <c r="L578">
        <v>5</v>
      </c>
      <c r="M578" s="2" t="s">
        <v>22</v>
      </c>
      <c r="N578" s="20" t="str">
        <f t="shared" si="45"/>
        <v/>
      </c>
      <c r="P578">
        <v>113.45</v>
      </c>
      <c r="Q578">
        <v>113.45</v>
      </c>
      <c r="R578" s="2">
        <f>IF(ISNUMBER(Q578),SUMIFS(Q$1:$Q578,A$1:$A578,A578,J$1:$J578,J578,D$1:$D578,D578),"")</f>
        <v>113.45</v>
      </c>
      <c r="T578" s="5"/>
      <c r="AG578">
        <v>28.2</v>
      </c>
      <c r="AH578" s="2">
        <f t="shared" si="44"/>
        <v>4.2000000000000003E-2</v>
      </c>
      <c r="AI578">
        <v>4.2000000000000003E-2</v>
      </c>
      <c r="AQ578" s="2">
        <f t="shared" si="42"/>
        <v>4.7649999999999997</v>
      </c>
      <c r="AR578" s="2">
        <f>IF(ISNUMBER(AQ578),SUMIFS($AQ$1:AQ578,$A$1:A578,A578,$J$1:J578,J578,$D$1:D578,D578),"")</f>
        <v>4.7649999999999997</v>
      </c>
      <c r="AS578">
        <f t="shared" si="43"/>
        <v>8</v>
      </c>
    </row>
    <row r="579" spans="1:45" x14ac:dyDescent="0.25">
      <c r="A579" s="4" t="s">
        <v>35</v>
      </c>
      <c r="B579" t="s">
        <v>32</v>
      </c>
      <c r="C579" s="3">
        <v>42250</v>
      </c>
      <c r="D579">
        <v>2</v>
      </c>
      <c r="F579">
        <v>50</v>
      </c>
      <c r="J579" s="2" t="s">
        <v>83</v>
      </c>
      <c r="K579" s="2" t="s">
        <v>43</v>
      </c>
      <c r="L579">
        <v>5</v>
      </c>
      <c r="M579" s="2" t="s">
        <v>22</v>
      </c>
      <c r="N579" s="20" t="str">
        <f t="shared" si="45"/>
        <v/>
      </c>
      <c r="P579">
        <v>162.54</v>
      </c>
      <c r="Q579">
        <v>162.54</v>
      </c>
      <c r="R579" s="2">
        <f>IF(ISNUMBER(Q579),SUMIFS(Q$1:$Q579,A$1:$A579,A579,J$1:$J579,J579,D$1:$D579,D579),"")</f>
        <v>162.54</v>
      </c>
      <c r="T579" s="5"/>
      <c r="AG579">
        <v>28</v>
      </c>
      <c r="AH579" s="2">
        <f t="shared" si="44"/>
        <v>4.2000000000000003E-2</v>
      </c>
      <c r="AI579">
        <v>4.2000000000000003E-2</v>
      </c>
      <c r="AQ579" s="2">
        <f t="shared" si="42"/>
        <v>6.827</v>
      </c>
      <c r="AR579" s="2">
        <f>IF(ISNUMBER(AQ579),SUMIFS($AQ$1:AQ579,$A$1:A579,A579,$J$1:J579,J579,$D$1:D579,D579),"")</f>
        <v>6.827</v>
      </c>
      <c r="AS579">
        <f t="shared" si="43"/>
        <v>8</v>
      </c>
    </row>
    <row r="580" spans="1:45" x14ac:dyDescent="0.25">
      <c r="A580" s="4" t="s">
        <v>34</v>
      </c>
      <c r="B580" t="s">
        <v>32</v>
      </c>
      <c r="C580" s="3">
        <v>42250</v>
      </c>
      <c r="D580">
        <v>2</v>
      </c>
      <c r="F580">
        <v>100</v>
      </c>
      <c r="J580" s="2" t="s">
        <v>83</v>
      </c>
      <c r="K580" s="2" t="s">
        <v>43</v>
      </c>
      <c r="L580">
        <v>5</v>
      </c>
      <c r="M580" s="2" t="s">
        <v>22</v>
      </c>
      <c r="N580" s="20" t="str">
        <f t="shared" si="45"/>
        <v/>
      </c>
      <c r="P580">
        <v>162.82</v>
      </c>
      <c r="Q580">
        <v>162.82</v>
      </c>
      <c r="R580" s="2">
        <f>IF(ISNUMBER(Q580),SUMIFS(Q$1:$Q580,A$1:$A580,A580,J$1:$J580,J580,D$1:$D580,D580),"")</f>
        <v>162.82</v>
      </c>
      <c r="T580" s="5"/>
      <c r="AG580">
        <v>25.5</v>
      </c>
      <c r="AH580" s="2">
        <f t="shared" si="44"/>
        <v>3.7999999999999999E-2</v>
      </c>
      <c r="AI580">
        <v>3.7999999999999999E-2</v>
      </c>
      <c r="AQ580" s="2">
        <f t="shared" si="42"/>
        <v>6.1870000000000003</v>
      </c>
      <c r="AR580" s="2">
        <f>IF(ISNUMBER(AQ580),SUMIFS($AQ$1:AQ580,$A$1:A580,A580,$J$1:J580,J580,$D$1:D580,D580),"")</f>
        <v>6.1870000000000003</v>
      </c>
      <c r="AS580">
        <f t="shared" si="43"/>
        <v>8</v>
      </c>
    </row>
    <row r="581" spans="1:45" x14ac:dyDescent="0.25">
      <c r="A581" s="4" t="s">
        <v>31</v>
      </c>
      <c r="B581" t="s">
        <v>32</v>
      </c>
      <c r="C581" s="3">
        <v>42250</v>
      </c>
      <c r="D581">
        <v>2</v>
      </c>
      <c r="F581">
        <v>200</v>
      </c>
      <c r="J581" s="2" t="s">
        <v>83</v>
      </c>
      <c r="K581" s="2" t="s">
        <v>43</v>
      </c>
      <c r="L581">
        <v>5</v>
      </c>
      <c r="M581" s="2" t="s">
        <v>22</v>
      </c>
      <c r="N581" s="20" t="str">
        <f t="shared" si="45"/>
        <v/>
      </c>
      <c r="P581">
        <v>123.42</v>
      </c>
      <c r="Q581">
        <v>123.42</v>
      </c>
      <c r="R581" s="2">
        <f>IF(ISNUMBER(Q581),SUMIFS(Q$1:$Q581,A$1:$A581,A581,J$1:$J581,J581,D$1:$D581,D581),"")</f>
        <v>123.42</v>
      </c>
      <c r="T581" s="5"/>
      <c r="AG581">
        <v>27</v>
      </c>
      <c r="AH581" s="2">
        <f t="shared" si="44"/>
        <v>0.04</v>
      </c>
      <c r="AI581">
        <v>0.04</v>
      </c>
      <c r="AQ581" s="2">
        <f t="shared" si="42"/>
        <v>4.9370000000000003</v>
      </c>
      <c r="AR581" s="2">
        <f>IF(ISNUMBER(AQ581),SUMIFS($AQ$1:AQ581,$A$1:A581,A581,$J$1:J581,J581,$D$1:D581,D581),"")</f>
        <v>4.9370000000000003</v>
      </c>
      <c r="AS581">
        <f t="shared" si="43"/>
        <v>8</v>
      </c>
    </row>
    <row r="582" spans="1:45" x14ac:dyDescent="0.25">
      <c r="A582" s="4" t="s">
        <v>37</v>
      </c>
      <c r="B582" t="s">
        <v>32</v>
      </c>
      <c r="C582" s="3">
        <v>42250</v>
      </c>
      <c r="D582">
        <v>2</v>
      </c>
      <c r="F582">
        <v>350</v>
      </c>
      <c r="J582" s="2" t="s">
        <v>83</v>
      </c>
      <c r="K582" s="2" t="s">
        <v>43</v>
      </c>
      <c r="L582">
        <v>5</v>
      </c>
      <c r="M582" s="2" t="s">
        <v>22</v>
      </c>
      <c r="N582" s="20" t="str">
        <f t="shared" si="45"/>
        <v/>
      </c>
      <c r="P582">
        <v>101.53</v>
      </c>
      <c r="Q582">
        <v>101.53</v>
      </c>
      <c r="R582" s="2">
        <f>IF(ISNUMBER(Q582),SUMIFS(Q$1:$Q582,A$1:$A582,A582,J$1:$J582,J582,D$1:$D582,D582),"")</f>
        <v>101.53</v>
      </c>
      <c r="T582" s="5"/>
      <c r="AG582">
        <v>28.3</v>
      </c>
      <c r="AH582" s="2">
        <f t="shared" si="44"/>
        <v>4.2000000000000003E-2</v>
      </c>
      <c r="AI582">
        <v>4.2000000000000003E-2</v>
      </c>
      <c r="AQ582" s="2">
        <f t="shared" si="42"/>
        <v>4.2640000000000002</v>
      </c>
      <c r="AR582" s="2">
        <f>IF(ISNUMBER(AQ582),SUMIFS($AQ$1:AQ582,$A$1:A582,A582,$J$1:J582,J582,$D$1:D582,D582),"")</f>
        <v>4.2640000000000002</v>
      </c>
      <c r="AS582">
        <f t="shared" si="43"/>
        <v>8</v>
      </c>
    </row>
    <row r="583" spans="1:45" x14ac:dyDescent="0.25">
      <c r="A583" s="4" t="s">
        <v>36</v>
      </c>
      <c r="B583" t="s">
        <v>32</v>
      </c>
      <c r="C583" s="3">
        <v>42250</v>
      </c>
      <c r="D583">
        <v>2</v>
      </c>
      <c r="F583">
        <v>500</v>
      </c>
      <c r="J583" s="2" t="s">
        <v>83</v>
      </c>
      <c r="K583" s="2" t="s">
        <v>43</v>
      </c>
      <c r="L583">
        <v>5</v>
      </c>
      <c r="M583" s="2" t="s">
        <v>22</v>
      </c>
      <c r="N583" s="20" t="str">
        <f t="shared" si="45"/>
        <v/>
      </c>
      <c r="P583">
        <v>127.24</v>
      </c>
      <c r="Q583">
        <v>127.24</v>
      </c>
      <c r="R583" s="2">
        <f>IF(ISNUMBER(Q583),SUMIFS(Q$1:$Q583,A$1:$A583,A583,J$1:$J583,J583,D$1:$D583,D583),"")</f>
        <v>127.24</v>
      </c>
      <c r="T583" s="5"/>
      <c r="AG583">
        <v>27.8</v>
      </c>
      <c r="AH583" s="2">
        <f t="shared" si="44"/>
        <v>4.1000000000000002E-2</v>
      </c>
      <c r="AI583">
        <v>4.1000000000000002E-2</v>
      </c>
      <c r="AQ583" s="2">
        <f t="shared" si="42"/>
        <v>5.2169999999999996</v>
      </c>
      <c r="AR583" s="2">
        <f>IF(ISNUMBER(AQ583),SUMIFS($AQ$1:AQ583,$A$1:A583,A583,$J$1:J583,J583,$D$1:D583,D583),"")</f>
        <v>5.2169999999999996</v>
      </c>
      <c r="AS583">
        <f t="shared" si="43"/>
        <v>8</v>
      </c>
    </row>
    <row r="584" spans="1:45" x14ac:dyDescent="0.25">
      <c r="A584" s="4" t="s">
        <v>33</v>
      </c>
      <c r="B584" t="s">
        <v>32</v>
      </c>
      <c r="C584" s="3">
        <v>42250</v>
      </c>
      <c r="D584">
        <v>3</v>
      </c>
      <c r="F584">
        <v>0</v>
      </c>
      <c r="J584" s="2" t="s">
        <v>83</v>
      </c>
      <c r="K584" s="2" t="s">
        <v>43</v>
      </c>
      <c r="L584">
        <v>5</v>
      </c>
      <c r="M584" s="2" t="s">
        <v>22</v>
      </c>
      <c r="N584" s="20" t="str">
        <f t="shared" si="45"/>
        <v/>
      </c>
      <c r="P584">
        <v>71.489999999999995</v>
      </c>
      <c r="Q584">
        <v>71.489999999999995</v>
      </c>
      <c r="R584" s="2">
        <f>IF(ISNUMBER(Q584),SUMIFS(Q$1:$Q584,A$1:$A584,A584,J$1:$J584,J584,D$1:$D584,D584),"")</f>
        <v>71.489999999999995</v>
      </c>
      <c r="T584" s="5"/>
      <c r="AG584">
        <v>28.9</v>
      </c>
      <c r="AH584" s="2">
        <f t="shared" si="44"/>
        <v>4.2999999999999997E-2</v>
      </c>
      <c r="AI584">
        <v>4.2999999999999997E-2</v>
      </c>
      <c r="AQ584" s="2">
        <f t="shared" si="42"/>
        <v>3.0739999999999998</v>
      </c>
      <c r="AR584" s="2">
        <f>IF(ISNUMBER(AQ584),SUMIFS($AQ$1:AQ584,$A$1:A584,A584,$J$1:J584,J584,$D$1:D584,D584),"")</f>
        <v>3.0739999999999998</v>
      </c>
      <c r="AS584">
        <f t="shared" si="43"/>
        <v>8</v>
      </c>
    </row>
    <row r="585" spans="1:45" x14ac:dyDescent="0.25">
      <c r="A585" s="4" t="s">
        <v>35</v>
      </c>
      <c r="B585" t="s">
        <v>32</v>
      </c>
      <c r="C585" s="3">
        <v>42250</v>
      </c>
      <c r="D585">
        <v>3</v>
      </c>
      <c r="F585">
        <v>50</v>
      </c>
      <c r="J585" s="2" t="s">
        <v>83</v>
      </c>
      <c r="K585" s="2" t="s">
        <v>43</v>
      </c>
      <c r="L585">
        <v>5</v>
      </c>
      <c r="M585" s="2" t="s">
        <v>22</v>
      </c>
      <c r="N585" s="20" t="str">
        <f t="shared" si="45"/>
        <v/>
      </c>
      <c r="P585">
        <v>56.66</v>
      </c>
      <c r="Q585">
        <v>56.66</v>
      </c>
      <c r="R585" s="2">
        <f>IF(ISNUMBER(Q585),SUMIFS(Q$1:$Q585,A$1:$A585,A585,J$1:$J585,J585,D$1:$D585,D585),"")</f>
        <v>56.66</v>
      </c>
      <c r="T585" s="5"/>
      <c r="AG585">
        <v>28.8</v>
      </c>
      <c r="AH585" s="2">
        <f t="shared" si="44"/>
        <v>4.2999999999999997E-2</v>
      </c>
      <c r="AI585">
        <v>4.2999999999999997E-2</v>
      </c>
      <c r="AQ585" s="2">
        <f t="shared" si="42"/>
        <v>2.4359999999999999</v>
      </c>
      <c r="AR585" s="2">
        <f>IF(ISNUMBER(AQ585),SUMIFS($AQ$1:AQ585,$A$1:A585,A585,$J$1:J585,J585,$D$1:D585,D585),"")</f>
        <v>2.4359999999999999</v>
      </c>
      <c r="AS585">
        <f t="shared" si="43"/>
        <v>8</v>
      </c>
    </row>
    <row r="586" spans="1:45" x14ac:dyDescent="0.25">
      <c r="A586" s="4" t="s">
        <v>34</v>
      </c>
      <c r="B586" t="s">
        <v>32</v>
      </c>
      <c r="C586" s="3">
        <v>42250</v>
      </c>
      <c r="D586">
        <v>3</v>
      </c>
      <c r="F586">
        <v>100</v>
      </c>
      <c r="J586" s="2" t="s">
        <v>83</v>
      </c>
      <c r="K586" s="2" t="s">
        <v>43</v>
      </c>
      <c r="L586">
        <v>5</v>
      </c>
      <c r="M586" s="2" t="s">
        <v>22</v>
      </c>
      <c r="N586" s="20" t="str">
        <f t="shared" si="45"/>
        <v/>
      </c>
      <c r="P586">
        <v>27.59</v>
      </c>
      <c r="Q586">
        <v>27.59</v>
      </c>
      <c r="R586" s="2">
        <f>IF(ISNUMBER(Q586),SUMIFS(Q$1:$Q586,A$1:$A586,A586,J$1:$J586,J586,D$1:$D586,D586),"")</f>
        <v>27.59</v>
      </c>
      <c r="T586" s="5"/>
      <c r="AG586">
        <v>30.3</v>
      </c>
      <c r="AH586" s="2">
        <f t="shared" si="44"/>
        <v>4.4999999999999998E-2</v>
      </c>
      <c r="AI586">
        <v>4.4999999999999998E-2</v>
      </c>
      <c r="AQ586" s="2">
        <f t="shared" si="42"/>
        <v>1.242</v>
      </c>
      <c r="AR586" s="2">
        <f>IF(ISNUMBER(AQ586),SUMIFS($AQ$1:AQ586,$A$1:A586,A586,$J$1:J586,J586,$D$1:D586,D586),"")</f>
        <v>1.242</v>
      </c>
      <c r="AS586">
        <f t="shared" si="43"/>
        <v>8</v>
      </c>
    </row>
    <row r="587" spans="1:45" x14ac:dyDescent="0.25">
      <c r="A587" s="4" t="s">
        <v>31</v>
      </c>
      <c r="B587" t="s">
        <v>32</v>
      </c>
      <c r="C587" s="3">
        <v>42250</v>
      </c>
      <c r="D587">
        <v>3</v>
      </c>
      <c r="F587">
        <v>200</v>
      </c>
      <c r="J587" s="2" t="s">
        <v>83</v>
      </c>
      <c r="K587" s="2" t="s">
        <v>43</v>
      </c>
      <c r="L587">
        <v>5</v>
      </c>
      <c r="M587" s="2" t="s">
        <v>22</v>
      </c>
      <c r="N587" s="20" t="str">
        <f t="shared" si="45"/>
        <v/>
      </c>
      <c r="P587">
        <v>69.48</v>
      </c>
      <c r="Q587">
        <v>69.48</v>
      </c>
      <c r="R587" s="2">
        <f>IF(ISNUMBER(Q587),SUMIFS(Q$1:$Q587,A$1:$A587,A587,J$1:$J587,J587,D$1:$D587,D587),"")</f>
        <v>69.48</v>
      </c>
      <c r="T587" s="5"/>
      <c r="AG587">
        <v>29.9</v>
      </c>
      <c r="AH587" s="2">
        <f t="shared" si="44"/>
        <v>4.4999999999999998E-2</v>
      </c>
      <c r="AI587">
        <v>4.4999999999999998E-2</v>
      </c>
      <c r="AQ587" s="2">
        <f t="shared" si="42"/>
        <v>3.1269999999999998</v>
      </c>
      <c r="AR587" s="2">
        <f>IF(ISNUMBER(AQ587),SUMIFS($AQ$1:AQ587,$A$1:A587,A587,$J$1:J587,J587,$D$1:D587,D587),"")</f>
        <v>3.1269999999999998</v>
      </c>
      <c r="AS587">
        <f t="shared" si="43"/>
        <v>8</v>
      </c>
    </row>
    <row r="588" spans="1:45" x14ac:dyDescent="0.25">
      <c r="A588" s="4" t="s">
        <v>37</v>
      </c>
      <c r="B588" t="s">
        <v>32</v>
      </c>
      <c r="C588" s="3">
        <v>42250</v>
      </c>
      <c r="D588">
        <v>3</v>
      </c>
      <c r="F588">
        <v>350</v>
      </c>
      <c r="J588" s="2" t="s">
        <v>83</v>
      </c>
      <c r="K588" s="2" t="s">
        <v>43</v>
      </c>
      <c r="L588">
        <v>5</v>
      </c>
      <c r="M588" s="2" t="s">
        <v>22</v>
      </c>
      <c r="N588" s="20" t="str">
        <f t="shared" si="45"/>
        <v/>
      </c>
      <c r="P588">
        <v>73.03</v>
      </c>
      <c r="Q588">
        <v>73.03</v>
      </c>
      <c r="R588" s="2">
        <f>IF(ISNUMBER(Q588),SUMIFS(Q$1:$Q588,A$1:$A588,A588,J$1:$J588,J588,D$1:$D588,D588),"")</f>
        <v>73.03</v>
      </c>
      <c r="T588" s="5"/>
      <c r="AG588">
        <v>29.4</v>
      </c>
      <c r="AH588" s="2">
        <f t="shared" si="44"/>
        <v>4.3999999999999997E-2</v>
      </c>
      <c r="AI588">
        <v>4.3999999999999997E-2</v>
      </c>
      <c r="AQ588" s="2">
        <f t="shared" si="42"/>
        <v>3.2130000000000001</v>
      </c>
      <c r="AR588" s="2">
        <f>IF(ISNUMBER(AQ588),SUMIFS($AQ$1:AQ588,$A$1:A588,A588,$J$1:J588,J588,$D$1:D588,D588),"")</f>
        <v>3.2130000000000001</v>
      </c>
      <c r="AS588">
        <f t="shared" si="43"/>
        <v>8</v>
      </c>
    </row>
    <row r="589" spans="1:45" x14ac:dyDescent="0.25">
      <c r="A589" s="4" t="s">
        <v>36</v>
      </c>
      <c r="B589" t="s">
        <v>32</v>
      </c>
      <c r="C589" s="3">
        <v>42250</v>
      </c>
      <c r="D589">
        <v>3</v>
      </c>
      <c r="F589">
        <v>500</v>
      </c>
      <c r="J589" s="2" t="s">
        <v>83</v>
      </c>
      <c r="K589" s="2" t="s">
        <v>43</v>
      </c>
      <c r="L589">
        <v>5</v>
      </c>
      <c r="M589" s="2" t="s">
        <v>22</v>
      </c>
      <c r="N589" s="20" t="str">
        <f t="shared" si="45"/>
        <v/>
      </c>
      <c r="P589">
        <v>48.5</v>
      </c>
      <c r="Q589">
        <v>48.5</v>
      </c>
      <c r="R589" s="2">
        <f>IF(ISNUMBER(Q589),SUMIFS(Q$1:$Q589,A$1:$A589,A589,J$1:$J589,J589,D$1:$D589,D589),"")</f>
        <v>48.5</v>
      </c>
      <c r="T589" s="5"/>
      <c r="AG589">
        <v>29.8</v>
      </c>
      <c r="AH589" s="2">
        <f t="shared" si="44"/>
        <v>4.4999999999999998E-2</v>
      </c>
      <c r="AI589">
        <v>4.4999999999999998E-2</v>
      </c>
      <c r="AQ589" s="2">
        <f t="shared" si="42"/>
        <v>2.1829999999999998</v>
      </c>
      <c r="AR589" s="2">
        <f>IF(ISNUMBER(AQ589),SUMIFS($AQ$1:AQ589,$A$1:A589,A589,$J$1:J589,J589,$D$1:D589,D589),"")</f>
        <v>2.1829999999999998</v>
      </c>
      <c r="AS589">
        <f t="shared" si="43"/>
        <v>8</v>
      </c>
    </row>
    <row r="590" spans="1:45" x14ac:dyDescent="0.25">
      <c r="A590" s="4" t="s">
        <v>33</v>
      </c>
      <c r="B590" t="s">
        <v>32</v>
      </c>
      <c r="C590" s="3">
        <v>42291</v>
      </c>
      <c r="D590">
        <v>1</v>
      </c>
      <c r="F590">
        <v>0</v>
      </c>
      <c r="J590" s="2" t="s">
        <v>83</v>
      </c>
      <c r="K590" s="2" t="s">
        <v>43</v>
      </c>
      <c r="L590">
        <v>6</v>
      </c>
      <c r="M590" s="2" t="s">
        <v>22</v>
      </c>
      <c r="N590" s="20" t="str">
        <f t="shared" si="45"/>
        <v/>
      </c>
      <c r="P590">
        <v>141.03</v>
      </c>
      <c r="Q590">
        <v>141.03</v>
      </c>
      <c r="R590" s="2">
        <f>IF(ISNUMBER(Q590),SUMIFS(Q$1:$Q590,A$1:$A590,A590,J$1:$J590,J590,D$1:$D590,D590),"")</f>
        <v>252.82</v>
      </c>
      <c r="T590" s="5"/>
      <c r="AH590" s="2" t="str">
        <f t="shared" si="44"/>
        <v/>
      </c>
      <c r="AQ590" s="2" t="str">
        <f t="shared" si="42"/>
        <v/>
      </c>
      <c r="AR590" s="2" t="str">
        <f>IF(ISNUMBER(AQ590),SUMIFS($AQ$1:AQ590,$A$1:A590,A590,$J$1:J590,J590,$D$1:D590,D590),"")</f>
        <v/>
      </c>
      <c r="AS590">
        <f t="shared" si="43"/>
        <v>3</v>
      </c>
    </row>
    <row r="591" spans="1:45" x14ac:dyDescent="0.25">
      <c r="A591" s="4" t="s">
        <v>35</v>
      </c>
      <c r="B591" t="s">
        <v>32</v>
      </c>
      <c r="C591" s="3">
        <v>42291</v>
      </c>
      <c r="D591">
        <v>1</v>
      </c>
      <c r="F591">
        <v>50</v>
      </c>
      <c r="J591" s="2" t="s">
        <v>83</v>
      </c>
      <c r="K591" s="2" t="s">
        <v>43</v>
      </c>
      <c r="L591">
        <v>6</v>
      </c>
      <c r="M591" s="2" t="s">
        <v>22</v>
      </c>
      <c r="N591" s="20" t="str">
        <f t="shared" si="45"/>
        <v/>
      </c>
      <c r="P591">
        <v>118.16</v>
      </c>
      <c r="Q591">
        <v>118.16</v>
      </c>
      <c r="R591" s="2">
        <f>IF(ISNUMBER(Q591),SUMIFS(Q$1:$Q591,A$1:$A591,A591,J$1:$J591,J591,D$1:$D591,D591),"")</f>
        <v>233.42000000000002</v>
      </c>
      <c r="T591" s="5"/>
      <c r="AH591" s="2" t="str">
        <f t="shared" si="44"/>
        <v/>
      </c>
      <c r="AQ591" s="2" t="str">
        <f t="shared" si="42"/>
        <v/>
      </c>
      <c r="AR591" s="2" t="str">
        <f>IF(ISNUMBER(AQ591),SUMIFS($AQ$1:AQ591,$A$1:A591,A591,$J$1:J591,J591,$D$1:D591,D591),"")</f>
        <v/>
      </c>
      <c r="AS591">
        <f t="shared" si="43"/>
        <v>3</v>
      </c>
    </row>
    <row r="592" spans="1:45" x14ac:dyDescent="0.25">
      <c r="A592" s="4" t="s">
        <v>34</v>
      </c>
      <c r="B592" t="s">
        <v>32</v>
      </c>
      <c r="C592" s="3">
        <v>42291</v>
      </c>
      <c r="D592">
        <v>1</v>
      </c>
      <c r="F592">
        <v>100</v>
      </c>
      <c r="J592" s="2" t="s">
        <v>83</v>
      </c>
      <c r="K592" s="2" t="s">
        <v>43</v>
      </c>
      <c r="L592">
        <v>6</v>
      </c>
      <c r="M592" s="2" t="s">
        <v>22</v>
      </c>
      <c r="N592" s="20" t="str">
        <f t="shared" si="45"/>
        <v/>
      </c>
      <c r="P592">
        <v>148.03</v>
      </c>
      <c r="Q592">
        <v>148.03</v>
      </c>
      <c r="R592" s="2">
        <f>IF(ISNUMBER(Q592),SUMIFS(Q$1:$Q592,A$1:$A592,A592,J$1:$J592,J592,D$1:$D592,D592),"")</f>
        <v>282.64999999999998</v>
      </c>
      <c r="T592" s="5"/>
      <c r="AH592" s="2" t="str">
        <f t="shared" si="44"/>
        <v/>
      </c>
      <c r="AQ592" s="2" t="str">
        <f t="shared" si="42"/>
        <v/>
      </c>
      <c r="AR592" s="2" t="str">
        <f>IF(ISNUMBER(AQ592),SUMIFS($AQ$1:AQ592,$A$1:A592,A592,$J$1:J592,J592,$D$1:D592,D592),"")</f>
        <v/>
      </c>
      <c r="AS592">
        <f t="shared" si="43"/>
        <v>3</v>
      </c>
    </row>
    <row r="593" spans="1:45" x14ac:dyDescent="0.25">
      <c r="A593" s="4" t="s">
        <v>31</v>
      </c>
      <c r="B593" t="s">
        <v>32</v>
      </c>
      <c r="C593" s="3">
        <v>42291</v>
      </c>
      <c r="D593">
        <v>1</v>
      </c>
      <c r="F593">
        <v>200</v>
      </c>
      <c r="J593" s="2" t="s">
        <v>83</v>
      </c>
      <c r="K593" s="2" t="s">
        <v>43</v>
      </c>
      <c r="L593">
        <v>6</v>
      </c>
      <c r="M593" s="2" t="s">
        <v>22</v>
      </c>
      <c r="N593" s="20" t="str">
        <f t="shared" si="45"/>
        <v/>
      </c>
      <c r="P593">
        <v>116.31</v>
      </c>
      <c r="Q593">
        <v>116.31</v>
      </c>
      <c r="R593" s="2">
        <f>IF(ISNUMBER(Q593),SUMIFS(Q$1:$Q593,A$1:$A593,A593,J$1:$J593,J593,D$1:$D593,D593),"")</f>
        <v>221.74</v>
      </c>
      <c r="T593" s="5"/>
      <c r="AH593" s="2" t="str">
        <f t="shared" si="44"/>
        <v/>
      </c>
      <c r="AQ593" s="2" t="str">
        <f t="shared" si="42"/>
        <v/>
      </c>
      <c r="AR593" s="2" t="str">
        <f>IF(ISNUMBER(AQ593),SUMIFS($AQ$1:AQ593,$A$1:A593,A593,$J$1:J593,J593,$D$1:D593,D593),"")</f>
        <v/>
      </c>
      <c r="AS593">
        <f t="shared" si="43"/>
        <v>3</v>
      </c>
    </row>
    <row r="594" spans="1:45" x14ac:dyDescent="0.25">
      <c r="A594" s="4" t="s">
        <v>37</v>
      </c>
      <c r="B594" t="s">
        <v>32</v>
      </c>
      <c r="C594" s="3">
        <v>42291</v>
      </c>
      <c r="D594">
        <v>1</v>
      </c>
      <c r="F594">
        <v>350</v>
      </c>
      <c r="J594" s="2" t="s">
        <v>83</v>
      </c>
      <c r="K594" s="2" t="s">
        <v>43</v>
      </c>
      <c r="L594">
        <v>6</v>
      </c>
      <c r="M594" s="2" t="s">
        <v>22</v>
      </c>
      <c r="N594" s="20" t="str">
        <f t="shared" si="45"/>
        <v/>
      </c>
      <c r="P594">
        <v>130</v>
      </c>
      <c r="Q594">
        <v>130</v>
      </c>
      <c r="R594" s="2">
        <f>IF(ISNUMBER(Q594),SUMIFS(Q$1:$Q594,A$1:$A594,A594,J$1:$J594,J594,D$1:$D594,D594),"")</f>
        <v>240.26999999999998</v>
      </c>
      <c r="T594" s="5"/>
      <c r="AH594" s="2" t="str">
        <f t="shared" si="44"/>
        <v/>
      </c>
      <c r="AQ594" s="2" t="str">
        <f t="shared" si="42"/>
        <v/>
      </c>
      <c r="AR594" s="2" t="str">
        <f>IF(ISNUMBER(AQ594),SUMIFS($AQ$1:AQ594,$A$1:A594,A594,$J$1:J594,J594,$D$1:D594,D594),"")</f>
        <v/>
      </c>
      <c r="AS594">
        <f t="shared" si="43"/>
        <v>3</v>
      </c>
    </row>
    <row r="595" spans="1:45" x14ac:dyDescent="0.25">
      <c r="A595" s="4" t="s">
        <v>36</v>
      </c>
      <c r="B595" t="s">
        <v>32</v>
      </c>
      <c r="C595" s="3">
        <v>42291</v>
      </c>
      <c r="D595">
        <v>1</v>
      </c>
      <c r="F595">
        <v>500</v>
      </c>
      <c r="J595" s="2" t="s">
        <v>83</v>
      </c>
      <c r="K595" s="2" t="s">
        <v>43</v>
      </c>
      <c r="L595">
        <v>6</v>
      </c>
      <c r="M595" s="2" t="s">
        <v>22</v>
      </c>
      <c r="N595" s="20" t="str">
        <f t="shared" si="45"/>
        <v/>
      </c>
      <c r="P595">
        <v>149.63</v>
      </c>
      <c r="Q595">
        <v>149.63</v>
      </c>
      <c r="R595" s="2">
        <f>IF(ISNUMBER(Q595),SUMIFS(Q$1:$Q595,A$1:$A595,A595,J$1:$J595,J595,D$1:$D595,D595),"")</f>
        <v>268.37</v>
      </c>
      <c r="T595" s="5"/>
      <c r="AH595" s="2" t="str">
        <f t="shared" si="44"/>
        <v/>
      </c>
      <c r="AQ595" s="2" t="str">
        <f t="shared" si="42"/>
        <v/>
      </c>
      <c r="AR595" s="2" t="str">
        <f>IF(ISNUMBER(AQ595),SUMIFS($AQ$1:AQ595,$A$1:A595,A595,$J$1:J595,J595,$D$1:D595,D595),"")</f>
        <v/>
      </c>
      <c r="AS595">
        <f t="shared" si="43"/>
        <v>3</v>
      </c>
    </row>
    <row r="596" spans="1:45" x14ac:dyDescent="0.25">
      <c r="A596" s="4" t="s">
        <v>33</v>
      </c>
      <c r="B596" t="s">
        <v>32</v>
      </c>
      <c r="C596" s="3">
        <v>42291</v>
      </c>
      <c r="D596">
        <v>2</v>
      </c>
      <c r="F596">
        <v>0</v>
      </c>
      <c r="J596" s="2" t="s">
        <v>83</v>
      </c>
      <c r="K596" s="2" t="s">
        <v>43</v>
      </c>
      <c r="L596">
        <v>6</v>
      </c>
      <c r="M596" s="2" t="s">
        <v>22</v>
      </c>
      <c r="N596" s="20" t="str">
        <f t="shared" si="45"/>
        <v/>
      </c>
      <c r="P596">
        <v>142.11000000000001</v>
      </c>
      <c r="Q596">
        <v>142.11000000000001</v>
      </c>
      <c r="R596" s="2">
        <f>IF(ISNUMBER(Q596),SUMIFS(Q$1:$Q596,A$1:$A596,A596,J$1:$J596,J596,D$1:$D596,D596),"")</f>
        <v>255.56</v>
      </c>
      <c r="T596" s="5"/>
      <c r="AH596" s="2" t="str">
        <f t="shared" si="44"/>
        <v/>
      </c>
      <c r="AQ596" s="2" t="str">
        <f t="shared" si="42"/>
        <v/>
      </c>
      <c r="AR596" s="2" t="str">
        <f>IF(ISNUMBER(AQ596),SUMIFS($AQ$1:AQ596,$A$1:A596,A596,$J$1:J596,J596,$D$1:D596,D596),"")</f>
        <v/>
      </c>
      <c r="AS596">
        <f t="shared" si="43"/>
        <v>3</v>
      </c>
    </row>
    <row r="597" spans="1:45" x14ac:dyDescent="0.25">
      <c r="A597" s="4" t="s">
        <v>35</v>
      </c>
      <c r="B597" t="s">
        <v>32</v>
      </c>
      <c r="C597" s="3">
        <v>42291</v>
      </c>
      <c r="D597">
        <v>2</v>
      </c>
      <c r="F597">
        <v>50</v>
      </c>
      <c r="J597" s="2" t="s">
        <v>83</v>
      </c>
      <c r="K597" s="2" t="s">
        <v>43</v>
      </c>
      <c r="L597">
        <v>6</v>
      </c>
      <c r="M597" s="2" t="s">
        <v>22</v>
      </c>
      <c r="N597" s="20" t="str">
        <f t="shared" si="45"/>
        <v/>
      </c>
      <c r="P597">
        <v>125.08</v>
      </c>
      <c r="Q597">
        <v>125.08</v>
      </c>
      <c r="R597" s="2">
        <f>IF(ISNUMBER(Q597),SUMIFS(Q$1:$Q597,A$1:$A597,A597,J$1:$J597,J597,D$1:$D597,D597),"")</f>
        <v>287.62</v>
      </c>
      <c r="T597" s="5"/>
      <c r="AH597" s="2" t="str">
        <f t="shared" si="44"/>
        <v/>
      </c>
      <c r="AQ597" s="2" t="str">
        <f t="shared" si="42"/>
        <v/>
      </c>
      <c r="AR597" s="2" t="str">
        <f>IF(ISNUMBER(AQ597),SUMIFS($AQ$1:AQ597,$A$1:A597,A597,$J$1:J597,J597,$D$1:D597,D597),"")</f>
        <v/>
      </c>
      <c r="AS597">
        <f t="shared" si="43"/>
        <v>3</v>
      </c>
    </row>
    <row r="598" spans="1:45" x14ac:dyDescent="0.25">
      <c r="A598" s="4" t="s">
        <v>34</v>
      </c>
      <c r="B598" t="s">
        <v>32</v>
      </c>
      <c r="C598" s="3">
        <v>42291</v>
      </c>
      <c r="D598">
        <v>2</v>
      </c>
      <c r="F598">
        <v>100</v>
      </c>
      <c r="J598" s="2" t="s">
        <v>83</v>
      </c>
      <c r="K598" s="2" t="s">
        <v>43</v>
      </c>
      <c r="L598">
        <v>6</v>
      </c>
      <c r="M598" s="2" t="s">
        <v>22</v>
      </c>
      <c r="N598" s="20" t="str">
        <f t="shared" si="45"/>
        <v/>
      </c>
      <c r="P598">
        <v>144.66999999999999</v>
      </c>
      <c r="Q598">
        <v>144.66999999999999</v>
      </c>
      <c r="R598" s="2">
        <f>IF(ISNUMBER(Q598),SUMIFS(Q$1:$Q598,A$1:$A598,A598,J$1:$J598,J598,D$1:$D598,D598),"")</f>
        <v>307.49</v>
      </c>
      <c r="T598" s="5"/>
      <c r="AH598" s="2" t="str">
        <f t="shared" si="44"/>
        <v/>
      </c>
      <c r="AQ598" s="2" t="str">
        <f t="shared" si="42"/>
        <v/>
      </c>
      <c r="AR598" s="2" t="str">
        <f>IF(ISNUMBER(AQ598),SUMIFS($AQ$1:AQ598,$A$1:A598,A598,$J$1:J598,J598,$D$1:D598,D598),"")</f>
        <v/>
      </c>
      <c r="AS598">
        <f t="shared" si="43"/>
        <v>3</v>
      </c>
    </row>
    <row r="599" spans="1:45" x14ac:dyDescent="0.25">
      <c r="A599" s="4" t="s">
        <v>31</v>
      </c>
      <c r="B599" t="s">
        <v>32</v>
      </c>
      <c r="C599" s="3">
        <v>42291</v>
      </c>
      <c r="D599">
        <v>2</v>
      </c>
      <c r="F599">
        <v>200</v>
      </c>
      <c r="J599" s="2" t="s">
        <v>83</v>
      </c>
      <c r="K599" s="2" t="s">
        <v>43</v>
      </c>
      <c r="L599">
        <v>6</v>
      </c>
      <c r="M599" s="2" t="s">
        <v>22</v>
      </c>
      <c r="N599" s="20" t="str">
        <f t="shared" si="45"/>
        <v/>
      </c>
      <c r="P599">
        <v>143.83000000000001</v>
      </c>
      <c r="Q599">
        <v>143.83000000000001</v>
      </c>
      <c r="R599" s="2">
        <f>IF(ISNUMBER(Q599),SUMIFS(Q$1:$Q599,A$1:$A599,A599,J$1:$J599,J599,D$1:$D599,D599),"")</f>
        <v>267.25</v>
      </c>
      <c r="T599" s="5"/>
      <c r="AH599" s="2" t="str">
        <f t="shared" si="44"/>
        <v/>
      </c>
      <c r="AQ599" s="2" t="str">
        <f t="shared" si="42"/>
        <v/>
      </c>
      <c r="AR599" s="2" t="str">
        <f>IF(ISNUMBER(AQ599),SUMIFS($AQ$1:AQ599,$A$1:A599,A599,$J$1:J599,J599,$D$1:D599,D599),"")</f>
        <v/>
      </c>
      <c r="AS599">
        <f t="shared" si="43"/>
        <v>3</v>
      </c>
    </row>
    <row r="600" spans="1:45" x14ac:dyDescent="0.25">
      <c r="A600" s="4" t="s">
        <v>37</v>
      </c>
      <c r="B600" t="s">
        <v>32</v>
      </c>
      <c r="C600" s="3">
        <v>42291</v>
      </c>
      <c r="D600">
        <v>2</v>
      </c>
      <c r="F600">
        <v>350</v>
      </c>
      <c r="J600" s="2" t="s">
        <v>83</v>
      </c>
      <c r="K600" s="2" t="s">
        <v>43</v>
      </c>
      <c r="L600">
        <v>6</v>
      </c>
      <c r="M600" s="2" t="s">
        <v>22</v>
      </c>
      <c r="N600" s="20" t="str">
        <f t="shared" si="45"/>
        <v/>
      </c>
      <c r="P600">
        <v>136.44999999999999</v>
      </c>
      <c r="Q600">
        <v>136.44999999999999</v>
      </c>
      <c r="R600" s="2">
        <f>IF(ISNUMBER(Q600),SUMIFS(Q$1:$Q600,A$1:$A600,A600,J$1:$J600,J600,D$1:$D600,D600),"")</f>
        <v>237.98</v>
      </c>
      <c r="T600" s="5"/>
      <c r="AH600" s="2" t="str">
        <f t="shared" si="44"/>
        <v/>
      </c>
      <c r="AQ600" s="2" t="str">
        <f t="shared" si="42"/>
        <v/>
      </c>
      <c r="AR600" s="2" t="str">
        <f>IF(ISNUMBER(AQ600),SUMIFS($AQ$1:AQ600,$A$1:A600,A600,$J$1:J600,J600,$D$1:D600,D600),"")</f>
        <v/>
      </c>
      <c r="AS600">
        <f t="shared" si="43"/>
        <v>3</v>
      </c>
    </row>
    <row r="601" spans="1:45" x14ac:dyDescent="0.25">
      <c r="A601" s="4" t="s">
        <v>36</v>
      </c>
      <c r="B601" t="s">
        <v>32</v>
      </c>
      <c r="C601" s="3">
        <v>42291</v>
      </c>
      <c r="D601">
        <v>2</v>
      </c>
      <c r="F601">
        <v>500</v>
      </c>
      <c r="J601" s="2" t="s">
        <v>83</v>
      </c>
      <c r="K601" s="2" t="s">
        <v>43</v>
      </c>
      <c r="L601">
        <v>6</v>
      </c>
      <c r="M601" s="2" t="s">
        <v>22</v>
      </c>
      <c r="N601" s="20" t="str">
        <f t="shared" si="45"/>
        <v/>
      </c>
      <c r="P601">
        <v>142.83000000000001</v>
      </c>
      <c r="Q601">
        <v>142.83000000000001</v>
      </c>
      <c r="R601" s="2">
        <f>IF(ISNUMBER(Q601),SUMIFS(Q$1:$Q601,A$1:$A601,A601,J$1:$J601,J601,D$1:$D601,D601),"")</f>
        <v>270.07</v>
      </c>
      <c r="T601" s="5"/>
      <c r="AH601" s="2" t="str">
        <f t="shared" si="44"/>
        <v/>
      </c>
      <c r="AQ601" s="2" t="str">
        <f t="shared" si="42"/>
        <v/>
      </c>
      <c r="AR601" s="2" t="str">
        <f>IF(ISNUMBER(AQ601),SUMIFS($AQ$1:AQ601,$A$1:A601,A601,$J$1:J601,J601,$D$1:D601,D601),"")</f>
        <v/>
      </c>
      <c r="AS601">
        <f t="shared" si="43"/>
        <v>3</v>
      </c>
    </row>
    <row r="602" spans="1:45" x14ac:dyDescent="0.25">
      <c r="A602" s="4" t="s">
        <v>33</v>
      </c>
      <c r="B602" t="s">
        <v>32</v>
      </c>
      <c r="C602" s="3">
        <v>42291</v>
      </c>
      <c r="D602">
        <v>3</v>
      </c>
      <c r="F602">
        <v>0</v>
      </c>
      <c r="J602" s="2" t="s">
        <v>83</v>
      </c>
      <c r="K602" s="2" t="s">
        <v>43</v>
      </c>
      <c r="L602">
        <v>6</v>
      </c>
      <c r="M602" s="2" t="s">
        <v>22</v>
      </c>
      <c r="N602" s="20" t="str">
        <f t="shared" si="45"/>
        <v/>
      </c>
      <c r="P602">
        <v>138.66</v>
      </c>
      <c r="Q602">
        <v>138.66</v>
      </c>
      <c r="R602" s="2">
        <f>IF(ISNUMBER(Q602),SUMIFS(Q$1:$Q602,A$1:$A602,A602,J$1:$J602,J602,D$1:$D602,D602),"")</f>
        <v>210.14999999999998</v>
      </c>
      <c r="T602" s="5"/>
      <c r="AH602" s="2" t="str">
        <f t="shared" si="44"/>
        <v/>
      </c>
      <c r="AQ602" s="2" t="str">
        <f t="shared" si="42"/>
        <v/>
      </c>
      <c r="AR602" s="2" t="str">
        <f>IF(ISNUMBER(AQ602),SUMIFS($AQ$1:AQ602,$A$1:A602,A602,$J$1:J602,J602,$D$1:D602,D602),"")</f>
        <v/>
      </c>
      <c r="AS602">
        <f t="shared" si="43"/>
        <v>3</v>
      </c>
    </row>
    <row r="603" spans="1:45" x14ac:dyDescent="0.25">
      <c r="A603" s="4" t="s">
        <v>35</v>
      </c>
      <c r="B603" t="s">
        <v>32</v>
      </c>
      <c r="C603" s="3">
        <v>42291</v>
      </c>
      <c r="D603">
        <v>3</v>
      </c>
      <c r="F603">
        <v>50</v>
      </c>
      <c r="J603" s="2" t="s">
        <v>83</v>
      </c>
      <c r="K603" s="2" t="s">
        <v>43</v>
      </c>
      <c r="L603">
        <v>6</v>
      </c>
      <c r="M603" s="2" t="s">
        <v>22</v>
      </c>
      <c r="N603" s="20" t="str">
        <f t="shared" si="45"/>
        <v/>
      </c>
      <c r="P603">
        <v>155.1</v>
      </c>
      <c r="Q603">
        <v>155.1</v>
      </c>
      <c r="R603" s="2">
        <f>IF(ISNUMBER(Q603),SUMIFS(Q$1:$Q603,A$1:$A603,A603,J$1:$J603,J603,D$1:$D603,D603),"")</f>
        <v>211.76</v>
      </c>
      <c r="T603" s="5"/>
      <c r="AH603" s="2" t="str">
        <f t="shared" si="44"/>
        <v/>
      </c>
      <c r="AQ603" s="2" t="str">
        <f t="shared" si="42"/>
        <v/>
      </c>
      <c r="AR603" s="2" t="str">
        <f>IF(ISNUMBER(AQ603),SUMIFS($AQ$1:AQ603,$A$1:A603,A603,$J$1:J603,J603,$D$1:D603,D603),"")</f>
        <v/>
      </c>
      <c r="AS603">
        <f t="shared" si="43"/>
        <v>3</v>
      </c>
    </row>
    <row r="604" spans="1:45" x14ac:dyDescent="0.25">
      <c r="A604" s="4" t="s">
        <v>34</v>
      </c>
      <c r="B604" t="s">
        <v>32</v>
      </c>
      <c r="C604" s="3">
        <v>42291</v>
      </c>
      <c r="D604">
        <v>3</v>
      </c>
      <c r="F604">
        <v>100</v>
      </c>
      <c r="J604" s="2" t="s">
        <v>83</v>
      </c>
      <c r="K604" s="2" t="s">
        <v>43</v>
      </c>
      <c r="L604">
        <v>6</v>
      </c>
      <c r="M604" s="2" t="s">
        <v>22</v>
      </c>
      <c r="N604" s="20" t="str">
        <f t="shared" si="45"/>
        <v/>
      </c>
      <c r="P604">
        <v>92.22</v>
      </c>
      <c r="Q604">
        <v>92.22</v>
      </c>
      <c r="R604" s="2">
        <f>IF(ISNUMBER(Q604),SUMIFS(Q$1:$Q604,A$1:$A604,A604,J$1:$J604,J604,D$1:$D604,D604),"")</f>
        <v>119.81</v>
      </c>
      <c r="T604" s="5"/>
      <c r="AH604" s="2" t="str">
        <f t="shared" si="44"/>
        <v/>
      </c>
      <c r="AQ604" s="2" t="str">
        <f t="shared" si="42"/>
        <v/>
      </c>
      <c r="AR604" s="2" t="str">
        <f>IF(ISNUMBER(AQ604),SUMIFS($AQ$1:AQ604,$A$1:A604,A604,$J$1:J604,J604,$D$1:D604,D604),"")</f>
        <v/>
      </c>
      <c r="AS604">
        <f t="shared" si="43"/>
        <v>3</v>
      </c>
    </row>
    <row r="605" spans="1:45" x14ac:dyDescent="0.25">
      <c r="A605" s="4" t="s">
        <v>31</v>
      </c>
      <c r="B605" t="s">
        <v>32</v>
      </c>
      <c r="C605" s="3">
        <v>42291</v>
      </c>
      <c r="D605">
        <v>3</v>
      </c>
      <c r="F605">
        <v>200</v>
      </c>
      <c r="J605" s="2" t="s">
        <v>83</v>
      </c>
      <c r="K605" s="2" t="s">
        <v>43</v>
      </c>
      <c r="L605">
        <v>6</v>
      </c>
      <c r="M605" s="2" t="s">
        <v>22</v>
      </c>
      <c r="N605" s="20" t="str">
        <f t="shared" si="45"/>
        <v/>
      </c>
      <c r="P605">
        <v>151.07</v>
      </c>
      <c r="Q605">
        <v>151.07</v>
      </c>
      <c r="R605" s="2">
        <f>IF(ISNUMBER(Q605),SUMIFS(Q$1:$Q605,A$1:$A605,A605,J$1:$J605,J605,D$1:$D605,D605),"")</f>
        <v>220.55</v>
      </c>
      <c r="T605" s="5"/>
      <c r="AH605" s="2" t="str">
        <f t="shared" si="44"/>
        <v/>
      </c>
      <c r="AQ605" s="2" t="str">
        <f t="shared" si="42"/>
        <v/>
      </c>
      <c r="AR605" s="2" t="str">
        <f>IF(ISNUMBER(AQ605),SUMIFS($AQ$1:AQ605,$A$1:A605,A605,$J$1:J605,J605,$D$1:D605,D605),"")</f>
        <v/>
      </c>
      <c r="AS605">
        <f t="shared" si="43"/>
        <v>3</v>
      </c>
    </row>
    <row r="606" spans="1:45" x14ac:dyDescent="0.25">
      <c r="A606" s="4" t="s">
        <v>37</v>
      </c>
      <c r="B606" t="s">
        <v>32</v>
      </c>
      <c r="C606" s="3">
        <v>42291</v>
      </c>
      <c r="D606">
        <v>3</v>
      </c>
      <c r="F606">
        <v>350</v>
      </c>
      <c r="J606" s="2" t="s">
        <v>83</v>
      </c>
      <c r="K606" s="2" t="s">
        <v>43</v>
      </c>
      <c r="L606">
        <v>6</v>
      </c>
      <c r="M606" s="2" t="s">
        <v>22</v>
      </c>
      <c r="N606" s="20" t="str">
        <f t="shared" si="45"/>
        <v/>
      </c>
      <c r="P606">
        <v>159.31</v>
      </c>
      <c r="Q606">
        <v>159.31</v>
      </c>
      <c r="R606" s="2">
        <f>IF(ISNUMBER(Q606),SUMIFS(Q$1:$Q606,A$1:$A606,A606,J$1:$J606,J606,D$1:$D606,D606),"")</f>
        <v>232.34</v>
      </c>
      <c r="T606" s="5"/>
      <c r="AH606" s="2" t="str">
        <f t="shared" si="44"/>
        <v/>
      </c>
      <c r="AQ606" s="2" t="str">
        <f t="shared" ref="AQ606:AQ637" si="46">IF(AND(ISNUMBER(AI606),ISNUMBER(Q606)),ROUND(Q606*AI606,3),"")</f>
        <v/>
      </c>
      <c r="AR606" s="2" t="str">
        <f>IF(ISNUMBER(AQ606),SUMIFS($AQ$1:AQ606,$A$1:A606,A606,$J$1:J606,J606,$D$1:D606,D606),"")</f>
        <v/>
      </c>
      <c r="AS606">
        <f t="shared" ref="AS606:AS637" si="47">COUNT(O606:AR606)</f>
        <v>3</v>
      </c>
    </row>
    <row r="607" spans="1:45" x14ac:dyDescent="0.25">
      <c r="A607" s="4" t="s">
        <v>36</v>
      </c>
      <c r="B607" t="s">
        <v>32</v>
      </c>
      <c r="C607" s="3">
        <v>42291</v>
      </c>
      <c r="D607">
        <v>3</v>
      </c>
      <c r="F607">
        <v>500</v>
      </c>
      <c r="J607" s="2" t="s">
        <v>83</v>
      </c>
      <c r="K607" s="2" t="s">
        <v>43</v>
      </c>
      <c r="L607">
        <v>6</v>
      </c>
      <c r="M607" s="2" t="s">
        <v>22</v>
      </c>
      <c r="N607" s="20" t="str">
        <f t="shared" si="45"/>
        <v/>
      </c>
      <c r="P607">
        <v>150.86000000000001</v>
      </c>
      <c r="Q607">
        <v>150.86000000000001</v>
      </c>
      <c r="R607" s="2">
        <f>IF(ISNUMBER(Q607),SUMIFS(Q$1:$Q607,A$1:$A607,A607,J$1:$J607,J607,D$1:$D607,D607),"")</f>
        <v>199.36</v>
      </c>
      <c r="T607" s="5"/>
      <c r="AH607" s="2" t="str">
        <f t="shared" ref="AH607:AH638" si="48">IF(ISNUMBER(AI607),AI607,"")</f>
        <v/>
      </c>
      <c r="AQ607" s="2" t="str">
        <f t="shared" si="46"/>
        <v/>
      </c>
      <c r="AR607" s="2" t="str">
        <f>IF(ISNUMBER(AQ607),SUMIFS($AQ$1:AQ607,$A$1:A607,A607,$J$1:J607,J607,$D$1:D607,D607),"")</f>
        <v/>
      </c>
      <c r="AS607">
        <f t="shared" si="47"/>
        <v>3</v>
      </c>
    </row>
    <row r="608" spans="1:45" x14ac:dyDescent="0.25">
      <c r="A608" s="4" t="s">
        <v>33</v>
      </c>
      <c r="B608" t="s">
        <v>32</v>
      </c>
      <c r="C608" s="3">
        <v>42325</v>
      </c>
      <c r="D608">
        <v>1</v>
      </c>
      <c r="F608">
        <v>0</v>
      </c>
      <c r="J608" s="2" t="s">
        <v>83</v>
      </c>
      <c r="K608" s="2" t="s">
        <v>43</v>
      </c>
      <c r="L608">
        <v>7</v>
      </c>
      <c r="M608" s="2" t="s">
        <v>22</v>
      </c>
      <c r="N608" s="20" t="str">
        <f t="shared" si="45"/>
        <v/>
      </c>
      <c r="P608">
        <v>160.22</v>
      </c>
      <c r="Q608">
        <v>160.22</v>
      </c>
      <c r="R608" s="2">
        <f>IF(ISNUMBER(Q608),SUMIFS(Q$1:$Q608,A$1:$A608,A608,J$1:$J608,J608,D$1:$D608,D608),"")</f>
        <v>413.03999999999996</v>
      </c>
      <c r="T608" s="5"/>
      <c r="AH608" s="2" t="str">
        <f t="shared" si="48"/>
        <v/>
      </c>
      <c r="AQ608" s="2" t="str">
        <f t="shared" si="46"/>
        <v/>
      </c>
      <c r="AR608" s="2" t="str">
        <f>IF(ISNUMBER(AQ608),SUMIFS($AQ$1:AQ608,$A$1:A608,A608,$J$1:J608,J608,$D$1:D608,D608),"")</f>
        <v/>
      </c>
      <c r="AS608">
        <f t="shared" si="47"/>
        <v>3</v>
      </c>
    </row>
    <row r="609" spans="1:45" x14ac:dyDescent="0.25">
      <c r="A609" s="4" t="s">
        <v>35</v>
      </c>
      <c r="B609" t="s">
        <v>32</v>
      </c>
      <c r="C609" s="3">
        <v>42325</v>
      </c>
      <c r="D609">
        <v>1</v>
      </c>
      <c r="F609">
        <v>50</v>
      </c>
      <c r="J609" s="2" t="s">
        <v>83</v>
      </c>
      <c r="K609" s="2" t="s">
        <v>43</v>
      </c>
      <c r="L609">
        <v>7</v>
      </c>
      <c r="M609" s="2" t="s">
        <v>22</v>
      </c>
      <c r="N609" s="20" t="str">
        <f t="shared" si="45"/>
        <v/>
      </c>
      <c r="P609">
        <v>161.80000000000001</v>
      </c>
      <c r="Q609">
        <v>161.80000000000001</v>
      </c>
      <c r="R609" s="2">
        <f>IF(ISNUMBER(Q609),SUMIFS(Q$1:$Q609,A$1:$A609,A609,J$1:$J609,J609,D$1:$D609,D609),"")</f>
        <v>395.22</v>
      </c>
      <c r="T609" s="5"/>
      <c r="AH609" s="2" t="str">
        <f t="shared" si="48"/>
        <v/>
      </c>
      <c r="AQ609" s="2" t="str">
        <f t="shared" si="46"/>
        <v/>
      </c>
      <c r="AR609" s="2" t="str">
        <f>IF(ISNUMBER(AQ609),SUMIFS($AQ$1:AQ609,$A$1:A609,A609,$J$1:J609,J609,$D$1:D609,D609),"")</f>
        <v/>
      </c>
      <c r="AS609">
        <f t="shared" si="47"/>
        <v>3</v>
      </c>
    </row>
    <row r="610" spans="1:45" x14ac:dyDescent="0.25">
      <c r="A610" s="4" t="s">
        <v>34</v>
      </c>
      <c r="B610" t="s">
        <v>32</v>
      </c>
      <c r="C610" s="3">
        <v>42325</v>
      </c>
      <c r="D610">
        <v>1</v>
      </c>
      <c r="F610">
        <v>100</v>
      </c>
      <c r="J610" s="2" t="s">
        <v>83</v>
      </c>
      <c r="K610" s="2" t="s">
        <v>43</v>
      </c>
      <c r="L610">
        <v>7</v>
      </c>
      <c r="M610" s="2" t="s">
        <v>22</v>
      </c>
      <c r="N610" s="20" t="str">
        <f t="shared" si="45"/>
        <v/>
      </c>
      <c r="P610">
        <v>186.66</v>
      </c>
      <c r="Q610">
        <v>186.66</v>
      </c>
      <c r="R610" s="2">
        <f>IF(ISNUMBER(Q610),SUMIFS(Q$1:$Q610,A$1:$A610,A610,J$1:$J610,J610,D$1:$D610,D610),"")</f>
        <v>469.30999999999995</v>
      </c>
      <c r="T610" s="5"/>
      <c r="AH610" s="2" t="str">
        <f t="shared" si="48"/>
        <v/>
      </c>
      <c r="AQ610" s="2" t="str">
        <f t="shared" si="46"/>
        <v/>
      </c>
      <c r="AR610" s="2" t="str">
        <f>IF(ISNUMBER(AQ610),SUMIFS($AQ$1:AQ610,$A$1:A610,A610,$J$1:J610,J610,$D$1:D610,D610),"")</f>
        <v/>
      </c>
      <c r="AS610">
        <f t="shared" si="47"/>
        <v>3</v>
      </c>
    </row>
    <row r="611" spans="1:45" x14ac:dyDescent="0.25">
      <c r="A611" s="4" t="s">
        <v>31</v>
      </c>
      <c r="B611" t="s">
        <v>32</v>
      </c>
      <c r="C611" s="3">
        <v>42325</v>
      </c>
      <c r="D611">
        <v>1</v>
      </c>
      <c r="F611">
        <v>200</v>
      </c>
      <c r="J611" s="2" t="s">
        <v>83</v>
      </c>
      <c r="K611" s="2" t="s">
        <v>43</v>
      </c>
      <c r="L611">
        <v>7</v>
      </c>
      <c r="M611" s="2" t="s">
        <v>22</v>
      </c>
      <c r="N611" s="20" t="str">
        <f t="shared" si="45"/>
        <v/>
      </c>
      <c r="P611">
        <v>172.22</v>
      </c>
      <c r="Q611">
        <v>172.22</v>
      </c>
      <c r="R611" s="2">
        <f>IF(ISNUMBER(Q611),SUMIFS(Q$1:$Q611,A$1:$A611,A611,J$1:$J611,J611,D$1:$D611,D611),"")</f>
        <v>393.96000000000004</v>
      </c>
      <c r="T611" s="5"/>
      <c r="AH611" s="2" t="str">
        <f t="shared" si="48"/>
        <v/>
      </c>
      <c r="AQ611" s="2" t="str">
        <f t="shared" si="46"/>
        <v/>
      </c>
      <c r="AR611" s="2" t="str">
        <f>IF(ISNUMBER(AQ611),SUMIFS($AQ$1:AQ611,$A$1:A611,A611,$J$1:J611,J611,$D$1:D611,D611),"")</f>
        <v/>
      </c>
      <c r="AS611">
        <f t="shared" si="47"/>
        <v>3</v>
      </c>
    </row>
    <row r="612" spans="1:45" x14ac:dyDescent="0.25">
      <c r="A612" s="4" t="s">
        <v>37</v>
      </c>
      <c r="B612" t="s">
        <v>32</v>
      </c>
      <c r="C612" s="3">
        <v>42325</v>
      </c>
      <c r="D612">
        <v>1</v>
      </c>
      <c r="F612">
        <v>350</v>
      </c>
      <c r="J612" s="2" t="s">
        <v>83</v>
      </c>
      <c r="K612" s="2" t="s">
        <v>43</v>
      </c>
      <c r="L612">
        <v>7</v>
      </c>
      <c r="M612" s="2" t="s">
        <v>22</v>
      </c>
      <c r="N612" s="20" t="str">
        <f t="shared" si="45"/>
        <v/>
      </c>
      <c r="P612">
        <v>161.33000000000001</v>
      </c>
      <c r="Q612">
        <v>161.33000000000001</v>
      </c>
      <c r="R612" s="2">
        <f>IF(ISNUMBER(Q612),SUMIFS(Q$1:$Q612,A$1:$A612,A612,J$1:$J612,J612,D$1:$D612,D612),"")</f>
        <v>401.6</v>
      </c>
      <c r="T612" s="5"/>
      <c r="AH612" s="2" t="str">
        <f t="shared" si="48"/>
        <v/>
      </c>
      <c r="AQ612" s="2" t="str">
        <f t="shared" si="46"/>
        <v/>
      </c>
      <c r="AR612" s="2" t="str">
        <f>IF(ISNUMBER(AQ612),SUMIFS($AQ$1:AQ612,$A$1:A612,A612,$J$1:J612,J612,$D$1:D612,D612),"")</f>
        <v/>
      </c>
      <c r="AS612">
        <f t="shared" si="47"/>
        <v>3</v>
      </c>
    </row>
    <row r="613" spans="1:45" x14ac:dyDescent="0.25">
      <c r="A613" s="4" t="s">
        <v>36</v>
      </c>
      <c r="B613" t="s">
        <v>32</v>
      </c>
      <c r="C613" s="3">
        <v>42325</v>
      </c>
      <c r="D613">
        <v>1</v>
      </c>
      <c r="F613">
        <v>500</v>
      </c>
      <c r="J613" s="2" t="s">
        <v>83</v>
      </c>
      <c r="K613" s="2" t="s">
        <v>43</v>
      </c>
      <c r="L613">
        <v>7</v>
      </c>
      <c r="M613" s="2" t="s">
        <v>22</v>
      </c>
      <c r="N613" s="20" t="str">
        <f t="shared" si="45"/>
        <v/>
      </c>
      <c r="P613">
        <v>209.48</v>
      </c>
      <c r="Q613">
        <v>209.48</v>
      </c>
      <c r="R613" s="2">
        <f>IF(ISNUMBER(Q613),SUMIFS(Q$1:$Q613,A$1:$A613,A613,J$1:$J613,J613,D$1:$D613,D613),"")</f>
        <v>477.85</v>
      </c>
      <c r="T613" s="5"/>
      <c r="AH613" s="2" t="str">
        <f t="shared" si="48"/>
        <v/>
      </c>
      <c r="AQ613" s="2" t="str">
        <f t="shared" si="46"/>
        <v/>
      </c>
      <c r="AR613" s="2" t="str">
        <f>IF(ISNUMBER(AQ613),SUMIFS($AQ$1:AQ613,$A$1:A613,A613,$J$1:J613,J613,$D$1:D613,D613),"")</f>
        <v/>
      </c>
      <c r="AS613">
        <f t="shared" si="47"/>
        <v>3</v>
      </c>
    </row>
    <row r="614" spans="1:45" x14ac:dyDescent="0.25">
      <c r="A614" s="4" t="s">
        <v>33</v>
      </c>
      <c r="B614" t="s">
        <v>32</v>
      </c>
      <c r="C614" s="3">
        <v>42325</v>
      </c>
      <c r="D614">
        <v>2</v>
      </c>
      <c r="F614">
        <v>0</v>
      </c>
      <c r="J614" s="2" t="s">
        <v>83</v>
      </c>
      <c r="K614" s="2" t="s">
        <v>43</v>
      </c>
      <c r="L614">
        <v>7</v>
      </c>
      <c r="M614" s="2" t="s">
        <v>22</v>
      </c>
      <c r="N614" s="20" t="str">
        <f t="shared" si="45"/>
        <v/>
      </c>
      <c r="P614">
        <v>149.22999999999999</v>
      </c>
      <c r="Q614">
        <v>149.22999999999999</v>
      </c>
      <c r="R614" s="2">
        <f>IF(ISNUMBER(Q614),SUMIFS(Q$1:$Q614,A$1:$A614,A614,J$1:$J614,J614,D$1:$D614,D614),"")</f>
        <v>404.78999999999996</v>
      </c>
      <c r="T614" s="5"/>
      <c r="AH614" s="2" t="str">
        <f t="shared" si="48"/>
        <v/>
      </c>
      <c r="AQ614" s="2" t="str">
        <f t="shared" si="46"/>
        <v/>
      </c>
      <c r="AR614" s="2" t="str">
        <f>IF(ISNUMBER(AQ614),SUMIFS($AQ$1:AQ614,$A$1:A614,A614,$J$1:J614,J614,$D$1:D614,D614),"")</f>
        <v/>
      </c>
      <c r="AS614">
        <f t="shared" si="47"/>
        <v>3</v>
      </c>
    </row>
    <row r="615" spans="1:45" x14ac:dyDescent="0.25">
      <c r="A615" s="4" t="s">
        <v>35</v>
      </c>
      <c r="B615" t="s">
        <v>32</v>
      </c>
      <c r="C615" s="3">
        <v>42325</v>
      </c>
      <c r="D615">
        <v>2</v>
      </c>
      <c r="F615">
        <v>50</v>
      </c>
      <c r="J615" s="2" t="s">
        <v>83</v>
      </c>
      <c r="K615" s="2" t="s">
        <v>43</v>
      </c>
      <c r="L615">
        <v>7</v>
      </c>
      <c r="M615" s="2" t="s">
        <v>22</v>
      </c>
      <c r="N615" s="20" t="str">
        <f t="shared" si="45"/>
        <v/>
      </c>
      <c r="P615">
        <v>184.31</v>
      </c>
      <c r="Q615">
        <v>184.31</v>
      </c>
      <c r="R615" s="2">
        <f>IF(ISNUMBER(Q615),SUMIFS(Q$1:$Q615,A$1:$A615,A615,J$1:$J615,J615,D$1:$D615,D615),"")</f>
        <v>471.93</v>
      </c>
      <c r="T615" s="5"/>
      <c r="AH615" s="2" t="str">
        <f t="shared" si="48"/>
        <v/>
      </c>
      <c r="AQ615" s="2" t="str">
        <f t="shared" si="46"/>
        <v/>
      </c>
      <c r="AR615" s="2" t="str">
        <f>IF(ISNUMBER(AQ615),SUMIFS($AQ$1:AQ615,$A$1:A615,A615,$J$1:J615,J615,$D$1:D615,D615),"")</f>
        <v/>
      </c>
      <c r="AS615">
        <f t="shared" si="47"/>
        <v>3</v>
      </c>
    </row>
    <row r="616" spans="1:45" x14ac:dyDescent="0.25">
      <c r="A616" s="4" t="s">
        <v>34</v>
      </c>
      <c r="B616" t="s">
        <v>32</v>
      </c>
      <c r="C616" s="3">
        <v>42325</v>
      </c>
      <c r="D616">
        <v>2</v>
      </c>
      <c r="F616">
        <v>100</v>
      </c>
      <c r="J616" s="2" t="s">
        <v>83</v>
      </c>
      <c r="K616" s="2" t="s">
        <v>43</v>
      </c>
      <c r="L616">
        <v>7</v>
      </c>
      <c r="M616" s="2" t="s">
        <v>22</v>
      </c>
      <c r="N616" s="20" t="str">
        <f t="shared" si="45"/>
        <v/>
      </c>
      <c r="P616">
        <v>165.1</v>
      </c>
      <c r="Q616">
        <v>165.1</v>
      </c>
      <c r="R616" s="2">
        <f>IF(ISNUMBER(Q616),SUMIFS(Q$1:$Q616,A$1:$A616,A616,J$1:$J616,J616,D$1:$D616,D616),"")</f>
        <v>472.59000000000003</v>
      </c>
      <c r="T616" s="5"/>
      <c r="AH616" s="2" t="str">
        <f t="shared" si="48"/>
        <v/>
      </c>
      <c r="AQ616" s="2" t="str">
        <f t="shared" si="46"/>
        <v/>
      </c>
      <c r="AR616" s="2" t="str">
        <f>IF(ISNUMBER(AQ616),SUMIFS($AQ$1:AQ616,$A$1:A616,A616,$J$1:J616,J616,$D$1:D616,D616),"")</f>
        <v/>
      </c>
      <c r="AS616">
        <f t="shared" si="47"/>
        <v>3</v>
      </c>
    </row>
    <row r="617" spans="1:45" x14ac:dyDescent="0.25">
      <c r="A617" s="4" t="s">
        <v>31</v>
      </c>
      <c r="B617" t="s">
        <v>32</v>
      </c>
      <c r="C617" s="3">
        <v>42325</v>
      </c>
      <c r="D617">
        <v>2</v>
      </c>
      <c r="F617">
        <v>200</v>
      </c>
      <c r="J617" s="2" t="s">
        <v>83</v>
      </c>
      <c r="K617" s="2" t="s">
        <v>43</v>
      </c>
      <c r="L617">
        <v>7</v>
      </c>
      <c r="M617" s="2" t="s">
        <v>22</v>
      </c>
      <c r="N617" s="20" t="str">
        <f t="shared" si="45"/>
        <v/>
      </c>
      <c r="P617">
        <v>172.81</v>
      </c>
      <c r="Q617">
        <v>172.81</v>
      </c>
      <c r="R617" s="2">
        <f>IF(ISNUMBER(Q617),SUMIFS(Q$1:$Q617,A$1:$A617,A617,J$1:$J617,J617,D$1:$D617,D617),"")</f>
        <v>440.06</v>
      </c>
      <c r="T617" s="5"/>
      <c r="AH617" s="2" t="str">
        <f t="shared" si="48"/>
        <v/>
      </c>
      <c r="AQ617" s="2" t="str">
        <f t="shared" si="46"/>
        <v/>
      </c>
      <c r="AR617" s="2" t="str">
        <f>IF(ISNUMBER(AQ617),SUMIFS($AQ$1:AQ617,$A$1:A617,A617,$J$1:J617,J617,$D$1:D617,D617),"")</f>
        <v/>
      </c>
      <c r="AS617">
        <f t="shared" si="47"/>
        <v>3</v>
      </c>
    </row>
    <row r="618" spans="1:45" x14ac:dyDescent="0.25">
      <c r="A618" s="4" t="s">
        <v>37</v>
      </c>
      <c r="B618" t="s">
        <v>32</v>
      </c>
      <c r="C618" s="3">
        <v>42325</v>
      </c>
      <c r="D618">
        <v>2</v>
      </c>
      <c r="F618">
        <v>350</v>
      </c>
      <c r="J618" s="2" t="s">
        <v>83</v>
      </c>
      <c r="K618" s="2" t="s">
        <v>43</v>
      </c>
      <c r="L618">
        <v>7</v>
      </c>
      <c r="M618" s="2" t="s">
        <v>22</v>
      </c>
      <c r="N618" s="20" t="str">
        <f t="shared" si="45"/>
        <v/>
      </c>
      <c r="P618">
        <v>159.61000000000001</v>
      </c>
      <c r="Q618">
        <v>159.61000000000001</v>
      </c>
      <c r="R618" s="2">
        <f>IF(ISNUMBER(Q618),SUMIFS(Q$1:$Q618,A$1:$A618,A618,J$1:$J618,J618,D$1:$D618,D618),"")</f>
        <v>397.59000000000003</v>
      </c>
      <c r="T618" s="5"/>
      <c r="AH618" s="2" t="str">
        <f t="shared" si="48"/>
        <v/>
      </c>
      <c r="AQ618" s="2" t="str">
        <f t="shared" si="46"/>
        <v/>
      </c>
      <c r="AR618" s="2" t="str">
        <f>IF(ISNUMBER(AQ618),SUMIFS($AQ$1:AQ618,$A$1:A618,A618,$J$1:J618,J618,$D$1:D618,D618),"")</f>
        <v/>
      </c>
      <c r="AS618">
        <f t="shared" si="47"/>
        <v>3</v>
      </c>
    </row>
    <row r="619" spans="1:45" x14ac:dyDescent="0.25">
      <c r="A619" s="4" t="s">
        <v>36</v>
      </c>
      <c r="B619" t="s">
        <v>32</v>
      </c>
      <c r="C619" s="3">
        <v>42325</v>
      </c>
      <c r="D619">
        <v>2</v>
      </c>
      <c r="F619">
        <v>500</v>
      </c>
      <c r="J619" s="2" t="s">
        <v>83</v>
      </c>
      <c r="K619" s="2" t="s">
        <v>43</v>
      </c>
      <c r="L619">
        <v>7</v>
      </c>
      <c r="M619" s="2" t="s">
        <v>22</v>
      </c>
      <c r="N619" s="20" t="str">
        <f t="shared" si="45"/>
        <v/>
      </c>
      <c r="P619">
        <v>182.7</v>
      </c>
      <c r="Q619">
        <v>182.7</v>
      </c>
      <c r="R619" s="2">
        <f>IF(ISNUMBER(Q619),SUMIFS(Q$1:$Q619,A$1:$A619,A619,J$1:$J619,J619,D$1:$D619,D619),"")</f>
        <v>452.77</v>
      </c>
      <c r="T619" s="5"/>
      <c r="AH619" s="2" t="str">
        <f t="shared" si="48"/>
        <v/>
      </c>
      <c r="AQ619" s="2" t="str">
        <f t="shared" si="46"/>
        <v/>
      </c>
      <c r="AR619" s="2" t="str">
        <f>IF(ISNUMBER(AQ619),SUMIFS($AQ$1:AQ619,$A$1:A619,A619,$J$1:J619,J619,$D$1:D619,D619),"")</f>
        <v/>
      </c>
      <c r="AS619">
        <f t="shared" si="47"/>
        <v>3</v>
      </c>
    </row>
    <row r="620" spans="1:45" x14ac:dyDescent="0.25">
      <c r="A620" s="4" t="s">
        <v>33</v>
      </c>
      <c r="B620" t="s">
        <v>32</v>
      </c>
      <c r="C620" s="3">
        <v>42325</v>
      </c>
      <c r="D620">
        <v>3</v>
      </c>
      <c r="F620">
        <v>0</v>
      </c>
      <c r="J620" s="2" t="s">
        <v>83</v>
      </c>
      <c r="K620" s="2" t="s">
        <v>43</v>
      </c>
      <c r="L620">
        <v>7</v>
      </c>
      <c r="M620" s="2" t="s">
        <v>22</v>
      </c>
      <c r="N620" s="20" t="str">
        <f t="shared" si="45"/>
        <v/>
      </c>
      <c r="P620">
        <v>175.14</v>
      </c>
      <c r="Q620">
        <v>175.14</v>
      </c>
      <c r="R620" s="2">
        <f>IF(ISNUMBER(Q620),SUMIFS(Q$1:$Q620,A$1:$A620,A620,J$1:$J620,J620,D$1:$D620,D620),"")</f>
        <v>385.28999999999996</v>
      </c>
      <c r="T620" s="5"/>
      <c r="AH620" s="2" t="str">
        <f t="shared" si="48"/>
        <v/>
      </c>
      <c r="AQ620" s="2" t="str">
        <f t="shared" si="46"/>
        <v/>
      </c>
      <c r="AR620" s="2" t="str">
        <f>IF(ISNUMBER(AQ620),SUMIFS($AQ$1:AQ620,$A$1:A620,A620,$J$1:J620,J620,$D$1:D620,D620),"")</f>
        <v/>
      </c>
      <c r="AS620">
        <f t="shared" si="47"/>
        <v>3</v>
      </c>
    </row>
    <row r="621" spans="1:45" x14ac:dyDescent="0.25">
      <c r="A621" s="4" t="s">
        <v>35</v>
      </c>
      <c r="B621" t="s">
        <v>32</v>
      </c>
      <c r="C621" s="3">
        <v>42325</v>
      </c>
      <c r="D621">
        <v>3</v>
      </c>
      <c r="F621">
        <v>50</v>
      </c>
      <c r="J621" s="2" t="s">
        <v>83</v>
      </c>
      <c r="K621" s="2" t="s">
        <v>43</v>
      </c>
      <c r="L621">
        <v>7</v>
      </c>
      <c r="M621" s="2" t="s">
        <v>22</v>
      </c>
      <c r="N621" s="20" t="str">
        <f t="shared" si="45"/>
        <v/>
      </c>
      <c r="P621">
        <v>212.14</v>
      </c>
      <c r="Q621">
        <v>212.14</v>
      </c>
      <c r="R621" s="2">
        <f>IF(ISNUMBER(Q621),SUMIFS(Q$1:$Q621,A$1:$A621,A621,J$1:$J621,J621,D$1:$D621,D621),"")</f>
        <v>423.9</v>
      </c>
      <c r="T621" s="5"/>
      <c r="AH621" s="2" t="str">
        <f t="shared" si="48"/>
        <v/>
      </c>
      <c r="AQ621" s="2" t="str">
        <f t="shared" si="46"/>
        <v/>
      </c>
      <c r="AR621" s="2" t="str">
        <f>IF(ISNUMBER(AQ621),SUMIFS($AQ$1:AQ621,$A$1:A621,A621,$J$1:J621,J621,$D$1:D621,D621),"")</f>
        <v/>
      </c>
      <c r="AS621">
        <f t="shared" si="47"/>
        <v>3</v>
      </c>
    </row>
    <row r="622" spans="1:45" x14ac:dyDescent="0.25">
      <c r="A622" s="4" t="s">
        <v>34</v>
      </c>
      <c r="B622" t="s">
        <v>32</v>
      </c>
      <c r="C622" s="3">
        <v>42325</v>
      </c>
      <c r="D622">
        <v>3</v>
      </c>
      <c r="F622">
        <v>100</v>
      </c>
      <c r="J622" s="2" t="s">
        <v>83</v>
      </c>
      <c r="K622" s="2" t="s">
        <v>43</v>
      </c>
      <c r="L622">
        <v>7</v>
      </c>
      <c r="M622" s="2" t="s">
        <v>22</v>
      </c>
      <c r="N622" s="20" t="str">
        <f t="shared" si="45"/>
        <v/>
      </c>
      <c r="P622">
        <v>142.08000000000001</v>
      </c>
      <c r="Q622">
        <v>142.08000000000001</v>
      </c>
      <c r="R622" s="2">
        <f>IF(ISNUMBER(Q622),SUMIFS(Q$1:$Q622,A$1:$A622,A622,J$1:$J622,J622,D$1:$D622,D622),"")</f>
        <v>261.89</v>
      </c>
      <c r="T622" s="5"/>
      <c r="AH622" s="2" t="str">
        <f t="shared" si="48"/>
        <v/>
      </c>
      <c r="AQ622" s="2" t="str">
        <f t="shared" si="46"/>
        <v/>
      </c>
      <c r="AR622" s="2" t="str">
        <f>IF(ISNUMBER(AQ622),SUMIFS($AQ$1:AQ622,$A$1:A622,A622,$J$1:J622,J622,$D$1:D622,D622),"")</f>
        <v/>
      </c>
      <c r="AS622">
        <f t="shared" si="47"/>
        <v>3</v>
      </c>
    </row>
    <row r="623" spans="1:45" x14ac:dyDescent="0.25">
      <c r="A623" s="4" t="s">
        <v>31</v>
      </c>
      <c r="B623" t="s">
        <v>32</v>
      </c>
      <c r="C623" s="3">
        <v>42325</v>
      </c>
      <c r="D623">
        <v>3</v>
      </c>
      <c r="F623">
        <v>200</v>
      </c>
      <c r="J623" s="2" t="s">
        <v>83</v>
      </c>
      <c r="K623" s="2" t="s">
        <v>43</v>
      </c>
      <c r="L623">
        <v>7</v>
      </c>
      <c r="M623" s="2" t="s">
        <v>22</v>
      </c>
      <c r="N623" s="20" t="str">
        <f t="shared" si="45"/>
        <v/>
      </c>
      <c r="P623">
        <v>218.05</v>
      </c>
      <c r="Q623">
        <v>218.05</v>
      </c>
      <c r="R623" s="2">
        <f>IF(ISNUMBER(Q623),SUMIFS(Q$1:$Q623,A$1:$A623,A623,J$1:$J623,J623,D$1:$D623,D623),"")</f>
        <v>438.6</v>
      </c>
      <c r="T623" s="5"/>
      <c r="AH623" s="2" t="str">
        <f t="shared" si="48"/>
        <v/>
      </c>
      <c r="AQ623" s="2" t="str">
        <f t="shared" si="46"/>
        <v/>
      </c>
      <c r="AR623" s="2" t="str">
        <f>IF(ISNUMBER(AQ623),SUMIFS($AQ$1:AQ623,$A$1:A623,A623,$J$1:J623,J623,$D$1:D623,D623),"")</f>
        <v/>
      </c>
      <c r="AS623">
        <f t="shared" si="47"/>
        <v>3</v>
      </c>
    </row>
    <row r="624" spans="1:45" x14ac:dyDescent="0.25">
      <c r="A624" s="4" t="s">
        <v>37</v>
      </c>
      <c r="B624" t="s">
        <v>32</v>
      </c>
      <c r="C624" s="3">
        <v>42325</v>
      </c>
      <c r="D624">
        <v>3</v>
      </c>
      <c r="F624">
        <v>350</v>
      </c>
      <c r="J624" s="2" t="s">
        <v>83</v>
      </c>
      <c r="K624" s="2" t="s">
        <v>43</v>
      </c>
      <c r="L624">
        <v>7</v>
      </c>
      <c r="M624" s="2" t="s">
        <v>22</v>
      </c>
      <c r="N624" s="20" t="str">
        <f t="shared" si="45"/>
        <v/>
      </c>
      <c r="P624">
        <v>166.15</v>
      </c>
      <c r="Q624">
        <v>166.15</v>
      </c>
      <c r="R624" s="2">
        <f>IF(ISNUMBER(Q624),SUMIFS(Q$1:$Q624,A$1:$A624,A624,J$1:$J624,J624,D$1:$D624,D624),"")</f>
        <v>398.49</v>
      </c>
      <c r="T624" s="5"/>
      <c r="AH624" s="2" t="str">
        <f t="shared" si="48"/>
        <v/>
      </c>
      <c r="AQ624" s="2" t="str">
        <f t="shared" si="46"/>
        <v/>
      </c>
      <c r="AR624" s="2" t="str">
        <f>IF(ISNUMBER(AQ624),SUMIFS($AQ$1:AQ624,$A$1:A624,A624,$J$1:J624,J624,$D$1:D624,D624),"")</f>
        <v/>
      </c>
      <c r="AS624">
        <f t="shared" si="47"/>
        <v>3</v>
      </c>
    </row>
    <row r="625" spans="1:45" x14ac:dyDescent="0.25">
      <c r="A625" s="4" t="s">
        <v>36</v>
      </c>
      <c r="B625" t="s">
        <v>32</v>
      </c>
      <c r="C625" s="3">
        <v>42325</v>
      </c>
      <c r="D625">
        <v>3</v>
      </c>
      <c r="F625">
        <v>500</v>
      </c>
      <c r="J625" s="2" t="s">
        <v>83</v>
      </c>
      <c r="K625" s="2" t="s">
        <v>43</v>
      </c>
      <c r="L625">
        <v>7</v>
      </c>
      <c r="M625" s="2" t="s">
        <v>22</v>
      </c>
      <c r="N625" s="20" t="str">
        <f t="shared" si="45"/>
        <v/>
      </c>
      <c r="P625">
        <v>181.55</v>
      </c>
      <c r="Q625">
        <v>181.55</v>
      </c>
      <c r="R625" s="2">
        <f>IF(ISNUMBER(Q625),SUMIFS(Q$1:$Q625,A$1:$A625,A625,J$1:$J625,J625,D$1:$D625,D625),"")</f>
        <v>380.91</v>
      </c>
      <c r="T625" s="5"/>
      <c r="AH625" s="2" t="str">
        <f t="shared" si="48"/>
        <v/>
      </c>
      <c r="AQ625" s="2" t="str">
        <f t="shared" si="46"/>
        <v/>
      </c>
      <c r="AR625" s="2" t="str">
        <f>IF(ISNUMBER(AQ625),SUMIFS($AQ$1:AQ625,$A$1:A625,A625,$J$1:J625,J625,$D$1:D625,D625),"")</f>
        <v/>
      </c>
      <c r="AS625">
        <f t="shared" si="47"/>
        <v>3</v>
      </c>
    </row>
    <row r="626" spans="1:45" x14ac:dyDescent="0.25">
      <c r="A626" s="4" t="s">
        <v>33</v>
      </c>
      <c r="B626" t="s">
        <v>32</v>
      </c>
      <c r="C626" s="3">
        <v>42359</v>
      </c>
      <c r="D626">
        <v>1</v>
      </c>
      <c r="F626">
        <v>0</v>
      </c>
      <c r="J626" s="2" t="s">
        <v>83</v>
      </c>
      <c r="K626" s="2" t="s">
        <v>23</v>
      </c>
      <c r="L626">
        <v>8</v>
      </c>
      <c r="M626" s="2" t="s">
        <v>22</v>
      </c>
      <c r="N626" s="20" t="str">
        <f t="shared" si="45"/>
        <v/>
      </c>
      <c r="P626">
        <v>225.96</v>
      </c>
      <c r="Q626">
        <v>225.96</v>
      </c>
      <c r="R626" s="2">
        <f>IF(ISNUMBER(Q626),SUMIFS(Q$1:$Q626,A$1:$A626,A626,J$1:$J626,J626,D$1:$D626,D626),"")</f>
        <v>639</v>
      </c>
      <c r="T626" s="5"/>
      <c r="AH626" s="2" t="str">
        <f t="shared" si="48"/>
        <v/>
      </c>
      <c r="AQ626" s="2" t="str">
        <f t="shared" si="46"/>
        <v/>
      </c>
      <c r="AR626" s="2" t="str">
        <f>IF(ISNUMBER(AQ626),SUMIFS($AQ$1:AQ626,$A$1:A626,A626,$J$1:J626,J626,$D$1:D626,D626),"")</f>
        <v/>
      </c>
      <c r="AS626">
        <f t="shared" si="47"/>
        <v>3</v>
      </c>
    </row>
    <row r="627" spans="1:45" x14ac:dyDescent="0.25">
      <c r="A627" s="4" t="s">
        <v>35</v>
      </c>
      <c r="B627" t="s">
        <v>32</v>
      </c>
      <c r="C627" s="3">
        <v>42359</v>
      </c>
      <c r="D627">
        <v>1</v>
      </c>
      <c r="F627">
        <v>50</v>
      </c>
      <c r="J627" s="2" t="s">
        <v>83</v>
      </c>
      <c r="K627" s="2" t="s">
        <v>23</v>
      </c>
      <c r="L627">
        <v>8</v>
      </c>
      <c r="M627" s="2" t="s">
        <v>22</v>
      </c>
      <c r="N627" s="20" t="str">
        <f t="shared" si="45"/>
        <v/>
      </c>
      <c r="P627">
        <v>253.36</v>
      </c>
      <c r="Q627">
        <v>253.36</v>
      </c>
      <c r="R627" s="2">
        <f>IF(ISNUMBER(Q627),SUMIFS(Q$1:$Q627,A$1:$A627,A627,J$1:$J627,J627,D$1:$D627,D627),"")</f>
        <v>648.58000000000004</v>
      </c>
      <c r="T627" s="5"/>
      <c r="AH627" s="2" t="str">
        <f t="shared" si="48"/>
        <v/>
      </c>
      <c r="AQ627" s="2" t="str">
        <f t="shared" si="46"/>
        <v/>
      </c>
      <c r="AR627" s="2" t="str">
        <f>IF(ISNUMBER(AQ627),SUMIFS($AQ$1:AQ627,$A$1:A627,A627,$J$1:J627,J627,$D$1:D627,D627),"")</f>
        <v/>
      </c>
      <c r="AS627">
        <f t="shared" si="47"/>
        <v>3</v>
      </c>
    </row>
    <row r="628" spans="1:45" x14ac:dyDescent="0.25">
      <c r="A628" s="4" t="s">
        <v>34</v>
      </c>
      <c r="B628" t="s">
        <v>32</v>
      </c>
      <c r="C628" s="3">
        <v>42359</v>
      </c>
      <c r="D628">
        <v>1</v>
      </c>
      <c r="F628">
        <v>100</v>
      </c>
      <c r="J628" s="2" t="s">
        <v>83</v>
      </c>
      <c r="K628" s="2" t="s">
        <v>23</v>
      </c>
      <c r="L628">
        <v>8</v>
      </c>
      <c r="M628" s="2" t="s">
        <v>22</v>
      </c>
      <c r="N628" s="20" t="str">
        <f t="shared" si="45"/>
        <v/>
      </c>
      <c r="P628">
        <v>259.2</v>
      </c>
      <c r="Q628">
        <v>259.2</v>
      </c>
      <c r="R628" s="2">
        <f>IF(ISNUMBER(Q628),SUMIFS(Q$1:$Q628,A$1:$A628,A628,J$1:$J628,J628,D$1:$D628,D628),"")</f>
        <v>728.51</v>
      </c>
      <c r="T628" s="5"/>
      <c r="AH628" s="2" t="str">
        <f t="shared" si="48"/>
        <v/>
      </c>
      <c r="AQ628" s="2" t="str">
        <f t="shared" si="46"/>
        <v/>
      </c>
      <c r="AR628" s="2" t="str">
        <f>IF(ISNUMBER(AQ628),SUMIFS($AQ$1:AQ628,$A$1:A628,A628,$J$1:J628,J628,$D$1:D628,D628),"")</f>
        <v/>
      </c>
      <c r="AS628">
        <f t="shared" si="47"/>
        <v>3</v>
      </c>
    </row>
    <row r="629" spans="1:45" x14ac:dyDescent="0.25">
      <c r="A629" s="4" t="s">
        <v>31</v>
      </c>
      <c r="B629" t="s">
        <v>32</v>
      </c>
      <c r="C629" s="3">
        <v>42359</v>
      </c>
      <c r="D629">
        <v>1</v>
      </c>
      <c r="F629">
        <v>200</v>
      </c>
      <c r="J629" s="2" t="s">
        <v>83</v>
      </c>
      <c r="K629" s="2" t="s">
        <v>23</v>
      </c>
      <c r="L629">
        <v>8</v>
      </c>
      <c r="M629" s="2" t="s">
        <v>22</v>
      </c>
      <c r="N629" s="20" t="str">
        <f t="shared" si="45"/>
        <v/>
      </c>
      <c r="P629">
        <v>248.45</v>
      </c>
      <c r="Q629">
        <v>248.45</v>
      </c>
      <c r="R629" s="2">
        <f>IF(ISNUMBER(Q629),SUMIFS(Q$1:$Q629,A$1:$A629,A629,J$1:$J629,J629,D$1:$D629,D629),"")</f>
        <v>642.41000000000008</v>
      </c>
      <c r="T629" s="5"/>
      <c r="AH629" s="2" t="str">
        <f t="shared" si="48"/>
        <v/>
      </c>
      <c r="AQ629" s="2" t="str">
        <f t="shared" si="46"/>
        <v/>
      </c>
      <c r="AR629" s="2" t="str">
        <f>IF(ISNUMBER(AQ629),SUMIFS($AQ$1:AQ629,$A$1:A629,A629,$J$1:J629,J629,$D$1:D629,D629),"")</f>
        <v/>
      </c>
      <c r="AS629">
        <f t="shared" si="47"/>
        <v>3</v>
      </c>
    </row>
    <row r="630" spans="1:45" x14ac:dyDescent="0.25">
      <c r="A630" s="4" t="s">
        <v>37</v>
      </c>
      <c r="B630" t="s">
        <v>32</v>
      </c>
      <c r="C630" s="3">
        <v>42359</v>
      </c>
      <c r="D630">
        <v>1</v>
      </c>
      <c r="F630">
        <v>350</v>
      </c>
      <c r="J630" s="2" t="s">
        <v>83</v>
      </c>
      <c r="K630" s="2" t="s">
        <v>23</v>
      </c>
      <c r="L630">
        <v>8</v>
      </c>
      <c r="M630" s="2" t="s">
        <v>22</v>
      </c>
      <c r="N630" s="20" t="str">
        <f t="shared" si="45"/>
        <v/>
      </c>
      <c r="P630">
        <v>231.87</v>
      </c>
      <c r="Q630">
        <v>231.87</v>
      </c>
      <c r="R630" s="2">
        <f>IF(ISNUMBER(Q630),SUMIFS(Q$1:$Q630,A$1:$A630,A630,J$1:$J630,J630,D$1:$D630,D630),"")</f>
        <v>633.47</v>
      </c>
      <c r="T630" s="5"/>
      <c r="AH630" s="2" t="str">
        <f t="shared" si="48"/>
        <v/>
      </c>
      <c r="AQ630" s="2" t="str">
        <f t="shared" si="46"/>
        <v/>
      </c>
      <c r="AR630" s="2" t="str">
        <f>IF(ISNUMBER(AQ630),SUMIFS($AQ$1:AQ630,$A$1:A630,A630,$J$1:J630,J630,$D$1:D630,D630),"")</f>
        <v/>
      </c>
      <c r="AS630">
        <f t="shared" si="47"/>
        <v>3</v>
      </c>
    </row>
    <row r="631" spans="1:45" x14ac:dyDescent="0.25">
      <c r="A631" s="4" t="s">
        <v>36</v>
      </c>
      <c r="B631" t="s">
        <v>32</v>
      </c>
      <c r="C631" s="3">
        <v>42359</v>
      </c>
      <c r="D631">
        <v>1</v>
      </c>
      <c r="F631">
        <v>500</v>
      </c>
      <c r="J631" s="2" t="s">
        <v>83</v>
      </c>
      <c r="K631" s="2" t="s">
        <v>23</v>
      </c>
      <c r="L631">
        <v>8</v>
      </c>
      <c r="M631" s="2" t="s">
        <v>22</v>
      </c>
      <c r="N631" s="20" t="str">
        <f t="shared" si="45"/>
        <v/>
      </c>
      <c r="P631">
        <v>271.37</v>
      </c>
      <c r="Q631">
        <v>271.37</v>
      </c>
      <c r="R631" s="2">
        <f>IF(ISNUMBER(Q631),SUMIFS(Q$1:$Q631,A$1:$A631,A631,J$1:$J631,J631,D$1:$D631,D631),"")</f>
        <v>749.22</v>
      </c>
      <c r="T631" s="5"/>
      <c r="AH631" s="2" t="str">
        <f t="shared" si="48"/>
        <v/>
      </c>
      <c r="AQ631" s="2" t="str">
        <f t="shared" si="46"/>
        <v/>
      </c>
      <c r="AR631" s="2" t="str">
        <f>IF(ISNUMBER(AQ631),SUMIFS($AQ$1:AQ631,$A$1:A631,A631,$J$1:J631,J631,$D$1:D631,D631),"")</f>
        <v/>
      </c>
      <c r="AS631">
        <f t="shared" si="47"/>
        <v>3</v>
      </c>
    </row>
    <row r="632" spans="1:45" x14ac:dyDescent="0.25">
      <c r="A632" s="4" t="s">
        <v>33</v>
      </c>
      <c r="B632" t="s">
        <v>32</v>
      </c>
      <c r="C632" s="3">
        <v>42359</v>
      </c>
      <c r="D632">
        <v>2</v>
      </c>
      <c r="F632">
        <v>0</v>
      </c>
      <c r="J632" s="2" t="s">
        <v>83</v>
      </c>
      <c r="K632" s="2" t="s">
        <v>23</v>
      </c>
      <c r="L632">
        <v>8</v>
      </c>
      <c r="M632" s="2" t="s">
        <v>22</v>
      </c>
      <c r="N632" s="20" t="str">
        <f t="shared" si="45"/>
        <v/>
      </c>
      <c r="P632">
        <v>285.74</v>
      </c>
      <c r="Q632">
        <v>285.74</v>
      </c>
      <c r="R632" s="2">
        <f>IF(ISNUMBER(Q632),SUMIFS(Q$1:$Q632,A$1:$A632,A632,J$1:$J632,J632,D$1:$D632,D632),"")</f>
        <v>690.53</v>
      </c>
      <c r="T632" s="5"/>
      <c r="AH632" s="2" t="str">
        <f t="shared" si="48"/>
        <v/>
      </c>
      <c r="AQ632" s="2" t="str">
        <f t="shared" si="46"/>
        <v/>
      </c>
      <c r="AR632" s="2" t="str">
        <f>IF(ISNUMBER(AQ632),SUMIFS($AQ$1:AQ632,$A$1:A632,A632,$J$1:J632,J632,$D$1:D632,D632),"")</f>
        <v/>
      </c>
      <c r="AS632">
        <f t="shared" si="47"/>
        <v>3</v>
      </c>
    </row>
    <row r="633" spans="1:45" x14ac:dyDescent="0.25">
      <c r="A633" s="4" t="s">
        <v>35</v>
      </c>
      <c r="B633" t="s">
        <v>32</v>
      </c>
      <c r="C633" s="3">
        <v>42359</v>
      </c>
      <c r="D633">
        <v>2</v>
      </c>
      <c r="F633">
        <v>50</v>
      </c>
      <c r="J633" s="2" t="s">
        <v>83</v>
      </c>
      <c r="K633" s="2" t="s">
        <v>23</v>
      </c>
      <c r="L633">
        <v>8</v>
      </c>
      <c r="M633" s="2" t="s">
        <v>22</v>
      </c>
      <c r="N633" s="20" t="str">
        <f t="shared" si="45"/>
        <v/>
      </c>
      <c r="P633">
        <v>283.51</v>
      </c>
      <c r="Q633">
        <v>283.51</v>
      </c>
      <c r="R633" s="2">
        <f>IF(ISNUMBER(Q633),SUMIFS(Q$1:$Q633,A$1:$A633,A633,J$1:$J633,J633,D$1:$D633,D633),"")</f>
        <v>755.44</v>
      </c>
      <c r="T633" s="5"/>
      <c r="AH633" s="2" t="str">
        <f t="shared" si="48"/>
        <v/>
      </c>
      <c r="AQ633" s="2" t="str">
        <f t="shared" si="46"/>
        <v/>
      </c>
      <c r="AR633" s="2" t="str">
        <f>IF(ISNUMBER(AQ633),SUMIFS($AQ$1:AQ633,$A$1:A633,A633,$J$1:J633,J633,$D$1:D633,D633),"")</f>
        <v/>
      </c>
      <c r="AS633">
        <f t="shared" si="47"/>
        <v>3</v>
      </c>
    </row>
    <row r="634" spans="1:45" x14ac:dyDescent="0.25">
      <c r="A634" s="4" t="s">
        <v>34</v>
      </c>
      <c r="B634" t="s">
        <v>32</v>
      </c>
      <c r="C634" s="3">
        <v>42359</v>
      </c>
      <c r="D634">
        <v>2</v>
      </c>
      <c r="F634">
        <v>100</v>
      </c>
      <c r="J634" s="2" t="s">
        <v>83</v>
      </c>
      <c r="K634" s="2" t="s">
        <v>23</v>
      </c>
      <c r="L634">
        <v>8</v>
      </c>
      <c r="M634" s="2" t="s">
        <v>22</v>
      </c>
      <c r="N634" s="20" t="str">
        <f t="shared" ref="N634:N697" si="49">IF(ISNUMBER(O634),O634*10,"")</f>
        <v/>
      </c>
      <c r="P634">
        <v>290.7</v>
      </c>
      <c r="Q634">
        <v>290.7</v>
      </c>
      <c r="R634" s="2">
        <f>IF(ISNUMBER(Q634),SUMIFS(Q$1:$Q634,A$1:$A634,A634,J$1:$J634,J634,D$1:$D634,D634),"")</f>
        <v>763.29</v>
      </c>
      <c r="T634" s="5"/>
      <c r="AH634" s="2" t="str">
        <f t="shared" si="48"/>
        <v/>
      </c>
      <c r="AQ634" s="2" t="str">
        <f t="shared" si="46"/>
        <v/>
      </c>
      <c r="AR634" s="2" t="str">
        <f>IF(ISNUMBER(AQ634),SUMIFS($AQ$1:AQ634,$A$1:A634,A634,$J$1:J634,J634,$D$1:D634,D634),"")</f>
        <v/>
      </c>
      <c r="AS634">
        <f t="shared" si="47"/>
        <v>3</v>
      </c>
    </row>
    <row r="635" spans="1:45" x14ac:dyDescent="0.25">
      <c r="A635" s="4" t="s">
        <v>31</v>
      </c>
      <c r="B635" t="s">
        <v>32</v>
      </c>
      <c r="C635" s="3">
        <v>42359</v>
      </c>
      <c r="D635">
        <v>2</v>
      </c>
      <c r="F635">
        <v>200</v>
      </c>
      <c r="J635" s="2" t="s">
        <v>83</v>
      </c>
      <c r="K635" s="2" t="s">
        <v>23</v>
      </c>
      <c r="L635">
        <v>8</v>
      </c>
      <c r="M635" s="2" t="s">
        <v>22</v>
      </c>
      <c r="N635" s="20" t="str">
        <f t="shared" si="49"/>
        <v/>
      </c>
      <c r="P635">
        <v>264.67</v>
      </c>
      <c r="Q635">
        <v>264.67</v>
      </c>
      <c r="R635" s="2">
        <f>IF(ISNUMBER(Q635),SUMIFS(Q$1:$Q635,A$1:$A635,A635,J$1:$J635,J635,D$1:$D635,D635),"")</f>
        <v>704.73</v>
      </c>
      <c r="T635" s="5"/>
      <c r="AH635" s="2" t="str">
        <f t="shared" si="48"/>
        <v/>
      </c>
      <c r="AQ635" s="2" t="str">
        <f t="shared" si="46"/>
        <v/>
      </c>
      <c r="AR635" s="2" t="str">
        <f>IF(ISNUMBER(AQ635),SUMIFS($AQ$1:AQ635,$A$1:A635,A635,$J$1:J635,J635,$D$1:D635,D635),"")</f>
        <v/>
      </c>
      <c r="AS635">
        <f t="shared" si="47"/>
        <v>3</v>
      </c>
    </row>
    <row r="636" spans="1:45" x14ac:dyDescent="0.25">
      <c r="A636" s="4" t="s">
        <v>37</v>
      </c>
      <c r="B636" t="s">
        <v>32</v>
      </c>
      <c r="C636" s="3">
        <v>42359</v>
      </c>
      <c r="D636">
        <v>2</v>
      </c>
      <c r="F636">
        <v>350</v>
      </c>
      <c r="J636" s="2" t="s">
        <v>83</v>
      </c>
      <c r="K636" s="2" t="s">
        <v>23</v>
      </c>
      <c r="L636">
        <v>8</v>
      </c>
      <c r="M636" s="2" t="s">
        <v>22</v>
      </c>
      <c r="N636" s="20" t="str">
        <f t="shared" si="49"/>
        <v/>
      </c>
      <c r="P636">
        <v>246.81</v>
      </c>
      <c r="Q636">
        <v>246.81</v>
      </c>
      <c r="R636" s="2">
        <f>IF(ISNUMBER(Q636),SUMIFS(Q$1:$Q636,A$1:$A636,A636,J$1:$J636,J636,D$1:$D636,D636),"")</f>
        <v>644.40000000000009</v>
      </c>
      <c r="T636" s="5"/>
      <c r="AH636" s="2" t="str">
        <f t="shared" si="48"/>
        <v/>
      </c>
      <c r="AQ636" s="2" t="str">
        <f t="shared" si="46"/>
        <v/>
      </c>
      <c r="AR636" s="2" t="str">
        <f>IF(ISNUMBER(AQ636),SUMIFS($AQ$1:AQ636,$A$1:A636,A636,$J$1:J636,J636,$D$1:D636,D636),"")</f>
        <v/>
      </c>
      <c r="AS636">
        <f t="shared" si="47"/>
        <v>3</v>
      </c>
    </row>
    <row r="637" spans="1:45" x14ac:dyDescent="0.25">
      <c r="A637" s="4" t="s">
        <v>36</v>
      </c>
      <c r="B637" t="s">
        <v>32</v>
      </c>
      <c r="C637" s="3">
        <v>42359</v>
      </c>
      <c r="D637">
        <v>2</v>
      </c>
      <c r="F637">
        <v>500</v>
      </c>
      <c r="J637" s="2" t="s">
        <v>83</v>
      </c>
      <c r="K637" s="2" t="s">
        <v>23</v>
      </c>
      <c r="L637">
        <v>8</v>
      </c>
      <c r="M637" s="2" t="s">
        <v>22</v>
      </c>
      <c r="N637" s="20" t="str">
        <f t="shared" si="49"/>
        <v/>
      </c>
      <c r="P637">
        <v>272.5</v>
      </c>
      <c r="Q637">
        <v>272.5</v>
      </c>
      <c r="R637" s="2">
        <f>IF(ISNUMBER(Q637),SUMIFS(Q$1:$Q637,A$1:$A637,A637,J$1:$J637,J637,D$1:$D637,D637),"")</f>
        <v>725.27</v>
      </c>
      <c r="T637" s="5"/>
      <c r="AH637" s="2" t="str">
        <f t="shared" si="48"/>
        <v/>
      </c>
      <c r="AQ637" s="2" t="str">
        <f t="shared" si="46"/>
        <v/>
      </c>
      <c r="AR637" s="2" t="str">
        <f>IF(ISNUMBER(AQ637),SUMIFS($AQ$1:AQ637,$A$1:A637,A637,$J$1:J637,J637,$D$1:D637,D637),"")</f>
        <v/>
      </c>
      <c r="AS637">
        <f t="shared" si="47"/>
        <v>3</v>
      </c>
    </row>
    <row r="638" spans="1:45" x14ac:dyDescent="0.25">
      <c r="A638" s="4" t="s">
        <v>33</v>
      </c>
      <c r="B638" t="s">
        <v>32</v>
      </c>
      <c r="C638" s="3">
        <v>42359</v>
      </c>
      <c r="D638">
        <v>3</v>
      </c>
      <c r="F638">
        <v>0</v>
      </c>
      <c r="J638" s="2" t="s">
        <v>83</v>
      </c>
      <c r="K638" s="2" t="s">
        <v>23</v>
      </c>
      <c r="L638">
        <v>8</v>
      </c>
      <c r="M638" s="2" t="s">
        <v>22</v>
      </c>
      <c r="N638" s="20" t="str">
        <f t="shared" si="49"/>
        <v/>
      </c>
      <c r="P638">
        <v>268.86</v>
      </c>
      <c r="Q638">
        <v>268.86</v>
      </c>
      <c r="R638" s="2">
        <f>IF(ISNUMBER(Q638),SUMIFS(Q$1:$Q638,A$1:$A638,A638,J$1:$J638,J638,D$1:$D638,D638),"")</f>
        <v>654.15</v>
      </c>
      <c r="T638" s="5"/>
      <c r="AH638" s="2" t="str">
        <f t="shared" si="48"/>
        <v/>
      </c>
      <c r="AQ638" s="2" t="str">
        <f t="shared" ref="AQ638:AQ669" si="50">IF(AND(ISNUMBER(AI638),ISNUMBER(Q638)),ROUND(Q638*AI638,3),"")</f>
        <v/>
      </c>
      <c r="AR638" s="2" t="str">
        <f>IF(ISNUMBER(AQ638),SUMIFS($AQ$1:AQ638,$A$1:A638,A638,$J$1:J638,J638,$D$1:D638,D638),"")</f>
        <v/>
      </c>
      <c r="AS638">
        <f t="shared" ref="AS638:AS669" si="51">COUNT(O638:AR638)</f>
        <v>3</v>
      </c>
    </row>
    <row r="639" spans="1:45" x14ac:dyDescent="0.25">
      <c r="A639" s="4" t="s">
        <v>35</v>
      </c>
      <c r="B639" t="s">
        <v>32</v>
      </c>
      <c r="C639" s="3">
        <v>42359</v>
      </c>
      <c r="D639">
        <v>3</v>
      </c>
      <c r="F639">
        <v>50</v>
      </c>
      <c r="J639" s="2" t="s">
        <v>83</v>
      </c>
      <c r="K639" s="2" t="s">
        <v>23</v>
      </c>
      <c r="L639">
        <v>8</v>
      </c>
      <c r="M639" s="2" t="s">
        <v>22</v>
      </c>
      <c r="N639" s="20" t="str">
        <f t="shared" si="49"/>
        <v/>
      </c>
      <c r="P639">
        <v>259.18</v>
      </c>
      <c r="Q639">
        <v>259.18</v>
      </c>
      <c r="R639" s="2">
        <f>IF(ISNUMBER(Q639),SUMIFS(Q$1:$Q639,A$1:$A639,A639,J$1:$J639,J639,D$1:$D639,D639),"")</f>
        <v>683.07999999999993</v>
      </c>
      <c r="T639" s="5"/>
      <c r="AH639" s="2" t="str">
        <f t="shared" ref="AH639:AH670" si="52">IF(ISNUMBER(AI639),AI639,"")</f>
        <v/>
      </c>
      <c r="AQ639" s="2" t="str">
        <f t="shared" si="50"/>
        <v/>
      </c>
      <c r="AR639" s="2" t="str">
        <f>IF(ISNUMBER(AQ639),SUMIFS($AQ$1:AQ639,$A$1:A639,A639,$J$1:J639,J639,$D$1:D639,D639),"")</f>
        <v/>
      </c>
      <c r="AS639">
        <f t="shared" si="51"/>
        <v>3</v>
      </c>
    </row>
    <row r="640" spans="1:45" x14ac:dyDescent="0.25">
      <c r="A640" s="4" t="s">
        <v>34</v>
      </c>
      <c r="B640" t="s">
        <v>32</v>
      </c>
      <c r="C640" s="3">
        <v>42359</v>
      </c>
      <c r="D640">
        <v>3</v>
      </c>
      <c r="F640">
        <v>100</v>
      </c>
      <c r="J640" s="2" t="s">
        <v>83</v>
      </c>
      <c r="K640" s="2" t="s">
        <v>23</v>
      </c>
      <c r="L640">
        <v>8</v>
      </c>
      <c r="M640" s="2" t="s">
        <v>22</v>
      </c>
      <c r="N640" s="20" t="str">
        <f t="shared" si="49"/>
        <v/>
      </c>
      <c r="P640">
        <v>289.64</v>
      </c>
      <c r="Q640">
        <v>289.64</v>
      </c>
      <c r="R640" s="2">
        <f>IF(ISNUMBER(Q640),SUMIFS(Q$1:$Q640,A$1:$A640,A640,J$1:$J640,J640,D$1:$D640,D640),"")</f>
        <v>551.53</v>
      </c>
      <c r="T640" s="5"/>
      <c r="AH640" s="2" t="str">
        <f t="shared" si="52"/>
        <v/>
      </c>
      <c r="AQ640" s="2" t="str">
        <f t="shared" si="50"/>
        <v/>
      </c>
      <c r="AR640" s="2" t="str">
        <f>IF(ISNUMBER(AQ640),SUMIFS($AQ$1:AQ640,$A$1:A640,A640,$J$1:J640,J640,$D$1:D640,D640),"")</f>
        <v/>
      </c>
      <c r="AS640">
        <f t="shared" si="51"/>
        <v>3</v>
      </c>
    </row>
    <row r="641" spans="1:45" x14ac:dyDescent="0.25">
      <c r="A641" s="4" t="s">
        <v>31</v>
      </c>
      <c r="B641" t="s">
        <v>32</v>
      </c>
      <c r="C641" s="3">
        <v>42359</v>
      </c>
      <c r="D641">
        <v>3</v>
      </c>
      <c r="F641">
        <v>200</v>
      </c>
      <c r="J641" s="2" t="s">
        <v>83</v>
      </c>
      <c r="K641" s="2" t="s">
        <v>23</v>
      </c>
      <c r="L641">
        <v>8</v>
      </c>
      <c r="M641" s="2" t="s">
        <v>22</v>
      </c>
      <c r="N641" s="20" t="str">
        <f t="shared" si="49"/>
        <v/>
      </c>
      <c r="P641">
        <v>269.93</v>
      </c>
      <c r="Q641">
        <v>269.93</v>
      </c>
      <c r="R641" s="2">
        <f>IF(ISNUMBER(Q641),SUMIFS(Q$1:$Q641,A$1:$A641,A641,J$1:$J641,J641,D$1:$D641,D641),"")</f>
        <v>708.53</v>
      </c>
      <c r="T641" s="5"/>
      <c r="AH641" s="2" t="str">
        <f t="shared" si="52"/>
        <v/>
      </c>
      <c r="AQ641" s="2" t="str">
        <f t="shared" si="50"/>
        <v/>
      </c>
      <c r="AR641" s="2" t="str">
        <f>IF(ISNUMBER(AQ641),SUMIFS($AQ$1:AQ641,$A$1:A641,A641,$J$1:J641,J641,$D$1:D641,D641),"")</f>
        <v/>
      </c>
      <c r="AS641">
        <f t="shared" si="51"/>
        <v>3</v>
      </c>
    </row>
    <row r="642" spans="1:45" x14ac:dyDescent="0.25">
      <c r="A642" s="4" t="s">
        <v>37</v>
      </c>
      <c r="B642" t="s">
        <v>32</v>
      </c>
      <c r="C642" s="3">
        <v>42359</v>
      </c>
      <c r="D642">
        <v>3</v>
      </c>
      <c r="F642">
        <v>350</v>
      </c>
      <c r="J642" s="2" t="s">
        <v>83</v>
      </c>
      <c r="K642" s="2" t="s">
        <v>23</v>
      </c>
      <c r="L642">
        <v>8</v>
      </c>
      <c r="M642" s="2" t="s">
        <v>22</v>
      </c>
      <c r="N642" s="20" t="str">
        <f t="shared" si="49"/>
        <v/>
      </c>
      <c r="P642">
        <v>253.83</v>
      </c>
      <c r="Q642">
        <v>253.83</v>
      </c>
      <c r="R642" s="2">
        <f>IF(ISNUMBER(Q642),SUMIFS(Q$1:$Q642,A$1:$A642,A642,J$1:$J642,J642,D$1:$D642,D642),"")</f>
        <v>652.32000000000005</v>
      </c>
      <c r="T642" s="5"/>
      <c r="AH642" s="2" t="str">
        <f t="shared" si="52"/>
        <v/>
      </c>
      <c r="AQ642" s="2" t="str">
        <f t="shared" si="50"/>
        <v/>
      </c>
      <c r="AR642" s="2" t="str">
        <f>IF(ISNUMBER(AQ642),SUMIFS($AQ$1:AQ642,$A$1:A642,A642,$J$1:J642,J642,$D$1:D642,D642),"")</f>
        <v/>
      </c>
      <c r="AS642">
        <f t="shared" si="51"/>
        <v>3</v>
      </c>
    </row>
    <row r="643" spans="1:45" x14ac:dyDescent="0.25">
      <c r="A643" s="4" t="s">
        <v>36</v>
      </c>
      <c r="B643" t="s">
        <v>32</v>
      </c>
      <c r="C643" s="3">
        <v>42359</v>
      </c>
      <c r="D643">
        <v>3</v>
      </c>
      <c r="F643">
        <v>500</v>
      </c>
      <c r="J643" s="2" t="s">
        <v>83</v>
      </c>
      <c r="K643" s="2" t="s">
        <v>23</v>
      </c>
      <c r="L643">
        <v>8</v>
      </c>
      <c r="M643" s="2" t="s">
        <v>22</v>
      </c>
      <c r="N643" s="20" t="str">
        <f t="shared" si="49"/>
        <v/>
      </c>
      <c r="P643">
        <v>283.77999999999997</v>
      </c>
      <c r="Q643">
        <v>283.77999999999997</v>
      </c>
      <c r="R643" s="2">
        <f>IF(ISNUMBER(Q643),SUMIFS(Q$1:$Q643,A$1:$A643,A643,J$1:$J643,J643,D$1:$D643,D643),"")</f>
        <v>664.69</v>
      </c>
      <c r="T643" s="5"/>
      <c r="AH643" s="2" t="str">
        <f t="shared" si="52"/>
        <v/>
      </c>
      <c r="AQ643" s="2" t="str">
        <f t="shared" si="50"/>
        <v/>
      </c>
      <c r="AR643" s="2" t="str">
        <f>IF(ISNUMBER(AQ643),SUMIFS($AQ$1:AQ643,$A$1:A643,A643,$J$1:J643,J643,$D$1:D643,D643),"")</f>
        <v/>
      </c>
      <c r="AS643">
        <f t="shared" si="51"/>
        <v>3</v>
      </c>
    </row>
    <row r="644" spans="1:45" x14ac:dyDescent="0.25">
      <c r="A644" s="4" t="s">
        <v>33</v>
      </c>
      <c r="B644" t="s">
        <v>32</v>
      </c>
      <c r="C644" s="3">
        <v>42402</v>
      </c>
      <c r="D644">
        <v>1</v>
      </c>
      <c r="F644">
        <v>0</v>
      </c>
      <c r="J644" s="2" t="s">
        <v>83</v>
      </c>
      <c r="K644" s="2" t="s">
        <v>23</v>
      </c>
      <c r="L644">
        <v>9</v>
      </c>
      <c r="M644" s="2" t="s">
        <v>22</v>
      </c>
      <c r="N644" s="20" t="str">
        <f t="shared" si="49"/>
        <v/>
      </c>
      <c r="P644">
        <v>38.54</v>
      </c>
      <c r="Q644">
        <v>38.54</v>
      </c>
      <c r="R644" s="2">
        <f>IF(ISNUMBER(Q644),SUMIFS(Q$1:$Q644,A$1:$A644,A644,J$1:$J644,J644,D$1:$D644,D644),"")</f>
        <v>677.54</v>
      </c>
      <c r="T644" s="5"/>
      <c r="AH644" s="2" t="str">
        <f t="shared" si="52"/>
        <v/>
      </c>
      <c r="AQ644" s="2" t="str">
        <f t="shared" si="50"/>
        <v/>
      </c>
      <c r="AR644" s="2" t="str">
        <f>IF(ISNUMBER(AQ644),SUMIFS($AQ$1:AQ644,$A$1:A644,A644,$J$1:J644,J644,$D$1:D644,D644),"")</f>
        <v/>
      </c>
      <c r="AS644">
        <f t="shared" si="51"/>
        <v>3</v>
      </c>
    </row>
    <row r="645" spans="1:45" x14ac:dyDescent="0.25">
      <c r="A645" s="4" t="s">
        <v>35</v>
      </c>
      <c r="B645" t="s">
        <v>32</v>
      </c>
      <c r="C645" s="3">
        <v>42402</v>
      </c>
      <c r="D645">
        <v>1</v>
      </c>
      <c r="F645">
        <v>50</v>
      </c>
      <c r="J645" s="2" t="s">
        <v>83</v>
      </c>
      <c r="K645" s="2" t="s">
        <v>23</v>
      </c>
      <c r="L645">
        <v>9</v>
      </c>
      <c r="M645" s="2" t="s">
        <v>22</v>
      </c>
      <c r="N645" s="20" t="str">
        <f t="shared" si="49"/>
        <v/>
      </c>
      <c r="P645">
        <v>29.02</v>
      </c>
      <c r="Q645">
        <v>29.02</v>
      </c>
      <c r="R645" s="2">
        <f>IF(ISNUMBER(Q645),SUMIFS(Q$1:$Q645,A$1:$A645,A645,J$1:$J645,J645,D$1:$D645,D645),"")</f>
        <v>677.6</v>
      </c>
      <c r="T645" s="5"/>
      <c r="AH645" s="2" t="str">
        <f t="shared" si="52"/>
        <v/>
      </c>
      <c r="AQ645" s="2" t="str">
        <f t="shared" si="50"/>
        <v/>
      </c>
      <c r="AR645" s="2" t="str">
        <f>IF(ISNUMBER(AQ645),SUMIFS($AQ$1:AQ645,$A$1:A645,A645,$J$1:J645,J645,$D$1:D645,D645),"")</f>
        <v/>
      </c>
      <c r="AS645">
        <f t="shared" si="51"/>
        <v>3</v>
      </c>
    </row>
    <row r="646" spans="1:45" x14ac:dyDescent="0.25">
      <c r="A646" s="4" t="s">
        <v>34</v>
      </c>
      <c r="B646" t="s">
        <v>32</v>
      </c>
      <c r="C646" s="3">
        <v>42402</v>
      </c>
      <c r="D646">
        <v>1</v>
      </c>
      <c r="F646">
        <v>100</v>
      </c>
      <c r="J646" s="2" t="s">
        <v>83</v>
      </c>
      <c r="K646" s="2" t="s">
        <v>23</v>
      </c>
      <c r="L646">
        <v>9</v>
      </c>
      <c r="M646" s="2" t="s">
        <v>22</v>
      </c>
      <c r="N646" s="20" t="str">
        <f t="shared" si="49"/>
        <v/>
      </c>
      <c r="P646">
        <v>100.12</v>
      </c>
      <c r="Q646">
        <v>100.12</v>
      </c>
      <c r="R646" s="2">
        <f>IF(ISNUMBER(Q646),SUMIFS(Q$1:$Q646,A$1:$A646,A646,J$1:$J646,J646,D$1:$D646,D646),"")</f>
        <v>828.63</v>
      </c>
      <c r="T646" s="5"/>
      <c r="AH646" s="2" t="str">
        <f t="shared" si="52"/>
        <v/>
      </c>
      <c r="AQ646" s="2" t="str">
        <f t="shared" si="50"/>
        <v/>
      </c>
      <c r="AR646" s="2" t="str">
        <f>IF(ISNUMBER(AQ646),SUMIFS($AQ$1:AQ646,$A$1:A646,A646,$J$1:J646,J646,$D$1:D646,D646),"")</f>
        <v/>
      </c>
      <c r="AS646">
        <f t="shared" si="51"/>
        <v>3</v>
      </c>
    </row>
    <row r="647" spans="1:45" x14ac:dyDescent="0.25">
      <c r="A647" s="4" t="s">
        <v>31</v>
      </c>
      <c r="B647" t="s">
        <v>32</v>
      </c>
      <c r="C647" s="3">
        <v>42402</v>
      </c>
      <c r="D647">
        <v>1</v>
      </c>
      <c r="F647">
        <v>200</v>
      </c>
      <c r="J647" s="2" t="s">
        <v>83</v>
      </c>
      <c r="K647" s="2" t="s">
        <v>23</v>
      </c>
      <c r="L647">
        <v>9</v>
      </c>
      <c r="M647" s="2" t="s">
        <v>22</v>
      </c>
      <c r="N647" s="20" t="str">
        <f t="shared" si="49"/>
        <v/>
      </c>
      <c r="P647">
        <v>107.41</v>
      </c>
      <c r="Q647">
        <v>107.41</v>
      </c>
      <c r="R647" s="2">
        <f>IF(ISNUMBER(Q647),SUMIFS(Q$1:$Q647,A$1:$A647,A647,J$1:$J647,J647,D$1:$D647,D647),"")</f>
        <v>749.82</v>
      </c>
      <c r="T647" s="5"/>
      <c r="AH647" s="2" t="str">
        <f t="shared" si="52"/>
        <v/>
      </c>
      <c r="AQ647" s="2" t="str">
        <f t="shared" si="50"/>
        <v/>
      </c>
      <c r="AR647" s="2" t="str">
        <f>IF(ISNUMBER(AQ647),SUMIFS($AQ$1:AQ647,$A$1:A647,A647,$J$1:J647,J647,$D$1:D647,D647),"")</f>
        <v/>
      </c>
      <c r="AS647">
        <f t="shared" si="51"/>
        <v>3</v>
      </c>
    </row>
    <row r="648" spans="1:45" x14ac:dyDescent="0.25">
      <c r="A648" s="4" t="s">
        <v>37</v>
      </c>
      <c r="B648" t="s">
        <v>32</v>
      </c>
      <c r="C648" s="3">
        <v>42402</v>
      </c>
      <c r="D648">
        <v>1</v>
      </c>
      <c r="F648">
        <v>350</v>
      </c>
      <c r="J648" s="2" t="s">
        <v>83</v>
      </c>
      <c r="K648" s="2" t="s">
        <v>23</v>
      </c>
      <c r="L648">
        <v>9</v>
      </c>
      <c r="M648" s="2" t="s">
        <v>22</v>
      </c>
      <c r="N648" s="20" t="str">
        <f t="shared" si="49"/>
        <v/>
      </c>
      <c r="P648">
        <v>37.99</v>
      </c>
      <c r="Q648">
        <v>37.99</v>
      </c>
      <c r="R648" s="2">
        <f>IF(ISNUMBER(Q648),SUMIFS(Q$1:$Q648,A$1:$A648,A648,J$1:$J648,J648,D$1:$D648,D648),"")</f>
        <v>671.46</v>
      </c>
      <c r="T648" s="5"/>
      <c r="AH648" s="2" t="str">
        <f t="shared" si="52"/>
        <v/>
      </c>
      <c r="AQ648" s="2" t="str">
        <f t="shared" si="50"/>
        <v/>
      </c>
      <c r="AR648" s="2" t="str">
        <f>IF(ISNUMBER(AQ648),SUMIFS($AQ$1:AQ648,$A$1:A648,A648,$J$1:J648,J648,$D$1:D648,D648),"")</f>
        <v/>
      </c>
      <c r="AS648">
        <f t="shared" si="51"/>
        <v>3</v>
      </c>
    </row>
    <row r="649" spans="1:45" x14ac:dyDescent="0.25">
      <c r="A649" s="4" t="s">
        <v>36</v>
      </c>
      <c r="B649" t="s">
        <v>32</v>
      </c>
      <c r="C649" s="3">
        <v>42402</v>
      </c>
      <c r="D649">
        <v>1</v>
      </c>
      <c r="F649">
        <v>500</v>
      </c>
      <c r="J649" s="2" t="s">
        <v>83</v>
      </c>
      <c r="K649" s="2" t="s">
        <v>23</v>
      </c>
      <c r="L649">
        <v>9</v>
      </c>
      <c r="M649" s="2" t="s">
        <v>22</v>
      </c>
      <c r="N649" s="20" t="str">
        <f t="shared" si="49"/>
        <v/>
      </c>
      <c r="P649">
        <v>35.549999999999997</v>
      </c>
      <c r="Q649">
        <v>35.549999999999997</v>
      </c>
      <c r="R649" s="2">
        <f>IF(ISNUMBER(Q649),SUMIFS(Q$1:$Q649,A$1:$A649,A649,J$1:$J649,J649,D$1:$D649,D649),"")</f>
        <v>784.77</v>
      </c>
      <c r="T649" s="5"/>
      <c r="AH649" s="2" t="str">
        <f t="shared" si="52"/>
        <v/>
      </c>
      <c r="AQ649" s="2" t="str">
        <f t="shared" si="50"/>
        <v/>
      </c>
      <c r="AR649" s="2" t="str">
        <f>IF(ISNUMBER(AQ649),SUMIFS($AQ$1:AQ649,$A$1:A649,A649,$J$1:J649,J649,$D$1:D649,D649),"")</f>
        <v/>
      </c>
      <c r="AS649">
        <f t="shared" si="51"/>
        <v>3</v>
      </c>
    </row>
    <row r="650" spans="1:45" x14ac:dyDescent="0.25">
      <c r="A650" s="4" t="s">
        <v>33</v>
      </c>
      <c r="B650" t="s">
        <v>32</v>
      </c>
      <c r="C650" s="3">
        <v>42402</v>
      </c>
      <c r="D650">
        <v>2</v>
      </c>
      <c r="F650">
        <v>0</v>
      </c>
      <c r="J650" s="2" t="s">
        <v>83</v>
      </c>
      <c r="K650" s="2" t="s">
        <v>23</v>
      </c>
      <c r="L650">
        <v>9</v>
      </c>
      <c r="M650" s="2" t="s">
        <v>22</v>
      </c>
      <c r="N650" s="20" t="str">
        <f t="shared" si="49"/>
        <v/>
      </c>
      <c r="P650">
        <v>46.07</v>
      </c>
      <c r="Q650">
        <v>46.07</v>
      </c>
      <c r="R650" s="2">
        <f>IF(ISNUMBER(Q650),SUMIFS(Q$1:$Q650,A$1:$A650,A650,J$1:$J650,J650,D$1:$D650,D650),"")</f>
        <v>736.6</v>
      </c>
      <c r="T650" s="5"/>
      <c r="AH650" s="2" t="str">
        <f t="shared" si="52"/>
        <v/>
      </c>
      <c r="AQ650" s="2" t="str">
        <f t="shared" si="50"/>
        <v/>
      </c>
      <c r="AR650" s="2" t="str">
        <f>IF(ISNUMBER(AQ650),SUMIFS($AQ$1:AQ650,$A$1:A650,A650,$J$1:J650,J650,$D$1:D650,D650),"")</f>
        <v/>
      </c>
      <c r="AS650">
        <f t="shared" si="51"/>
        <v>3</v>
      </c>
    </row>
    <row r="651" spans="1:45" x14ac:dyDescent="0.25">
      <c r="A651" s="4" t="s">
        <v>35</v>
      </c>
      <c r="B651" t="s">
        <v>32</v>
      </c>
      <c r="C651" s="3">
        <v>42402</v>
      </c>
      <c r="D651">
        <v>2</v>
      </c>
      <c r="F651">
        <v>50</v>
      </c>
      <c r="J651" s="2" t="s">
        <v>83</v>
      </c>
      <c r="K651" s="2" t="s">
        <v>23</v>
      </c>
      <c r="L651">
        <v>9</v>
      </c>
      <c r="M651" s="2" t="s">
        <v>22</v>
      </c>
      <c r="N651" s="20" t="str">
        <f t="shared" si="49"/>
        <v/>
      </c>
      <c r="P651">
        <v>137.99</v>
      </c>
      <c r="Q651">
        <v>137.99</v>
      </c>
      <c r="R651" s="2">
        <f>IF(ISNUMBER(Q651),SUMIFS(Q$1:$Q651,A$1:$A651,A651,J$1:$J651,J651,D$1:$D651,D651),"")</f>
        <v>893.43000000000006</v>
      </c>
      <c r="T651" s="5"/>
      <c r="AH651" s="2" t="str">
        <f t="shared" si="52"/>
        <v/>
      </c>
      <c r="AQ651" s="2" t="str">
        <f t="shared" si="50"/>
        <v/>
      </c>
      <c r="AR651" s="2" t="str">
        <f>IF(ISNUMBER(AQ651),SUMIFS($AQ$1:AQ651,$A$1:A651,A651,$J$1:J651,J651,$D$1:D651,D651),"")</f>
        <v/>
      </c>
      <c r="AS651">
        <f t="shared" si="51"/>
        <v>3</v>
      </c>
    </row>
    <row r="652" spans="1:45" x14ac:dyDescent="0.25">
      <c r="A652" s="4" t="s">
        <v>34</v>
      </c>
      <c r="B652" t="s">
        <v>32</v>
      </c>
      <c r="C652" s="3">
        <v>42402</v>
      </c>
      <c r="D652">
        <v>2</v>
      </c>
      <c r="F652">
        <v>100</v>
      </c>
      <c r="J652" s="2" t="s">
        <v>83</v>
      </c>
      <c r="K652" s="2" t="s">
        <v>23</v>
      </c>
      <c r="L652">
        <v>9</v>
      </c>
      <c r="M652" s="2" t="s">
        <v>22</v>
      </c>
      <c r="N652" s="20" t="str">
        <f t="shared" si="49"/>
        <v/>
      </c>
      <c r="P652">
        <v>89.86</v>
      </c>
      <c r="Q652">
        <v>89.86</v>
      </c>
      <c r="R652" s="2">
        <f>IF(ISNUMBER(Q652),SUMIFS(Q$1:$Q652,A$1:$A652,A652,J$1:$J652,J652,D$1:$D652,D652),"")</f>
        <v>853.15</v>
      </c>
      <c r="T652" s="5"/>
      <c r="AH652" s="2" t="str">
        <f t="shared" si="52"/>
        <v/>
      </c>
      <c r="AQ652" s="2" t="str">
        <f t="shared" si="50"/>
        <v/>
      </c>
      <c r="AR652" s="2" t="str">
        <f>IF(ISNUMBER(AQ652),SUMIFS($AQ$1:AQ652,$A$1:A652,A652,$J$1:J652,J652,$D$1:D652,D652),"")</f>
        <v/>
      </c>
      <c r="AS652">
        <f t="shared" si="51"/>
        <v>3</v>
      </c>
    </row>
    <row r="653" spans="1:45" x14ac:dyDescent="0.25">
      <c r="A653" s="4" t="s">
        <v>31</v>
      </c>
      <c r="B653" t="s">
        <v>32</v>
      </c>
      <c r="C653" s="3">
        <v>42402</v>
      </c>
      <c r="D653">
        <v>2</v>
      </c>
      <c r="F653">
        <v>200</v>
      </c>
      <c r="J653" s="2" t="s">
        <v>83</v>
      </c>
      <c r="K653" s="2" t="s">
        <v>23</v>
      </c>
      <c r="L653">
        <v>9</v>
      </c>
      <c r="M653" s="2" t="s">
        <v>22</v>
      </c>
      <c r="N653" s="20" t="str">
        <f t="shared" si="49"/>
        <v/>
      </c>
      <c r="P653">
        <v>84.23</v>
      </c>
      <c r="Q653">
        <v>84.23</v>
      </c>
      <c r="R653" s="2">
        <f>IF(ISNUMBER(Q653),SUMIFS(Q$1:$Q653,A$1:$A653,A653,J$1:$J653,J653,D$1:$D653,D653),"")</f>
        <v>788.96</v>
      </c>
      <c r="T653" s="5"/>
      <c r="AH653" s="2" t="str">
        <f t="shared" si="52"/>
        <v/>
      </c>
      <c r="AQ653" s="2" t="str">
        <f t="shared" si="50"/>
        <v/>
      </c>
      <c r="AR653" s="2" t="str">
        <f>IF(ISNUMBER(AQ653),SUMIFS($AQ$1:AQ653,$A$1:A653,A653,$J$1:J653,J653,$D$1:D653,D653),"")</f>
        <v/>
      </c>
      <c r="AS653">
        <f t="shared" si="51"/>
        <v>3</v>
      </c>
    </row>
    <row r="654" spans="1:45" x14ac:dyDescent="0.25">
      <c r="A654" s="4" t="s">
        <v>37</v>
      </c>
      <c r="B654" t="s">
        <v>32</v>
      </c>
      <c r="C654" s="3">
        <v>42402</v>
      </c>
      <c r="D654">
        <v>2</v>
      </c>
      <c r="F654">
        <v>350</v>
      </c>
      <c r="J654" s="2" t="s">
        <v>83</v>
      </c>
      <c r="K654" s="2" t="s">
        <v>23</v>
      </c>
      <c r="L654">
        <v>9</v>
      </c>
      <c r="M654" s="2" t="s">
        <v>22</v>
      </c>
      <c r="N654" s="20" t="str">
        <f t="shared" si="49"/>
        <v/>
      </c>
      <c r="P654">
        <v>65.39</v>
      </c>
      <c r="Q654">
        <v>65.39</v>
      </c>
      <c r="R654" s="2">
        <f>IF(ISNUMBER(Q654),SUMIFS(Q$1:$Q654,A$1:$A654,A654,J$1:$J654,J654,D$1:$D654,D654),"")</f>
        <v>709.79000000000008</v>
      </c>
      <c r="T654" s="5"/>
      <c r="AH654" s="2" t="str">
        <f t="shared" si="52"/>
        <v/>
      </c>
      <c r="AQ654" s="2" t="str">
        <f t="shared" si="50"/>
        <v/>
      </c>
      <c r="AR654" s="2" t="str">
        <f>IF(ISNUMBER(AQ654),SUMIFS($AQ$1:AQ654,$A$1:A654,A654,$J$1:J654,J654,$D$1:D654,D654),"")</f>
        <v/>
      </c>
      <c r="AS654">
        <f t="shared" si="51"/>
        <v>3</v>
      </c>
    </row>
    <row r="655" spans="1:45" x14ac:dyDescent="0.25">
      <c r="A655" s="4" t="s">
        <v>36</v>
      </c>
      <c r="B655" t="s">
        <v>32</v>
      </c>
      <c r="C655" s="3">
        <v>42402</v>
      </c>
      <c r="D655">
        <v>2</v>
      </c>
      <c r="F655">
        <v>500</v>
      </c>
      <c r="J655" s="2" t="s">
        <v>83</v>
      </c>
      <c r="K655" s="2" t="s">
        <v>23</v>
      </c>
      <c r="L655">
        <v>9</v>
      </c>
      <c r="M655" s="2" t="s">
        <v>22</v>
      </c>
      <c r="N655" s="20" t="str">
        <f t="shared" si="49"/>
        <v/>
      </c>
      <c r="P655">
        <v>148.79</v>
      </c>
      <c r="Q655">
        <v>148.79</v>
      </c>
      <c r="R655" s="2">
        <f>IF(ISNUMBER(Q655),SUMIFS(Q$1:$Q655,A$1:$A655,A655,J$1:$J655,J655,D$1:$D655,D655),"")</f>
        <v>874.06</v>
      </c>
      <c r="T655" s="5"/>
      <c r="AH655" s="2" t="str">
        <f t="shared" si="52"/>
        <v/>
      </c>
      <c r="AQ655" s="2" t="str">
        <f t="shared" si="50"/>
        <v/>
      </c>
      <c r="AR655" s="2" t="str">
        <f>IF(ISNUMBER(AQ655),SUMIFS($AQ$1:AQ655,$A$1:A655,A655,$J$1:J655,J655,$D$1:D655,D655),"")</f>
        <v/>
      </c>
      <c r="AS655">
        <f t="shared" si="51"/>
        <v>3</v>
      </c>
    </row>
    <row r="656" spans="1:45" x14ac:dyDescent="0.25">
      <c r="A656" s="4" t="s">
        <v>33</v>
      </c>
      <c r="B656" t="s">
        <v>32</v>
      </c>
      <c r="C656" s="3">
        <v>42402</v>
      </c>
      <c r="D656">
        <v>3</v>
      </c>
      <c r="F656">
        <v>0</v>
      </c>
      <c r="J656" s="2" t="s">
        <v>83</v>
      </c>
      <c r="K656" s="2" t="s">
        <v>23</v>
      </c>
      <c r="L656">
        <v>9</v>
      </c>
      <c r="M656" s="2" t="s">
        <v>22</v>
      </c>
      <c r="N656" s="20" t="str">
        <f t="shared" si="49"/>
        <v/>
      </c>
      <c r="P656">
        <v>165.35</v>
      </c>
      <c r="Q656">
        <v>165.35</v>
      </c>
      <c r="R656" s="2">
        <f>IF(ISNUMBER(Q656),SUMIFS(Q$1:$Q656,A$1:$A656,A656,J$1:$J656,J656,D$1:$D656,D656),"")</f>
        <v>819.5</v>
      </c>
      <c r="T656" s="5"/>
      <c r="AH656" s="2" t="str">
        <f t="shared" si="52"/>
        <v/>
      </c>
      <c r="AQ656" s="2" t="str">
        <f t="shared" si="50"/>
        <v/>
      </c>
      <c r="AR656" s="2" t="str">
        <f>IF(ISNUMBER(AQ656),SUMIFS($AQ$1:AQ656,$A$1:A656,A656,$J$1:J656,J656,$D$1:D656,D656),"")</f>
        <v/>
      </c>
      <c r="AS656">
        <f t="shared" si="51"/>
        <v>3</v>
      </c>
    </row>
    <row r="657" spans="1:45" x14ac:dyDescent="0.25">
      <c r="A657" s="4" t="s">
        <v>35</v>
      </c>
      <c r="B657" t="s">
        <v>32</v>
      </c>
      <c r="C657" s="3">
        <v>42402</v>
      </c>
      <c r="D657">
        <v>3</v>
      </c>
      <c r="F657">
        <v>50</v>
      </c>
      <c r="J657" s="2" t="s">
        <v>83</v>
      </c>
      <c r="K657" s="2" t="s">
        <v>23</v>
      </c>
      <c r="L657">
        <v>9</v>
      </c>
      <c r="M657" s="2" t="s">
        <v>22</v>
      </c>
      <c r="N657" s="20" t="str">
        <f t="shared" si="49"/>
        <v/>
      </c>
      <c r="P657">
        <v>179.41</v>
      </c>
      <c r="Q657">
        <v>179.41</v>
      </c>
      <c r="R657" s="2">
        <f>IF(ISNUMBER(Q657),SUMIFS(Q$1:$Q657,A$1:$A657,A657,J$1:$J657,J657,D$1:$D657,D657),"")</f>
        <v>862.4899999999999</v>
      </c>
      <c r="T657" s="5"/>
      <c r="AH657" s="2" t="str">
        <f t="shared" si="52"/>
        <v/>
      </c>
      <c r="AQ657" s="2" t="str">
        <f t="shared" si="50"/>
        <v/>
      </c>
      <c r="AR657" s="2" t="str">
        <f>IF(ISNUMBER(AQ657),SUMIFS($AQ$1:AQ657,$A$1:A657,A657,$J$1:J657,J657,$D$1:D657,D657),"")</f>
        <v/>
      </c>
      <c r="AS657">
        <f t="shared" si="51"/>
        <v>3</v>
      </c>
    </row>
    <row r="658" spans="1:45" x14ac:dyDescent="0.25">
      <c r="A658" s="4" t="s">
        <v>34</v>
      </c>
      <c r="B658" t="s">
        <v>32</v>
      </c>
      <c r="C658" s="3">
        <v>42402</v>
      </c>
      <c r="D658">
        <v>3</v>
      </c>
      <c r="F658">
        <v>100</v>
      </c>
      <c r="J658" s="2" t="s">
        <v>83</v>
      </c>
      <c r="K658" s="2" t="s">
        <v>23</v>
      </c>
      <c r="L658">
        <v>9</v>
      </c>
      <c r="M658" s="2" t="s">
        <v>22</v>
      </c>
      <c r="N658" s="20" t="str">
        <f t="shared" si="49"/>
        <v/>
      </c>
      <c r="P658">
        <v>56.69</v>
      </c>
      <c r="Q658">
        <v>56.69</v>
      </c>
      <c r="R658" s="2">
        <f>IF(ISNUMBER(Q658),SUMIFS(Q$1:$Q658,A$1:$A658,A658,J$1:$J658,J658,D$1:$D658,D658),"")</f>
        <v>608.22</v>
      </c>
      <c r="T658" s="5"/>
      <c r="AH658" s="2" t="str">
        <f t="shared" si="52"/>
        <v/>
      </c>
      <c r="AQ658" s="2" t="str">
        <f t="shared" si="50"/>
        <v/>
      </c>
      <c r="AR658" s="2" t="str">
        <f>IF(ISNUMBER(AQ658),SUMIFS($AQ$1:AQ658,$A$1:A658,A658,$J$1:J658,J658,$D$1:D658,D658),"")</f>
        <v/>
      </c>
      <c r="AS658">
        <f t="shared" si="51"/>
        <v>3</v>
      </c>
    </row>
    <row r="659" spans="1:45" x14ac:dyDescent="0.25">
      <c r="A659" s="4" t="s">
        <v>31</v>
      </c>
      <c r="B659" t="s">
        <v>32</v>
      </c>
      <c r="C659" s="3">
        <v>42402</v>
      </c>
      <c r="D659">
        <v>3</v>
      </c>
      <c r="F659">
        <v>200</v>
      </c>
      <c r="J659" s="2" t="s">
        <v>83</v>
      </c>
      <c r="K659" s="2" t="s">
        <v>23</v>
      </c>
      <c r="L659">
        <v>9</v>
      </c>
      <c r="M659" s="2" t="s">
        <v>22</v>
      </c>
      <c r="N659" s="20" t="str">
        <f t="shared" si="49"/>
        <v/>
      </c>
      <c r="P659">
        <v>186.91</v>
      </c>
      <c r="Q659">
        <v>186.91</v>
      </c>
      <c r="R659" s="2">
        <f>IF(ISNUMBER(Q659),SUMIFS(Q$1:$Q659,A$1:$A659,A659,J$1:$J659,J659,D$1:$D659,D659),"")</f>
        <v>895.43999999999994</v>
      </c>
      <c r="T659" s="5"/>
      <c r="AH659" s="2" t="str">
        <f t="shared" si="52"/>
        <v/>
      </c>
      <c r="AQ659" s="2" t="str">
        <f t="shared" si="50"/>
        <v/>
      </c>
      <c r="AR659" s="2" t="str">
        <f>IF(ISNUMBER(AQ659),SUMIFS($AQ$1:AQ659,$A$1:A659,A659,$J$1:J659,J659,$D$1:D659,D659),"")</f>
        <v/>
      </c>
      <c r="AS659">
        <f t="shared" si="51"/>
        <v>3</v>
      </c>
    </row>
    <row r="660" spans="1:45" x14ac:dyDescent="0.25">
      <c r="A660" s="4" t="s">
        <v>37</v>
      </c>
      <c r="B660" t="s">
        <v>32</v>
      </c>
      <c r="C660" s="3">
        <v>42402</v>
      </c>
      <c r="D660">
        <v>3</v>
      </c>
      <c r="F660">
        <v>350</v>
      </c>
      <c r="J660" s="2" t="s">
        <v>83</v>
      </c>
      <c r="K660" s="2" t="s">
        <v>23</v>
      </c>
      <c r="L660">
        <v>9</v>
      </c>
      <c r="M660" s="2" t="s">
        <v>22</v>
      </c>
      <c r="N660" s="20" t="str">
        <f t="shared" si="49"/>
        <v/>
      </c>
      <c r="P660">
        <v>104.64</v>
      </c>
      <c r="Q660">
        <v>104.64</v>
      </c>
      <c r="R660" s="2">
        <f>IF(ISNUMBER(Q660),SUMIFS(Q$1:$Q660,A$1:$A660,A660,J$1:$J660,J660,D$1:$D660,D660),"")</f>
        <v>756.96</v>
      </c>
      <c r="T660" s="5"/>
      <c r="AH660" s="2" t="str">
        <f t="shared" si="52"/>
        <v/>
      </c>
      <c r="AQ660" s="2" t="str">
        <f t="shared" si="50"/>
        <v/>
      </c>
      <c r="AR660" s="2" t="str">
        <f>IF(ISNUMBER(AQ660),SUMIFS($AQ$1:AQ660,$A$1:A660,A660,$J$1:J660,J660,$D$1:D660,D660),"")</f>
        <v/>
      </c>
      <c r="AS660">
        <f t="shared" si="51"/>
        <v>3</v>
      </c>
    </row>
    <row r="661" spans="1:45" x14ac:dyDescent="0.25">
      <c r="A661" s="4" t="s">
        <v>36</v>
      </c>
      <c r="B661" t="s">
        <v>32</v>
      </c>
      <c r="C661" s="3">
        <v>42402</v>
      </c>
      <c r="D661">
        <v>3</v>
      </c>
      <c r="F661">
        <v>500</v>
      </c>
      <c r="J661" s="2" t="s">
        <v>83</v>
      </c>
      <c r="K661" s="2" t="s">
        <v>23</v>
      </c>
      <c r="L661">
        <v>9</v>
      </c>
      <c r="M661" s="2" t="s">
        <v>22</v>
      </c>
      <c r="N661" s="20" t="str">
        <f t="shared" si="49"/>
        <v/>
      </c>
      <c r="P661">
        <v>85.11</v>
      </c>
      <c r="Q661">
        <v>85.11</v>
      </c>
      <c r="R661" s="2">
        <f>IF(ISNUMBER(Q661),SUMIFS(Q$1:$Q661,A$1:$A661,A661,J$1:$J661,J661,D$1:$D661,D661),"")</f>
        <v>749.80000000000007</v>
      </c>
      <c r="T661" s="5"/>
      <c r="AH661" s="2" t="str">
        <f t="shared" si="52"/>
        <v/>
      </c>
      <c r="AQ661" s="2" t="str">
        <f t="shared" si="50"/>
        <v/>
      </c>
      <c r="AR661" s="2" t="str">
        <f>IF(ISNUMBER(AQ661),SUMIFS($AQ$1:AQ661,$A$1:A661,A661,$J$1:J661,J661,$D$1:D661,D661),"")</f>
        <v/>
      </c>
      <c r="AS661">
        <f t="shared" si="51"/>
        <v>3</v>
      </c>
    </row>
    <row r="662" spans="1:45" x14ac:dyDescent="0.25">
      <c r="A662" s="4" t="s">
        <v>33</v>
      </c>
      <c r="B662" t="s">
        <v>32</v>
      </c>
      <c r="C662" s="3">
        <v>42492</v>
      </c>
      <c r="D662">
        <v>1</v>
      </c>
      <c r="F662">
        <v>0</v>
      </c>
      <c r="J662" s="2" t="s">
        <v>83</v>
      </c>
      <c r="K662" s="2" t="s">
        <v>24</v>
      </c>
      <c r="L662">
        <v>10</v>
      </c>
      <c r="M662" s="2" t="s">
        <v>22</v>
      </c>
      <c r="N662" s="20" t="str">
        <f t="shared" si="49"/>
        <v/>
      </c>
      <c r="P662">
        <v>37.24</v>
      </c>
      <c r="Q662">
        <v>37.24</v>
      </c>
      <c r="R662" s="2">
        <f>IF(ISNUMBER(Q662),SUMIFS(Q$1:$Q662,A$1:$A662,A662,J$1:$J662,J662,D$1:$D662,D662),"")</f>
        <v>714.78</v>
      </c>
      <c r="T662" s="5"/>
      <c r="AH662" s="2" t="str">
        <f t="shared" si="52"/>
        <v/>
      </c>
      <c r="AQ662" s="2" t="str">
        <f t="shared" si="50"/>
        <v/>
      </c>
      <c r="AR662" s="2" t="str">
        <f>IF(ISNUMBER(AQ662),SUMIFS($AQ$1:AQ662,$A$1:A662,A662,$J$1:J662,J662,$D$1:D662,D662),"")</f>
        <v/>
      </c>
      <c r="AS662">
        <f t="shared" si="51"/>
        <v>3</v>
      </c>
    </row>
    <row r="663" spans="1:45" x14ac:dyDescent="0.25">
      <c r="A663" s="4" t="s">
        <v>35</v>
      </c>
      <c r="B663" t="s">
        <v>32</v>
      </c>
      <c r="C663" s="3">
        <v>42492</v>
      </c>
      <c r="D663">
        <v>1</v>
      </c>
      <c r="F663">
        <v>50</v>
      </c>
      <c r="J663" s="2" t="s">
        <v>83</v>
      </c>
      <c r="K663" s="2" t="s">
        <v>24</v>
      </c>
      <c r="L663">
        <v>10</v>
      </c>
      <c r="M663" s="2" t="s">
        <v>22</v>
      </c>
      <c r="N663" s="20" t="str">
        <f t="shared" si="49"/>
        <v/>
      </c>
      <c r="P663">
        <v>53.62</v>
      </c>
      <c r="Q663">
        <v>53.62</v>
      </c>
      <c r="R663" s="2">
        <f>IF(ISNUMBER(Q663),SUMIFS(Q$1:$Q663,A$1:$A663,A663,J$1:$J663,J663,D$1:$D663,D663),"")</f>
        <v>731.22</v>
      </c>
      <c r="T663" s="5"/>
      <c r="AH663" s="2" t="str">
        <f t="shared" si="52"/>
        <v/>
      </c>
      <c r="AQ663" s="2" t="str">
        <f t="shared" si="50"/>
        <v/>
      </c>
      <c r="AR663" s="2" t="str">
        <f>IF(ISNUMBER(AQ663),SUMIFS($AQ$1:AQ663,$A$1:A663,A663,$J$1:J663,J663,$D$1:D663,D663),"")</f>
        <v/>
      </c>
      <c r="AS663">
        <f t="shared" si="51"/>
        <v>3</v>
      </c>
    </row>
    <row r="664" spans="1:45" x14ac:dyDescent="0.25">
      <c r="A664" s="4" t="s">
        <v>34</v>
      </c>
      <c r="B664" t="s">
        <v>32</v>
      </c>
      <c r="C664" s="3">
        <v>42492</v>
      </c>
      <c r="D664">
        <v>1</v>
      </c>
      <c r="F664">
        <v>100</v>
      </c>
      <c r="J664" s="2" t="s">
        <v>83</v>
      </c>
      <c r="K664" s="2" t="s">
        <v>24</v>
      </c>
      <c r="L664">
        <v>10</v>
      </c>
      <c r="M664" s="2" t="s">
        <v>22</v>
      </c>
      <c r="N664" s="20" t="str">
        <f t="shared" si="49"/>
        <v/>
      </c>
      <c r="P664">
        <v>55.54</v>
      </c>
      <c r="Q664">
        <v>55.54</v>
      </c>
      <c r="R664" s="2">
        <f>IF(ISNUMBER(Q664),SUMIFS(Q$1:$Q664,A$1:$A664,A664,J$1:$J664,J664,D$1:$D664,D664),"")</f>
        <v>884.17</v>
      </c>
      <c r="T664" s="5"/>
      <c r="AH664" s="2" t="str">
        <f t="shared" si="52"/>
        <v/>
      </c>
      <c r="AQ664" s="2" t="str">
        <f t="shared" si="50"/>
        <v/>
      </c>
      <c r="AR664" s="2" t="str">
        <f>IF(ISNUMBER(AQ664),SUMIFS($AQ$1:AQ664,$A$1:A664,A664,$J$1:J664,J664,$D$1:D664,D664),"")</f>
        <v/>
      </c>
      <c r="AS664">
        <f t="shared" si="51"/>
        <v>3</v>
      </c>
    </row>
    <row r="665" spans="1:45" x14ac:dyDescent="0.25">
      <c r="A665" s="4" t="s">
        <v>31</v>
      </c>
      <c r="B665" t="s">
        <v>32</v>
      </c>
      <c r="C665" s="3">
        <v>42492</v>
      </c>
      <c r="D665">
        <v>1</v>
      </c>
      <c r="F665">
        <v>200</v>
      </c>
      <c r="J665" s="2" t="s">
        <v>83</v>
      </c>
      <c r="K665" s="2" t="s">
        <v>24</v>
      </c>
      <c r="L665">
        <v>10</v>
      </c>
      <c r="M665" s="2" t="s">
        <v>22</v>
      </c>
      <c r="N665" s="20" t="str">
        <f t="shared" si="49"/>
        <v/>
      </c>
      <c r="P665">
        <v>60</v>
      </c>
      <c r="Q665">
        <v>60</v>
      </c>
      <c r="R665" s="2">
        <f>IF(ISNUMBER(Q665),SUMIFS(Q$1:$Q665,A$1:$A665,A665,J$1:$J665,J665,D$1:$D665,D665),"")</f>
        <v>809.82</v>
      </c>
      <c r="T665" s="5"/>
      <c r="AH665" s="2" t="str">
        <f t="shared" si="52"/>
        <v/>
      </c>
      <c r="AQ665" s="2" t="str">
        <f t="shared" si="50"/>
        <v/>
      </c>
      <c r="AR665" s="2" t="str">
        <f>IF(ISNUMBER(AQ665),SUMIFS($AQ$1:AQ665,$A$1:A665,A665,$J$1:J665,J665,$D$1:D665,D665),"")</f>
        <v/>
      </c>
      <c r="AS665">
        <f t="shared" si="51"/>
        <v>3</v>
      </c>
    </row>
    <row r="666" spans="1:45" x14ac:dyDescent="0.25">
      <c r="A666" s="4" t="s">
        <v>37</v>
      </c>
      <c r="B666" t="s">
        <v>32</v>
      </c>
      <c r="C666" s="3">
        <v>42492</v>
      </c>
      <c r="D666">
        <v>1</v>
      </c>
      <c r="F666">
        <v>350</v>
      </c>
      <c r="J666" s="2" t="s">
        <v>83</v>
      </c>
      <c r="K666" s="2" t="s">
        <v>24</v>
      </c>
      <c r="L666">
        <v>10</v>
      </c>
      <c r="M666" s="2" t="s">
        <v>22</v>
      </c>
      <c r="N666" s="20" t="str">
        <f t="shared" si="49"/>
        <v/>
      </c>
      <c r="P666">
        <v>47.43</v>
      </c>
      <c r="Q666">
        <v>47.43</v>
      </c>
      <c r="R666" s="2">
        <f>IF(ISNUMBER(Q666),SUMIFS(Q$1:$Q666,A$1:$A666,A666,J$1:$J666,J666,D$1:$D666,D666),"")</f>
        <v>718.89</v>
      </c>
      <c r="T666" s="5"/>
      <c r="AH666" s="2" t="str">
        <f t="shared" si="52"/>
        <v/>
      </c>
      <c r="AQ666" s="2" t="str">
        <f t="shared" si="50"/>
        <v/>
      </c>
      <c r="AR666" s="2" t="str">
        <f>IF(ISNUMBER(AQ666),SUMIFS($AQ$1:AQ666,$A$1:A666,A666,$J$1:J666,J666,$D$1:D666,D666),"")</f>
        <v/>
      </c>
      <c r="AS666">
        <f t="shared" si="51"/>
        <v>3</v>
      </c>
    </row>
    <row r="667" spans="1:45" x14ac:dyDescent="0.25">
      <c r="A667" s="4" t="s">
        <v>36</v>
      </c>
      <c r="B667" t="s">
        <v>32</v>
      </c>
      <c r="C667" s="3">
        <v>42492</v>
      </c>
      <c r="D667">
        <v>1</v>
      </c>
      <c r="F667">
        <v>500</v>
      </c>
      <c r="J667" s="2" t="s">
        <v>83</v>
      </c>
      <c r="K667" s="2" t="s">
        <v>24</v>
      </c>
      <c r="L667">
        <v>10</v>
      </c>
      <c r="M667" s="2" t="s">
        <v>22</v>
      </c>
      <c r="N667" s="20" t="str">
        <f t="shared" si="49"/>
        <v/>
      </c>
      <c r="P667">
        <v>57.54</v>
      </c>
      <c r="Q667">
        <v>57.54</v>
      </c>
      <c r="R667" s="2">
        <f>IF(ISNUMBER(Q667),SUMIFS(Q$1:$Q667,A$1:$A667,A667,J$1:$J667,J667,D$1:$D667,D667),"")</f>
        <v>842.31</v>
      </c>
      <c r="T667" s="5"/>
      <c r="AH667" s="2" t="str">
        <f t="shared" si="52"/>
        <v/>
      </c>
      <c r="AQ667" s="2" t="str">
        <f t="shared" si="50"/>
        <v/>
      </c>
      <c r="AR667" s="2" t="str">
        <f>IF(ISNUMBER(AQ667),SUMIFS($AQ$1:AQ667,$A$1:A667,A667,$J$1:J667,J667,$D$1:D667,D667),"")</f>
        <v/>
      </c>
      <c r="AS667">
        <f t="shared" si="51"/>
        <v>3</v>
      </c>
    </row>
    <row r="668" spans="1:45" x14ac:dyDescent="0.25">
      <c r="A668" s="4" t="s">
        <v>33</v>
      </c>
      <c r="B668" t="s">
        <v>32</v>
      </c>
      <c r="C668" s="3">
        <v>42492</v>
      </c>
      <c r="D668">
        <v>2</v>
      </c>
      <c r="F668">
        <v>0</v>
      </c>
      <c r="J668" s="2" t="s">
        <v>83</v>
      </c>
      <c r="K668" s="2" t="s">
        <v>24</v>
      </c>
      <c r="L668">
        <v>10</v>
      </c>
      <c r="M668" s="2" t="s">
        <v>22</v>
      </c>
      <c r="N668" s="20" t="str">
        <f t="shared" si="49"/>
        <v/>
      </c>
      <c r="P668">
        <v>55.15</v>
      </c>
      <c r="Q668">
        <v>55.15</v>
      </c>
      <c r="R668" s="2">
        <f>IF(ISNUMBER(Q668),SUMIFS(Q$1:$Q668,A$1:$A668,A668,J$1:$J668,J668,D$1:$D668,D668),"")</f>
        <v>791.75</v>
      </c>
      <c r="T668" s="5"/>
      <c r="AH668" s="2" t="str">
        <f t="shared" si="52"/>
        <v/>
      </c>
      <c r="AQ668" s="2" t="str">
        <f t="shared" si="50"/>
        <v/>
      </c>
      <c r="AR668" s="2" t="str">
        <f>IF(ISNUMBER(AQ668),SUMIFS($AQ$1:AQ668,$A$1:A668,A668,$J$1:J668,J668,$D$1:D668,D668),"")</f>
        <v/>
      </c>
      <c r="AS668">
        <f t="shared" si="51"/>
        <v>3</v>
      </c>
    </row>
    <row r="669" spans="1:45" x14ac:dyDescent="0.25">
      <c r="A669" s="4" t="s">
        <v>35</v>
      </c>
      <c r="B669" t="s">
        <v>32</v>
      </c>
      <c r="C669" s="3">
        <v>42492</v>
      </c>
      <c r="D669">
        <v>2</v>
      </c>
      <c r="F669">
        <v>50</v>
      </c>
      <c r="J669" s="2" t="s">
        <v>83</v>
      </c>
      <c r="K669" s="2" t="s">
        <v>24</v>
      </c>
      <c r="L669">
        <v>10</v>
      </c>
      <c r="M669" s="2" t="s">
        <v>22</v>
      </c>
      <c r="N669" s="20" t="str">
        <f t="shared" si="49"/>
        <v/>
      </c>
      <c r="P669">
        <v>69.53</v>
      </c>
      <c r="Q669">
        <v>69.53</v>
      </c>
      <c r="R669" s="2">
        <f>IF(ISNUMBER(Q669),SUMIFS(Q$1:$Q669,A$1:$A669,A669,J$1:$J669,J669,D$1:$D669,D669),"")</f>
        <v>962.96</v>
      </c>
      <c r="T669" s="5"/>
      <c r="AH669" s="2" t="str">
        <f t="shared" si="52"/>
        <v/>
      </c>
      <c r="AQ669" s="2" t="str">
        <f t="shared" si="50"/>
        <v/>
      </c>
      <c r="AR669" s="2" t="str">
        <f>IF(ISNUMBER(AQ669),SUMIFS($AQ$1:AQ669,$A$1:A669,A669,$J$1:J669,J669,$D$1:D669,D669),"")</f>
        <v/>
      </c>
      <c r="AS669">
        <f t="shared" si="51"/>
        <v>3</v>
      </c>
    </row>
    <row r="670" spans="1:45" x14ac:dyDescent="0.25">
      <c r="A670" s="4" t="s">
        <v>34</v>
      </c>
      <c r="B670" t="s">
        <v>32</v>
      </c>
      <c r="C670" s="3">
        <v>42492</v>
      </c>
      <c r="D670">
        <v>2</v>
      </c>
      <c r="F670">
        <v>100</v>
      </c>
      <c r="J670" s="2" t="s">
        <v>83</v>
      </c>
      <c r="K670" s="2" t="s">
        <v>24</v>
      </c>
      <c r="L670">
        <v>10</v>
      </c>
      <c r="M670" s="2" t="s">
        <v>22</v>
      </c>
      <c r="N670" s="20" t="str">
        <f t="shared" si="49"/>
        <v/>
      </c>
      <c r="P670">
        <v>91.15</v>
      </c>
      <c r="Q670">
        <v>91.15</v>
      </c>
      <c r="R670" s="2">
        <f>IF(ISNUMBER(Q670),SUMIFS(Q$1:$Q670,A$1:$A670,A670,J$1:$J670,J670,D$1:$D670,D670),"")</f>
        <v>944.3</v>
      </c>
      <c r="T670" s="5"/>
      <c r="AH670" s="2" t="str">
        <f t="shared" si="52"/>
        <v/>
      </c>
      <c r="AQ670" s="2" t="str">
        <f t="shared" ref="AQ670:AQ701" si="53">IF(AND(ISNUMBER(AI670),ISNUMBER(Q670)),ROUND(Q670*AI670,3),"")</f>
        <v/>
      </c>
      <c r="AR670" s="2" t="str">
        <f>IF(ISNUMBER(AQ670),SUMIFS($AQ$1:AQ670,$A$1:A670,A670,$J$1:J670,J670,$D$1:D670,D670),"")</f>
        <v/>
      </c>
      <c r="AS670">
        <f t="shared" ref="AS670:AS701" si="54">COUNT(O670:AR670)</f>
        <v>3</v>
      </c>
    </row>
    <row r="671" spans="1:45" x14ac:dyDescent="0.25">
      <c r="A671" s="4" t="s">
        <v>31</v>
      </c>
      <c r="B671" t="s">
        <v>32</v>
      </c>
      <c r="C671" s="3">
        <v>42492</v>
      </c>
      <c r="D671">
        <v>2</v>
      </c>
      <c r="F671">
        <v>200</v>
      </c>
      <c r="J671" s="2" t="s">
        <v>83</v>
      </c>
      <c r="K671" s="2" t="s">
        <v>24</v>
      </c>
      <c r="L671">
        <v>10</v>
      </c>
      <c r="M671" s="2" t="s">
        <v>22</v>
      </c>
      <c r="N671" s="20" t="str">
        <f t="shared" si="49"/>
        <v/>
      </c>
      <c r="P671">
        <v>52.49</v>
      </c>
      <c r="Q671">
        <v>52.49</v>
      </c>
      <c r="R671" s="2">
        <f>IF(ISNUMBER(Q671),SUMIFS(Q$1:$Q671,A$1:$A671,A671,J$1:$J671,J671,D$1:$D671,D671),"")</f>
        <v>841.45</v>
      </c>
      <c r="T671" s="5"/>
      <c r="AH671" s="2" t="str">
        <f t="shared" ref="AH671:AH702" si="55">IF(ISNUMBER(AI671),AI671,"")</f>
        <v/>
      </c>
      <c r="AQ671" s="2" t="str">
        <f t="shared" si="53"/>
        <v/>
      </c>
      <c r="AR671" s="2" t="str">
        <f>IF(ISNUMBER(AQ671),SUMIFS($AQ$1:AQ671,$A$1:A671,A671,$J$1:J671,J671,$D$1:D671,D671),"")</f>
        <v/>
      </c>
      <c r="AS671">
        <f t="shared" si="54"/>
        <v>3</v>
      </c>
    </row>
    <row r="672" spans="1:45" x14ac:dyDescent="0.25">
      <c r="A672" s="4" t="s">
        <v>37</v>
      </c>
      <c r="B672" t="s">
        <v>32</v>
      </c>
      <c r="C672" s="3">
        <v>42492</v>
      </c>
      <c r="D672">
        <v>2</v>
      </c>
      <c r="F672">
        <v>350</v>
      </c>
      <c r="J672" s="2" t="s">
        <v>83</v>
      </c>
      <c r="K672" s="2" t="s">
        <v>24</v>
      </c>
      <c r="L672">
        <v>10</v>
      </c>
      <c r="M672" s="2" t="s">
        <v>22</v>
      </c>
      <c r="N672" s="20" t="str">
        <f t="shared" si="49"/>
        <v/>
      </c>
      <c r="P672">
        <v>67.19</v>
      </c>
      <c r="Q672">
        <v>67.19</v>
      </c>
      <c r="R672" s="2">
        <f>IF(ISNUMBER(Q672),SUMIFS(Q$1:$Q672,A$1:$A672,A672,J$1:$J672,J672,D$1:$D672,D672),"")</f>
        <v>776.98</v>
      </c>
      <c r="T672" s="5"/>
      <c r="AH672" s="2" t="str">
        <f t="shared" si="55"/>
        <v/>
      </c>
      <c r="AQ672" s="2" t="str">
        <f t="shared" si="53"/>
        <v/>
      </c>
      <c r="AR672" s="2" t="str">
        <f>IF(ISNUMBER(AQ672),SUMIFS($AQ$1:AQ672,$A$1:A672,A672,$J$1:J672,J672,$D$1:D672,D672),"")</f>
        <v/>
      </c>
      <c r="AS672">
        <f t="shared" si="54"/>
        <v>3</v>
      </c>
    </row>
    <row r="673" spans="1:45" x14ac:dyDescent="0.25">
      <c r="A673" s="4" t="s">
        <v>36</v>
      </c>
      <c r="B673" t="s">
        <v>32</v>
      </c>
      <c r="C673" s="3">
        <v>42492</v>
      </c>
      <c r="D673">
        <v>2</v>
      </c>
      <c r="F673">
        <v>500</v>
      </c>
      <c r="J673" s="2" t="s">
        <v>83</v>
      </c>
      <c r="K673" s="2" t="s">
        <v>24</v>
      </c>
      <c r="L673">
        <v>10</v>
      </c>
      <c r="M673" s="2" t="s">
        <v>22</v>
      </c>
      <c r="N673" s="20" t="str">
        <f t="shared" si="49"/>
        <v/>
      </c>
      <c r="P673">
        <v>83.99</v>
      </c>
      <c r="Q673">
        <v>83.99</v>
      </c>
      <c r="R673" s="2">
        <f>IF(ISNUMBER(Q673),SUMIFS(Q$1:$Q673,A$1:$A673,A673,J$1:$J673,J673,D$1:$D673,D673),"")</f>
        <v>958.05</v>
      </c>
      <c r="T673" s="5"/>
      <c r="AH673" s="2" t="str">
        <f t="shared" si="55"/>
        <v/>
      </c>
      <c r="AQ673" s="2" t="str">
        <f t="shared" si="53"/>
        <v/>
      </c>
      <c r="AR673" s="2" t="str">
        <f>IF(ISNUMBER(AQ673),SUMIFS($AQ$1:AQ673,$A$1:A673,A673,$J$1:J673,J673,$D$1:D673,D673),"")</f>
        <v/>
      </c>
      <c r="AS673">
        <f t="shared" si="54"/>
        <v>3</v>
      </c>
    </row>
    <row r="674" spans="1:45" x14ac:dyDescent="0.25">
      <c r="A674" s="4" t="s">
        <v>33</v>
      </c>
      <c r="B674" t="s">
        <v>32</v>
      </c>
      <c r="C674" s="3">
        <v>42492</v>
      </c>
      <c r="D674">
        <v>3</v>
      </c>
      <c r="F674">
        <v>0</v>
      </c>
      <c r="J674" s="2" t="s">
        <v>83</v>
      </c>
      <c r="K674" s="2" t="s">
        <v>24</v>
      </c>
      <c r="L674">
        <v>10</v>
      </c>
      <c r="M674" s="2" t="s">
        <v>22</v>
      </c>
      <c r="N674" s="20" t="str">
        <f t="shared" si="49"/>
        <v/>
      </c>
      <c r="P674">
        <v>165.24</v>
      </c>
      <c r="Q674">
        <v>165.24</v>
      </c>
      <c r="R674" s="2">
        <f>IF(ISNUMBER(Q674),SUMIFS(Q$1:$Q674,A$1:$A674,A674,J$1:$J674,J674,D$1:$D674,D674),"")</f>
        <v>984.74</v>
      </c>
      <c r="T674" s="5"/>
      <c r="AH674" s="2" t="str">
        <f t="shared" si="55"/>
        <v/>
      </c>
      <c r="AQ674" s="2" t="str">
        <f t="shared" si="53"/>
        <v/>
      </c>
      <c r="AR674" s="2" t="str">
        <f>IF(ISNUMBER(AQ674),SUMIFS($AQ$1:AQ674,$A$1:A674,A674,$J$1:J674,J674,$D$1:D674,D674),"")</f>
        <v/>
      </c>
      <c r="AS674">
        <f t="shared" si="54"/>
        <v>3</v>
      </c>
    </row>
    <row r="675" spans="1:45" x14ac:dyDescent="0.25">
      <c r="A675" s="4" t="s">
        <v>35</v>
      </c>
      <c r="B675" t="s">
        <v>32</v>
      </c>
      <c r="C675" s="3">
        <v>42492</v>
      </c>
      <c r="D675">
        <v>3</v>
      </c>
      <c r="F675">
        <v>50</v>
      </c>
      <c r="J675" s="2" t="s">
        <v>83</v>
      </c>
      <c r="K675" s="2" t="s">
        <v>24</v>
      </c>
      <c r="L675">
        <v>10</v>
      </c>
      <c r="M675" s="2" t="s">
        <v>22</v>
      </c>
      <c r="N675" s="20" t="str">
        <f t="shared" si="49"/>
        <v/>
      </c>
      <c r="P675">
        <v>206.69</v>
      </c>
      <c r="Q675">
        <v>206.69</v>
      </c>
      <c r="R675" s="2">
        <f>IF(ISNUMBER(Q675),SUMIFS(Q$1:$Q675,A$1:$A675,A675,J$1:$J675,J675,D$1:$D675,D675),"")</f>
        <v>1069.1799999999998</v>
      </c>
      <c r="T675" s="5"/>
      <c r="AH675" s="2" t="str">
        <f t="shared" si="55"/>
        <v/>
      </c>
      <c r="AQ675" s="2" t="str">
        <f t="shared" si="53"/>
        <v/>
      </c>
      <c r="AR675" s="2" t="str">
        <f>IF(ISNUMBER(AQ675),SUMIFS($AQ$1:AQ675,$A$1:A675,A675,$J$1:J675,J675,$D$1:D675,D675),"")</f>
        <v/>
      </c>
      <c r="AS675">
        <f t="shared" si="54"/>
        <v>3</v>
      </c>
    </row>
    <row r="676" spans="1:45" x14ac:dyDescent="0.25">
      <c r="A676" s="4" t="s">
        <v>34</v>
      </c>
      <c r="B676" t="s">
        <v>32</v>
      </c>
      <c r="C676" s="3">
        <v>42492</v>
      </c>
      <c r="D676">
        <v>3</v>
      </c>
      <c r="F676">
        <v>100</v>
      </c>
      <c r="J676" s="2" t="s">
        <v>83</v>
      </c>
      <c r="K676" s="2" t="s">
        <v>24</v>
      </c>
      <c r="L676">
        <v>10</v>
      </c>
      <c r="M676" s="2" t="s">
        <v>22</v>
      </c>
      <c r="N676" s="20" t="str">
        <f t="shared" si="49"/>
        <v/>
      </c>
      <c r="P676">
        <v>61.85</v>
      </c>
      <c r="Q676">
        <v>61.85</v>
      </c>
      <c r="R676" s="2">
        <f>IF(ISNUMBER(Q676),SUMIFS(Q$1:$Q676,A$1:$A676,A676,J$1:$J676,J676,D$1:$D676,D676),"")</f>
        <v>670.07</v>
      </c>
      <c r="T676" s="5"/>
      <c r="AH676" s="2" t="str">
        <f t="shared" si="55"/>
        <v/>
      </c>
      <c r="AQ676" s="2" t="str">
        <f t="shared" si="53"/>
        <v/>
      </c>
      <c r="AR676" s="2" t="str">
        <f>IF(ISNUMBER(AQ676),SUMIFS($AQ$1:AQ676,$A$1:A676,A676,$J$1:J676,J676,$D$1:D676,D676),"")</f>
        <v/>
      </c>
      <c r="AS676">
        <f t="shared" si="54"/>
        <v>3</v>
      </c>
    </row>
    <row r="677" spans="1:45" x14ac:dyDescent="0.25">
      <c r="A677" s="4" t="s">
        <v>31</v>
      </c>
      <c r="B677" t="s">
        <v>32</v>
      </c>
      <c r="C677" s="3">
        <v>42492</v>
      </c>
      <c r="D677">
        <v>3</v>
      </c>
      <c r="F677">
        <v>200</v>
      </c>
      <c r="J677" s="2" t="s">
        <v>83</v>
      </c>
      <c r="K677" s="2" t="s">
        <v>24</v>
      </c>
      <c r="L677">
        <v>10</v>
      </c>
      <c r="M677" s="2" t="s">
        <v>22</v>
      </c>
      <c r="N677" s="20" t="str">
        <f t="shared" si="49"/>
        <v/>
      </c>
      <c r="P677">
        <v>132.11000000000001</v>
      </c>
      <c r="Q677">
        <v>132.11000000000001</v>
      </c>
      <c r="R677" s="2">
        <f>IF(ISNUMBER(Q677),SUMIFS(Q$1:$Q677,A$1:$A677,A677,J$1:$J677,J677,D$1:$D677,D677),"")</f>
        <v>1027.55</v>
      </c>
      <c r="T677" s="5"/>
      <c r="AH677" s="2" t="str">
        <f t="shared" si="55"/>
        <v/>
      </c>
      <c r="AQ677" s="2" t="str">
        <f t="shared" si="53"/>
        <v/>
      </c>
      <c r="AR677" s="2" t="str">
        <f>IF(ISNUMBER(AQ677),SUMIFS($AQ$1:AQ677,$A$1:A677,A677,$J$1:J677,J677,$D$1:D677,D677),"")</f>
        <v/>
      </c>
      <c r="AS677">
        <f t="shared" si="54"/>
        <v>3</v>
      </c>
    </row>
    <row r="678" spans="1:45" x14ac:dyDescent="0.25">
      <c r="A678" s="4" t="s">
        <v>37</v>
      </c>
      <c r="B678" t="s">
        <v>32</v>
      </c>
      <c r="C678" s="3">
        <v>42492</v>
      </c>
      <c r="D678">
        <v>3</v>
      </c>
      <c r="F678">
        <v>350</v>
      </c>
      <c r="J678" s="2" t="s">
        <v>83</v>
      </c>
      <c r="K678" s="2" t="s">
        <v>24</v>
      </c>
      <c r="L678">
        <v>10</v>
      </c>
      <c r="M678" s="2" t="s">
        <v>22</v>
      </c>
      <c r="N678" s="20" t="str">
        <f t="shared" si="49"/>
        <v/>
      </c>
      <c r="P678">
        <v>84.34</v>
      </c>
      <c r="Q678">
        <v>84.34</v>
      </c>
      <c r="R678" s="2">
        <f>IF(ISNUMBER(Q678),SUMIFS(Q$1:$Q678,A$1:$A678,A678,J$1:$J678,J678,D$1:$D678,D678),"")</f>
        <v>841.30000000000007</v>
      </c>
      <c r="T678" s="5"/>
      <c r="AH678" s="2" t="str">
        <f t="shared" si="55"/>
        <v/>
      </c>
      <c r="AQ678" s="2" t="str">
        <f t="shared" si="53"/>
        <v/>
      </c>
      <c r="AR678" s="2" t="str">
        <f>IF(ISNUMBER(AQ678),SUMIFS($AQ$1:AQ678,$A$1:A678,A678,$J$1:J678,J678,$D$1:D678,D678),"")</f>
        <v/>
      </c>
      <c r="AS678">
        <f t="shared" si="54"/>
        <v>3</v>
      </c>
    </row>
    <row r="679" spans="1:45" x14ac:dyDescent="0.25">
      <c r="A679" s="4" t="s">
        <v>36</v>
      </c>
      <c r="B679" t="s">
        <v>32</v>
      </c>
      <c r="C679" s="3">
        <v>42492</v>
      </c>
      <c r="D679">
        <v>3</v>
      </c>
      <c r="F679">
        <v>500</v>
      </c>
      <c r="J679" s="2" t="s">
        <v>83</v>
      </c>
      <c r="K679" s="2" t="s">
        <v>24</v>
      </c>
      <c r="L679">
        <v>10</v>
      </c>
      <c r="M679" s="2" t="s">
        <v>22</v>
      </c>
      <c r="N679" s="20" t="str">
        <f t="shared" si="49"/>
        <v/>
      </c>
      <c r="P679">
        <v>107.31</v>
      </c>
      <c r="Q679">
        <v>107.31</v>
      </c>
      <c r="R679" s="2">
        <f>IF(ISNUMBER(Q679),SUMIFS(Q$1:$Q679,A$1:$A679,A679,J$1:$J679,J679,D$1:$D679,D679),"")</f>
        <v>857.11000000000013</v>
      </c>
      <c r="T679" s="5"/>
      <c r="AH679" s="2" t="str">
        <f t="shared" si="55"/>
        <v/>
      </c>
      <c r="AQ679" s="2" t="str">
        <f t="shared" si="53"/>
        <v/>
      </c>
      <c r="AR679" s="2" t="str">
        <f>IF(ISNUMBER(AQ679),SUMIFS($AQ$1:AQ679,$A$1:A679,A679,$J$1:J679,J679,$D$1:D679,D679),"")</f>
        <v/>
      </c>
      <c r="AS679">
        <f t="shared" si="54"/>
        <v>3</v>
      </c>
    </row>
    <row r="680" spans="1:45" x14ac:dyDescent="0.25">
      <c r="A680" s="4" t="s">
        <v>33</v>
      </c>
      <c r="B680" t="s">
        <v>32</v>
      </c>
      <c r="C680" s="3">
        <v>42562</v>
      </c>
      <c r="D680">
        <v>1</v>
      </c>
      <c r="F680">
        <v>0</v>
      </c>
      <c r="J680" s="2" t="s">
        <v>84</v>
      </c>
      <c r="K680" s="2" t="s">
        <v>42</v>
      </c>
      <c r="L680">
        <v>11</v>
      </c>
      <c r="M680" s="2" t="s">
        <v>22</v>
      </c>
      <c r="N680" s="20" t="str">
        <f t="shared" si="49"/>
        <v/>
      </c>
      <c r="P680">
        <v>65.03</v>
      </c>
      <c r="Q680">
        <v>65.03</v>
      </c>
      <c r="R680" s="2">
        <f>IF(ISNUMBER(Q680),SUMIFS(Q$1:$Q680,A$1:$A680,A680,J$1:$J680,J680,D$1:$D680,D680),"")</f>
        <v>65.03</v>
      </c>
      <c r="T680" s="5"/>
      <c r="AH680" s="2" t="str">
        <f t="shared" si="55"/>
        <v/>
      </c>
      <c r="AQ680" s="2" t="str">
        <f t="shared" si="53"/>
        <v/>
      </c>
      <c r="AR680" s="2" t="str">
        <f>IF(ISNUMBER(AQ680),SUMIFS($AQ$1:AQ680,$A$1:A680,A680,$J$1:J680,J680,$D$1:D680,D680),"")</f>
        <v/>
      </c>
      <c r="AS680">
        <f t="shared" si="54"/>
        <v>3</v>
      </c>
    </row>
    <row r="681" spans="1:45" x14ac:dyDescent="0.25">
      <c r="A681" s="4" t="s">
        <v>35</v>
      </c>
      <c r="B681" t="s">
        <v>32</v>
      </c>
      <c r="C681" s="3">
        <v>42562</v>
      </c>
      <c r="D681">
        <v>1</v>
      </c>
      <c r="F681">
        <v>50</v>
      </c>
      <c r="J681" s="2" t="s">
        <v>84</v>
      </c>
      <c r="K681" s="2" t="s">
        <v>42</v>
      </c>
      <c r="L681">
        <v>11</v>
      </c>
      <c r="M681" s="2" t="s">
        <v>22</v>
      </c>
      <c r="N681" s="20" t="str">
        <f t="shared" si="49"/>
        <v/>
      </c>
      <c r="P681">
        <v>48.27</v>
      </c>
      <c r="Q681">
        <v>48.27</v>
      </c>
      <c r="R681" s="2">
        <f>IF(ISNUMBER(Q681),SUMIFS(Q$1:$Q681,A$1:$A681,A681,J$1:$J681,J681,D$1:$D681,D681),"")</f>
        <v>48.27</v>
      </c>
      <c r="T681" s="5"/>
      <c r="AH681" s="2" t="str">
        <f t="shared" si="55"/>
        <v/>
      </c>
      <c r="AQ681" s="2" t="str">
        <f t="shared" si="53"/>
        <v/>
      </c>
      <c r="AR681" s="2" t="str">
        <f>IF(ISNUMBER(AQ681),SUMIFS($AQ$1:AQ681,$A$1:A681,A681,$J$1:J681,J681,$D$1:D681,D681),"")</f>
        <v/>
      </c>
      <c r="AS681">
        <f t="shared" si="54"/>
        <v>3</v>
      </c>
    </row>
    <row r="682" spans="1:45" x14ac:dyDescent="0.25">
      <c r="A682" s="4" t="s">
        <v>34</v>
      </c>
      <c r="B682" t="s">
        <v>32</v>
      </c>
      <c r="C682" s="3">
        <v>42562</v>
      </c>
      <c r="D682">
        <v>1</v>
      </c>
      <c r="F682">
        <v>100</v>
      </c>
      <c r="J682" s="2" t="s">
        <v>84</v>
      </c>
      <c r="K682" s="2" t="s">
        <v>42</v>
      </c>
      <c r="L682">
        <v>11</v>
      </c>
      <c r="M682" s="2" t="s">
        <v>22</v>
      </c>
      <c r="N682" s="20" t="str">
        <f t="shared" si="49"/>
        <v/>
      </c>
      <c r="P682">
        <v>67.069999999999993</v>
      </c>
      <c r="Q682">
        <v>67.069999999999993</v>
      </c>
      <c r="R682" s="2">
        <f>IF(ISNUMBER(Q682),SUMIFS(Q$1:$Q682,A$1:$A682,A682,J$1:$J682,J682,D$1:$D682,D682),"")</f>
        <v>67.069999999999993</v>
      </c>
      <c r="T682" s="5"/>
      <c r="AH682" s="2" t="str">
        <f t="shared" si="55"/>
        <v/>
      </c>
      <c r="AQ682" s="2" t="str">
        <f t="shared" si="53"/>
        <v/>
      </c>
      <c r="AR682" s="2" t="str">
        <f>IF(ISNUMBER(AQ682),SUMIFS($AQ$1:AQ682,$A$1:A682,A682,$J$1:J682,J682,$D$1:D682,D682),"")</f>
        <v/>
      </c>
      <c r="AS682">
        <f t="shared" si="54"/>
        <v>3</v>
      </c>
    </row>
    <row r="683" spans="1:45" x14ac:dyDescent="0.25">
      <c r="A683" s="4" t="s">
        <v>31</v>
      </c>
      <c r="B683" t="s">
        <v>32</v>
      </c>
      <c r="C683" s="3">
        <v>42562</v>
      </c>
      <c r="D683">
        <v>1</v>
      </c>
      <c r="F683">
        <v>200</v>
      </c>
      <c r="J683" s="2" t="s">
        <v>84</v>
      </c>
      <c r="K683" s="2" t="s">
        <v>42</v>
      </c>
      <c r="L683">
        <v>11</v>
      </c>
      <c r="M683" s="2" t="s">
        <v>22</v>
      </c>
      <c r="N683" s="20" t="str">
        <f t="shared" si="49"/>
        <v/>
      </c>
      <c r="P683">
        <v>43.43</v>
      </c>
      <c r="Q683">
        <v>43.43</v>
      </c>
      <c r="R683" s="2">
        <f>IF(ISNUMBER(Q683),SUMIFS(Q$1:$Q683,A$1:$A683,A683,J$1:$J683,J683,D$1:$D683,D683),"")</f>
        <v>43.43</v>
      </c>
      <c r="T683" s="5"/>
      <c r="AH683" s="2" t="str">
        <f t="shared" si="55"/>
        <v/>
      </c>
      <c r="AQ683" s="2" t="str">
        <f t="shared" si="53"/>
        <v/>
      </c>
      <c r="AR683" s="2" t="str">
        <f>IF(ISNUMBER(AQ683),SUMIFS($AQ$1:AQ683,$A$1:A683,A683,$J$1:J683,J683,$D$1:D683,D683),"")</f>
        <v/>
      </c>
      <c r="AS683">
        <f t="shared" si="54"/>
        <v>3</v>
      </c>
    </row>
    <row r="684" spans="1:45" x14ac:dyDescent="0.25">
      <c r="A684" s="4" t="s">
        <v>37</v>
      </c>
      <c r="B684" t="s">
        <v>32</v>
      </c>
      <c r="C684" s="3">
        <v>42562</v>
      </c>
      <c r="D684">
        <v>1</v>
      </c>
      <c r="F684">
        <v>350</v>
      </c>
      <c r="J684" s="2" t="s">
        <v>84</v>
      </c>
      <c r="K684" s="2" t="s">
        <v>42</v>
      </c>
      <c r="L684">
        <v>11</v>
      </c>
      <c r="M684" s="2" t="s">
        <v>22</v>
      </c>
      <c r="N684" s="20" t="str">
        <f t="shared" si="49"/>
        <v/>
      </c>
      <c r="P684">
        <v>57.59</v>
      </c>
      <c r="Q684">
        <v>57.59</v>
      </c>
      <c r="R684" s="2">
        <f>IF(ISNUMBER(Q684),SUMIFS(Q$1:$Q684,A$1:$A684,A684,J$1:$J684,J684,D$1:$D684,D684),"")</f>
        <v>57.59</v>
      </c>
      <c r="T684" s="5"/>
      <c r="AH684" s="2" t="str">
        <f t="shared" si="55"/>
        <v/>
      </c>
      <c r="AQ684" s="2" t="str">
        <f t="shared" si="53"/>
        <v/>
      </c>
      <c r="AR684" s="2" t="str">
        <f>IF(ISNUMBER(AQ684),SUMIFS($AQ$1:AQ684,$A$1:A684,A684,$J$1:J684,J684,$D$1:D684,D684),"")</f>
        <v/>
      </c>
      <c r="AS684">
        <f t="shared" si="54"/>
        <v>3</v>
      </c>
    </row>
    <row r="685" spans="1:45" x14ac:dyDescent="0.25">
      <c r="A685" s="4" t="s">
        <v>36</v>
      </c>
      <c r="B685" t="s">
        <v>32</v>
      </c>
      <c r="C685" s="3">
        <v>42562</v>
      </c>
      <c r="D685">
        <v>1</v>
      </c>
      <c r="F685">
        <v>500</v>
      </c>
      <c r="J685" s="2" t="s">
        <v>84</v>
      </c>
      <c r="K685" s="2" t="s">
        <v>42</v>
      </c>
      <c r="L685">
        <v>11</v>
      </c>
      <c r="M685" s="2" t="s">
        <v>22</v>
      </c>
      <c r="N685" s="20" t="str">
        <f t="shared" si="49"/>
        <v/>
      </c>
      <c r="P685">
        <v>58.31</v>
      </c>
      <c r="Q685">
        <v>58.31</v>
      </c>
      <c r="R685" s="2">
        <f>IF(ISNUMBER(Q685),SUMIFS(Q$1:$Q685,A$1:$A685,A685,J$1:$J685,J685,D$1:$D685,D685),"")</f>
        <v>58.31</v>
      </c>
      <c r="T685" s="5"/>
      <c r="AH685" s="2" t="str">
        <f t="shared" si="55"/>
        <v/>
      </c>
      <c r="AQ685" s="2" t="str">
        <f t="shared" si="53"/>
        <v/>
      </c>
      <c r="AR685" s="2" t="str">
        <f>IF(ISNUMBER(AQ685),SUMIFS($AQ$1:AQ685,$A$1:A685,A685,$J$1:J685,J685,$D$1:D685,D685),"")</f>
        <v/>
      </c>
      <c r="AS685">
        <f t="shared" si="54"/>
        <v>3</v>
      </c>
    </row>
    <row r="686" spans="1:45" x14ac:dyDescent="0.25">
      <c r="A686" s="4" t="s">
        <v>33</v>
      </c>
      <c r="B686" t="s">
        <v>32</v>
      </c>
      <c r="C686" s="3">
        <v>42562</v>
      </c>
      <c r="D686">
        <v>2</v>
      </c>
      <c r="F686">
        <v>0</v>
      </c>
      <c r="J686" s="2" t="s">
        <v>84</v>
      </c>
      <c r="K686" s="2" t="s">
        <v>42</v>
      </c>
      <c r="L686">
        <v>11</v>
      </c>
      <c r="M686" s="2" t="s">
        <v>22</v>
      </c>
      <c r="N686" s="20" t="str">
        <f t="shared" si="49"/>
        <v/>
      </c>
      <c r="P686">
        <v>64.81</v>
      </c>
      <c r="Q686">
        <v>64.81</v>
      </c>
      <c r="R686" s="2">
        <f>IF(ISNUMBER(Q686),SUMIFS(Q$1:$Q686,A$1:$A686,A686,J$1:$J686,J686,D$1:$D686,D686),"")</f>
        <v>64.81</v>
      </c>
      <c r="T686" s="5"/>
      <c r="AH686" s="2" t="str">
        <f t="shared" si="55"/>
        <v/>
      </c>
      <c r="AQ686" s="2" t="str">
        <f t="shared" si="53"/>
        <v/>
      </c>
      <c r="AR686" s="2" t="str">
        <f>IF(ISNUMBER(AQ686),SUMIFS($AQ$1:AQ686,$A$1:A686,A686,$J$1:J686,J686,$D$1:D686,D686),"")</f>
        <v/>
      </c>
      <c r="AS686">
        <f t="shared" si="54"/>
        <v>3</v>
      </c>
    </row>
    <row r="687" spans="1:45" x14ac:dyDescent="0.25">
      <c r="A687" s="4" t="s">
        <v>35</v>
      </c>
      <c r="B687" t="s">
        <v>32</v>
      </c>
      <c r="C687" s="3">
        <v>42562</v>
      </c>
      <c r="D687">
        <v>2</v>
      </c>
      <c r="F687">
        <v>50</v>
      </c>
      <c r="J687" s="2" t="s">
        <v>84</v>
      </c>
      <c r="K687" s="2" t="s">
        <v>42</v>
      </c>
      <c r="L687">
        <v>11</v>
      </c>
      <c r="M687" s="2" t="s">
        <v>22</v>
      </c>
      <c r="N687" s="20" t="str">
        <f t="shared" si="49"/>
        <v/>
      </c>
      <c r="P687">
        <v>84.07</v>
      </c>
      <c r="Q687">
        <v>84.07</v>
      </c>
      <c r="R687" s="2">
        <f>IF(ISNUMBER(Q687),SUMIFS(Q$1:$Q687,A$1:$A687,A687,J$1:$J687,J687,D$1:$D687,D687),"")</f>
        <v>84.07</v>
      </c>
      <c r="T687" s="5"/>
      <c r="AH687" s="2" t="str">
        <f t="shared" si="55"/>
        <v/>
      </c>
      <c r="AQ687" s="2" t="str">
        <f t="shared" si="53"/>
        <v/>
      </c>
      <c r="AR687" s="2" t="str">
        <f>IF(ISNUMBER(AQ687),SUMIFS($AQ$1:AQ687,$A$1:A687,A687,$J$1:J687,J687,$D$1:D687,D687),"")</f>
        <v/>
      </c>
      <c r="AS687">
        <f t="shared" si="54"/>
        <v>3</v>
      </c>
    </row>
    <row r="688" spans="1:45" x14ac:dyDescent="0.25">
      <c r="A688" s="4" t="s">
        <v>34</v>
      </c>
      <c r="B688" t="s">
        <v>32</v>
      </c>
      <c r="C688" s="3">
        <v>42562</v>
      </c>
      <c r="D688">
        <v>2</v>
      </c>
      <c r="F688">
        <v>100</v>
      </c>
      <c r="J688" s="2" t="s">
        <v>84</v>
      </c>
      <c r="K688" s="2" t="s">
        <v>42</v>
      </c>
      <c r="L688">
        <v>11</v>
      </c>
      <c r="M688" s="2" t="s">
        <v>22</v>
      </c>
      <c r="N688" s="20" t="str">
        <f t="shared" si="49"/>
        <v/>
      </c>
      <c r="P688">
        <v>95.45</v>
      </c>
      <c r="Q688">
        <v>95.45</v>
      </c>
      <c r="R688" s="2">
        <f>IF(ISNUMBER(Q688),SUMIFS(Q$1:$Q688,A$1:$A688,A688,J$1:$J688,J688,D$1:$D688,D688),"")</f>
        <v>95.45</v>
      </c>
      <c r="T688" s="5"/>
      <c r="AH688" s="2" t="str">
        <f t="shared" si="55"/>
        <v/>
      </c>
      <c r="AQ688" s="2" t="str">
        <f t="shared" si="53"/>
        <v/>
      </c>
      <c r="AR688" s="2" t="str">
        <f>IF(ISNUMBER(AQ688),SUMIFS($AQ$1:AQ688,$A$1:A688,A688,$J$1:J688,J688,$D$1:D688,D688),"")</f>
        <v/>
      </c>
      <c r="AS688">
        <f t="shared" si="54"/>
        <v>3</v>
      </c>
    </row>
    <row r="689" spans="1:45" x14ac:dyDescent="0.25">
      <c r="A689" s="4" t="s">
        <v>31</v>
      </c>
      <c r="B689" t="s">
        <v>32</v>
      </c>
      <c r="C689" s="3">
        <v>42562</v>
      </c>
      <c r="D689">
        <v>2</v>
      </c>
      <c r="F689">
        <v>200</v>
      </c>
      <c r="J689" s="2" t="s">
        <v>84</v>
      </c>
      <c r="K689" s="2" t="s">
        <v>42</v>
      </c>
      <c r="L689">
        <v>11</v>
      </c>
      <c r="M689" s="2" t="s">
        <v>22</v>
      </c>
      <c r="N689" s="20" t="str">
        <f t="shared" si="49"/>
        <v/>
      </c>
      <c r="P689">
        <v>58.87</v>
      </c>
      <c r="Q689">
        <v>58.87</v>
      </c>
      <c r="R689" s="2">
        <f>IF(ISNUMBER(Q689),SUMIFS(Q$1:$Q689,A$1:$A689,A689,J$1:$J689,J689,D$1:$D689,D689),"")</f>
        <v>58.87</v>
      </c>
      <c r="T689" s="5"/>
      <c r="AH689" s="2" t="str">
        <f t="shared" si="55"/>
        <v/>
      </c>
      <c r="AQ689" s="2" t="str">
        <f t="shared" si="53"/>
        <v/>
      </c>
      <c r="AR689" s="2" t="str">
        <f>IF(ISNUMBER(AQ689),SUMIFS($AQ$1:AQ689,$A$1:A689,A689,$J$1:J689,J689,$D$1:D689,D689),"")</f>
        <v/>
      </c>
      <c r="AS689">
        <f t="shared" si="54"/>
        <v>3</v>
      </c>
    </row>
    <row r="690" spans="1:45" x14ac:dyDescent="0.25">
      <c r="A690" s="4" t="s">
        <v>37</v>
      </c>
      <c r="B690" t="s">
        <v>32</v>
      </c>
      <c r="C690" s="3">
        <v>42562</v>
      </c>
      <c r="D690">
        <v>2</v>
      </c>
      <c r="F690">
        <v>350</v>
      </c>
      <c r="J690" s="2" t="s">
        <v>84</v>
      </c>
      <c r="K690" s="2" t="s">
        <v>42</v>
      </c>
      <c r="L690">
        <v>11</v>
      </c>
      <c r="M690" s="2" t="s">
        <v>22</v>
      </c>
      <c r="N690" s="20" t="str">
        <f t="shared" si="49"/>
        <v/>
      </c>
      <c r="P690">
        <v>56.96</v>
      </c>
      <c r="Q690">
        <v>56.96</v>
      </c>
      <c r="R690" s="2">
        <f>IF(ISNUMBER(Q690),SUMIFS(Q$1:$Q690,A$1:$A690,A690,J$1:$J690,J690,D$1:$D690,D690),"")</f>
        <v>56.96</v>
      </c>
      <c r="T690" s="5"/>
      <c r="AH690" s="2" t="str">
        <f t="shared" si="55"/>
        <v/>
      </c>
      <c r="AQ690" s="2" t="str">
        <f t="shared" si="53"/>
        <v/>
      </c>
      <c r="AR690" s="2" t="str">
        <f>IF(ISNUMBER(AQ690),SUMIFS($AQ$1:AQ690,$A$1:A690,A690,$J$1:J690,J690,$D$1:D690,D690),"")</f>
        <v/>
      </c>
      <c r="AS690">
        <f t="shared" si="54"/>
        <v>3</v>
      </c>
    </row>
    <row r="691" spans="1:45" x14ac:dyDescent="0.25">
      <c r="A691" s="4" t="s">
        <v>36</v>
      </c>
      <c r="B691" t="s">
        <v>32</v>
      </c>
      <c r="C691" s="3">
        <v>42562</v>
      </c>
      <c r="D691">
        <v>2</v>
      </c>
      <c r="F691">
        <v>500</v>
      </c>
      <c r="J691" s="2" t="s">
        <v>84</v>
      </c>
      <c r="K691" s="2" t="s">
        <v>42</v>
      </c>
      <c r="L691">
        <v>11</v>
      </c>
      <c r="M691" s="2" t="s">
        <v>22</v>
      </c>
      <c r="N691" s="20" t="str">
        <f t="shared" si="49"/>
        <v/>
      </c>
      <c r="P691">
        <v>85.29</v>
      </c>
      <c r="Q691">
        <v>85.29</v>
      </c>
      <c r="R691" s="2">
        <f>IF(ISNUMBER(Q691),SUMIFS(Q$1:$Q691,A$1:$A691,A691,J$1:$J691,J691,D$1:$D691,D691),"")</f>
        <v>85.29</v>
      </c>
      <c r="T691" s="5"/>
      <c r="AH691" s="2" t="str">
        <f t="shared" si="55"/>
        <v/>
      </c>
      <c r="AQ691" s="2" t="str">
        <f t="shared" si="53"/>
        <v/>
      </c>
      <c r="AR691" s="2" t="str">
        <f>IF(ISNUMBER(AQ691),SUMIFS($AQ$1:AQ691,$A$1:A691,A691,$J$1:J691,J691,$D$1:D691,D691),"")</f>
        <v/>
      </c>
      <c r="AS691">
        <f t="shared" si="54"/>
        <v>3</v>
      </c>
    </row>
    <row r="692" spans="1:45" x14ac:dyDescent="0.25">
      <c r="A692" s="4" t="s">
        <v>33</v>
      </c>
      <c r="B692" t="s">
        <v>32</v>
      </c>
      <c r="C692" s="3">
        <v>42562</v>
      </c>
      <c r="D692">
        <v>3</v>
      </c>
      <c r="F692">
        <v>0</v>
      </c>
      <c r="J692" s="2" t="s">
        <v>84</v>
      </c>
      <c r="K692" s="2" t="s">
        <v>42</v>
      </c>
      <c r="L692">
        <v>11</v>
      </c>
      <c r="M692" s="2" t="s">
        <v>22</v>
      </c>
      <c r="N692" s="20" t="str">
        <f t="shared" si="49"/>
        <v/>
      </c>
      <c r="P692">
        <v>55.89</v>
      </c>
      <c r="Q692">
        <v>55.89</v>
      </c>
      <c r="R692" s="2">
        <f>IF(ISNUMBER(Q692),SUMIFS(Q$1:$Q692,A$1:$A692,A692,J$1:$J692,J692,D$1:$D692,D692),"")</f>
        <v>55.89</v>
      </c>
      <c r="T692" s="5"/>
      <c r="AH692" s="2" t="str">
        <f t="shared" si="55"/>
        <v/>
      </c>
      <c r="AQ692" s="2" t="str">
        <f t="shared" si="53"/>
        <v/>
      </c>
      <c r="AR692" s="2" t="str">
        <f>IF(ISNUMBER(AQ692),SUMIFS($AQ$1:AQ692,$A$1:A692,A692,$J$1:J692,J692,$D$1:D692,D692),"")</f>
        <v/>
      </c>
      <c r="AS692">
        <f t="shared" si="54"/>
        <v>3</v>
      </c>
    </row>
    <row r="693" spans="1:45" x14ac:dyDescent="0.25">
      <c r="A693" s="4" t="s">
        <v>35</v>
      </c>
      <c r="B693" t="s">
        <v>32</v>
      </c>
      <c r="C693" s="3">
        <v>42562</v>
      </c>
      <c r="D693">
        <v>3</v>
      </c>
      <c r="F693">
        <v>50</v>
      </c>
      <c r="J693" s="2" t="s">
        <v>84</v>
      </c>
      <c r="K693" s="2" t="s">
        <v>42</v>
      </c>
      <c r="L693">
        <v>11</v>
      </c>
      <c r="M693" s="2" t="s">
        <v>22</v>
      </c>
      <c r="N693" s="20" t="str">
        <f t="shared" si="49"/>
        <v/>
      </c>
      <c r="P693">
        <v>64.66</v>
      </c>
      <c r="Q693">
        <v>64.66</v>
      </c>
      <c r="R693" s="2">
        <f>IF(ISNUMBER(Q693),SUMIFS(Q$1:$Q693,A$1:$A693,A693,J$1:$J693,J693,D$1:$D693,D693),"")</f>
        <v>64.66</v>
      </c>
      <c r="T693" s="5"/>
      <c r="AH693" s="2" t="str">
        <f t="shared" si="55"/>
        <v/>
      </c>
      <c r="AQ693" s="2" t="str">
        <f t="shared" si="53"/>
        <v/>
      </c>
      <c r="AR693" s="2" t="str">
        <f>IF(ISNUMBER(AQ693),SUMIFS($AQ$1:AQ693,$A$1:A693,A693,$J$1:J693,J693,$D$1:D693,D693),"")</f>
        <v/>
      </c>
      <c r="AS693">
        <f t="shared" si="54"/>
        <v>3</v>
      </c>
    </row>
    <row r="694" spans="1:45" x14ac:dyDescent="0.25">
      <c r="A694" s="4" t="s">
        <v>34</v>
      </c>
      <c r="B694" t="s">
        <v>32</v>
      </c>
      <c r="C694" s="3">
        <v>42562</v>
      </c>
      <c r="D694">
        <v>3</v>
      </c>
      <c r="F694">
        <v>100</v>
      </c>
      <c r="J694" s="2" t="s">
        <v>84</v>
      </c>
      <c r="K694" s="2" t="s">
        <v>42</v>
      </c>
      <c r="L694">
        <v>11</v>
      </c>
      <c r="M694" s="2" t="s">
        <v>22</v>
      </c>
      <c r="N694" s="20" t="str">
        <f t="shared" si="49"/>
        <v/>
      </c>
      <c r="P694">
        <v>66.150000000000006</v>
      </c>
      <c r="Q694">
        <v>66.150000000000006</v>
      </c>
      <c r="R694" s="2">
        <f>IF(ISNUMBER(Q694),SUMIFS(Q$1:$Q694,A$1:$A694,A694,J$1:$J694,J694,D$1:$D694,D694),"")</f>
        <v>66.150000000000006</v>
      </c>
      <c r="T694" s="5"/>
      <c r="AH694" s="2" t="str">
        <f t="shared" si="55"/>
        <v/>
      </c>
      <c r="AQ694" s="2" t="str">
        <f t="shared" si="53"/>
        <v/>
      </c>
      <c r="AR694" s="2" t="str">
        <f>IF(ISNUMBER(AQ694),SUMIFS($AQ$1:AQ694,$A$1:A694,A694,$J$1:J694,J694,$D$1:D694,D694),"")</f>
        <v/>
      </c>
      <c r="AS694">
        <f t="shared" si="54"/>
        <v>3</v>
      </c>
    </row>
    <row r="695" spans="1:45" x14ac:dyDescent="0.25">
      <c r="A695" s="4" t="s">
        <v>31</v>
      </c>
      <c r="B695" t="s">
        <v>32</v>
      </c>
      <c r="C695" s="3">
        <v>42562</v>
      </c>
      <c r="D695">
        <v>3</v>
      </c>
      <c r="F695">
        <v>200</v>
      </c>
      <c r="J695" s="2" t="s">
        <v>84</v>
      </c>
      <c r="K695" s="2" t="s">
        <v>42</v>
      </c>
      <c r="L695">
        <v>11</v>
      </c>
      <c r="M695" s="2" t="s">
        <v>22</v>
      </c>
      <c r="N695" s="20" t="str">
        <f t="shared" si="49"/>
        <v/>
      </c>
      <c r="P695">
        <v>68.040000000000006</v>
      </c>
      <c r="Q695">
        <v>68.040000000000006</v>
      </c>
      <c r="R695" s="2">
        <f>IF(ISNUMBER(Q695),SUMIFS(Q$1:$Q695,A$1:$A695,A695,J$1:$J695,J695,D$1:$D695,D695),"")</f>
        <v>68.040000000000006</v>
      </c>
      <c r="T695" s="5"/>
      <c r="AH695" s="2" t="str">
        <f t="shared" si="55"/>
        <v/>
      </c>
      <c r="AQ695" s="2" t="str">
        <f t="shared" si="53"/>
        <v/>
      </c>
      <c r="AR695" s="2" t="str">
        <f>IF(ISNUMBER(AQ695),SUMIFS($AQ$1:AQ695,$A$1:A695,A695,$J$1:J695,J695,$D$1:D695,D695),"")</f>
        <v/>
      </c>
      <c r="AS695">
        <f t="shared" si="54"/>
        <v>3</v>
      </c>
    </row>
    <row r="696" spans="1:45" x14ac:dyDescent="0.25">
      <c r="A696" s="4" t="s">
        <v>37</v>
      </c>
      <c r="B696" t="s">
        <v>32</v>
      </c>
      <c r="C696" s="3">
        <v>42562</v>
      </c>
      <c r="D696">
        <v>3</v>
      </c>
      <c r="F696">
        <v>350</v>
      </c>
      <c r="J696" s="2" t="s">
        <v>84</v>
      </c>
      <c r="K696" s="2" t="s">
        <v>42</v>
      </c>
      <c r="L696">
        <v>11</v>
      </c>
      <c r="M696" s="2" t="s">
        <v>22</v>
      </c>
      <c r="N696" s="20" t="str">
        <f t="shared" si="49"/>
        <v/>
      </c>
      <c r="P696">
        <v>69.540000000000006</v>
      </c>
      <c r="Q696">
        <v>69.540000000000006</v>
      </c>
      <c r="R696" s="2">
        <f>IF(ISNUMBER(Q696),SUMIFS(Q$1:$Q696,A$1:$A696,A696,J$1:$J696,J696,D$1:$D696,D696),"")</f>
        <v>69.540000000000006</v>
      </c>
      <c r="T696" s="5"/>
      <c r="AH696" s="2" t="str">
        <f t="shared" si="55"/>
        <v/>
      </c>
      <c r="AQ696" s="2" t="str">
        <f t="shared" si="53"/>
        <v/>
      </c>
      <c r="AR696" s="2" t="str">
        <f>IF(ISNUMBER(AQ696),SUMIFS($AQ$1:AQ696,$A$1:A696,A696,$J$1:J696,J696,$D$1:D696,D696),"")</f>
        <v/>
      </c>
      <c r="AS696">
        <f t="shared" si="54"/>
        <v>3</v>
      </c>
    </row>
    <row r="697" spans="1:45" x14ac:dyDescent="0.25">
      <c r="A697" s="4" t="s">
        <v>36</v>
      </c>
      <c r="B697" t="s">
        <v>32</v>
      </c>
      <c r="C697" s="3">
        <v>42562</v>
      </c>
      <c r="D697">
        <v>3</v>
      </c>
      <c r="F697">
        <v>500</v>
      </c>
      <c r="J697" s="2" t="s">
        <v>84</v>
      </c>
      <c r="K697" s="2" t="s">
        <v>42</v>
      </c>
      <c r="L697">
        <v>11</v>
      </c>
      <c r="M697" s="2" t="s">
        <v>22</v>
      </c>
      <c r="N697" s="20" t="str">
        <f t="shared" si="49"/>
        <v/>
      </c>
      <c r="P697">
        <v>62.83</v>
      </c>
      <c r="Q697">
        <v>62.83</v>
      </c>
      <c r="R697" s="2">
        <f>IF(ISNUMBER(Q697),SUMIFS(Q$1:$Q697,A$1:$A697,A697,J$1:$J697,J697,D$1:$D697,D697),"")</f>
        <v>62.83</v>
      </c>
      <c r="T697" s="5"/>
      <c r="AH697" s="2" t="str">
        <f t="shared" si="55"/>
        <v/>
      </c>
      <c r="AQ697" s="2" t="str">
        <f t="shared" si="53"/>
        <v/>
      </c>
      <c r="AR697" s="2" t="str">
        <f>IF(ISNUMBER(AQ697),SUMIFS($AQ$1:AQ697,$A$1:A697,A697,$J$1:J697,J697,$D$1:D697,D697),"")</f>
        <v/>
      </c>
      <c r="AS697">
        <f t="shared" si="54"/>
        <v>3</v>
      </c>
    </row>
    <row r="698" spans="1:45" x14ac:dyDescent="0.25">
      <c r="A698" s="4" t="s">
        <v>33</v>
      </c>
      <c r="B698" t="s">
        <v>32</v>
      </c>
      <c r="C698" s="3">
        <v>42625</v>
      </c>
      <c r="D698">
        <v>1</v>
      </c>
      <c r="F698">
        <v>0</v>
      </c>
      <c r="J698" s="2" t="s">
        <v>84</v>
      </c>
      <c r="K698" s="2" t="s">
        <v>43</v>
      </c>
      <c r="L698">
        <v>12</v>
      </c>
      <c r="M698" s="2" t="s">
        <v>22</v>
      </c>
      <c r="N698" s="20" t="str">
        <f t="shared" ref="N698:N715" si="56">IF(ISNUMBER(O698),O698*10,"")</f>
        <v/>
      </c>
      <c r="P698">
        <v>48.65</v>
      </c>
      <c r="Q698">
        <v>48.65</v>
      </c>
      <c r="R698" s="2">
        <f>IF(ISNUMBER(Q698),SUMIFS(Q$1:$Q698,A$1:$A698,A698,J$1:$J698,J698,D$1:$D698,D698),"")</f>
        <v>113.68</v>
      </c>
      <c r="T698" s="5"/>
      <c r="AH698" s="2" t="str">
        <f t="shared" si="55"/>
        <v/>
      </c>
      <c r="AQ698" s="2" t="str">
        <f t="shared" si="53"/>
        <v/>
      </c>
      <c r="AR698" s="2" t="str">
        <f>IF(ISNUMBER(AQ698),SUMIFS($AQ$1:AQ698,$A$1:A698,A698,$J$1:J698,J698,$D$1:D698,D698),"")</f>
        <v/>
      </c>
      <c r="AS698">
        <f t="shared" si="54"/>
        <v>3</v>
      </c>
    </row>
    <row r="699" spans="1:45" x14ac:dyDescent="0.25">
      <c r="A699" s="4" t="s">
        <v>35</v>
      </c>
      <c r="B699" t="s">
        <v>32</v>
      </c>
      <c r="C699" s="3">
        <v>42625</v>
      </c>
      <c r="D699">
        <v>1</v>
      </c>
      <c r="F699">
        <v>50</v>
      </c>
      <c r="J699" s="2" t="s">
        <v>84</v>
      </c>
      <c r="K699" s="2" t="s">
        <v>43</v>
      </c>
      <c r="L699">
        <v>12</v>
      </c>
      <c r="M699" s="2" t="s">
        <v>22</v>
      </c>
      <c r="N699" s="20" t="str">
        <f t="shared" si="56"/>
        <v/>
      </c>
      <c r="P699">
        <v>48.5</v>
      </c>
      <c r="Q699">
        <v>48.5</v>
      </c>
      <c r="R699" s="2">
        <f>IF(ISNUMBER(Q699),SUMIFS(Q$1:$Q699,A$1:$A699,A699,J$1:$J699,J699,D$1:$D699,D699),"")</f>
        <v>96.77000000000001</v>
      </c>
      <c r="T699" s="5"/>
      <c r="AH699" s="2" t="str">
        <f t="shared" si="55"/>
        <v/>
      </c>
      <c r="AQ699" s="2" t="str">
        <f t="shared" si="53"/>
        <v/>
      </c>
      <c r="AR699" s="2" t="str">
        <f>IF(ISNUMBER(AQ699),SUMIFS($AQ$1:AQ699,$A$1:A699,A699,$J$1:J699,J699,$D$1:D699,D699),"")</f>
        <v/>
      </c>
      <c r="AS699">
        <f t="shared" si="54"/>
        <v>3</v>
      </c>
    </row>
    <row r="700" spans="1:45" x14ac:dyDescent="0.25">
      <c r="A700" s="4" t="s">
        <v>34</v>
      </c>
      <c r="B700" t="s">
        <v>32</v>
      </c>
      <c r="C700" s="3">
        <v>42625</v>
      </c>
      <c r="D700">
        <v>1</v>
      </c>
      <c r="F700">
        <v>100</v>
      </c>
      <c r="J700" s="2" t="s">
        <v>84</v>
      </c>
      <c r="K700" s="2" t="s">
        <v>43</v>
      </c>
      <c r="L700">
        <v>12</v>
      </c>
      <c r="M700" s="2" t="s">
        <v>22</v>
      </c>
      <c r="N700" s="20" t="str">
        <f t="shared" si="56"/>
        <v/>
      </c>
      <c r="P700">
        <v>45.15</v>
      </c>
      <c r="Q700">
        <v>45.15</v>
      </c>
      <c r="R700" s="2">
        <f>IF(ISNUMBER(Q700),SUMIFS(Q$1:$Q700,A$1:$A700,A700,J$1:$J700,J700,D$1:$D700,D700),"")</f>
        <v>112.22</v>
      </c>
      <c r="T700" s="5"/>
      <c r="AH700" s="2" t="str">
        <f t="shared" si="55"/>
        <v/>
      </c>
      <c r="AQ700" s="2" t="str">
        <f t="shared" si="53"/>
        <v/>
      </c>
      <c r="AR700" s="2" t="str">
        <f>IF(ISNUMBER(AQ700),SUMIFS($AQ$1:AQ700,$A$1:A700,A700,$J$1:J700,J700,$D$1:D700,D700),"")</f>
        <v/>
      </c>
      <c r="AS700">
        <f t="shared" si="54"/>
        <v>3</v>
      </c>
    </row>
    <row r="701" spans="1:45" x14ac:dyDescent="0.25">
      <c r="A701" s="4" t="s">
        <v>31</v>
      </c>
      <c r="B701" t="s">
        <v>32</v>
      </c>
      <c r="C701" s="3">
        <v>42625</v>
      </c>
      <c r="D701">
        <v>1</v>
      </c>
      <c r="F701">
        <v>200</v>
      </c>
      <c r="J701" s="2" t="s">
        <v>84</v>
      </c>
      <c r="K701" s="2" t="s">
        <v>43</v>
      </c>
      <c r="L701">
        <v>12</v>
      </c>
      <c r="M701" s="2" t="s">
        <v>22</v>
      </c>
      <c r="N701" s="20" t="str">
        <f t="shared" si="56"/>
        <v/>
      </c>
      <c r="P701">
        <v>65.55</v>
      </c>
      <c r="Q701">
        <v>65.55</v>
      </c>
      <c r="R701" s="2">
        <f>IF(ISNUMBER(Q701),SUMIFS(Q$1:$Q701,A$1:$A701,A701,J$1:$J701,J701,D$1:$D701,D701),"")</f>
        <v>108.97999999999999</v>
      </c>
      <c r="T701" s="5"/>
      <c r="AH701" s="2" t="str">
        <f t="shared" si="55"/>
        <v/>
      </c>
      <c r="AQ701" s="2" t="str">
        <f t="shared" si="53"/>
        <v/>
      </c>
      <c r="AR701" s="2" t="str">
        <f>IF(ISNUMBER(AQ701),SUMIFS($AQ$1:AQ701,$A$1:A701,A701,$J$1:J701,J701,$D$1:D701,D701),"")</f>
        <v/>
      </c>
      <c r="AS701">
        <f t="shared" si="54"/>
        <v>3</v>
      </c>
    </row>
    <row r="702" spans="1:45" x14ac:dyDescent="0.25">
      <c r="A702" s="4" t="s">
        <v>37</v>
      </c>
      <c r="B702" t="s">
        <v>32</v>
      </c>
      <c r="C702" s="3">
        <v>42625</v>
      </c>
      <c r="D702">
        <v>1</v>
      </c>
      <c r="F702">
        <v>350</v>
      </c>
      <c r="J702" s="2" t="s">
        <v>84</v>
      </c>
      <c r="K702" s="2" t="s">
        <v>43</v>
      </c>
      <c r="L702">
        <v>12</v>
      </c>
      <c r="M702" s="2" t="s">
        <v>22</v>
      </c>
      <c r="N702" s="20" t="str">
        <f t="shared" si="56"/>
        <v/>
      </c>
      <c r="P702">
        <v>49.84</v>
      </c>
      <c r="Q702">
        <v>49.84</v>
      </c>
      <c r="R702" s="2">
        <f>IF(ISNUMBER(Q702),SUMIFS(Q$1:$Q702,A$1:$A702,A702,J$1:$J702,J702,D$1:$D702,D702),"")</f>
        <v>107.43</v>
      </c>
      <c r="T702" s="5"/>
      <c r="AH702" s="2" t="str">
        <f t="shared" si="55"/>
        <v/>
      </c>
      <c r="AQ702" s="2" t="str">
        <f t="shared" ref="AQ702:AQ715" si="57">IF(AND(ISNUMBER(AI702),ISNUMBER(Q702)),ROUND(Q702*AI702,3),"")</f>
        <v/>
      </c>
      <c r="AR702" s="2" t="str">
        <f>IF(ISNUMBER(AQ702),SUMIFS($AQ$1:AQ702,$A$1:A702,A702,$J$1:J702,J702,$D$1:D702,D702),"")</f>
        <v/>
      </c>
      <c r="AS702">
        <f t="shared" ref="AS702:AS715" si="58">COUNT(O702:AR702)</f>
        <v>3</v>
      </c>
    </row>
    <row r="703" spans="1:45" x14ac:dyDescent="0.25">
      <c r="A703" s="4" t="s">
        <v>36</v>
      </c>
      <c r="B703" t="s">
        <v>32</v>
      </c>
      <c r="C703" s="3">
        <v>42625</v>
      </c>
      <c r="D703">
        <v>1</v>
      </c>
      <c r="F703">
        <v>500</v>
      </c>
      <c r="J703" s="2" t="s">
        <v>84</v>
      </c>
      <c r="K703" s="2" t="s">
        <v>43</v>
      </c>
      <c r="L703">
        <v>12</v>
      </c>
      <c r="M703" s="2" t="s">
        <v>22</v>
      </c>
      <c r="N703" s="20" t="str">
        <f t="shared" si="56"/>
        <v/>
      </c>
      <c r="P703">
        <v>92.96</v>
      </c>
      <c r="Q703">
        <v>92.96</v>
      </c>
      <c r="R703" s="2">
        <f>IF(ISNUMBER(Q703),SUMIFS(Q$1:$Q703,A$1:$A703,A703,J$1:$J703,J703,D$1:$D703,D703),"")</f>
        <v>151.26999999999998</v>
      </c>
      <c r="T703" s="5"/>
      <c r="AH703" s="2" t="str">
        <f t="shared" ref="AH703:AH715" si="59">IF(ISNUMBER(AI703),AI703,"")</f>
        <v/>
      </c>
      <c r="AQ703" s="2" t="str">
        <f t="shared" si="57"/>
        <v/>
      </c>
      <c r="AR703" s="2" t="str">
        <f>IF(ISNUMBER(AQ703),SUMIFS($AQ$1:AQ703,$A$1:A703,A703,$J$1:J703,J703,$D$1:D703,D703),"")</f>
        <v/>
      </c>
      <c r="AS703">
        <f t="shared" si="58"/>
        <v>3</v>
      </c>
    </row>
    <row r="704" spans="1:45" x14ac:dyDescent="0.25">
      <c r="A704" s="4" t="s">
        <v>33</v>
      </c>
      <c r="B704" t="s">
        <v>32</v>
      </c>
      <c r="C704" s="3">
        <v>42625</v>
      </c>
      <c r="D704">
        <v>2</v>
      </c>
      <c r="F704">
        <v>0</v>
      </c>
      <c r="J704" s="2" t="s">
        <v>84</v>
      </c>
      <c r="K704" s="2" t="s">
        <v>43</v>
      </c>
      <c r="L704">
        <v>12</v>
      </c>
      <c r="M704" s="2" t="s">
        <v>22</v>
      </c>
      <c r="N704" s="20" t="str">
        <f t="shared" si="56"/>
        <v/>
      </c>
      <c r="P704">
        <v>68.05</v>
      </c>
      <c r="Q704">
        <v>68.05</v>
      </c>
      <c r="R704" s="2">
        <f>IF(ISNUMBER(Q704),SUMIFS(Q$1:$Q704,A$1:$A704,A704,J$1:$J704,J704,D$1:$D704,D704),"")</f>
        <v>132.86000000000001</v>
      </c>
      <c r="T704" s="5"/>
      <c r="AH704" s="2" t="str">
        <f t="shared" si="59"/>
        <v/>
      </c>
      <c r="AQ704" s="2" t="str">
        <f t="shared" si="57"/>
        <v/>
      </c>
      <c r="AR704" s="2" t="str">
        <f>IF(ISNUMBER(AQ704),SUMIFS($AQ$1:AQ704,$A$1:A704,A704,$J$1:J704,J704,$D$1:D704,D704),"")</f>
        <v/>
      </c>
      <c r="AS704">
        <f t="shared" si="58"/>
        <v>3</v>
      </c>
    </row>
    <row r="705" spans="1:45" x14ac:dyDescent="0.25">
      <c r="A705" s="4" t="s">
        <v>35</v>
      </c>
      <c r="B705" t="s">
        <v>32</v>
      </c>
      <c r="C705" s="3">
        <v>42625</v>
      </c>
      <c r="D705">
        <v>2</v>
      </c>
      <c r="F705">
        <v>50</v>
      </c>
      <c r="J705" s="2" t="s">
        <v>84</v>
      </c>
      <c r="K705" s="2" t="s">
        <v>43</v>
      </c>
      <c r="L705">
        <v>12</v>
      </c>
      <c r="M705" s="2" t="s">
        <v>22</v>
      </c>
      <c r="N705" s="20" t="str">
        <f t="shared" si="56"/>
        <v/>
      </c>
      <c r="P705">
        <v>106.92</v>
      </c>
      <c r="Q705">
        <v>106.92</v>
      </c>
      <c r="R705" s="2">
        <f>IF(ISNUMBER(Q705),SUMIFS(Q$1:$Q705,A$1:$A705,A705,J$1:$J705,J705,D$1:$D705,D705),"")</f>
        <v>190.99</v>
      </c>
      <c r="T705" s="5"/>
      <c r="AH705" s="2" t="str">
        <f t="shared" si="59"/>
        <v/>
      </c>
      <c r="AQ705" s="2" t="str">
        <f t="shared" si="57"/>
        <v/>
      </c>
      <c r="AR705" s="2" t="str">
        <f>IF(ISNUMBER(AQ705),SUMIFS($AQ$1:AQ705,$A$1:A705,A705,$J$1:J705,J705,$D$1:D705,D705),"")</f>
        <v/>
      </c>
      <c r="AS705">
        <f t="shared" si="58"/>
        <v>3</v>
      </c>
    </row>
    <row r="706" spans="1:45" x14ac:dyDescent="0.25">
      <c r="A706" s="4" t="s">
        <v>34</v>
      </c>
      <c r="B706" t="s">
        <v>32</v>
      </c>
      <c r="C706" s="3">
        <v>42625</v>
      </c>
      <c r="D706">
        <v>2</v>
      </c>
      <c r="F706">
        <v>100</v>
      </c>
      <c r="J706" s="2" t="s">
        <v>84</v>
      </c>
      <c r="K706" s="2" t="s">
        <v>43</v>
      </c>
      <c r="L706">
        <v>12</v>
      </c>
      <c r="M706" s="2" t="s">
        <v>22</v>
      </c>
      <c r="N706" s="20" t="str">
        <f t="shared" si="56"/>
        <v/>
      </c>
      <c r="P706">
        <v>75.94</v>
      </c>
      <c r="Q706">
        <v>75.94</v>
      </c>
      <c r="R706" s="2">
        <f>IF(ISNUMBER(Q706),SUMIFS(Q$1:$Q706,A$1:$A706,A706,J$1:$J706,J706,D$1:$D706,D706),"")</f>
        <v>171.39</v>
      </c>
      <c r="T706" s="5"/>
      <c r="AH706" s="2" t="str">
        <f t="shared" si="59"/>
        <v/>
      </c>
      <c r="AQ706" s="2" t="str">
        <f t="shared" si="57"/>
        <v/>
      </c>
      <c r="AR706" s="2" t="str">
        <f>IF(ISNUMBER(AQ706),SUMIFS($AQ$1:AQ706,$A$1:A706,A706,$J$1:J706,J706,$D$1:D706,D706),"")</f>
        <v/>
      </c>
      <c r="AS706">
        <f t="shared" si="58"/>
        <v>3</v>
      </c>
    </row>
    <row r="707" spans="1:45" x14ac:dyDescent="0.25">
      <c r="A707" s="4" t="s">
        <v>31</v>
      </c>
      <c r="B707" t="s">
        <v>32</v>
      </c>
      <c r="C707" s="3">
        <v>42625</v>
      </c>
      <c r="D707">
        <v>2</v>
      </c>
      <c r="F707">
        <v>200</v>
      </c>
      <c r="J707" s="2" t="s">
        <v>84</v>
      </c>
      <c r="K707" s="2" t="s">
        <v>43</v>
      </c>
      <c r="L707">
        <v>12</v>
      </c>
      <c r="M707" s="2" t="s">
        <v>22</v>
      </c>
      <c r="N707" s="20" t="str">
        <f t="shared" si="56"/>
        <v/>
      </c>
      <c r="P707">
        <v>51.66</v>
      </c>
      <c r="Q707">
        <v>51.66</v>
      </c>
      <c r="R707" s="2">
        <f>IF(ISNUMBER(Q707),SUMIFS(Q$1:$Q707,A$1:$A707,A707,J$1:$J707,J707,D$1:$D707,D707),"")</f>
        <v>110.53</v>
      </c>
      <c r="T707" s="5"/>
      <c r="AH707" s="2" t="str">
        <f t="shared" si="59"/>
        <v/>
      </c>
      <c r="AQ707" s="2" t="str">
        <f t="shared" si="57"/>
        <v/>
      </c>
      <c r="AR707" s="2" t="str">
        <f>IF(ISNUMBER(AQ707),SUMIFS($AQ$1:AQ707,$A$1:A707,A707,$J$1:J707,J707,$D$1:D707,D707),"")</f>
        <v/>
      </c>
      <c r="AS707">
        <f t="shared" si="58"/>
        <v>3</v>
      </c>
    </row>
    <row r="708" spans="1:45" x14ac:dyDescent="0.25">
      <c r="A708" s="4" t="s">
        <v>37</v>
      </c>
      <c r="B708" t="s">
        <v>32</v>
      </c>
      <c r="C708" s="3">
        <v>42625</v>
      </c>
      <c r="D708">
        <v>2</v>
      </c>
      <c r="F708">
        <v>350</v>
      </c>
      <c r="J708" s="2" t="s">
        <v>84</v>
      </c>
      <c r="K708" s="2" t="s">
        <v>43</v>
      </c>
      <c r="L708">
        <v>12</v>
      </c>
      <c r="M708" s="2" t="s">
        <v>22</v>
      </c>
      <c r="N708" s="20" t="str">
        <f t="shared" si="56"/>
        <v/>
      </c>
      <c r="P708">
        <v>71.989999999999995</v>
      </c>
      <c r="Q708">
        <v>71.989999999999995</v>
      </c>
      <c r="R708" s="2">
        <f>IF(ISNUMBER(Q708),SUMIFS(Q$1:$Q708,A$1:$A708,A708,J$1:$J708,J708,D$1:$D708,D708),"")</f>
        <v>128.94999999999999</v>
      </c>
      <c r="T708" s="5"/>
      <c r="AH708" s="2" t="str">
        <f t="shared" si="59"/>
        <v/>
      </c>
      <c r="AQ708" s="2" t="str">
        <f t="shared" si="57"/>
        <v/>
      </c>
      <c r="AR708" s="2" t="str">
        <f>IF(ISNUMBER(AQ708),SUMIFS($AQ$1:AQ708,$A$1:A708,A708,$J$1:J708,J708,$D$1:D708,D708),"")</f>
        <v/>
      </c>
      <c r="AS708">
        <f t="shared" si="58"/>
        <v>3</v>
      </c>
    </row>
    <row r="709" spans="1:45" x14ac:dyDescent="0.25">
      <c r="A709" s="4" t="s">
        <v>36</v>
      </c>
      <c r="B709" t="s">
        <v>32</v>
      </c>
      <c r="C709" s="3">
        <v>42625</v>
      </c>
      <c r="D709">
        <v>2</v>
      </c>
      <c r="F709">
        <v>500</v>
      </c>
      <c r="J709" s="2" t="s">
        <v>84</v>
      </c>
      <c r="K709" s="2" t="s">
        <v>43</v>
      </c>
      <c r="L709">
        <v>12</v>
      </c>
      <c r="M709" s="2" t="s">
        <v>22</v>
      </c>
      <c r="N709" s="20" t="str">
        <f t="shared" si="56"/>
        <v/>
      </c>
      <c r="P709">
        <v>69.8</v>
      </c>
      <c r="Q709">
        <v>69.8</v>
      </c>
      <c r="R709" s="2">
        <f>IF(ISNUMBER(Q709),SUMIFS(Q$1:$Q709,A$1:$A709,A709,J$1:$J709,J709,D$1:$D709,D709),"")</f>
        <v>155.09</v>
      </c>
      <c r="T709" s="5"/>
      <c r="AH709" s="2" t="str">
        <f t="shared" si="59"/>
        <v/>
      </c>
      <c r="AQ709" s="2" t="str">
        <f t="shared" si="57"/>
        <v/>
      </c>
      <c r="AR709" s="2" t="str">
        <f>IF(ISNUMBER(AQ709),SUMIFS($AQ$1:AQ709,$A$1:A709,A709,$J$1:J709,J709,$D$1:D709,D709),"")</f>
        <v/>
      </c>
      <c r="AS709">
        <f t="shared" si="58"/>
        <v>3</v>
      </c>
    </row>
    <row r="710" spans="1:45" x14ac:dyDescent="0.25">
      <c r="A710" s="4" t="s">
        <v>33</v>
      </c>
      <c r="B710" t="s">
        <v>32</v>
      </c>
      <c r="C710" s="3">
        <v>42625</v>
      </c>
      <c r="D710">
        <v>3</v>
      </c>
      <c r="F710">
        <v>0</v>
      </c>
      <c r="J710" s="2" t="s">
        <v>84</v>
      </c>
      <c r="K710" s="2" t="s">
        <v>43</v>
      </c>
      <c r="L710">
        <v>12</v>
      </c>
      <c r="M710" s="2" t="s">
        <v>22</v>
      </c>
      <c r="N710" s="20" t="str">
        <f t="shared" si="56"/>
        <v/>
      </c>
      <c r="P710">
        <v>108.91</v>
      </c>
      <c r="Q710">
        <v>108.91</v>
      </c>
      <c r="R710" s="2">
        <f>IF(ISNUMBER(Q710),SUMIFS(Q$1:$Q710,A$1:$A710,A710,J$1:$J710,J710,D$1:$D710,D710),"")</f>
        <v>164.8</v>
      </c>
      <c r="T710" s="5"/>
      <c r="AH710" s="2" t="str">
        <f t="shared" si="59"/>
        <v/>
      </c>
      <c r="AQ710" s="2" t="str">
        <f t="shared" si="57"/>
        <v/>
      </c>
      <c r="AR710" s="2" t="str">
        <f>IF(ISNUMBER(AQ710),SUMIFS($AQ$1:AQ710,$A$1:A710,A710,$J$1:J710,J710,$D$1:D710,D710),"")</f>
        <v/>
      </c>
      <c r="AS710">
        <f t="shared" si="58"/>
        <v>3</v>
      </c>
    </row>
    <row r="711" spans="1:45" x14ac:dyDescent="0.25">
      <c r="A711" s="4" t="s">
        <v>35</v>
      </c>
      <c r="B711" t="s">
        <v>32</v>
      </c>
      <c r="C711" s="3">
        <v>42625</v>
      </c>
      <c r="D711">
        <v>3</v>
      </c>
      <c r="F711">
        <v>50</v>
      </c>
      <c r="J711" s="2" t="s">
        <v>84</v>
      </c>
      <c r="K711" s="2" t="s">
        <v>43</v>
      </c>
      <c r="L711">
        <v>12</v>
      </c>
      <c r="M711" s="2" t="s">
        <v>22</v>
      </c>
      <c r="N711" s="20" t="str">
        <f t="shared" si="56"/>
        <v/>
      </c>
      <c r="P711">
        <v>115.98</v>
      </c>
      <c r="Q711">
        <v>115.98</v>
      </c>
      <c r="R711" s="2">
        <f>IF(ISNUMBER(Q711),SUMIFS(Q$1:$Q711,A$1:$A711,A711,J$1:$J711,J711,D$1:$D711,D711),"")</f>
        <v>180.64</v>
      </c>
      <c r="T711" s="5"/>
      <c r="AH711" s="2" t="str">
        <f t="shared" si="59"/>
        <v/>
      </c>
      <c r="AQ711" s="2" t="str">
        <f t="shared" si="57"/>
        <v/>
      </c>
      <c r="AR711" s="2" t="str">
        <f>IF(ISNUMBER(AQ711),SUMIFS($AQ$1:AQ711,$A$1:A711,A711,$J$1:J711,J711,$D$1:D711,D711),"")</f>
        <v/>
      </c>
      <c r="AS711">
        <f t="shared" si="58"/>
        <v>3</v>
      </c>
    </row>
    <row r="712" spans="1:45" x14ac:dyDescent="0.25">
      <c r="A712" s="4" t="s">
        <v>34</v>
      </c>
      <c r="B712" t="s">
        <v>32</v>
      </c>
      <c r="C712" s="3">
        <v>42625</v>
      </c>
      <c r="D712">
        <v>3</v>
      </c>
      <c r="F712">
        <v>100</v>
      </c>
      <c r="J712" s="2" t="s">
        <v>84</v>
      </c>
      <c r="K712" s="2" t="s">
        <v>43</v>
      </c>
      <c r="L712">
        <v>12</v>
      </c>
      <c r="M712" s="2" t="s">
        <v>22</v>
      </c>
      <c r="N712" s="20" t="str">
        <f t="shared" si="56"/>
        <v/>
      </c>
      <c r="P712">
        <v>158.02000000000001</v>
      </c>
      <c r="Q712">
        <v>158.02000000000001</v>
      </c>
      <c r="R712" s="2">
        <f>IF(ISNUMBER(Q712),SUMIFS(Q$1:$Q712,A$1:$A712,A712,J$1:$J712,J712,D$1:$D712,D712),"")</f>
        <v>224.17000000000002</v>
      </c>
      <c r="T712" s="5"/>
      <c r="AH712" s="2" t="str">
        <f t="shared" si="59"/>
        <v/>
      </c>
      <c r="AQ712" s="2" t="str">
        <f t="shared" si="57"/>
        <v/>
      </c>
      <c r="AR712" s="2" t="str">
        <f>IF(ISNUMBER(AQ712),SUMIFS($AQ$1:AQ712,$A$1:A712,A712,$J$1:J712,J712,$D$1:D712,D712),"")</f>
        <v/>
      </c>
      <c r="AS712">
        <f t="shared" si="58"/>
        <v>3</v>
      </c>
    </row>
    <row r="713" spans="1:45" x14ac:dyDescent="0.25">
      <c r="A713" s="4" t="s">
        <v>31</v>
      </c>
      <c r="B713" t="s">
        <v>32</v>
      </c>
      <c r="C713" s="3">
        <v>42625</v>
      </c>
      <c r="D713">
        <v>3</v>
      </c>
      <c r="F713">
        <v>200</v>
      </c>
      <c r="J713" s="2" t="s">
        <v>84</v>
      </c>
      <c r="K713" s="2" t="s">
        <v>43</v>
      </c>
      <c r="L713">
        <v>12</v>
      </c>
      <c r="M713" s="2" t="s">
        <v>22</v>
      </c>
      <c r="N713" s="20" t="str">
        <f t="shared" si="56"/>
        <v/>
      </c>
      <c r="P713">
        <v>118.21</v>
      </c>
      <c r="Q713">
        <v>118.21</v>
      </c>
      <c r="R713" s="2">
        <f>IF(ISNUMBER(Q713),SUMIFS(Q$1:$Q713,A$1:$A713,A713,J$1:$J713,J713,D$1:$D713,D713),"")</f>
        <v>186.25</v>
      </c>
      <c r="T713" s="5"/>
      <c r="AH713" s="2" t="str">
        <f t="shared" si="59"/>
        <v/>
      </c>
      <c r="AQ713" s="2" t="str">
        <f t="shared" si="57"/>
        <v/>
      </c>
      <c r="AR713" s="2" t="str">
        <f>IF(ISNUMBER(AQ713),SUMIFS($AQ$1:AQ713,$A$1:A713,A713,$J$1:J713,J713,$D$1:D713,D713),"")</f>
        <v/>
      </c>
      <c r="AS713">
        <f t="shared" si="58"/>
        <v>3</v>
      </c>
    </row>
    <row r="714" spans="1:45" x14ac:dyDescent="0.25">
      <c r="A714" s="4" t="s">
        <v>37</v>
      </c>
      <c r="B714" t="s">
        <v>32</v>
      </c>
      <c r="C714" s="3">
        <v>42625</v>
      </c>
      <c r="D714">
        <v>3</v>
      </c>
      <c r="F714">
        <v>350</v>
      </c>
      <c r="J714" s="2" t="s">
        <v>84</v>
      </c>
      <c r="K714" s="2" t="s">
        <v>43</v>
      </c>
      <c r="L714">
        <v>12</v>
      </c>
      <c r="M714" s="2" t="s">
        <v>22</v>
      </c>
      <c r="N714" s="20" t="str">
        <f t="shared" si="56"/>
        <v/>
      </c>
      <c r="P714">
        <v>98.37</v>
      </c>
      <c r="Q714">
        <v>98.37</v>
      </c>
      <c r="R714" s="2">
        <f>IF(ISNUMBER(Q714),SUMIFS(Q$1:$Q714,A$1:$A714,A714,J$1:$J714,J714,D$1:$D714,D714),"")</f>
        <v>167.91000000000003</v>
      </c>
      <c r="T714" s="5"/>
      <c r="AH714" s="2" t="str">
        <f t="shared" si="59"/>
        <v/>
      </c>
      <c r="AQ714" s="2" t="str">
        <f t="shared" si="57"/>
        <v/>
      </c>
      <c r="AR714" s="2" t="str">
        <f>IF(ISNUMBER(AQ714),SUMIFS($AQ$1:AQ714,$A$1:A714,A714,$J$1:J714,J714,$D$1:D714,D714),"")</f>
        <v/>
      </c>
      <c r="AS714">
        <f t="shared" si="58"/>
        <v>3</v>
      </c>
    </row>
    <row r="715" spans="1:45" x14ac:dyDescent="0.25">
      <c r="A715" s="4" t="s">
        <v>36</v>
      </c>
      <c r="B715" t="s">
        <v>32</v>
      </c>
      <c r="C715" s="3">
        <v>42625</v>
      </c>
      <c r="D715">
        <v>3</v>
      </c>
      <c r="F715">
        <v>500</v>
      </c>
      <c r="J715" s="2" t="s">
        <v>84</v>
      </c>
      <c r="K715" s="2" t="s">
        <v>43</v>
      </c>
      <c r="L715">
        <v>12</v>
      </c>
      <c r="M715" s="2" t="s">
        <v>22</v>
      </c>
      <c r="N715" s="20" t="str">
        <f t="shared" si="56"/>
        <v/>
      </c>
      <c r="P715">
        <v>126.08</v>
      </c>
      <c r="Q715">
        <v>126.08</v>
      </c>
      <c r="R715" s="2">
        <f>IF(ISNUMBER(Q715),SUMIFS(Q$1:$Q715,A$1:$A715,A715,J$1:$J715,J715,D$1:$D715,D715),"")</f>
        <v>188.91</v>
      </c>
      <c r="T715" s="5"/>
      <c r="AH715" s="2" t="str">
        <f t="shared" si="59"/>
        <v/>
      </c>
      <c r="AQ715" s="2" t="str">
        <f t="shared" si="57"/>
        <v/>
      </c>
      <c r="AR715" s="2" t="str">
        <f>IF(ISNUMBER(AQ715),SUMIFS($AQ$1:AQ715,$A$1:A715,A715,$J$1:J715,J715,$D$1:D715,D715),"")</f>
        <v/>
      </c>
      <c r="AS715">
        <f t="shared" si="58"/>
        <v>3</v>
      </c>
    </row>
  </sheetData>
  <sortState ref="A2:AQ715">
    <sortCondition ref="C2:C715"/>
    <sortCondition ref="D2:D715"/>
    <sortCondition ref="F2:F715"/>
  </sortState>
  <dataValidations count="1">
    <dataValidation type="decimal" allowBlank="1" showInputMessage="1" showErrorMessage="1" sqref="AL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19"/>
  <sheetViews>
    <sheetView tabSelected="1" zoomScale="85" zoomScaleNormal="85" workbookViewId="0">
      <pane xSplit="6" ySplit="1" topLeftCell="U2" activePane="bottomRight" state="frozen"/>
      <selection pane="topRight" activeCell="J1" sqref="J1"/>
      <selection pane="bottomLeft" activeCell="A2" sqref="A2"/>
      <selection pane="bottomRight" activeCell="AI2" sqref="AI2"/>
    </sheetView>
  </sheetViews>
  <sheetFormatPr defaultRowHeight="15" x14ac:dyDescent="0.25"/>
  <cols>
    <col min="1" max="1" width="32" customWidth="1"/>
    <col min="2" max="2" width="15.28515625" customWidth="1"/>
    <col min="3" max="3" width="10.5703125" bestFit="1" customWidth="1"/>
    <col min="4" max="4" width="4.42578125" bestFit="1" customWidth="1"/>
    <col min="5" max="5" width="4.42578125" customWidth="1"/>
    <col min="6" max="6" width="6.42578125" bestFit="1" customWidth="1"/>
    <col min="7" max="9" width="6.42578125" customWidth="1"/>
    <col min="10" max="10" width="14.140625" bestFit="1" customWidth="1"/>
    <col min="11" max="11" width="10.140625" customWidth="1"/>
    <col min="12" max="12" width="17.42578125" bestFit="1" customWidth="1"/>
    <col min="13" max="13" width="11.42578125" customWidth="1"/>
    <col min="14" max="14" width="23.42578125" bestFit="1" customWidth="1"/>
    <col min="15" max="15" width="28" customWidth="1"/>
    <col min="16" max="17" width="12.7109375" customWidth="1"/>
    <col min="18" max="18" width="22.42578125" bestFit="1" customWidth="1"/>
    <col min="19" max="27" width="9.140625" customWidth="1"/>
    <col min="29" max="32" width="9.140625" customWidth="1"/>
    <col min="37" max="37" width="11" customWidth="1"/>
    <col min="38" max="42" width="9.140625" customWidth="1"/>
  </cols>
  <sheetData>
    <row r="1" spans="1:46" x14ac:dyDescent="0.25">
      <c r="A1" s="12" t="s">
        <v>1</v>
      </c>
      <c r="B1" s="12" t="s">
        <v>3</v>
      </c>
      <c r="C1" s="13" t="s">
        <v>2</v>
      </c>
      <c r="D1" s="13" t="s">
        <v>11</v>
      </c>
      <c r="E1" s="13" t="s">
        <v>85</v>
      </c>
      <c r="F1" s="14" t="s">
        <v>46</v>
      </c>
      <c r="G1" s="14" t="s">
        <v>86</v>
      </c>
      <c r="H1" s="14" t="s">
        <v>87</v>
      </c>
      <c r="I1" s="14" t="s">
        <v>88</v>
      </c>
      <c r="J1" s="15" t="s">
        <v>76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47</v>
      </c>
      <c r="P1" s="17" t="s">
        <v>14</v>
      </c>
      <c r="Q1" s="17" t="s">
        <v>21</v>
      </c>
      <c r="R1" s="16" t="s">
        <v>45</v>
      </c>
      <c r="S1" s="17" t="s">
        <v>48</v>
      </c>
      <c r="T1" s="17" t="s">
        <v>49</v>
      </c>
      <c r="U1" s="17" t="s">
        <v>15</v>
      </c>
      <c r="V1" s="17" t="s">
        <v>50</v>
      </c>
      <c r="W1" s="17" t="s">
        <v>51</v>
      </c>
      <c r="X1" s="17" t="s">
        <v>52</v>
      </c>
      <c r="Y1" s="17" t="s">
        <v>53</v>
      </c>
      <c r="Z1" s="17" t="s">
        <v>17</v>
      </c>
      <c r="AA1" s="17" t="s">
        <v>54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55</v>
      </c>
      <c r="AI1" s="18" t="s">
        <v>77</v>
      </c>
      <c r="AJ1" s="18" t="s">
        <v>78</v>
      </c>
      <c r="AK1" s="18" t="s">
        <v>10</v>
      </c>
      <c r="AL1" s="19" t="s">
        <v>20</v>
      </c>
      <c r="AM1" s="17" t="s">
        <v>56</v>
      </c>
      <c r="AN1" s="17" t="s">
        <v>19</v>
      </c>
      <c r="AO1" s="17" t="s">
        <v>57</v>
      </c>
      <c r="AP1" s="17" t="s">
        <v>58</v>
      </c>
      <c r="AQ1" s="16" t="s">
        <v>79</v>
      </c>
      <c r="AR1" s="16" t="s">
        <v>80</v>
      </c>
      <c r="AS1" s="31" t="s">
        <v>89</v>
      </c>
      <c r="AT1" s="15" t="s">
        <v>81</v>
      </c>
    </row>
    <row r="2" spans="1:46" x14ac:dyDescent="0.25">
      <c r="A2" s="4" t="s">
        <v>27</v>
      </c>
      <c r="B2" t="s">
        <v>44</v>
      </c>
      <c r="C2" s="3">
        <v>41935</v>
      </c>
      <c r="D2">
        <v>1</v>
      </c>
      <c r="F2">
        <v>0</v>
      </c>
      <c r="J2" s="2" t="s">
        <v>82</v>
      </c>
      <c r="K2" s="2" t="s">
        <v>43</v>
      </c>
      <c r="L2">
        <v>1.1000000000000001</v>
      </c>
      <c r="M2" s="2" t="s">
        <v>22</v>
      </c>
      <c r="N2" s="27" t="str">
        <f>IF(ISNUMBER(AVERAGEIFS(Observed!N$2:N$720,Observed!$A$2:$A$720,$A2,Observed!$C$2:$C$720,$C2)),AVERAGEIFS(Observed!N$2:N$720,Observed!$A$2:$A$720,$A2,Observed!$C$2:$C$720,$C2),"")</f>
        <v/>
      </c>
      <c r="O2" s="28" t="str">
        <f>IF(ISNUMBER(AVERAGEIFS(Observed!O$2:O$720,Observed!$A$2:$A$720,$A2,Observed!$C$2:$C$720,$C2)),AVERAGEIFS(Observed!O$2:O$720,Observed!$A$2:$A$720,$A2,Observed!$C$2:$C$720,$C2),"")</f>
        <v/>
      </c>
      <c r="P2" s="28">
        <f>IF(ISNUMBER(AVERAGEIFS(Observed!P$2:P$720,Observed!$A$2:$A$720,$A2,Observed!$C$2:$C$720,$C2)),AVERAGEIFS(Observed!P$2:P$720,Observed!$A$2:$A$720,$A2,Observed!$C$2:$C$720,$C2),"")</f>
        <v>200.39000000000001</v>
      </c>
      <c r="Q2" s="28">
        <f>IF(ISNUMBER(AVERAGEIFS(Observed!Q$2:Q$720,Observed!$A$2:$A$720,$A2,Observed!$C$2:$C$720,$C2)),AVERAGEIFS(Observed!Q$2:Q$720,Observed!$A$2:$A$720,$A2,Observed!$C$2:$C$720,$C2),"")</f>
        <v>200.39000000000001</v>
      </c>
      <c r="R2" s="28">
        <f>IF(ISNUMBER(AVERAGEIFS(Observed!R$2:R$720,Observed!$A$2:$A$720,$A2,Observed!$C$2:$C$720,$C2)),AVERAGEIFS(Observed!R$2:R$720,Observed!$A$2:$A$720,$A2,Observed!$C$2:$C$720,$C2),"")</f>
        <v>200.39000000000001</v>
      </c>
      <c r="S2" s="29" t="str">
        <f>IF(ISNUMBER(AVERAGEIFS(Observed!S$2:S$720,Observed!$A$2:$A$720,$A2,Observed!$C$2:$C$720,$C2)),AVERAGEIFS(Observed!S$2:S$720,Observed!$A$2:$A$720,$A2,Observed!$C$2:$C$720,$C2),"")</f>
        <v/>
      </c>
      <c r="T2" s="29" t="str">
        <f>IF(ISNUMBER(AVERAGEIFS(Observed!T$2:T$720,Observed!$A$2:$A$720,$A2,Observed!$C$2:$C$720,$C2)),AVERAGEIFS(Observed!T$2:T$720,Observed!$A$2:$A$720,$A2,Observed!$C$2:$C$720,$C2),"")</f>
        <v/>
      </c>
      <c r="U2" s="29" t="str">
        <f>IF(ISNUMBER(AVERAGEIFS(Observed!U$2:U$720,Observed!$A$2:$A$720,$A2,Observed!$C$2:$C$720,$C2)),AVERAGEIFS(Observed!U$2:U$720,Observed!$A$2:$A$720,$A2,Observed!$C$2:$C$720,$C2),"")</f>
        <v/>
      </c>
      <c r="V2" s="28" t="str">
        <f>IF(ISNUMBER(AVERAGEIFS(Observed!V$2:V$720,Observed!$A$2:$A$720,$A2,Observed!$C$2:$C$720,$C2)),AVERAGEIFS(Observed!V$2:V$720,Observed!$A$2:$A$720,$A2,Observed!$C$2:$C$720,$C2),"")</f>
        <v/>
      </c>
      <c r="W2" s="30" t="str">
        <f>IF(ISNUMBER(AVERAGEIFS(Observed!W$2:W$720,Observed!$A$2:$A$720,$A2,Observed!$C$2:$C$720,$C2)),AVERAGEIFS(Observed!W$2:W$720,Observed!$A$2:$A$720,$A2,Observed!$C$2:$C$720,$C2),"")</f>
        <v/>
      </c>
      <c r="X2" s="30" t="str">
        <f>IF(ISNUMBER(AVERAGEIFS(Observed!X$2:X$720,Observed!$A$2:$A$720,$A2,Observed!$C$2:$C$720,$C2)),AVERAGEIFS(Observed!X$2:X$720,Observed!$A$2:$A$720,$A2,Observed!$C$2:$C$720,$C2),"")</f>
        <v/>
      </c>
      <c r="Y2" s="28" t="str">
        <f>IF(ISNUMBER(AVERAGEIFS(Observed!Y$2:Y$720,Observed!$A$2:$A$720,$A2,Observed!$C$2:$C$720,$C2)),AVERAGEIFS(Observed!Y$2:Y$720,Observed!$A$2:$A$720,$A2,Observed!$C$2:$C$720,$C2),"")</f>
        <v/>
      </c>
      <c r="Z2" s="28" t="str">
        <f>IF(ISNUMBER(AVERAGEIFS(Observed!Z$2:Z$720,Observed!$A$2:$A$720,$A2,Observed!$C$2:$C$720,$C2)),AVERAGEIFS(Observed!Z$2:Z$720,Observed!$A$2:$A$720,$A2,Observed!$C$2:$C$720,$C2),"")</f>
        <v/>
      </c>
      <c r="AA2" s="28" t="str">
        <f>IF(ISNUMBER(AVERAGEIFS(Observed!AA$2:AA$720,Observed!$A$2:$A$720,$A2,Observed!$C$2:$C$720,$C2)),AVERAGEIFS(Observed!AA$2:AA$720,Observed!$A$2:$A$720,$A2,Observed!$C$2:$C$720,$C2),"")</f>
        <v/>
      </c>
      <c r="AB2" s="28">
        <f>IF(ISNUMBER(AVERAGEIFS(Observed!AB$2:AB$720,Observed!$A$2:$A$720,$A2,Observed!$C$2:$C$720,$C2)),AVERAGEIFS(Observed!AB$2:AB$720,Observed!$A$2:$A$720,$A2,Observed!$C$2:$C$720,$C2),"")</f>
        <v>20.139729261398315</v>
      </c>
      <c r="AC2" s="28">
        <f>IF(ISNUMBER(AVERAGEIFS(Observed!AC$2:AC$720,Observed!$A$2:$A$720,$A2,Observed!$C$2:$C$720,$C2)),AVERAGEIFS(Observed!AC$2:AC$720,Observed!$A$2:$A$720,$A2,Observed!$C$2:$C$720,$C2),"")</f>
        <v>14.024067878723145</v>
      </c>
      <c r="AD2" s="28">
        <f>IF(ISNUMBER(AVERAGEIFS(Observed!AD$2:AD$720,Observed!$A$2:$A$720,$A2,Observed!$C$2:$C$720,$C2)),AVERAGEIFS(Observed!AD$2:AD$720,Observed!$A$2:$A$720,$A2,Observed!$C$2:$C$720,$C2),"")</f>
        <v>69.589744567871094</v>
      </c>
      <c r="AE2" s="28">
        <f>IF(ISNUMBER(AVERAGEIFS(Observed!AE$2:AE$720,Observed!$A$2:$A$720,$A2,Observed!$C$2:$C$720,$C2)),AVERAGEIFS(Observed!AE$2:AE$720,Observed!$A$2:$A$720,$A2,Observed!$C$2:$C$720,$C2),"")</f>
        <v>28.319020986557007</v>
      </c>
      <c r="AF2" s="28">
        <f>IF(ISNUMBER(AVERAGEIFS(Observed!AF$2:AF$720,Observed!$A$2:$A$720,$A2,Observed!$C$2:$C$720,$C2)),AVERAGEIFS(Observed!AF$2:AF$720,Observed!$A$2:$A$720,$A2,Observed!$C$2:$C$720,$C2),"")</f>
        <v>84.843536376953125</v>
      </c>
      <c r="AG2" s="28">
        <f>IF(ISNUMBER(AVERAGEIFS(Observed!AG$2:AG$720,Observed!$A$2:$A$720,$A2,Observed!$C$2:$C$720,$C2)),AVERAGEIFS(Observed!AG$2:AG$720,Observed!$A$2:$A$720,$A2,Observed!$C$2:$C$720,$C2),"")</f>
        <v>20.968806743621826</v>
      </c>
      <c r="AH2" s="29">
        <f>IF(ISNUMBER(AVERAGEIFS(Observed!AH$2:AH$720,Observed!$A$2:$A$720,$A2,Observed!$C$2:$C$720,$C2)),AVERAGEIFS(Observed!AH$2:AH$720,Observed!$A$2:$A$720,$A2,Observed!$C$2:$C$720,$C2),"")</f>
        <v>3.3549999999999996E-2</v>
      </c>
      <c r="AI2" s="29">
        <f>IF(ISNUMBER(AVERAGEIFS(Observed!AI$2:AI$720,Observed!$A$2:$A$720,$A2,Observed!$C$2:$C$720,$C2)),AVERAGEIFS(Observed!AI$2:AI$720,Observed!$A$2:$A$720,$A2,Observed!$C$2:$C$720,$C2),"")</f>
        <v>3.3549999999999996E-2</v>
      </c>
      <c r="AJ2" s="29" t="str">
        <f>IF(ISNUMBER(AVERAGEIFS(Observed!AJ$2:AJ$720,Observed!$A$2:$A$720,$A2,Observed!$C$2:$C$720,$C2)),AVERAGEIFS(Observed!AJ$2:AJ$720,Observed!$A$2:$A$720,$A2,Observed!$C$2:$C$720,$C2),"")</f>
        <v/>
      </c>
      <c r="AK2" s="28">
        <f>IF(ISNUMBER(AVERAGEIFS(Observed!AK$2:AK$720,Observed!$A$2:$A$720,$A2,Observed!$C$2:$C$720,$C2)),AVERAGEIFS(Observed!AK$2:AK$720,Observed!$A$2:$A$720,$A2,Observed!$C$2:$C$720,$C2),"")</f>
        <v>11.134359130859377</v>
      </c>
      <c r="AL2" s="29" t="str">
        <f>IF(ISNUMBER(AVERAGEIFS(Observed!AL$2:AL$720,Observed!$A$2:$A$720,$A2,Observed!$C$2:$C$720,$C2)),AVERAGEIFS(Observed!AL$2:AL$720,Observed!$A$2:$A$720,$A2,Observed!$C$2:$C$720,$C2),"")</f>
        <v/>
      </c>
      <c r="AM2" s="28" t="str">
        <f>IF(ISNUMBER(AVERAGEIFS(Observed!AM$2:AM$720,Observed!$A$2:$A$720,$A2,Observed!$C$2:$C$720,$C2)),AVERAGEIFS(Observed!AM$2:AM$720,Observed!$A$2:$A$720,$A2,Observed!$C$2:$C$720,$C2),"")</f>
        <v/>
      </c>
      <c r="AN2" s="28" t="str">
        <f>IF(ISNUMBER(AVERAGEIFS(Observed!AN$2:AN$720,Observed!$A$2:$A$720,$A2,Observed!$C$2:$C$720,$C2)),AVERAGEIFS(Observed!AN$2:AN$720,Observed!$A$2:$A$720,$A2,Observed!$C$2:$C$720,$C2),"")</f>
        <v/>
      </c>
      <c r="AO2" s="28" t="str">
        <f>IF(ISNUMBER(AVERAGEIFS(Observed!AO$2:AO$720,Observed!$A$2:$A$720,$A2,Observed!$C$2:$C$720,$C2)),AVERAGEIFS(Observed!AO$2:AO$720,Observed!$A$2:$A$720,$A2,Observed!$C$2:$C$720,$C2),"")</f>
        <v/>
      </c>
      <c r="AP2" s="29" t="str">
        <f>IF(ISNUMBER(AVERAGEIFS(Observed!AP$2:AP$720,Observed!$A$2:$A$720,$A2,Observed!$C$2:$C$720,$C2)),AVERAGEIFS(Observed!AP$2:AP$720,Observed!$A$2:$A$720,$A2,Observed!$C$2:$C$720,$C2),"")</f>
        <v/>
      </c>
      <c r="AQ2" s="28">
        <f>IF(ISNUMBER(AVERAGEIFS(Observed!AQ$2:AQ$720,Observed!$A$2:$A$720,$A2,Observed!$C$2:$C$720,$C2)),AVERAGEIFS(Observed!AQ$2:AQ$720,Observed!$A$2:$A$720,$A2,Observed!$C$2:$C$720,$C2),"")</f>
        <v>7.3194999999999997</v>
      </c>
      <c r="AR2" s="28">
        <f>IF(ISNUMBER(AVERAGEIFS(Observed!AR$2:AR$720,Observed!$A$2:$A$720,$A2,Observed!$C$2:$C$720,$C2)),AVERAGEIFS(Observed!AR$2:AR$720,Observed!$A$2:$A$720,$A2,Observed!$C$2:$C$720,$C2),"")</f>
        <v>7.3194999999999997</v>
      </c>
      <c r="AS2" s="2">
        <f>COUNTIFS(Observed!$A$2:$A$720,$A2,Observed!$C$2:$C$720,$C2)</f>
        <v>4</v>
      </c>
      <c r="AT2" s="2">
        <f t="shared" ref="AT2" si="0">COUNT(O2:AR2)</f>
        <v>14</v>
      </c>
    </row>
    <row r="3" spans="1:46" x14ac:dyDescent="0.25">
      <c r="A3" s="4" t="s">
        <v>30</v>
      </c>
      <c r="B3" t="s">
        <v>44</v>
      </c>
      <c r="C3" s="3">
        <v>41935</v>
      </c>
      <c r="D3">
        <v>1</v>
      </c>
      <c r="F3">
        <v>50</v>
      </c>
      <c r="J3" s="2" t="s">
        <v>82</v>
      </c>
      <c r="K3" s="2" t="s">
        <v>43</v>
      </c>
      <c r="L3">
        <v>1.1000000000000001</v>
      </c>
      <c r="M3" s="2" t="s">
        <v>22</v>
      </c>
      <c r="N3" s="27" t="str">
        <f>IF(ISNUMBER(AVERAGEIFS(Observed!N$2:N$720,Observed!$A$2:$A$720,$A3,Observed!$C$2:$C$720,$C3)),AVERAGEIFS(Observed!N$2:N$720,Observed!$A$2:$A$720,$A3,Observed!$C$2:$C$720,$C3),"")</f>
        <v/>
      </c>
      <c r="O3" s="28" t="str">
        <f>IF(ISNUMBER(AVERAGEIFS(Observed!O$2:O$720,Observed!$A$2:$A$720,$A3,Observed!$C$2:$C$720,$C3)),AVERAGEIFS(Observed!O$2:O$720,Observed!$A$2:$A$720,$A3,Observed!$C$2:$C$720,$C3),"")</f>
        <v/>
      </c>
      <c r="P3" s="28">
        <f>IF(ISNUMBER(AVERAGEIFS(Observed!P$2:P$720,Observed!$A$2:$A$720,$A3,Observed!$C$2:$C$720,$C3)),AVERAGEIFS(Observed!P$2:P$720,Observed!$A$2:$A$720,$A3,Observed!$C$2:$C$720,$C3),"")</f>
        <v>216.33500000000001</v>
      </c>
      <c r="Q3" s="28">
        <f>IF(ISNUMBER(AVERAGEIFS(Observed!Q$2:Q$720,Observed!$A$2:$A$720,$A3,Observed!$C$2:$C$720,$C3)),AVERAGEIFS(Observed!Q$2:Q$720,Observed!$A$2:$A$720,$A3,Observed!$C$2:$C$720,$C3),"")</f>
        <v>216.33500000000001</v>
      </c>
      <c r="R3" s="28">
        <f>IF(ISNUMBER(AVERAGEIFS(Observed!R$2:R$720,Observed!$A$2:$A$720,$A3,Observed!$C$2:$C$720,$C3)),AVERAGEIFS(Observed!R$2:R$720,Observed!$A$2:$A$720,$A3,Observed!$C$2:$C$720,$C3),"")</f>
        <v>216.33500000000001</v>
      </c>
      <c r="S3" s="29" t="str">
        <f>IF(ISNUMBER(AVERAGEIFS(Observed!S$2:S$720,Observed!$A$2:$A$720,$A3,Observed!$C$2:$C$720,$C3)),AVERAGEIFS(Observed!S$2:S$720,Observed!$A$2:$A$720,$A3,Observed!$C$2:$C$720,$C3),"")</f>
        <v/>
      </c>
      <c r="T3" s="29" t="str">
        <f>IF(ISNUMBER(AVERAGEIFS(Observed!T$2:T$720,Observed!$A$2:$A$720,$A3,Observed!$C$2:$C$720,$C3)),AVERAGEIFS(Observed!T$2:T$720,Observed!$A$2:$A$720,$A3,Observed!$C$2:$C$720,$C3),"")</f>
        <v/>
      </c>
      <c r="U3" s="29" t="str">
        <f>IF(ISNUMBER(AVERAGEIFS(Observed!U$2:U$720,Observed!$A$2:$A$720,$A3,Observed!$C$2:$C$720,$C3)),AVERAGEIFS(Observed!U$2:U$720,Observed!$A$2:$A$720,$A3,Observed!$C$2:$C$720,$C3),"")</f>
        <v/>
      </c>
      <c r="V3" s="28" t="str">
        <f>IF(ISNUMBER(AVERAGEIFS(Observed!V$2:V$720,Observed!$A$2:$A$720,$A3,Observed!$C$2:$C$720,$C3)),AVERAGEIFS(Observed!V$2:V$720,Observed!$A$2:$A$720,$A3,Observed!$C$2:$C$720,$C3),"")</f>
        <v/>
      </c>
      <c r="W3" s="30" t="str">
        <f>IF(ISNUMBER(AVERAGEIFS(Observed!W$2:W$720,Observed!$A$2:$A$720,$A3,Observed!$C$2:$C$720,$C3)),AVERAGEIFS(Observed!W$2:W$720,Observed!$A$2:$A$720,$A3,Observed!$C$2:$C$720,$C3),"")</f>
        <v/>
      </c>
      <c r="X3" s="30" t="str">
        <f>IF(ISNUMBER(AVERAGEIFS(Observed!X$2:X$720,Observed!$A$2:$A$720,$A3,Observed!$C$2:$C$720,$C3)),AVERAGEIFS(Observed!X$2:X$720,Observed!$A$2:$A$720,$A3,Observed!$C$2:$C$720,$C3),"")</f>
        <v/>
      </c>
      <c r="Y3" s="28" t="str">
        <f>IF(ISNUMBER(AVERAGEIFS(Observed!Y$2:Y$720,Observed!$A$2:$A$720,$A3,Observed!$C$2:$C$720,$C3)),AVERAGEIFS(Observed!Y$2:Y$720,Observed!$A$2:$A$720,$A3,Observed!$C$2:$C$720,$C3),"")</f>
        <v/>
      </c>
      <c r="Z3" s="28" t="str">
        <f>IF(ISNUMBER(AVERAGEIFS(Observed!Z$2:Z$720,Observed!$A$2:$A$720,$A3,Observed!$C$2:$C$720,$C3)),AVERAGEIFS(Observed!Z$2:Z$720,Observed!$A$2:$A$720,$A3,Observed!$C$2:$C$720,$C3),"")</f>
        <v/>
      </c>
      <c r="AA3" s="28" t="str">
        <f>IF(ISNUMBER(AVERAGEIFS(Observed!AA$2:AA$720,Observed!$A$2:$A$720,$A3,Observed!$C$2:$C$720,$C3)),AVERAGEIFS(Observed!AA$2:AA$720,Observed!$A$2:$A$720,$A3,Observed!$C$2:$C$720,$C3),"")</f>
        <v/>
      </c>
      <c r="AB3" s="28">
        <f>IF(ISNUMBER(AVERAGEIFS(Observed!AB$2:AB$720,Observed!$A$2:$A$720,$A3,Observed!$C$2:$C$720,$C3)),AVERAGEIFS(Observed!AB$2:AB$720,Observed!$A$2:$A$720,$A3,Observed!$C$2:$C$720,$C3),"")</f>
        <v>19.055034637451172</v>
      </c>
      <c r="AC3" s="28">
        <f>IF(ISNUMBER(AVERAGEIFS(Observed!AC$2:AC$720,Observed!$A$2:$A$720,$A3,Observed!$C$2:$C$720,$C3)),AVERAGEIFS(Observed!AC$2:AC$720,Observed!$A$2:$A$720,$A3,Observed!$C$2:$C$720,$C3),"")</f>
        <v>14.254497170448303</v>
      </c>
      <c r="AD3" s="28">
        <f>IF(ISNUMBER(AVERAGEIFS(Observed!AD$2:AD$720,Observed!$A$2:$A$720,$A3,Observed!$C$2:$C$720,$C3)),AVERAGEIFS(Observed!AD$2:AD$720,Observed!$A$2:$A$720,$A3,Observed!$C$2:$C$720,$C3),"")</f>
        <v>72.248893260955811</v>
      </c>
      <c r="AE3" s="28">
        <f>IF(ISNUMBER(AVERAGEIFS(Observed!AE$2:AE$720,Observed!$A$2:$A$720,$A3,Observed!$C$2:$C$720,$C3)),AVERAGEIFS(Observed!AE$2:AE$720,Observed!$A$2:$A$720,$A3,Observed!$C$2:$C$720,$C3),"")</f>
        <v>25.74410343170166</v>
      </c>
      <c r="AF3" s="28">
        <f>IF(ISNUMBER(AVERAGEIFS(Observed!AF$2:AF$720,Observed!$A$2:$A$720,$A3,Observed!$C$2:$C$720,$C3)),AVERAGEIFS(Observed!AF$2:AF$720,Observed!$A$2:$A$720,$A3,Observed!$C$2:$C$720,$C3),"")</f>
        <v>84.643881797790527</v>
      </c>
      <c r="AG3" s="28">
        <f>IF(ISNUMBER(AVERAGEIFS(Observed!AG$2:AG$720,Observed!$A$2:$A$720,$A3,Observed!$C$2:$C$720,$C3)),AVERAGEIFS(Observed!AG$2:AG$720,Observed!$A$2:$A$720,$A3,Observed!$C$2:$C$720,$C3),"")</f>
        <v>22.280946493148804</v>
      </c>
      <c r="AH3" s="29">
        <f>IF(ISNUMBER(AVERAGEIFS(Observed!AH$2:AH$720,Observed!$A$2:$A$720,$A3,Observed!$C$2:$C$720,$C3)),AVERAGEIFS(Observed!AH$2:AH$720,Observed!$A$2:$A$720,$A3,Observed!$C$2:$C$720,$C3),"")</f>
        <v>3.5650000000000001E-2</v>
      </c>
      <c r="AI3" s="29">
        <f>IF(ISNUMBER(AVERAGEIFS(Observed!AI$2:AI$720,Observed!$A$2:$A$720,$A3,Observed!$C$2:$C$720,$C3)),AVERAGEIFS(Observed!AI$2:AI$720,Observed!$A$2:$A$720,$A3,Observed!$C$2:$C$720,$C3),"")</f>
        <v>3.5650000000000001E-2</v>
      </c>
      <c r="AJ3" s="29" t="str">
        <f>IF(ISNUMBER(AVERAGEIFS(Observed!AJ$2:AJ$720,Observed!$A$2:$A$720,$A3,Observed!$C$2:$C$720,$C3)),AVERAGEIFS(Observed!AJ$2:AJ$720,Observed!$A$2:$A$720,$A3,Observed!$C$2:$C$720,$C3),"")</f>
        <v/>
      </c>
      <c r="AK3" s="28">
        <f>IF(ISNUMBER(AVERAGEIFS(Observed!AK$2:AK$720,Observed!$A$2:$A$720,$A3,Observed!$C$2:$C$720,$C3)),AVERAGEIFS(Observed!AK$2:AK$720,Observed!$A$2:$A$720,$A3,Observed!$C$2:$C$720,$C3),"")</f>
        <v>11.559822921752932</v>
      </c>
      <c r="AL3" s="29" t="str">
        <f>IF(ISNUMBER(AVERAGEIFS(Observed!AL$2:AL$720,Observed!$A$2:$A$720,$A3,Observed!$C$2:$C$720,$C3)),AVERAGEIFS(Observed!AL$2:AL$720,Observed!$A$2:$A$720,$A3,Observed!$C$2:$C$720,$C3),"")</f>
        <v/>
      </c>
      <c r="AM3" s="28" t="str">
        <f>IF(ISNUMBER(AVERAGEIFS(Observed!AM$2:AM$720,Observed!$A$2:$A$720,$A3,Observed!$C$2:$C$720,$C3)),AVERAGEIFS(Observed!AM$2:AM$720,Observed!$A$2:$A$720,$A3,Observed!$C$2:$C$720,$C3),"")</f>
        <v/>
      </c>
      <c r="AN3" s="28" t="str">
        <f>IF(ISNUMBER(AVERAGEIFS(Observed!AN$2:AN$720,Observed!$A$2:$A$720,$A3,Observed!$C$2:$C$720,$C3)),AVERAGEIFS(Observed!AN$2:AN$720,Observed!$A$2:$A$720,$A3,Observed!$C$2:$C$720,$C3),"")</f>
        <v/>
      </c>
      <c r="AO3" s="28" t="str">
        <f>IF(ISNUMBER(AVERAGEIFS(Observed!AO$2:AO$720,Observed!$A$2:$A$720,$A3,Observed!$C$2:$C$720,$C3)),AVERAGEIFS(Observed!AO$2:AO$720,Observed!$A$2:$A$720,$A3,Observed!$C$2:$C$720,$C3),"")</f>
        <v/>
      </c>
      <c r="AP3" s="29" t="str">
        <f>IF(ISNUMBER(AVERAGEIFS(Observed!AP$2:AP$720,Observed!$A$2:$A$720,$A3,Observed!$C$2:$C$720,$C3)),AVERAGEIFS(Observed!AP$2:AP$720,Observed!$A$2:$A$720,$A3,Observed!$C$2:$C$720,$C3),"")</f>
        <v/>
      </c>
      <c r="AQ3" s="28">
        <f>IF(ISNUMBER(AVERAGEIFS(Observed!AQ$2:AQ$720,Observed!$A$2:$A$720,$A3,Observed!$C$2:$C$720,$C3)),AVERAGEIFS(Observed!AQ$2:AQ$720,Observed!$A$2:$A$720,$A3,Observed!$C$2:$C$720,$C3),"")</f>
        <v>8.2974999999999994</v>
      </c>
      <c r="AR3" s="28">
        <f>IF(ISNUMBER(AVERAGEIFS(Observed!AR$2:AR$720,Observed!$A$2:$A$720,$A3,Observed!$C$2:$C$720,$C3)),AVERAGEIFS(Observed!AR$2:AR$720,Observed!$A$2:$A$720,$A3,Observed!$C$2:$C$720,$C3),"")</f>
        <v>8.2974999999999994</v>
      </c>
      <c r="AS3" s="2">
        <f>COUNTIFS(Observed!$A$2:$A$720,$A3,Observed!$C$2:$C$720,$C3)</f>
        <v>4</v>
      </c>
      <c r="AT3" s="2">
        <f t="shared" ref="AT3:AT66" si="1">COUNT(O3:AR3)</f>
        <v>14</v>
      </c>
    </row>
    <row r="4" spans="1:46" x14ac:dyDescent="0.25">
      <c r="A4" s="4" t="s">
        <v>28</v>
      </c>
      <c r="B4" t="s">
        <v>44</v>
      </c>
      <c r="C4" s="3">
        <v>41935</v>
      </c>
      <c r="D4">
        <v>1</v>
      </c>
      <c r="F4">
        <v>100</v>
      </c>
      <c r="J4" s="2" t="s">
        <v>82</v>
      </c>
      <c r="K4" s="2" t="s">
        <v>43</v>
      </c>
      <c r="L4">
        <v>1.1000000000000001</v>
      </c>
      <c r="M4" s="2" t="s">
        <v>22</v>
      </c>
      <c r="N4" s="27" t="str">
        <f>IF(ISNUMBER(AVERAGEIFS(Observed!N$2:N$720,Observed!$A$2:$A$720,$A4,Observed!$C$2:$C$720,$C4)),AVERAGEIFS(Observed!N$2:N$720,Observed!$A$2:$A$720,$A4,Observed!$C$2:$C$720,$C4),"")</f>
        <v/>
      </c>
      <c r="O4" s="28" t="str">
        <f>IF(ISNUMBER(AVERAGEIFS(Observed!O$2:O$720,Observed!$A$2:$A$720,$A4,Observed!$C$2:$C$720,$C4)),AVERAGEIFS(Observed!O$2:O$720,Observed!$A$2:$A$720,$A4,Observed!$C$2:$C$720,$C4),"")</f>
        <v/>
      </c>
      <c r="P4" s="28">
        <f>IF(ISNUMBER(AVERAGEIFS(Observed!P$2:P$720,Observed!$A$2:$A$720,$A4,Observed!$C$2:$C$720,$C4)),AVERAGEIFS(Observed!P$2:P$720,Observed!$A$2:$A$720,$A4,Observed!$C$2:$C$720,$C4),"")</f>
        <v>254.83249999999998</v>
      </c>
      <c r="Q4" s="28">
        <f>IF(ISNUMBER(AVERAGEIFS(Observed!Q$2:Q$720,Observed!$A$2:$A$720,$A4,Observed!$C$2:$C$720,$C4)),AVERAGEIFS(Observed!Q$2:Q$720,Observed!$A$2:$A$720,$A4,Observed!$C$2:$C$720,$C4),"")</f>
        <v>254.83249999999998</v>
      </c>
      <c r="R4" s="28">
        <f>IF(ISNUMBER(AVERAGEIFS(Observed!R$2:R$720,Observed!$A$2:$A$720,$A4,Observed!$C$2:$C$720,$C4)),AVERAGEIFS(Observed!R$2:R$720,Observed!$A$2:$A$720,$A4,Observed!$C$2:$C$720,$C4),"")</f>
        <v>254.83249999999998</v>
      </c>
      <c r="S4" s="29" t="str">
        <f>IF(ISNUMBER(AVERAGEIFS(Observed!S$2:S$720,Observed!$A$2:$A$720,$A4,Observed!$C$2:$C$720,$C4)),AVERAGEIFS(Observed!S$2:S$720,Observed!$A$2:$A$720,$A4,Observed!$C$2:$C$720,$C4),"")</f>
        <v/>
      </c>
      <c r="T4" s="29" t="str">
        <f>IF(ISNUMBER(AVERAGEIFS(Observed!T$2:T$720,Observed!$A$2:$A$720,$A4,Observed!$C$2:$C$720,$C4)),AVERAGEIFS(Observed!T$2:T$720,Observed!$A$2:$A$720,$A4,Observed!$C$2:$C$720,$C4),"")</f>
        <v/>
      </c>
      <c r="U4" s="29" t="str">
        <f>IF(ISNUMBER(AVERAGEIFS(Observed!U$2:U$720,Observed!$A$2:$A$720,$A4,Observed!$C$2:$C$720,$C4)),AVERAGEIFS(Observed!U$2:U$720,Observed!$A$2:$A$720,$A4,Observed!$C$2:$C$720,$C4),"")</f>
        <v/>
      </c>
      <c r="V4" s="28" t="str">
        <f>IF(ISNUMBER(AVERAGEIFS(Observed!V$2:V$720,Observed!$A$2:$A$720,$A4,Observed!$C$2:$C$720,$C4)),AVERAGEIFS(Observed!V$2:V$720,Observed!$A$2:$A$720,$A4,Observed!$C$2:$C$720,$C4),"")</f>
        <v/>
      </c>
      <c r="W4" s="30" t="str">
        <f>IF(ISNUMBER(AVERAGEIFS(Observed!W$2:W$720,Observed!$A$2:$A$720,$A4,Observed!$C$2:$C$720,$C4)),AVERAGEIFS(Observed!W$2:W$720,Observed!$A$2:$A$720,$A4,Observed!$C$2:$C$720,$C4),"")</f>
        <v/>
      </c>
      <c r="X4" s="30" t="str">
        <f>IF(ISNUMBER(AVERAGEIFS(Observed!X$2:X$720,Observed!$A$2:$A$720,$A4,Observed!$C$2:$C$720,$C4)),AVERAGEIFS(Observed!X$2:X$720,Observed!$A$2:$A$720,$A4,Observed!$C$2:$C$720,$C4),"")</f>
        <v/>
      </c>
      <c r="Y4" s="28" t="str">
        <f>IF(ISNUMBER(AVERAGEIFS(Observed!Y$2:Y$720,Observed!$A$2:$A$720,$A4,Observed!$C$2:$C$720,$C4)),AVERAGEIFS(Observed!Y$2:Y$720,Observed!$A$2:$A$720,$A4,Observed!$C$2:$C$720,$C4),"")</f>
        <v/>
      </c>
      <c r="Z4" s="28" t="str">
        <f>IF(ISNUMBER(AVERAGEIFS(Observed!Z$2:Z$720,Observed!$A$2:$A$720,$A4,Observed!$C$2:$C$720,$C4)),AVERAGEIFS(Observed!Z$2:Z$720,Observed!$A$2:$A$720,$A4,Observed!$C$2:$C$720,$C4),"")</f>
        <v/>
      </c>
      <c r="AA4" s="28" t="str">
        <f>IF(ISNUMBER(AVERAGEIFS(Observed!AA$2:AA$720,Observed!$A$2:$A$720,$A4,Observed!$C$2:$C$720,$C4)),AVERAGEIFS(Observed!AA$2:AA$720,Observed!$A$2:$A$720,$A4,Observed!$C$2:$C$720,$C4),"")</f>
        <v/>
      </c>
      <c r="AB4" s="28">
        <f>IF(ISNUMBER(AVERAGEIFS(Observed!AB$2:AB$720,Observed!$A$2:$A$720,$A4,Observed!$C$2:$C$720,$C4)),AVERAGEIFS(Observed!AB$2:AB$720,Observed!$A$2:$A$720,$A4,Observed!$C$2:$C$720,$C4),"")</f>
        <v>19.042277097702026</v>
      </c>
      <c r="AC4" s="28">
        <f>IF(ISNUMBER(AVERAGEIFS(Observed!AC$2:AC$720,Observed!$A$2:$A$720,$A4,Observed!$C$2:$C$720,$C4)),AVERAGEIFS(Observed!AC$2:AC$720,Observed!$A$2:$A$720,$A4,Observed!$C$2:$C$720,$C4),"")</f>
        <v>13.402442097663879</v>
      </c>
      <c r="AD4" s="28">
        <f>IF(ISNUMBER(AVERAGEIFS(Observed!AD$2:AD$720,Observed!$A$2:$A$720,$A4,Observed!$C$2:$C$720,$C4)),AVERAGEIFS(Observed!AD$2:AD$720,Observed!$A$2:$A$720,$A4,Observed!$C$2:$C$720,$C4),"")</f>
        <v>72.937277793884277</v>
      </c>
      <c r="AE4" s="28">
        <f>IF(ISNUMBER(AVERAGEIFS(Observed!AE$2:AE$720,Observed!$A$2:$A$720,$A4,Observed!$C$2:$C$720,$C4)),AVERAGEIFS(Observed!AE$2:AE$720,Observed!$A$2:$A$720,$A4,Observed!$C$2:$C$720,$C4),"")</f>
        <v>24.484552383422852</v>
      </c>
      <c r="AF4" s="28">
        <f>IF(ISNUMBER(AVERAGEIFS(Observed!AF$2:AF$720,Observed!$A$2:$A$720,$A4,Observed!$C$2:$C$720,$C4)),AVERAGEIFS(Observed!AF$2:AF$720,Observed!$A$2:$A$720,$A4,Observed!$C$2:$C$720,$C4),"")</f>
        <v>85.253128051757813</v>
      </c>
      <c r="AG4" s="28">
        <f>IF(ISNUMBER(AVERAGEIFS(Observed!AG$2:AG$720,Observed!$A$2:$A$720,$A4,Observed!$C$2:$C$720,$C4)),AVERAGEIFS(Observed!AG$2:AG$720,Observed!$A$2:$A$720,$A4,Observed!$C$2:$C$720,$C4),"")</f>
        <v>23.609450101852417</v>
      </c>
      <c r="AH4" s="29">
        <f>IF(ISNUMBER(AVERAGEIFS(Observed!AH$2:AH$720,Observed!$A$2:$A$720,$A4,Observed!$C$2:$C$720,$C4)),AVERAGEIFS(Observed!AH$2:AH$720,Observed!$A$2:$A$720,$A4,Observed!$C$2:$C$720,$C4),"")</f>
        <v>3.7775000000000003E-2</v>
      </c>
      <c r="AI4" s="29">
        <f>IF(ISNUMBER(AVERAGEIFS(Observed!AI$2:AI$720,Observed!$A$2:$A$720,$A4,Observed!$C$2:$C$720,$C4)),AVERAGEIFS(Observed!AI$2:AI$720,Observed!$A$2:$A$720,$A4,Observed!$C$2:$C$720,$C4),"")</f>
        <v>3.7775000000000003E-2</v>
      </c>
      <c r="AJ4" s="29" t="str">
        <f>IF(ISNUMBER(AVERAGEIFS(Observed!AJ$2:AJ$720,Observed!$A$2:$A$720,$A4,Observed!$C$2:$C$720,$C4)),AVERAGEIFS(Observed!AJ$2:AJ$720,Observed!$A$2:$A$720,$A4,Observed!$C$2:$C$720,$C4),"")</f>
        <v/>
      </c>
      <c r="AK4" s="28">
        <f>IF(ISNUMBER(AVERAGEIFS(Observed!AK$2:AK$720,Observed!$A$2:$A$720,$A4,Observed!$C$2:$C$720,$C4)),AVERAGEIFS(Observed!AK$2:AK$720,Observed!$A$2:$A$720,$A4,Observed!$C$2:$C$720,$C4),"")</f>
        <v>11.669964447021485</v>
      </c>
      <c r="AL4" s="29" t="str">
        <f>IF(ISNUMBER(AVERAGEIFS(Observed!AL$2:AL$720,Observed!$A$2:$A$720,$A4,Observed!$C$2:$C$720,$C4)),AVERAGEIFS(Observed!AL$2:AL$720,Observed!$A$2:$A$720,$A4,Observed!$C$2:$C$720,$C4),"")</f>
        <v/>
      </c>
      <c r="AM4" s="28" t="str">
        <f>IF(ISNUMBER(AVERAGEIFS(Observed!AM$2:AM$720,Observed!$A$2:$A$720,$A4,Observed!$C$2:$C$720,$C4)),AVERAGEIFS(Observed!AM$2:AM$720,Observed!$A$2:$A$720,$A4,Observed!$C$2:$C$720,$C4),"")</f>
        <v/>
      </c>
      <c r="AN4" s="28" t="str">
        <f>IF(ISNUMBER(AVERAGEIFS(Observed!AN$2:AN$720,Observed!$A$2:$A$720,$A4,Observed!$C$2:$C$720,$C4)),AVERAGEIFS(Observed!AN$2:AN$720,Observed!$A$2:$A$720,$A4,Observed!$C$2:$C$720,$C4),"")</f>
        <v/>
      </c>
      <c r="AO4" s="28" t="str">
        <f>IF(ISNUMBER(AVERAGEIFS(Observed!AO$2:AO$720,Observed!$A$2:$A$720,$A4,Observed!$C$2:$C$720,$C4)),AVERAGEIFS(Observed!AO$2:AO$720,Observed!$A$2:$A$720,$A4,Observed!$C$2:$C$720,$C4),"")</f>
        <v/>
      </c>
      <c r="AP4" s="29" t="str">
        <f>IF(ISNUMBER(AVERAGEIFS(Observed!AP$2:AP$720,Observed!$A$2:$A$720,$A4,Observed!$C$2:$C$720,$C4)),AVERAGEIFS(Observed!AP$2:AP$720,Observed!$A$2:$A$720,$A4,Observed!$C$2:$C$720,$C4),"")</f>
        <v/>
      </c>
      <c r="AQ4" s="28">
        <f>IF(ISNUMBER(AVERAGEIFS(Observed!AQ$2:AQ$720,Observed!$A$2:$A$720,$A4,Observed!$C$2:$C$720,$C4)),AVERAGEIFS(Observed!AQ$2:AQ$720,Observed!$A$2:$A$720,$A4,Observed!$C$2:$C$720,$C4),"")</f>
        <v>9.8745000000000012</v>
      </c>
      <c r="AR4" s="28">
        <f>IF(ISNUMBER(AVERAGEIFS(Observed!AR$2:AR$720,Observed!$A$2:$A$720,$A4,Observed!$C$2:$C$720,$C4)),AVERAGEIFS(Observed!AR$2:AR$720,Observed!$A$2:$A$720,$A4,Observed!$C$2:$C$720,$C4),"")</f>
        <v>9.8745000000000012</v>
      </c>
      <c r="AS4" s="2">
        <f>COUNTIFS(Observed!$A$2:$A$720,$A4,Observed!$C$2:$C$720,$C4)</f>
        <v>4</v>
      </c>
      <c r="AT4" s="2">
        <f t="shared" si="1"/>
        <v>14</v>
      </c>
    </row>
    <row r="5" spans="1:46" x14ac:dyDescent="0.25">
      <c r="A5" s="4" t="s">
        <v>25</v>
      </c>
      <c r="B5" t="s">
        <v>44</v>
      </c>
      <c r="C5" s="3">
        <v>41935</v>
      </c>
      <c r="D5">
        <v>1</v>
      </c>
      <c r="F5">
        <v>200</v>
      </c>
      <c r="J5" s="2" t="s">
        <v>82</v>
      </c>
      <c r="K5" s="2" t="s">
        <v>43</v>
      </c>
      <c r="L5">
        <v>1.1000000000000001</v>
      </c>
      <c r="M5" s="2" t="s">
        <v>22</v>
      </c>
      <c r="N5" s="27" t="str">
        <f>IF(ISNUMBER(AVERAGEIFS(Observed!N$2:N$720,Observed!$A$2:$A$720,$A5,Observed!$C$2:$C$720,$C5)),AVERAGEIFS(Observed!N$2:N$720,Observed!$A$2:$A$720,$A5,Observed!$C$2:$C$720,$C5),"")</f>
        <v/>
      </c>
      <c r="O5" s="28" t="str">
        <f>IF(ISNUMBER(AVERAGEIFS(Observed!O$2:O$720,Observed!$A$2:$A$720,$A5,Observed!$C$2:$C$720,$C5)),AVERAGEIFS(Observed!O$2:O$720,Observed!$A$2:$A$720,$A5,Observed!$C$2:$C$720,$C5),"")</f>
        <v/>
      </c>
      <c r="P5" s="28">
        <f>IF(ISNUMBER(AVERAGEIFS(Observed!P$2:P$720,Observed!$A$2:$A$720,$A5,Observed!$C$2:$C$720,$C5)),AVERAGEIFS(Observed!P$2:P$720,Observed!$A$2:$A$720,$A5,Observed!$C$2:$C$720,$C5),"")</f>
        <v>240.79499999999999</v>
      </c>
      <c r="Q5" s="28">
        <f>IF(ISNUMBER(AVERAGEIFS(Observed!Q$2:Q$720,Observed!$A$2:$A$720,$A5,Observed!$C$2:$C$720,$C5)),AVERAGEIFS(Observed!Q$2:Q$720,Observed!$A$2:$A$720,$A5,Observed!$C$2:$C$720,$C5),"")</f>
        <v>240.79499999999999</v>
      </c>
      <c r="R5" s="28">
        <f>IF(ISNUMBER(AVERAGEIFS(Observed!R$2:R$720,Observed!$A$2:$A$720,$A5,Observed!$C$2:$C$720,$C5)),AVERAGEIFS(Observed!R$2:R$720,Observed!$A$2:$A$720,$A5,Observed!$C$2:$C$720,$C5),"")</f>
        <v>240.79499999999999</v>
      </c>
      <c r="S5" s="29" t="str">
        <f>IF(ISNUMBER(AVERAGEIFS(Observed!S$2:S$720,Observed!$A$2:$A$720,$A5,Observed!$C$2:$C$720,$C5)),AVERAGEIFS(Observed!S$2:S$720,Observed!$A$2:$A$720,$A5,Observed!$C$2:$C$720,$C5),"")</f>
        <v/>
      </c>
      <c r="T5" s="29" t="str">
        <f>IF(ISNUMBER(AVERAGEIFS(Observed!T$2:T$720,Observed!$A$2:$A$720,$A5,Observed!$C$2:$C$720,$C5)),AVERAGEIFS(Observed!T$2:T$720,Observed!$A$2:$A$720,$A5,Observed!$C$2:$C$720,$C5),"")</f>
        <v/>
      </c>
      <c r="U5" s="29" t="str">
        <f>IF(ISNUMBER(AVERAGEIFS(Observed!U$2:U$720,Observed!$A$2:$A$720,$A5,Observed!$C$2:$C$720,$C5)),AVERAGEIFS(Observed!U$2:U$720,Observed!$A$2:$A$720,$A5,Observed!$C$2:$C$720,$C5),"")</f>
        <v/>
      </c>
      <c r="V5" s="28" t="str">
        <f>IF(ISNUMBER(AVERAGEIFS(Observed!V$2:V$720,Observed!$A$2:$A$720,$A5,Observed!$C$2:$C$720,$C5)),AVERAGEIFS(Observed!V$2:V$720,Observed!$A$2:$A$720,$A5,Observed!$C$2:$C$720,$C5),"")</f>
        <v/>
      </c>
      <c r="W5" s="30" t="str">
        <f>IF(ISNUMBER(AVERAGEIFS(Observed!W$2:W$720,Observed!$A$2:$A$720,$A5,Observed!$C$2:$C$720,$C5)),AVERAGEIFS(Observed!W$2:W$720,Observed!$A$2:$A$720,$A5,Observed!$C$2:$C$720,$C5),"")</f>
        <v/>
      </c>
      <c r="X5" s="30" t="str">
        <f>IF(ISNUMBER(AVERAGEIFS(Observed!X$2:X$720,Observed!$A$2:$A$720,$A5,Observed!$C$2:$C$720,$C5)),AVERAGEIFS(Observed!X$2:X$720,Observed!$A$2:$A$720,$A5,Observed!$C$2:$C$720,$C5),"")</f>
        <v/>
      </c>
      <c r="Y5" s="28" t="str">
        <f>IF(ISNUMBER(AVERAGEIFS(Observed!Y$2:Y$720,Observed!$A$2:$A$720,$A5,Observed!$C$2:$C$720,$C5)),AVERAGEIFS(Observed!Y$2:Y$720,Observed!$A$2:$A$720,$A5,Observed!$C$2:$C$720,$C5),"")</f>
        <v/>
      </c>
      <c r="Z5" s="28" t="str">
        <f>IF(ISNUMBER(AVERAGEIFS(Observed!Z$2:Z$720,Observed!$A$2:$A$720,$A5,Observed!$C$2:$C$720,$C5)),AVERAGEIFS(Observed!Z$2:Z$720,Observed!$A$2:$A$720,$A5,Observed!$C$2:$C$720,$C5),"")</f>
        <v/>
      </c>
      <c r="AA5" s="28" t="str">
        <f>IF(ISNUMBER(AVERAGEIFS(Observed!AA$2:AA$720,Observed!$A$2:$A$720,$A5,Observed!$C$2:$C$720,$C5)),AVERAGEIFS(Observed!AA$2:AA$720,Observed!$A$2:$A$720,$A5,Observed!$C$2:$C$720,$C5),"")</f>
        <v/>
      </c>
      <c r="AB5" s="28">
        <f>IF(ISNUMBER(AVERAGEIFS(Observed!AB$2:AB$720,Observed!$A$2:$A$720,$A5,Observed!$C$2:$C$720,$C5)),AVERAGEIFS(Observed!AB$2:AB$720,Observed!$A$2:$A$720,$A5,Observed!$C$2:$C$720,$C5),"")</f>
        <v>19.348750114440918</v>
      </c>
      <c r="AC5" s="28">
        <f>IF(ISNUMBER(AVERAGEIFS(Observed!AC$2:AC$720,Observed!$A$2:$A$720,$A5,Observed!$C$2:$C$720,$C5)),AVERAGEIFS(Observed!AC$2:AC$720,Observed!$A$2:$A$720,$A5,Observed!$C$2:$C$720,$C5),"")</f>
        <v>13.226187229156494</v>
      </c>
      <c r="AD5" s="28">
        <f>IF(ISNUMBER(AVERAGEIFS(Observed!AD$2:AD$720,Observed!$A$2:$A$720,$A5,Observed!$C$2:$C$720,$C5)),AVERAGEIFS(Observed!AD$2:AD$720,Observed!$A$2:$A$720,$A5,Observed!$C$2:$C$720,$C5),"")</f>
        <v>76.045074462890625</v>
      </c>
      <c r="AE5" s="28">
        <f>IF(ISNUMBER(AVERAGEIFS(Observed!AE$2:AE$720,Observed!$A$2:$A$720,$A5,Observed!$C$2:$C$720,$C5)),AVERAGEIFS(Observed!AE$2:AE$720,Observed!$A$2:$A$720,$A5,Observed!$C$2:$C$720,$C5),"")</f>
        <v>26.175764083862305</v>
      </c>
      <c r="AF5" s="28">
        <f>IF(ISNUMBER(AVERAGEIFS(Observed!AF$2:AF$720,Observed!$A$2:$A$720,$A5,Observed!$C$2:$C$720,$C5)),AVERAGEIFS(Observed!AF$2:AF$720,Observed!$A$2:$A$720,$A5,Observed!$C$2:$C$720,$C5),"")</f>
        <v>87.664403279622391</v>
      </c>
      <c r="AG5" s="28">
        <f>IF(ISNUMBER(AVERAGEIFS(Observed!AG$2:AG$720,Observed!$A$2:$A$720,$A5,Observed!$C$2:$C$720,$C5)),AVERAGEIFS(Observed!AG$2:AG$720,Observed!$A$2:$A$720,$A5,Observed!$C$2:$C$720,$C5),"")</f>
        <v>24.123561859130859</v>
      </c>
      <c r="AH5" s="29">
        <f>IF(ISNUMBER(AVERAGEIFS(Observed!AH$2:AH$720,Observed!$A$2:$A$720,$A5,Observed!$C$2:$C$720,$C5)),AVERAGEIFS(Observed!AH$2:AH$720,Observed!$A$2:$A$720,$A5,Observed!$C$2:$C$720,$C5),"")</f>
        <v>3.8600000000000002E-2</v>
      </c>
      <c r="AI5" s="29">
        <f>IF(ISNUMBER(AVERAGEIFS(Observed!AI$2:AI$720,Observed!$A$2:$A$720,$A5,Observed!$C$2:$C$720,$C5)),AVERAGEIFS(Observed!AI$2:AI$720,Observed!$A$2:$A$720,$A5,Observed!$C$2:$C$720,$C5),"")</f>
        <v>3.8600000000000002E-2</v>
      </c>
      <c r="AJ5" s="29" t="str">
        <f>IF(ISNUMBER(AVERAGEIFS(Observed!AJ$2:AJ$720,Observed!$A$2:$A$720,$A5,Observed!$C$2:$C$720,$C5)),AVERAGEIFS(Observed!AJ$2:AJ$720,Observed!$A$2:$A$720,$A5,Observed!$C$2:$C$720,$C5),"")</f>
        <v/>
      </c>
      <c r="AK5" s="28">
        <f>IF(ISNUMBER(AVERAGEIFS(Observed!AK$2:AK$720,Observed!$A$2:$A$720,$A5,Observed!$C$2:$C$720,$C5)),AVERAGEIFS(Observed!AK$2:AK$720,Observed!$A$2:$A$720,$A5,Observed!$C$2:$C$720,$C5),"")</f>
        <v>12.1672119140625</v>
      </c>
      <c r="AL5" s="29" t="str">
        <f>IF(ISNUMBER(AVERAGEIFS(Observed!AL$2:AL$720,Observed!$A$2:$A$720,$A5,Observed!$C$2:$C$720,$C5)),AVERAGEIFS(Observed!AL$2:AL$720,Observed!$A$2:$A$720,$A5,Observed!$C$2:$C$720,$C5),"")</f>
        <v/>
      </c>
      <c r="AM5" s="28" t="str">
        <f>IF(ISNUMBER(AVERAGEIFS(Observed!AM$2:AM$720,Observed!$A$2:$A$720,$A5,Observed!$C$2:$C$720,$C5)),AVERAGEIFS(Observed!AM$2:AM$720,Observed!$A$2:$A$720,$A5,Observed!$C$2:$C$720,$C5),"")</f>
        <v/>
      </c>
      <c r="AN5" s="28" t="str">
        <f>IF(ISNUMBER(AVERAGEIFS(Observed!AN$2:AN$720,Observed!$A$2:$A$720,$A5,Observed!$C$2:$C$720,$C5)),AVERAGEIFS(Observed!AN$2:AN$720,Observed!$A$2:$A$720,$A5,Observed!$C$2:$C$720,$C5),"")</f>
        <v/>
      </c>
      <c r="AO5" s="28" t="str">
        <f>IF(ISNUMBER(AVERAGEIFS(Observed!AO$2:AO$720,Observed!$A$2:$A$720,$A5,Observed!$C$2:$C$720,$C5)),AVERAGEIFS(Observed!AO$2:AO$720,Observed!$A$2:$A$720,$A5,Observed!$C$2:$C$720,$C5),"")</f>
        <v/>
      </c>
      <c r="AP5" s="29" t="str">
        <f>IF(ISNUMBER(AVERAGEIFS(Observed!AP$2:AP$720,Observed!$A$2:$A$720,$A5,Observed!$C$2:$C$720,$C5)),AVERAGEIFS(Observed!AP$2:AP$720,Observed!$A$2:$A$720,$A5,Observed!$C$2:$C$720,$C5),"")</f>
        <v/>
      </c>
      <c r="AQ5" s="28">
        <f>IF(ISNUMBER(AVERAGEIFS(Observed!AQ$2:AQ$720,Observed!$A$2:$A$720,$A5,Observed!$C$2:$C$720,$C5)),AVERAGEIFS(Observed!AQ$2:AQ$720,Observed!$A$2:$A$720,$A5,Observed!$C$2:$C$720,$C5),"")</f>
        <v>9.2614999999999998</v>
      </c>
      <c r="AR5" s="28">
        <f>IF(ISNUMBER(AVERAGEIFS(Observed!AR$2:AR$720,Observed!$A$2:$A$720,$A5,Observed!$C$2:$C$720,$C5)),AVERAGEIFS(Observed!AR$2:AR$720,Observed!$A$2:$A$720,$A5,Observed!$C$2:$C$720,$C5),"")</f>
        <v>9.2614999999999998</v>
      </c>
      <c r="AS5" s="2">
        <f>COUNTIFS(Observed!$A$2:$A$720,$A5,Observed!$C$2:$C$720,$C5)</f>
        <v>4</v>
      </c>
      <c r="AT5" s="2">
        <f t="shared" si="1"/>
        <v>14</v>
      </c>
    </row>
    <row r="6" spans="1:46" x14ac:dyDescent="0.25">
      <c r="A6" s="4" t="s">
        <v>29</v>
      </c>
      <c r="B6" t="s">
        <v>44</v>
      </c>
      <c r="C6" s="3">
        <v>41935</v>
      </c>
      <c r="D6">
        <v>1</v>
      </c>
      <c r="F6">
        <v>350</v>
      </c>
      <c r="J6" s="2" t="s">
        <v>82</v>
      </c>
      <c r="K6" s="2" t="s">
        <v>43</v>
      </c>
      <c r="L6">
        <v>1.1000000000000001</v>
      </c>
      <c r="M6" s="2" t="s">
        <v>22</v>
      </c>
      <c r="N6" s="27" t="str">
        <f>IF(ISNUMBER(AVERAGEIFS(Observed!N$2:N$720,Observed!$A$2:$A$720,$A6,Observed!$C$2:$C$720,$C6)),AVERAGEIFS(Observed!N$2:N$720,Observed!$A$2:$A$720,$A6,Observed!$C$2:$C$720,$C6),"")</f>
        <v/>
      </c>
      <c r="O6" s="28" t="str">
        <f>IF(ISNUMBER(AVERAGEIFS(Observed!O$2:O$720,Observed!$A$2:$A$720,$A6,Observed!$C$2:$C$720,$C6)),AVERAGEIFS(Observed!O$2:O$720,Observed!$A$2:$A$720,$A6,Observed!$C$2:$C$720,$C6),"")</f>
        <v/>
      </c>
      <c r="P6" s="28">
        <f>IF(ISNUMBER(AVERAGEIFS(Observed!P$2:P$720,Observed!$A$2:$A$720,$A6,Observed!$C$2:$C$720,$C6)),AVERAGEIFS(Observed!P$2:P$720,Observed!$A$2:$A$720,$A6,Observed!$C$2:$C$720,$C6),"")</f>
        <v>228.92249999999999</v>
      </c>
      <c r="Q6" s="28">
        <f>IF(ISNUMBER(AVERAGEIFS(Observed!Q$2:Q$720,Observed!$A$2:$A$720,$A6,Observed!$C$2:$C$720,$C6)),AVERAGEIFS(Observed!Q$2:Q$720,Observed!$A$2:$A$720,$A6,Observed!$C$2:$C$720,$C6),"")</f>
        <v>228.92249999999999</v>
      </c>
      <c r="R6" s="28">
        <f>IF(ISNUMBER(AVERAGEIFS(Observed!R$2:R$720,Observed!$A$2:$A$720,$A6,Observed!$C$2:$C$720,$C6)),AVERAGEIFS(Observed!R$2:R$720,Observed!$A$2:$A$720,$A6,Observed!$C$2:$C$720,$C6),"")</f>
        <v>228.92249999999999</v>
      </c>
      <c r="S6" s="29" t="str">
        <f>IF(ISNUMBER(AVERAGEIFS(Observed!S$2:S$720,Observed!$A$2:$A$720,$A6,Observed!$C$2:$C$720,$C6)),AVERAGEIFS(Observed!S$2:S$720,Observed!$A$2:$A$720,$A6,Observed!$C$2:$C$720,$C6),"")</f>
        <v/>
      </c>
      <c r="T6" s="29" t="str">
        <f>IF(ISNUMBER(AVERAGEIFS(Observed!T$2:T$720,Observed!$A$2:$A$720,$A6,Observed!$C$2:$C$720,$C6)),AVERAGEIFS(Observed!T$2:T$720,Observed!$A$2:$A$720,$A6,Observed!$C$2:$C$720,$C6),"")</f>
        <v/>
      </c>
      <c r="U6" s="29" t="str">
        <f>IF(ISNUMBER(AVERAGEIFS(Observed!U$2:U$720,Observed!$A$2:$A$720,$A6,Observed!$C$2:$C$720,$C6)),AVERAGEIFS(Observed!U$2:U$720,Observed!$A$2:$A$720,$A6,Observed!$C$2:$C$720,$C6),"")</f>
        <v/>
      </c>
      <c r="V6" s="28" t="str">
        <f>IF(ISNUMBER(AVERAGEIFS(Observed!V$2:V$720,Observed!$A$2:$A$720,$A6,Observed!$C$2:$C$720,$C6)),AVERAGEIFS(Observed!V$2:V$720,Observed!$A$2:$A$720,$A6,Observed!$C$2:$C$720,$C6),"")</f>
        <v/>
      </c>
      <c r="W6" s="30" t="str">
        <f>IF(ISNUMBER(AVERAGEIFS(Observed!W$2:W$720,Observed!$A$2:$A$720,$A6,Observed!$C$2:$C$720,$C6)),AVERAGEIFS(Observed!W$2:W$720,Observed!$A$2:$A$720,$A6,Observed!$C$2:$C$720,$C6),"")</f>
        <v/>
      </c>
      <c r="X6" s="30" t="str">
        <f>IF(ISNUMBER(AVERAGEIFS(Observed!X$2:X$720,Observed!$A$2:$A$720,$A6,Observed!$C$2:$C$720,$C6)),AVERAGEIFS(Observed!X$2:X$720,Observed!$A$2:$A$720,$A6,Observed!$C$2:$C$720,$C6),"")</f>
        <v/>
      </c>
      <c r="Y6" s="28" t="str">
        <f>IF(ISNUMBER(AVERAGEIFS(Observed!Y$2:Y$720,Observed!$A$2:$A$720,$A6,Observed!$C$2:$C$720,$C6)),AVERAGEIFS(Observed!Y$2:Y$720,Observed!$A$2:$A$720,$A6,Observed!$C$2:$C$720,$C6),"")</f>
        <v/>
      </c>
      <c r="Z6" s="28" t="str">
        <f>IF(ISNUMBER(AVERAGEIFS(Observed!Z$2:Z$720,Observed!$A$2:$A$720,$A6,Observed!$C$2:$C$720,$C6)),AVERAGEIFS(Observed!Z$2:Z$720,Observed!$A$2:$A$720,$A6,Observed!$C$2:$C$720,$C6),"")</f>
        <v/>
      </c>
      <c r="AA6" s="28" t="str">
        <f>IF(ISNUMBER(AVERAGEIFS(Observed!AA$2:AA$720,Observed!$A$2:$A$720,$A6,Observed!$C$2:$C$720,$C6)),AVERAGEIFS(Observed!AA$2:AA$720,Observed!$A$2:$A$720,$A6,Observed!$C$2:$C$720,$C6),"")</f>
        <v/>
      </c>
      <c r="AB6" s="28">
        <f>IF(ISNUMBER(AVERAGEIFS(Observed!AB$2:AB$720,Observed!$A$2:$A$720,$A6,Observed!$C$2:$C$720,$C6)),AVERAGEIFS(Observed!AB$2:AB$720,Observed!$A$2:$A$720,$A6,Observed!$C$2:$C$720,$C6),"")</f>
        <v>18.914968729019165</v>
      </c>
      <c r="AC6" s="28">
        <f>IF(ISNUMBER(AVERAGEIFS(Observed!AC$2:AC$720,Observed!$A$2:$A$720,$A6,Observed!$C$2:$C$720,$C6)),AVERAGEIFS(Observed!AC$2:AC$720,Observed!$A$2:$A$720,$A6,Observed!$C$2:$C$720,$C6),"")</f>
        <v>12.785556197166443</v>
      </c>
      <c r="AD6" s="28">
        <f>IF(ISNUMBER(AVERAGEIFS(Observed!AD$2:AD$720,Observed!$A$2:$A$720,$A6,Observed!$C$2:$C$720,$C6)),AVERAGEIFS(Observed!AD$2:AD$720,Observed!$A$2:$A$720,$A6,Observed!$C$2:$C$720,$C6),"")</f>
        <v>70.569666862487793</v>
      </c>
      <c r="AE6" s="28">
        <f>IF(ISNUMBER(AVERAGEIFS(Observed!AE$2:AE$720,Observed!$A$2:$A$720,$A6,Observed!$C$2:$C$720,$C6)),AVERAGEIFS(Observed!AE$2:AE$720,Observed!$A$2:$A$720,$A6,Observed!$C$2:$C$720,$C6),"")</f>
        <v>25.905256032943726</v>
      </c>
      <c r="AF6" s="28">
        <f>IF(ISNUMBER(AVERAGEIFS(Observed!AF$2:AF$720,Observed!$A$2:$A$720,$A6,Observed!$C$2:$C$720,$C6)),AVERAGEIFS(Observed!AF$2:AF$720,Observed!$A$2:$A$720,$A6,Observed!$C$2:$C$720,$C6),"")</f>
        <v>83.862813949584961</v>
      </c>
      <c r="AG6" s="28">
        <f>IF(ISNUMBER(AVERAGEIFS(Observed!AG$2:AG$720,Observed!$A$2:$A$720,$A6,Observed!$C$2:$C$720,$C6)),AVERAGEIFS(Observed!AG$2:AG$720,Observed!$A$2:$A$720,$A6,Observed!$C$2:$C$720,$C6),"")</f>
        <v>23.818442106246948</v>
      </c>
      <c r="AH6" s="29">
        <f>IF(ISNUMBER(AVERAGEIFS(Observed!AH$2:AH$720,Observed!$A$2:$A$720,$A6,Observed!$C$2:$C$720,$C6)),AVERAGEIFS(Observed!AH$2:AH$720,Observed!$A$2:$A$720,$A6,Observed!$C$2:$C$720,$C6),"")</f>
        <v>3.8100000000000002E-2</v>
      </c>
      <c r="AI6" s="29">
        <f>IF(ISNUMBER(AVERAGEIFS(Observed!AI$2:AI$720,Observed!$A$2:$A$720,$A6,Observed!$C$2:$C$720,$C6)),AVERAGEIFS(Observed!AI$2:AI$720,Observed!$A$2:$A$720,$A6,Observed!$C$2:$C$720,$C6),"")</f>
        <v>3.8100000000000002E-2</v>
      </c>
      <c r="AJ6" s="29" t="str">
        <f>IF(ISNUMBER(AVERAGEIFS(Observed!AJ$2:AJ$720,Observed!$A$2:$A$720,$A6,Observed!$C$2:$C$720,$C6)),AVERAGEIFS(Observed!AJ$2:AJ$720,Observed!$A$2:$A$720,$A6,Observed!$C$2:$C$720,$C6),"")</f>
        <v/>
      </c>
      <c r="AK6" s="28">
        <f>IF(ISNUMBER(AVERAGEIFS(Observed!AK$2:AK$720,Observed!$A$2:$A$720,$A6,Observed!$C$2:$C$720,$C6)),AVERAGEIFS(Observed!AK$2:AK$720,Observed!$A$2:$A$720,$A6,Observed!$C$2:$C$720,$C6),"")</f>
        <v>11.291146697998048</v>
      </c>
      <c r="AL6" s="29" t="str">
        <f>IF(ISNUMBER(AVERAGEIFS(Observed!AL$2:AL$720,Observed!$A$2:$A$720,$A6,Observed!$C$2:$C$720,$C6)),AVERAGEIFS(Observed!AL$2:AL$720,Observed!$A$2:$A$720,$A6,Observed!$C$2:$C$720,$C6),"")</f>
        <v/>
      </c>
      <c r="AM6" s="28" t="str">
        <f>IF(ISNUMBER(AVERAGEIFS(Observed!AM$2:AM$720,Observed!$A$2:$A$720,$A6,Observed!$C$2:$C$720,$C6)),AVERAGEIFS(Observed!AM$2:AM$720,Observed!$A$2:$A$720,$A6,Observed!$C$2:$C$720,$C6),"")</f>
        <v/>
      </c>
      <c r="AN6" s="28" t="str">
        <f>IF(ISNUMBER(AVERAGEIFS(Observed!AN$2:AN$720,Observed!$A$2:$A$720,$A6,Observed!$C$2:$C$720,$C6)),AVERAGEIFS(Observed!AN$2:AN$720,Observed!$A$2:$A$720,$A6,Observed!$C$2:$C$720,$C6),"")</f>
        <v/>
      </c>
      <c r="AO6" s="28" t="str">
        <f>IF(ISNUMBER(AVERAGEIFS(Observed!AO$2:AO$720,Observed!$A$2:$A$720,$A6,Observed!$C$2:$C$720,$C6)),AVERAGEIFS(Observed!AO$2:AO$720,Observed!$A$2:$A$720,$A6,Observed!$C$2:$C$720,$C6),"")</f>
        <v/>
      </c>
      <c r="AP6" s="29" t="str">
        <f>IF(ISNUMBER(AVERAGEIFS(Observed!AP$2:AP$720,Observed!$A$2:$A$720,$A6,Observed!$C$2:$C$720,$C6)),AVERAGEIFS(Observed!AP$2:AP$720,Observed!$A$2:$A$720,$A6,Observed!$C$2:$C$720,$C6),"")</f>
        <v/>
      </c>
      <c r="AQ6" s="28">
        <f>IF(ISNUMBER(AVERAGEIFS(Observed!AQ$2:AQ$720,Observed!$A$2:$A$720,$A6,Observed!$C$2:$C$720,$C6)),AVERAGEIFS(Observed!AQ$2:AQ$720,Observed!$A$2:$A$720,$A6,Observed!$C$2:$C$720,$C6),"")</f>
        <v>9.1267499999999995</v>
      </c>
      <c r="AR6" s="28">
        <f>IF(ISNUMBER(AVERAGEIFS(Observed!AR$2:AR$720,Observed!$A$2:$A$720,$A6,Observed!$C$2:$C$720,$C6)),AVERAGEIFS(Observed!AR$2:AR$720,Observed!$A$2:$A$720,$A6,Observed!$C$2:$C$720,$C6),"")</f>
        <v>9.1267499999999995</v>
      </c>
      <c r="AS6" s="2">
        <f>COUNTIFS(Observed!$A$2:$A$720,$A6,Observed!$C$2:$C$720,$C6)</f>
        <v>4</v>
      </c>
      <c r="AT6" s="2">
        <f t="shared" si="1"/>
        <v>14</v>
      </c>
    </row>
    <row r="7" spans="1:46" x14ac:dyDescent="0.25">
      <c r="A7" s="4" t="s">
        <v>26</v>
      </c>
      <c r="B7" t="s">
        <v>44</v>
      </c>
      <c r="C7" s="3">
        <v>41935</v>
      </c>
      <c r="D7">
        <v>1</v>
      </c>
      <c r="F7">
        <v>500</v>
      </c>
      <c r="J7" s="2" t="s">
        <v>82</v>
      </c>
      <c r="K7" s="2" t="s">
        <v>43</v>
      </c>
      <c r="L7">
        <v>1.1000000000000001</v>
      </c>
      <c r="M7" s="2" t="s">
        <v>22</v>
      </c>
      <c r="N7" s="27" t="str">
        <f>IF(ISNUMBER(AVERAGEIFS(Observed!N$2:N$720,Observed!$A$2:$A$720,$A7,Observed!$C$2:$C$720,$C7)),AVERAGEIFS(Observed!N$2:N$720,Observed!$A$2:$A$720,$A7,Observed!$C$2:$C$720,$C7),"")</f>
        <v/>
      </c>
      <c r="O7" s="28" t="str">
        <f>IF(ISNUMBER(AVERAGEIFS(Observed!O$2:O$720,Observed!$A$2:$A$720,$A7,Observed!$C$2:$C$720,$C7)),AVERAGEIFS(Observed!O$2:O$720,Observed!$A$2:$A$720,$A7,Observed!$C$2:$C$720,$C7),"")</f>
        <v/>
      </c>
      <c r="P7" s="28">
        <f>IF(ISNUMBER(AVERAGEIFS(Observed!P$2:P$720,Observed!$A$2:$A$720,$A7,Observed!$C$2:$C$720,$C7)),AVERAGEIFS(Observed!P$2:P$720,Observed!$A$2:$A$720,$A7,Observed!$C$2:$C$720,$C7),"")</f>
        <v>200.35750000000002</v>
      </c>
      <c r="Q7" s="28">
        <f>IF(ISNUMBER(AVERAGEIFS(Observed!Q$2:Q$720,Observed!$A$2:$A$720,$A7,Observed!$C$2:$C$720,$C7)),AVERAGEIFS(Observed!Q$2:Q$720,Observed!$A$2:$A$720,$A7,Observed!$C$2:$C$720,$C7),"")</f>
        <v>200.35750000000002</v>
      </c>
      <c r="R7" s="28">
        <f>IF(ISNUMBER(AVERAGEIFS(Observed!R$2:R$720,Observed!$A$2:$A$720,$A7,Observed!$C$2:$C$720,$C7)),AVERAGEIFS(Observed!R$2:R$720,Observed!$A$2:$A$720,$A7,Observed!$C$2:$C$720,$C7),"")</f>
        <v>200.35750000000002</v>
      </c>
      <c r="S7" s="29" t="str">
        <f>IF(ISNUMBER(AVERAGEIFS(Observed!S$2:S$720,Observed!$A$2:$A$720,$A7,Observed!$C$2:$C$720,$C7)),AVERAGEIFS(Observed!S$2:S$720,Observed!$A$2:$A$720,$A7,Observed!$C$2:$C$720,$C7),"")</f>
        <v/>
      </c>
      <c r="T7" s="29" t="str">
        <f>IF(ISNUMBER(AVERAGEIFS(Observed!T$2:T$720,Observed!$A$2:$A$720,$A7,Observed!$C$2:$C$720,$C7)),AVERAGEIFS(Observed!T$2:T$720,Observed!$A$2:$A$720,$A7,Observed!$C$2:$C$720,$C7),"")</f>
        <v/>
      </c>
      <c r="U7" s="29" t="str">
        <f>IF(ISNUMBER(AVERAGEIFS(Observed!U$2:U$720,Observed!$A$2:$A$720,$A7,Observed!$C$2:$C$720,$C7)),AVERAGEIFS(Observed!U$2:U$720,Observed!$A$2:$A$720,$A7,Observed!$C$2:$C$720,$C7),"")</f>
        <v/>
      </c>
      <c r="V7" s="28" t="str">
        <f>IF(ISNUMBER(AVERAGEIFS(Observed!V$2:V$720,Observed!$A$2:$A$720,$A7,Observed!$C$2:$C$720,$C7)),AVERAGEIFS(Observed!V$2:V$720,Observed!$A$2:$A$720,$A7,Observed!$C$2:$C$720,$C7),"")</f>
        <v/>
      </c>
      <c r="W7" s="30" t="str">
        <f>IF(ISNUMBER(AVERAGEIFS(Observed!W$2:W$720,Observed!$A$2:$A$720,$A7,Observed!$C$2:$C$720,$C7)),AVERAGEIFS(Observed!W$2:W$720,Observed!$A$2:$A$720,$A7,Observed!$C$2:$C$720,$C7),"")</f>
        <v/>
      </c>
      <c r="X7" s="30" t="str">
        <f>IF(ISNUMBER(AVERAGEIFS(Observed!X$2:X$720,Observed!$A$2:$A$720,$A7,Observed!$C$2:$C$720,$C7)),AVERAGEIFS(Observed!X$2:X$720,Observed!$A$2:$A$720,$A7,Observed!$C$2:$C$720,$C7),"")</f>
        <v/>
      </c>
      <c r="Y7" s="28" t="str">
        <f>IF(ISNUMBER(AVERAGEIFS(Observed!Y$2:Y$720,Observed!$A$2:$A$720,$A7,Observed!$C$2:$C$720,$C7)),AVERAGEIFS(Observed!Y$2:Y$720,Observed!$A$2:$A$720,$A7,Observed!$C$2:$C$720,$C7),"")</f>
        <v/>
      </c>
      <c r="Z7" s="28" t="str">
        <f>IF(ISNUMBER(AVERAGEIFS(Observed!Z$2:Z$720,Observed!$A$2:$A$720,$A7,Observed!$C$2:$C$720,$C7)),AVERAGEIFS(Observed!Z$2:Z$720,Observed!$A$2:$A$720,$A7,Observed!$C$2:$C$720,$C7),"")</f>
        <v/>
      </c>
      <c r="AA7" s="28" t="str">
        <f>IF(ISNUMBER(AVERAGEIFS(Observed!AA$2:AA$720,Observed!$A$2:$A$720,$A7,Observed!$C$2:$C$720,$C7)),AVERAGEIFS(Observed!AA$2:AA$720,Observed!$A$2:$A$720,$A7,Observed!$C$2:$C$720,$C7),"")</f>
        <v/>
      </c>
      <c r="AB7" s="28">
        <f>IF(ISNUMBER(AVERAGEIFS(Observed!AB$2:AB$720,Observed!$A$2:$A$720,$A7,Observed!$C$2:$C$720,$C7)),AVERAGEIFS(Observed!AB$2:AB$720,Observed!$A$2:$A$720,$A7,Observed!$C$2:$C$720,$C7),"")</f>
        <v>18.814735412597656</v>
      </c>
      <c r="AC7" s="28">
        <f>IF(ISNUMBER(AVERAGEIFS(Observed!AC$2:AC$720,Observed!$A$2:$A$720,$A7,Observed!$C$2:$C$720,$C7)),AVERAGEIFS(Observed!AC$2:AC$720,Observed!$A$2:$A$720,$A7,Observed!$C$2:$C$720,$C7),"")</f>
        <v>13.408340692520142</v>
      </c>
      <c r="AD7" s="28">
        <f>IF(ISNUMBER(AVERAGEIFS(Observed!AD$2:AD$720,Observed!$A$2:$A$720,$A7,Observed!$C$2:$C$720,$C7)),AVERAGEIFS(Observed!AD$2:AD$720,Observed!$A$2:$A$720,$A7,Observed!$C$2:$C$720,$C7),"")</f>
        <v>75.604249000549316</v>
      </c>
      <c r="AE7" s="28">
        <f>IF(ISNUMBER(AVERAGEIFS(Observed!AE$2:AE$720,Observed!$A$2:$A$720,$A7,Observed!$C$2:$C$720,$C7)),AVERAGEIFS(Observed!AE$2:AE$720,Observed!$A$2:$A$720,$A7,Observed!$C$2:$C$720,$C7),"")</f>
        <v>24.121681690216064</v>
      </c>
      <c r="AF7" s="28">
        <f>IF(ISNUMBER(AVERAGEIFS(Observed!AF$2:AF$720,Observed!$A$2:$A$720,$A7,Observed!$C$2:$C$720,$C7)),AVERAGEIFS(Observed!AF$2:AF$720,Observed!$A$2:$A$720,$A7,Observed!$C$2:$C$720,$C7),"")</f>
        <v>86.423856735229492</v>
      </c>
      <c r="AG7" s="28">
        <f>IF(ISNUMBER(AVERAGEIFS(Observed!AG$2:AG$720,Observed!$A$2:$A$720,$A7,Observed!$C$2:$C$720,$C7)),AVERAGEIFS(Observed!AG$2:AG$720,Observed!$A$2:$A$720,$A7,Observed!$C$2:$C$720,$C7),"")</f>
        <v>25.434288024902344</v>
      </c>
      <c r="AH7" s="29">
        <f>IF(ISNUMBER(AVERAGEIFS(Observed!AH$2:AH$720,Observed!$A$2:$A$720,$A7,Observed!$C$2:$C$720,$C7)),AVERAGEIFS(Observed!AH$2:AH$720,Observed!$A$2:$A$720,$A7,Observed!$C$2:$C$720,$C7),"")</f>
        <v>4.07E-2</v>
      </c>
      <c r="AI7" s="29">
        <f>IF(ISNUMBER(AVERAGEIFS(Observed!AI$2:AI$720,Observed!$A$2:$A$720,$A7,Observed!$C$2:$C$720,$C7)),AVERAGEIFS(Observed!AI$2:AI$720,Observed!$A$2:$A$720,$A7,Observed!$C$2:$C$720,$C7),"")</f>
        <v>4.07E-2</v>
      </c>
      <c r="AJ7" s="29" t="str">
        <f>IF(ISNUMBER(AVERAGEIFS(Observed!AJ$2:AJ$720,Observed!$A$2:$A$720,$A7,Observed!$C$2:$C$720,$C7)),AVERAGEIFS(Observed!AJ$2:AJ$720,Observed!$A$2:$A$720,$A7,Observed!$C$2:$C$720,$C7),"")</f>
        <v/>
      </c>
      <c r="AK7" s="28">
        <f>IF(ISNUMBER(AVERAGEIFS(Observed!AK$2:AK$720,Observed!$A$2:$A$720,$A7,Observed!$C$2:$C$720,$C7)),AVERAGEIFS(Observed!AK$2:AK$720,Observed!$A$2:$A$720,$A7,Observed!$C$2:$C$720,$C7),"")</f>
        <v>12.096679840087891</v>
      </c>
      <c r="AL7" s="29" t="str">
        <f>IF(ISNUMBER(AVERAGEIFS(Observed!AL$2:AL$720,Observed!$A$2:$A$720,$A7,Observed!$C$2:$C$720,$C7)),AVERAGEIFS(Observed!AL$2:AL$720,Observed!$A$2:$A$720,$A7,Observed!$C$2:$C$720,$C7),"")</f>
        <v/>
      </c>
      <c r="AM7" s="28" t="str">
        <f>IF(ISNUMBER(AVERAGEIFS(Observed!AM$2:AM$720,Observed!$A$2:$A$720,$A7,Observed!$C$2:$C$720,$C7)),AVERAGEIFS(Observed!AM$2:AM$720,Observed!$A$2:$A$720,$A7,Observed!$C$2:$C$720,$C7),"")</f>
        <v/>
      </c>
      <c r="AN7" s="28" t="str">
        <f>IF(ISNUMBER(AVERAGEIFS(Observed!AN$2:AN$720,Observed!$A$2:$A$720,$A7,Observed!$C$2:$C$720,$C7)),AVERAGEIFS(Observed!AN$2:AN$720,Observed!$A$2:$A$720,$A7,Observed!$C$2:$C$720,$C7),"")</f>
        <v/>
      </c>
      <c r="AO7" s="28" t="str">
        <f>IF(ISNUMBER(AVERAGEIFS(Observed!AO$2:AO$720,Observed!$A$2:$A$720,$A7,Observed!$C$2:$C$720,$C7)),AVERAGEIFS(Observed!AO$2:AO$720,Observed!$A$2:$A$720,$A7,Observed!$C$2:$C$720,$C7),"")</f>
        <v/>
      </c>
      <c r="AP7" s="29" t="str">
        <f>IF(ISNUMBER(AVERAGEIFS(Observed!AP$2:AP$720,Observed!$A$2:$A$720,$A7,Observed!$C$2:$C$720,$C7)),AVERAGEIFS(Observed!AP$2:AP$720,Observed!$A$2:$A$720,$A7,Observed!$C$2:$C$720,$C7),"")</f>
        <v/>
      </c>
      <c r="AQ7" s="28">
        <f>IF(ISNUMBER(AVERAGEIFS(Observed!AQ$2:AQ$720,Observed!$A$2:$A$720,$A7,Observed!$C$2:$C$720,$C7)),AVERAGEIFS(Observed!AQ$2:AQ$720,Observed!$A$2:$A$720,$A7,Observed!$C$2:$C$720,$C7),"")</f>
        <v>8.2637499999999999</v>
      </c>
      <c r="AR7" s="28">
        <f>IF(ISNUMBER(AVERAGEIFS(Observed!AR$2:AR$720,Observed!$A$2:$A$720,$A7,Observed!$C$2:$C$720,$C7)),AVERAGEIFS(Observed!AR$2:AR$720,Observed!$A$2:$A$720,$A7,Observed!$C$2:$C$720,$C7),"")</f>
        <v>8.2637499999999999</v>
      </c>
      <c r="AS7" s="2">
        <f>COUNTIFS(Observed!$A$2:$A$720,$A7,Observed!$C$2:$C$720,$C7)</f>
        <v>4</v>
      </c>
      <c r="AT7" s="2">
        <f t="shared" si="1"/>
        <v>14</v>
      </c>
    </row>
    <row r="8" spans="1:46" x14ac:dyDescent="0.25">
      <c r="A8" s="4" t="s">
        <v>27</v>
      </c>
      <c r="B8" t="s">
        <v>44</v>
      </c>
      <c r="C8" s="3">
        <v>41968</v>
      </c>
      <c r="D8">
        <v>1</v>
      </c>
      <c r="F8">
        <v>0</v>
      </c>
      <c r="J8" s="2" t="s">
        <v>82</v>
      </c>
      <c r="K8" s="2" t="s">
        <v>43</v>
      </c>
      <c r="L8">
        <v>1.2</v>
      </c>
      <c r="M8" s="2" t="s">
        <v>22</v>
      </c>
      <c r="N8" s="27" t="str">
        <f>IF(ISNUMBER(AVERAGEIFS(Observed!N$2:N$720,Observed!$A$2:$A$720,$A8,Observed!$C$2:$C$720,$C8)),AVERAGEIFS(Observed!N$2:N$720,Observed!$A$2:$A$720,$A8,Observed!$C$2:$C$720,$C8),"")</f>
        <v/>
      </c>
      <c r="O8" s="28" t="str">
        <f>IF(ISNUMBER(AVERAGEIFS(Observed!O$2:O$720,Observed!$A$2:$A$720,$A8,Observed!$C$2:$C$720,$C8)),AVERAGEIFS(Observed!O$2:O$720,Observed!$A$2:$A$720,$A8,Observed!$C$2:$C$720,$C8),"")</f>
        <v/>
      </c>
      <c r="P8" s="28">
        <f>IF(ISNUMBER(AVERAGEIFS(Observed!P$2:P$720,Observed!$A$2:$A$720,$A8,Observed!$C$2:$C$720,$C8)),AVERAGEIFS(Observed!P$2:P$720,Observed!$A$2:$A$720,$A8,Observed!$C$2:$C$720,$C8),"")</f>
        <v>145.01749999999998</v>
      </c>
      <c r="Q8" s="28">
        <f>IF(ISNUMBER(AVERAGEIFS(Observed!Q$2:Q$720,Observed!$A$2:$A$720,$A8,Observed!$C$2:$C$720,$C8)),AVERAGEIFS(Observed!Q$2:Q$720,Observed!$A$2:$A$720,$A8,Observed!$C$2:$C$720,$C8),"")</f>
        <v>145.01749999999998</v>
      </c>
      <c r="R8" s="28">
        <f>IF(ISNUMBER(AVERAGEIFS(Observed!R$2:R$720,Observed!$A$2:$A$720,$A8,Observed!$C$2:$C$720,$C8)),AVERAGEIFS(Observed!R$2:R$720,Observed!$A$2:$A$720,$A8,Observed!$C$2:$C$720,$C8),"")</f>
        <v>345.40750000000003</v>
      </c>
      <c r="S8" s="29" t="str">
        <f>IF(ISNUMBER(AVERAGEIFS(Observed!S$2:S$720,Observed!$A$2:$A$720,$A8,Observed!$C$2:$C$720,$C8)),AVERAGEIFS(Observed!S$2:S$720,Observed!$A$2:$A$720,$A8,Observed!$C$2:$C$720,$C8),"")</f>
        <v/>
      </c>
      <c r="T8" s="29" t="str">
        <f>IF(ISNUMBER(AVERAGEIFS(Observed!T$2:T$720,Observed!$A$2:$A$720,$A8,Observed!$C$2:$C$720,$C8)),AVERAGEIFS(Observed!T$2:T$720,Observed!$A$2:$A$720,$A8,Observed!$C$2:$C$720,$C8),"")</f>
        <v/>
      </c>
      <c r="U8" s="29" t="str">
        <f>IF(ISNUMBER(AVERAGEIFS(Observed!U$2:U$720,Observed!$A$2:$A$720,$A8,Observed!$C$2:$C$720,$C8)),AVERAGEIFS(Observed!U$2:U$720,Observed!$A$2:$A$720,$A8,Observed!$C$2:$C$720,$C8),"")</f>
        <v/>
      </c>
      <c r="V8" s="28" t="str">
        <f>IF(ISNUMBER(AVERAGEIFS(Observed!V$2:V$720,Observed!$A$2:$A$720,$A8,Observed!$C$2:$C$720,$C8)),AVERAGEIFS(Observed!V$2:V$720,Observed!$A$2:$A$720,$A8,Observed!$C$2:$C$720,$C8),"")</f>
        <v/>
      </c>
      <c r="W8" s="30" t="str">
        <f>IF(ISNUMBER(AVERAGEIFS(Observed!W$2:W$720,Observed!$A$2:$A$720,$A8,Observed!$C$2:$C$720,$C8)),AVERAGEIFS(Observed!W$2:W$720,Observed!$A$2:$A$720,$A8,Observed!$C$2:$C$720,$C8),"")</f>
        <v/>
      </c>
      <c r="X8" s="30" t="str">
        <f>IF(ISNUMBER(AVERAGEIFS(Observed!X$2:X$720,Observed!$A$2:$A$720,$A8,Observed!$C$2:$C$720,$C8)),AVERAGEIFS(Observed!X$2:X$720,Observed!$A$2:$A$720,$A8,Observed!$C$2:$C$720,$C8),"")</f>
        <v/>
      </c>
      <c r="Y8" s="28" t="str">
        <f>IF(ISNUMBER(AVERAGEIFS(Observed!Y$2:Y$720,Observed!$A$2:$A$720,$A8,Observed!$C$2:$C$720,$C8)),AVERAGEIFS(Observed!Y$2:Y$720,Observed!$A$2:$A$720,$A8,Observed!$C$2:$C$720,$C8),"")</f>
        <v/>
      </c>
      <c r="Z8" s="28" t="str">
        <f>IF(ISNUMBER(AVERAGEIFS(Observed!Z$2:Z$720,Observed!$A$2:$A$720,$A8,Observed!$C$2:$C$720,$C8)),AVERAGEIFS(Observed!Z$2:Z$720,Observed!$A$2:$A$720,$A8,Observed!$C$2:$C$720,$C8),"")</f>
        <v/>
      </c>
      <c r="AA8" s="28" t="str">
        <f>IF(ISNUMBER(AVERAGEIFS(Observed!AA$2:AA$720,Observed!$A$2:$A$720,$A8,Observed!$C$2:$C$720,$C8)),AVERAGEIFS(Observed!AA$2:AA$720,Observed!$A$2:$A$720,$A8,Observed!$C$2:$C$720,$C8),"")</f>
        <v/>
      </c>
      <c r="AB8" s="28">
        <f>IF(ISNUMBER(AVERAGEIFS(Observed!AB$2:AB$720,Observed!$A$2:$A$720,$A8,Observed!$C$2:$C$720,$C8)),AVERAGEIFS(Observed!AB$2:AB$720,Observed!$A$2:$A$720,$A8,Observed!$C$2:$C$720,$C8),"")</f>
        <v>18.979315996170044</v>
      </c>
      <c r="AC8" s="28">
        <f>IF(ISNUMBER(AVERAGEIFS(Observed!AC$2:AC$720,Observed!$A$2:$A$720,$A8,Observed!$C$2:$C$720,$C8)),AVERAGEIFS(Observed!AC$2:AC$720,Observed!$A$2:$A$720,$A8,Observed!$C$2:$C$720,$C8),"")</f>
        <v>12.757029891014099</v>
      </c>
      <c r="AD8" s="28">
        <f>IF(ISNUMBER(AVERAGEIFS(Observed!AD$2:AD$720,Observed!$A$2:$A$720,$A8,Observed!$C$2:$C$720,$C8)),AVERAGEIFS(Observed!AD$2:AD$720,Observed!$A$2:$A$720,$A8,Observed!$C$2:$C$720,$C8),"")</f>
        <v>77.252243041992188</v>
      </c>
      <c r="AE8" s="28">
        <f>IF(ISNUMBER(AVERAGEIFS(Observed!AE$2:AE$720,Observed!$A$2:$A$720,$A8,Observed!$C$2:$C$720,$C8)),AVERAGEIFS(Observed!AE$2:AE$720,Observed!$A$2:$A$720,$A8,Observed!$C$2:$C$720,$C8),"")</f>
        <v>24.53789210319519</v>
      </c>
      <c r="AF8" s="28">
        <f>IF(ISNUMBER(AVERAGEIFS(Observed!AF$2:AF$720,Observed!$A$2:$A$720,$A8,Observed!$C$2:$C$720,$C8)),AVERAGEIFS(Observed!AF$2:AF$720,Observed!$A$2:$A$720,$A8,Observed!$C$2:$C$720,$C8),"")</f>
        <v>89.364627838134766</v>
      </c>
      <c r="AG8" s="28">
        <f>IF(ISNUMBER(AVERAGEIFS(Observed!AG$2:AG$720,Observed!$A$2:$A$720,$A8,Observed!$C$2:$C$720,$C8)),AVERAGEIFS(Observed!AG$2:AG$720,Observed!$A$2:$A$720,$A8,Observed!$C$2:$C$720,$C8),"")</f>
        <v>24.21484375</v>
      </c>
      <c r="AH8" s="29">
        <f>IF(ISNUMBER(AVERAGEIFS(Observed!AH$2:AH$720,Observed!$A$2:$A$720,$A8,Observed!$C$2:$C$720,$C8)),AVERAGEIFS(Observed!AH$2:AH$720,Observed!$A$2:$A$720,$A8,Observed!$C$2:$C$720,$C8),"")</f>
        <v>3.875E-2</v>
      </c>
      <c r="AI8" s="29">
        <f>IF(ISNUMBER(AVERAGEIFS(Observed!AI$2:AI$720,Observed!$A$2:$A$720,$A8,Observed!$C$2:$C$720,$C8)),AVERAGEIFS(Observed!AI$2:AI$720,Observed!$A$2:$A$720,$A8,Observed!$C$2:$C$720,$C8),"")</f>
        <v>3.875E-2</v>
      </c>
      <c r="AJ8" s="29" t="str">
        <f>IF(ISNUMBER(AVERAGEIFS(Observed!AJ$2:AJ$720,Observed!$A$2:$A$720,$A8,Observed!$C$2:$C$720,$C8)),AVERAGEIFS(Observed!AJ$2:AJ$720,Observed!$A$2:$A$720,$A8,Observed!$C$2:$C$720,$C8),"")</f>
        <v/>
      </c>
      <c r="AK8" s="28">
        <f>IF(ISNUMBER(AVERAGEIFS(Observed!AK$2:AK$720,Observed!$A$2:$A$720,$A8,Observed!$C$2:$C$720,$C8)),AVERAGEIFS(Observed!AK$2:AK$720,Observed!$A$2:$A$720,$A8,Observed!$C$2:$C$720,$C8),"")</f>
        <v>12.36035888671875</v>
      </c>
      <c r="AL8" s="29" t="str">
        <f>IF(ISNUMBER(AVERAGEIFS(Observed!AL$2:AL$720,Observed!$A$2:$A$720,$A8,Observed!$C$2:$C$720,$C8)),AVERAGEIFS(Observed!AL$2:AL$720,Observed!$A$2:$A$720,$A8,Observed!$C$2:$C$720,$C8),"")</f>
        <v/>
      </c>
      <c r="AM8" s="28" t="str">
        <f>IF(ISNUMBER(AVERAGEIFS(Observed!AM$2:AM$720,Observed!$A$2:$A$720,$A8,Observed!$C$2:$C$720,$C8)),AVERAGEIFS(Observed!AM$2:AM$720,Observed!$A$2:$A$720,$A8,Observed!$C$2:$C$720,$C8),"")</f>
        <v/>
      </c>
      <c r="AN8" s="28" t="str">
        <f>IF(ISNUMBER(AVERAGEIFS(Observed!AN$2:AN$720,Observed!$A$2:$A$720,$A8,Observed!$C$2:$C$720,$C8)),AVERAGEIFS(Observed!AN$2:AN$720,Observed!$A$2:$A$720,$A8,Observed!$C$2:$C$720,$C8),"")</f>
        <v/>
      </c>
      <c r="AO8" s="28" t="str">
        <f>IF(ISNUMBER(AVERAGEIFS(Observed!AO$2:AO$720,Observed!$A$2:$A$720,$A8,Observed!$C$2:$C$720,$C8)),AVERAGEIFS(Observed!AO$2:AO$720,Observed!$A$2:$A$720,$A8,Observed!$C$2:$C$720,$C8),"")</f>
        <v/>
      </c>
      <c r="AP8" s="29" t="str">
        <f>IF(ISNUMBER(AVERAGEIFS(Observed!AP$2:AP$720,Observed!$A$2:$A$720,$A8,Observed!$C$2:$C$720,$C8)),AVERAGEIFS(Observed!AP$2:AP$720,Observed!$A$2:$A$720,$A8,Observed!$C$2:$C$720,$C8),"")</f>
        <v/>
      </c>
      <c r="AQ8" s="28">
        <f>IF(ISNUMBER(AVERAGEIFS(Observed!AQ$2:AQ$720,Observed!$A$2:$A$720,$A8,Observed!$C$2:$C$720,$C8)),AVERAGEIFS(Observed!AQ$2:AQ$720,Observed!$A$2:$A$720,$A8,Observed!$C$2:$C$720,$C8),"")</f>
        <v>6.0320000000000009</v>
      </c>
      <c r="AR8" s="28">
        <f>IF(ISNUMBER(AVERAGEIFS(Observed!AR$2:AR$720,Observed!$A$2:$A$720,$A8,Observed!$C$2:$C$720,$C8)),AVERAGEIFS(Observed!AR$2:AR$720,Observed!$A$2:$A$720,$A8,Observed!$C$2:$C$720,$C8),"")</f>
        <v>13.3515</v>
      </c>
      <c r="AS8" s="2">
        <f>COUNTIFS(Observed!$A$2:$A$720,$A8,Observed!$C$2:$C$720,$C8)</f>
        <v>4</v>
      </c>
      <c r="AT8" s="2">
        <f t="shared" si="1"/>
        <v>14</v>
      </c>
    </row>
    <row r="9" spans="1:46" x14ac:dyDescent="0.25">
      <c r="A9" s="4" t="s">
        <v>30</v>
      </c>
      <c r="B9" t="s">
        <v>44</v>
      </c>
      <c r="C9" s="3">
        <v>41968</v>
      </c>
      <c r="D9">
        <v>1</v>
      </c>
      <c r="F9">
        <v>50</v>
      </c>
      <c r="J9" s="2" t="s">
        <v>82</v>
      </c>
      <c r="K9" s="2" t="s">
        <v>43</v>
      </c>
      <c r="L9">
        <v>1.2</v>
      </c>
      <c r="M9" s="2" t="s">
        <v>22</v>
      </c>
      <c r="N9" s="27" t="str">
        <f>IF(ISNUMBER(AVERAGEIFS(Observed!N$2:N$720,Observed!$A$2:$A$720,$A9,Observed!$C$2:$C$720,$C9)),AVERAGEIFS(Observed!N$2:N$720,Observed!$A$2:$A$720,$A9,Observed!$C$2:$C$720,$C9),"")</f>
        <v/>
      </c>
      <c r="O9" s="28" t="str">
        <f>IF(ISNUMBER(AVERAGEIFS(Observed!O$2:O$720,Observed!$A$2:$A$720,$A9,Observed!$C$2:$C$720,$C9)),AVERAGEIFS(Observed!O$2:O$720,Observed!$A$2:$A$720,$A9,Observed!$C$2:$C$720,$C9),"")</f>
        <v/>
      </c>
      <c r="P9" s="28">
        <f>IF(ISNUMBER(AVERAGEIFS(Observed!P$2:P$720,Observed!$A$2:$A$720,$A9,Observed!$C$2:$C$720,$C9)),AVERAGEIFS(Observed!P$2:P$720,Observed!$A$2:$A$720,$A9,Observed!$C$2:$C$720,$C9),"")</f>
        <v>139.72</v>
      </c>
      <c r="Q9" s="28">
        <f>IF(ISNUMBER(AVERAGEIFS(Observed!Q$2:Q$720,Observed!$A$2:$A$720,$A9,Observed!$C$2:$C$720,$C9)),AVERAGEIFS(Observed!Q$2:Q$720,Observed!$A$2:$A$720,$A9,Observed!$C$2:$C$720,$C9),"")</f>
        <v>139.72</v>
      </c>
      <c r="R9" s="28">
        <f>IF(ISNUMBER(AVERAGEIFS(Observed!R$2:R$720,Observed!$A$2:$A$720,$A9,Observed!$C$2:$C$720,$C9)),AVERAGEIFS(Observed!R$2:R$720,Observed!$A$2:$A$720,$A9,Observed!$C$2:$C$720,$C9),"")</f>
        <v>356.05500000000001</v>
      </c>
      <c r="S9" s="29" t="str">
        <f>IF(ISNUMBER(AVERAGEIFS(Observed!S$2:S$720,Observed!$A$2:$A$720,$A9,Observed!$C$2:$C$720,$C9)),AVERAGEIFS(Observed!S$2:S$720,Observed!$A$2:$A$720,$A9,Observed!$C$2:$C$720,$C9),"")</f>
        <v/>
      </c>
      <c r="T9" s="29" t="str">
        <f>IF(ISNUMBER(AVERAGEIFS(Observed!T$2:T$720,Observed!$A$2:$A$720,$A9,Observed!$C$2:$C$720,$C9)),AVERAGEIFS(Observed!T$2:T$720,Observed!$A$2:$A$720,$A9,Observed!$C$2:$C$720,$C9),"")</f>
        <v/>
      </c>
      <c r="U9" s="29" t="str">
        <f>IF(ISNUMBER(AVERAGEIFS(Observed!U$2:U$720,Observed!$A$2:$A$720,$A9,Observed!$C$2:$C$720,$C9)),AVERAGEIFS(Observed!U$2:U$720,Observed!$A$2:$A$720,$A9,Observed!$C$2:$C$720,$C9),"")</f>
        <v/>
      </c>
      <c r="V9" s="28" t="str">
        <f>IF(ISNUMBER(AVERAGEIFS(Observed!V$2:V$720,Observed!$A$2:$A$720,$A9,Observed!$C$2:$C$720,$C9)),AVERAGEIFS(Observed!V$2:V$720,Observed!$A$2:$A$720,$A9,Observed!$C$2:$C$720,$C9),"")</f>
        <v/>
      </c>
      <c r="W9" s="30" t="str">
        <f>IF(ISNUMBER(AVERAGEIFS(Observed!W$2:W$720,Observed!$A$2:$A$720,$A9,Observed!$C$2:$C$720,$C9)),AVERAGEIFS(Observed!W$2:W$720,Observed!$A$2:$A$720,$A9,Observed!$C$2:$C$720,$C9),"")</f>
        <v/>
      </c>
      <c r="X9" s="30" t="str">
        <f>IF(ISNUMBER(AVERAGEIFS(Observed!X$2:X$720,Observed!$A$2:$A$720,$A9,Observed!$C$2:$C$720,$C9)),AVERAGEIFS(Observed!X$2:X$720,Observed!$A$2:$A$720,$A9,Observed!$C$2:$C$720,$C9),"")</f>
        <v/>
      </c>
      <c r="Y9" s="28" t="str">
        <f>IF(ISNUMBER(AVERAGEIFS(Observed!Y$2:Y$720,Observed!$A$2:$A$720,$A9,Observed!$C$2:$C$720,$C9)),AVERAGEIFS(Observed!Y$2:Y$720,Observed!$A$2:$A$720,$A9,Observed!$C$2:$C$720,$C9),"")</f>
        <v/>
      </c>
      <c r="Z9" s="28" t="str">
        <f>IF(ISNUMBER(AVERAGEIFS(Observed!Z$2:Z$720,Observed!$A$2:$A$720,$A9,Observed!$C$2:$C$720,$C9)),AVERAGEIFS(Observed!Z$2:Z$720,Observed!$A$2:$A$720,$A9,Observed!$C$2:$C$720,$C9),"")</f>
        <v/>
      </c>
      <c r="AA9" s="28" t="str">
        <f>IF(ISNUMBER(AVERAGEIFS(Observed!AA$2:AA$720,Observed!$A$2:$A$720,$A9,Observed!$C$2:$C$720,$C9)),AVERAGEIFS(Observed!AA$2:AA$720,Observed!$A$2:$A$720,$A9,Observed!$C$2:$C$720,$C9),"")</f>
        <v/>
      </c>
      <c r="AB9" s="28">
        <f>IF(ISNUMBER(AVERAGEIFS(Observed!AB$2:AB$720,Observed!$A$2:$A$720,$A9,Observed!$C$2:$C$720,$C9)),AVERAGEIFS(Observed!AB$2:AB$720,Observed!$A$2:$A$720,$A9,Observed!$C$2:$C$720,$C9),"")</f>
        <v>18.243539094924927</v>
      </c>
      <c r="AC9" s="28">
        <f>IF(ISNUMBER(AVERAGEIFS(Observed!AC$2:AC$720,Observed!$A$2:$A$720,$A9,Observed!$C$2:$C$720,$C9)),AVERAGEIFS(Observed!AC$2:AC$720,Observed!$A$2:$A$720,$A9,Observed!$C$2:$C$720,$C9),"")</f>
        <v>12.501243352890015</v>
      </c>
      <c r="AD9" s="28">
        <f>IF(ISNUMBER(AVERAGEIFS(Observed!AD$2:AD$720,Observed!$A$2:$A$720,$A9,Observed!$C$2:$C$720,$C9)),AVERAGEIFS(Observed!AD$2:AD$720,Observed!$A$2:$A$720,$A9,Observed!$C$2:$C$720,$C9),"")</f>
        <v>77.354177474975586</v>
      </c>
      <c r="AE9" s="28">
        <f>IF(ISNUMBER(AVERAGEIFS(Observed!AE$2:AE$720,Observed!$A$2:$A$720,$A9,Observed!$C$2:$C$720,$C9)),AVERAGEIFS(Observed!AE$2:AE$720,Observed!$A$2:$A$720,$A9,Observed!$C$2:$C$720,$C9),"")</f>
        <v>23.088369131088257</v>
      </c>
      <c r="AF9" s="28">
        <f>IF(ISNUMBER(AVERAGEIFS(Observed!AF$2:AF$720,Observed!$A$2:$A$720,$A9,Observed!$C$2:$C$720,$C9)),AVERAGEIFS(Observed!AF$2:AF$720,Observed!$A$2:$A$720,$A9,Observed!$C$2:$C$720,$C9),"")</f>
        <v>88.683380126953125</v>
      </c>
      <c r="AG9" s="28">
        <f>IF(ISNUMBER(AVERAGEIFS(Observed!AG$2:AG$720,Observed!$A$2:$A$720,$A9,Observed!$C$2:$C$720,$C9)),AVERAGEIFS(Observed!AG$2:AG$720,Observed!$A$2:$A$720,$A9,Observed!$C$2:$C$720,$C9),"")</f>
        <v>25.138391494750977</v>
      </c>
      <c r="AH9" s="29">
        <f>IF(ISNUMBER(AVERAGEIFS(Observed!AH$2:AH$720,Observed!$A$2:$A$720,$A9,Observed!$C$2:$C$720,$C9)),AVERAGEIFS(Observed!AH$2:AH$720,Observed!$A$2:$A$720,$A9,Observed!$C$2:$C$720,$C9),"")</f>
        <v>4.0224999999999997E-2</v>
      </c>
      <c r="AI9" s="29">
        <f>IF(ISNUMBER(AVERAGEIFS(Observed!AI$2:AI$720,Observed!$A$2:$A$720,$A9,Observed!$C$2:$C$720,$C9)),AVERAGEIFS(Observed!AI$2:AI$720,Observed!$A$2:$A$720,$A9,Observed!$C$2:$C$720,$C9),"")</f>
        <v>4.0224999999999997E-2</v>
      </c>
      <c r="AJ9" s="29" t="str">
        <f>IF(ISNUMBER(AVERAGEIFS(Observed!AJ$2:AJ$720,Observed!$A$2:$A$720,$A9,Observed!$C$2:$C$720,$C9)),AVERAGEIFS(Observed!AJ$2:AJ$720,Observed!$A$2:$A$720,$A9,Observed!$C$2:$C$720,$C9),"")</f>
        <v/>
      </c>
      <c r="AK9" s="28">
        <f>IF(ISNUMBER(AVERAGEIFS(Observed!AK$2:AK$720,Observed!$A$2:$A$720,$A9,Observed!$C$2:$C$720,$C9)),AVERAGEIFS(Observed!AK$2:AK$720,Observed!$A$2:$A$720,$A9,Observed!$C$2:$C$720,$C9),"")</f>
        <v>12.376668395996093</v>
      </c>
      <c r="AL9" s="29" t="str">
        <f>IF(ISNUMBER(AVERAGEIFS(Observed!AL$2:AL$720,Observed!$A$2:$A$720,$A9,Observed!$C$2:$C$720,$C9)),AVERAGEIFS(Observed!AL$2:AL$720,Observed!$A$2:$A$720,$A9,Observed!$C$2:$C$720,$C9),"")</f>
        <v/>
      </c>
      <c r="AM9" s="28" t="str">
        <f>IF(ISNUMBER(AVERAGEIFS(Observed!AM$2:AM$720,Observed!$A$2:$A$720,$A9,Observed!$C$2:$C$720,$C9)),AVERAGEIFS(Observed!AM$2:AM$720,Observed!$A$2:$A$720,$A9,Observed!$C$2:$C$720,$C9),"")</f>
        <v/>
      </c>
      <c r="AN9" s="28" t="str">
        <f>IF(ISNUMBER(AVERAGEIFS(Observed!AN$2:AN$720,Observed!$A$2:$A$720,$A9,Observed!$C$2:$C$720,$C9)),AVERAGEIFS(Observed!AN$2:AN$720,Observed!$A$2:$A$720,$A9,Observed!$C$2:$C$720,$C9),"")</f>
        <v/>
      </c>
      <c r="AO9" s="28" t="str">
        <f>IF(ISNUMBER(AVERAGEIFS(Observed!AO$2:AO$720,Observed!$A$2:$A$720,$A9,Observed!$C$2:$C$720,$C9)),AVERAGEIFS(Observed!AO$2:AO$720,Observed!$A$2:$A$720,$A9,Observed!$C$2:$C$720,$C9),"")</f>
        <v/>
      </c>
      <c r="AP9" s="29" t="str">
        <f>IF(ISNUMBER(AVERAGEIFS(Observed!AP$2:AP$720,Observed!$A$2:$A$720,$A9,Observed!$C$2:$C$720,$C9)),AVERAGEIFS(Observed!AP$2:AP$720,Observed!$A$2:$A$720,$A9,Observed!$C$2:$C$720,$C9),"")</f>
        <v/>
      </c>
      <c r="AQ9" s="28">
        <f>IF(ISNUMBER(AVERAGEIFS(Observed!AQ$2:AQ$720,Observed!$A$2:$A$720,$A9,Observed!$C$2:$C$720,$C9)),AVERAGEIFS(Observed!AQ$2:AQ$720,Observed!$A$2:$A$720,$A9,Observed!$C$2:$C$720,$C9),"")</f>
        <v>5.8454999999999995</v>
      </c>
      <c r="AR9" s="28">
        <f>IF(ISNUMBER(AVERAGEIFS(Observed!AR$2:AR$720,Observed!$A$2:$A$720,$A9,Observed!$C$2:$C$720,$C9)),AVERAGEIFS(Observed!AR$2:AR$720,Observed!$A$2:$A$720,$A9,Observed!$C$2:$C$720,$C9),"")</f>
        <v>14.142999999999999</v>
      </c>
      <c r="AS9" s="2">
        <f>COUNTIFS(Observed!$A$2:$A$720,$A9,Observed!$C$2:$C$720,$C9)</f>
        <v>4</v>
      </c>
      <c r="AT9" s="2">
        <f t="shared" si="1"/>
        <v>14</v>
      </c>
    </row>
    <row r="10" spans="1:46" x14ac:dyDescent="0.25">
      <c r="A10" s="4" t="s">
        <v>28</v>
      </c>
      <c r="B10" t="s">
        <v>44</v>
      </c>
      <c r="C10" s="3">
        <v>41968</v>
      </c>
      <c r="D10">
        <v>1</v>
      </c>
      <c r="F10">
        <v>100</v>
      </c>
      <c r="J10" s="2" t="s">
        <v>82</v>
      </c>
      <c r="K10" s="2" t="s">
        <v>43</v>
      </c>
      <c r="L10">
        <v>1.2</v>
      </c>
      <c r="M10" s="2" t="s">
        <v>22</v>
      </c>
      <c r="N10" s="27" t="str">
        <f>IF(ISNUMBER(AVERAGEIFS(Observed!N$2:N$720,Observed!$A$2:$A$720,$A10,Observed!$C$2:$C$720,$C10)),AVERAGEIFS(Observed!N$2:N$720,Observed!$A$2:$A$720,$A10,Observed!$C$2:$C$720,$C10),"")</f>
        <v/>
      </c>
      <c r="O10" s="28" t="str">
        <f>IF(ISNUMBER(AVERAGEIFS(Observed!O$2:O$720,Observed!$A$2:$A$720,$A10,Observed!$C$2:$C$720,$C10)),AVERAGEIFS(Observed!O$2:O$720,Observed!$A$2:$A$720,$A10,Observed!$C$2:$C$720,$C10),"")</f>
        <v/>
      </c>
      <c r="P10" s="28">
        <f>IF(ISNUMBER(AVERAGEIFS(Observed!P$2:P$720,Observed!$A$2:$A$720,$A10,Observed!$C$2:$C$720,$C10)),AVERAGEIFS(Observed!P$2:P$720,Observed!$A$2:$A$720,$A10,Observed!$C$2:$C$720,$C10),"")</f>
        <v>190.63249999999999</v>
      </c>
      <c r="Q10" s="28">
        <f>IF(ISNUMBER(AVERAGEIFS(Observed!Q$2:Q$720,Observed!$A$2:$A$720,$A10,Observed!$C$2:$C$720,$C10)),AVERAGEIFS(Observed!Q$2:Q$720,Observed!$A$2:$A$720,$A10,Observed!$C$2:$C$720,$C10),"")</f>
        <v>190.63249999999999</v>
      </c>
      <c r="R10" s="28">
        <f>IF(ISNUMBER(AVERAGEIFS(Observed!R$2:R$720,Observed!$A$2:$A$720,$A10,Observed!$C$2:$C$720,$C10)),AVERAGEIFS(Observed!R$2:R$720,Observed!$A$2:$A$720,$A10,Observed!$C$2:$C$720,$C10),"")</f>
        <v>445.46499999999997</v>
      </c>
      <c r="S10" s="29" t="str">
        <f>IF(ISNUMBER(AVERAGEIFS(Observed!S$2:S$720,Observed!$A$2:$A$720,$A10,Observed!$C$2:$C$720,$C10)),AVERAGEIFS(Observed!S$2:S$720,Observed!$A$2:$A$720,$A10,Observed!$C$2:$C$720,$C10),"")</f>
        <v/>
      </c>
      <c r="T10" s="29" t="str">
        <f>IF(ISNUMBER(AVERAGEIFS(Observed!T$2:T$720,Observed!$A$2:$A$720,$A10,Observed!$C$2:$C$720,$C10)),AVERAGEIFS(Observed!T$2:T$720,Observed!$A$2:$A$720,$A10,Observed!$C$2:$C$720,$C10),"")</f>
        <v/>
      </c>
      <c r="U10" s="29" t="str">
        <f>IF(ISNUMBER(AVERAGEIFS(Observed!U$2:U$720,Observed!$A$2:$A$720,$A10,Observed!$C$2:$C$720,$C10)),AVERAGEIFS(Observed!U$2:U$720,Observed!$A$2:$A$720,$A10,Observed!$C$2:$C$720,$C10),"")</f>
        <v/>
      </c>
      <c r="V10" s="28" t="str">
        <f>IF(ISNUMBER(AVERAGEIFS(Observed!V$2:V$720,Observed!$A$2:$A$720,$A10,Observed!$C$2:$C$720,$C10)),AVERAGEIFS(Observed!V$2:V$720,Observed!$A$2:$A$720,$A10,Observed!$C$2:$C$720,$C10),"")</f>
        <v/>
      </c>
      <c r="W10" s="30" t="str">
        <f>IF(ISNUMBER(AVERAGEIFS(Observed!W$2:W$720,Observed!$A$2:$A$720,$A10,Observed!$C$2:$C$720,$C10)),AVERAGEIFS(Observed!W$2:W$720,Observed!$A$2:$A$720,$A10,Observed!$C$2:$C$720,$C10),"")</f>
        <v/>
      </c>
      <c r="X10" s="30" t="str">
        <f>IF(ISNUMBER(AVERAGEIFS(Observed!X$2:X$720,Observed!$A$2:$A$720,$A10,Observed!$C$2:$C$720,$C10)),AVERAGEIFS(Observed!X$2:X$720,Observed!$A$2:$A$720,$A10,Observed!$C$2:$C$720,$C10),"")</f>
        <v/>
      </c>
      <c r="Y10" s="28" t="str">
        <f>IF(ISNUMBER(AVERAGEIFS(Observed!Y$2:Y$720,Observed!$A$2:$A$720,$A10,Observed!$C$2:$C$720,$C10)),AVERAGEIFS(Observed!Y$2:Y$720,Observed!$A$2:$A$720,$A10,Observed!$C$2:$C$720,$C10),"")</f>
        <v/>
      </c>
      <c r="Z10" s="28" t="str">
        <f>IF(ISNUMBER(AVERAGEIFS(Observed!Z$2:Z$720,Observed!$A$2:$A$720,$A10,Observed!$C$2:$C$720,$C10)),AVERAGEIFS(Observed!Z$2:Z$720,Observed!$A$2:$A$720,$A10,Observed!$C$2:$C$720,$C10),"")</f>
        <v/>
      </c>
      <c r="AA10" s="28" t="str">
        <f>IF(ISNUMBER(AVERAGEIFS(Observed!AA$2:AA$720,Observed!$A$2:$A$720,$A10,Observed!$C$2:$C$720,$C10)),AVERAGEIFS(Observed!AA$2:AA$720,Observed!$A$2:$A$720,$A10,Observed!$C$2:$C$720,$C10),"")</f>
        <v/>
      </c>
      <c r="AB10" s="28">
        <f>IF(ISNUMBER(AVERAGEIFS(Observed!AB$2:AB$720,Observed!$A$2:$A$720,$A10,Observed!$C$2:$C$720,$C10)),AVERAGEIFS(Observed!AB$2:AB$720,Observed!$A$2:$A$720,$A10,Observed!$C$2:$C$720,$C10),"")</f>
        <v>19.249855756759644</v>
      </c>
      <c r="AC10" s="28">
        <f>IF(ISNUMBER(AVERAGEIFS(Observed!AC$2:AC$720,Observed!$A$2:$A$720,$A10,Observed!$C$2:$C$720,$C10)),AVERAGEIFS(Observed!AC$2:AC$720,Observed!$A$2:$A$720,$A10,Observed!$C$2:$C$720,$C10),"")</f>
        <v>12.915771007537842</v>
      </c>
      <c r="AD10" s="28">
        <f>IF(ISNUMBER(AVERAGEIFS(Observed!AD$2:AD$720,Observed!$A$2:$A$720,$A10,Observed!$C$2:$C$720,$C10)),AVERAGEIFS(Observed!AD$2:AD$720,Observed!$A$2:$A$720,$A10,Observed!$C$2:$C$720,$C10),"")</f>
        <v>77.77637767791748</v>
      </c>
      <c r="AE10" s="28">
        <f>IF(ISNUMBER(AVERAGEIFS(Observed!AE$2:AE$720,Observed!$A$2:$A$720,$A10,Observed!$C$2:$C$720,$C10)),AVERAGEIFS(Observed!AE$2:AE$720,Observed!$A$2:$A$720,$A10,Observed!$C$2:$C$720,$C10),"")</f>
        <v>24.325348377227783</v>
      </c>
      <c r="AF10" s="28">
        <f>IF(ISNUMBER(AVERAGEIFS(Observed!AF$2:AF$720,Observed!$A$2:$A$720,$A10,Observed!$C$2:$C$720,$C10)),AVERAGEIFS(Observed!AF$2:AF$720,Observed!$A$2:$A$720,$A10,Observed!$C$2:$C$720,$C10),"")</f>
        <v>89.975061416625977</v>
      </c>
      <c r="AG10" s="28">
        <f>IF(ISNUMBER(AVERAGEIFS(Observed!AG$2:AG$720,Observed!$A$2:$A$720,$A10,Observed!$C$2:$C$720,$C10)),AVERAGEIFS(Observed!AG$2:AG$720,Observed!$A$2:$A$720,$A10,Observed!$C$2:$C$720,$C10),"")</f>
        <v>25.989908933639526</v>
      </c>
      <c r="AH10" s="29">
        <f>IF(ISNUMBER(AVERAGEIFS(Observed!AH$2:AH$720,Observed!$A$2:$A$720,$A10,Observed!$C$2:$C$720,$C10)),AVERAGEIFS(Observed!AH$2:AH$720,Observed!$A$2:$A$720,$A10,Observed!$C$2:$C$720,$C10),"")</f>
        <v>4.1550000000000004E-2</v>
      </c>
      <c r="AI10" s="29">
        <f>IF(ISNUMBER(AVERAGEIFS(Observed!AI$2:AI$720,Observed!$A$2:$A$720,$A10,Observed!$C$2:$C$720,$C10)),AVERAGEIFS(Observed!AI$2:AI$720,Observed!$A$2:$A$720,$A10,Observed!$C$2:$C$720,$C10),"")</f>
        <v>4.1550000000000004E-2</v>
      </c>
      <c r="AJ10" s="29" t="str">
        <f>IF(ISNUMBER(AVERAGEIFS(Observed!AJ$2:AJ$720,Observed!$A$2:$A$720,$A10,Observed!$C$2:$C$720,$C10)),AVERAGEIFS(Observed!AJ$2:AJ$720,Observed!$A$2:$A$720,$A10,Observed!$C$2:$C$720,$C10),"")</f>
        <v/>
      </c>
      <c r="AK10" s="28">
        <f>IF(ISNUMBER(AVERAGEIFS(Observed!AK$2:AK$720,Observed!$A$2:$A$720,$A10,Observed!$C$2:$C$720,$C10)),AVERAGEIFS(Observed!AK$2:AK$720,Observed!$A$2:$A$720,$A10,Observed!$C$2:$C$720,$C10),"")</f>
        <v>12.444220428466798</v>
      </c>
      <c r="AL10" s="29" t="str">
        <f>IF(ISNUMBER(AVERAGEIFS(Observed!AL$2:AL$720,Observed!$A$2:$A$720,$A10,Observed!$C$2:$C$720,$C10)),AVERAGEIFS(Observed!AL$2:AL$720,Observed!$A$2:$A$720,$A10,Observed!$C$2:$C$720,$C10),"")</f>
        <v/>
      </c>
      <c r="AM10" s="28" t="str">
        <f>IF(ISNUMBER(AVERAGEIFS(Observed!AM$2:AM$720,Observed!$A$2:$A$720,$A10,Observed!$C$2:$C$720,$C10)),AVERAGEIFS(Observed!AM$2:AM$720,Observed!$A$2:$A$720,$A10,Observed!$C$2:$C$720,$C10),"")</f>
        <v/>
      </c>
      <c r="AN10" s="28" t="str">
        <f>IF(ISNUMBER(AVERAGEIFS(Observed!AN$2:AN$720,Observed!$A$2:$A$720,$A10,Observed!$C$2:$C$720,$C10)),AVERAGEIFS(Observed!AN$2:AN$720,Observed!$A$2:$A$720,$A10,Observed!$C$2:$C$720,$C10),"")</f>
        <v/>
      </c>
      <c r="AO10" s="28" t="str">
        <f>IF(ISNUMBER(AVERAGEIFS(Observed!AO$2:AO$720,Observed!$A$2:$A$720,$A10,Observed!$C$2:$C$720,$C10)),AVERAGEIFS(Observed!AO$2:AO$720,Observed!$A$2:$A$720,$A10,Observed!$C$2:$C$720,$C10),"")</f>
        <v/>
      </c>
      <c r="AP10" s="29" t="str">
        <f>IF(ISNUMBER(AVERAGEIFS(Observed!AP$2:AP$720,Observed!$A$2:$A$720,$A10,Observed!$C$2:$C$720,$C10)),AVERAGEIFS(Observed!AP$2:AP$720,Observed!$A$2:$A$720,$A10,Observed!$C$2:$C$720,$C10),"")</f>
        <v/>
      </c>
      <c r="AQ10" s="28">
        <f>IF(ISNUMBER(AVERAGEIFS(Observed!AQ$2:AQ$720,Observed!$A$2:$A$720,$A10,Observed!$C$2:$C$720,$C10)),AVERAGEIFS(Observed!AQ$2:AQ$720,Observed!$A$2:$A$720,$A10,Observed!$C$2:$C$720,$C10),"")</f>
        <v>7.9220000000000006</v>
      </c>
      <c r="AR10" s="28">
        <f>IF(ISNUMBER(AVERAGEIFS(Observed!AR$2:AR$720,Observed!$A$2:$A$720,$A10,Observed!$C$2:$C$720,$C10)),AVERAGEIFS(Observed!AR$2:AR$720,Observed!$A$2:$A$720,$A10,Observed!$C$2:$C$720,$C10),"")</f>
        <v>17.796499999999998</v>
      </c>
      <c r="AS10" s="2">
        <f>COUNTIFS(Observed!$A$2:$A$720,$A10,Observed!$C$2:$C$720,$C10)</f>
        <v>4</v>
      </c>
      <c r="AT10" s="2">
        <f t="shared" si="1"/>
        <v>14</v>
      </c>
    </row>
    <row r="11" spans="1:46" x14ac:dyDescent="0.25">
      <c r="A11" s="4" t="s">
        <v>25</v>
      </c>
      <c r="B11" t="s">
        <v>44</v>
      </c>
      <c r="C11" s="3">
        <v>41968</v>
      </c>
      <c r="D11">
        <v>1</v>
      </c>
      <c r="F11">
        <v>200</v>
      </c>
      <c r="J11" s="2" t="s">
        <v>82</v>
      </c>
      <c r="K11" s="2" t="s">
        <v>43</v>
      </c>
      <c r="L11">
        <v>1.2</v>
      </c>
      <c r="M11" s="2" t="s">
        <v>22</v>
      </c>
      <c r="N11" s="27" t="str">
        <f>IF(ISNUMBER(AVERAGEIFS(Observed!N$2:N$720,Observed!$A$2:$A$720,$A11,Observed!$C$2:$C$720,$C11)),AVERAGEIFS(Observed!N$2:N$720,Observed!$A$2:$A$720,$A11,Observed!$C$2:$C$720,$C11),"")</f>
        <v/>
      </c>
      <c r="O11" s="28" t="str">
        <f>IF(ISNUMBER(AVERAGEIFS(Observed!O$2:O$720,Observed!$A$2:$A$720,$A11,Observed!$C$2:$C$720,$C11)),AVERAGEIFS(Observed!O$2:O$720,Observed!$A$2:$A$720,$A11,Observed!$C$2:$C$720,$C11),"")</f>
        <v/>
      </c>
      <c r="P11" s="28">
        <f>IF(ISNUMBER(AVERAGEIFS(Observed!P$2:P$720,Observed!$A$2:$A$720,$A11,Observed!$C$2:$C$720,$C11)),AVERAGEIFS(Observed!P$2:P$720,Observed!$A$2:$A$720,$A11,Observed!$C$2:$C$720,$C11),"")</f>
        <v>197.6</v>
      </c>
      <c r="Q11" s="28">
        <f>IF(ISNUMBER(AVERAGEIFS(Observed!Q$2:Q$720,Observed!$A$2:$A$720,$A11,Observed!$C$2:$C$720,$C11)),AVERAGEIFS(Observed!Q$2:Q$720,Observed!$A$2:$A$720,$A11,Observed!$C$2:$C$720,$C11),"")</f>
        <v>197.6</v>
      </c>
      <c r="R11" s="28">
        <f>IF(ISNUMBER(AVERAGEIFS(Observed!R$2:R$720,Observed!$A$2:$A$720,$A11,Observed!$C$2:$C$720,$C11)),AVERAGEIFS(Observed!R$2:R$720,Observed!$A$2:$A$720,$A11,Observed!$C$2:$C$720,$C11),"")</f>
        <v>438.39499999999998</v>
      </c>
      <c r="S11" s="29" t="str">
        <f>IF(ISNUMBER(AVERAGEIFS(Observed!S$2:S$720,Observed!$A$2:$A$720,$A11,Observed!$C$2:$C$720,$C11)),AVERAGEIFS(Observed!S$2:S$720,Observed!$A$2:$A$720,$A11,Observed!$C$2:$C$720,$C11),"")</f>
        <v/>
      </c>
      <c r="T11" s="29" t="str">
        <f>IF(ISNUMBER(AVERAGEIFS(Observed!T$2:T$720,Observed!$A$2:$A$720,$A11,Observed!$C$2:$C$720,$C11)),AVERAGEIFS(Observed!T$2:T$720,Observed!$A$2:$A$720,$A11,Observed!$C$2:$C$720,$C11),"")</f>
        <v/>
      </c>
      <c r="U11" s="29" t="str">
        <f>IF(ISNUMBER(AVERAGEIFS(Observed!U$2:U$720,Observed!$A$2:$A$720,$A11,Observed!$C$2:$C$720,$C11)),AVERAGEIFS(Observed!U$2:U$720,Observed!$A$2:$A$720,$A11,Observed!$C$2:$C$720,$C11),"")</f>
        <v/>
      </c>
      <c r="V11" s="28" t="str">
        <f>IF(ISNUMBER(AVERAGEIFS(Observed!V$2:V$720,Observed!$A$2:$A$720,$A11,Observed!$C$2:$C$720,$C11)),AVERAGEIFS(Observed!V$2:V$720,Observed!$A$2:$A$720,$A11,Observed!$C$2:$C$720,$C11),"")</f>
        <v/>
      </c>
      <c r="W11" s="30" t="str">
        <f>IF(ISNUMBER(AVERAGEIFS(Observed!W$2:W$720,Observed!$A$2:$A$720,$A11,Observed!$C$2:$C$720,$C11)),AVERAGEIFS(Observed!W$2:W$720,Observed!$A$2:$A$720,$A11,Observed!$C$2:$C$720,$C11),"")</f>
        <v/>
      </c>
      <c r="X11" s="30" t="str">
        <f>IF(ISNUMBER(AVERAGEIFS(Observed!X$2:X$720,Observed!$A$2:$A$720,$A11,Observed!$C$2:$C$720,$C11)),AVERAGEIFS(Observed!X$2:X$720,Observed!$A$2:$A$720,$A11,Observed!$C$2:$C$720,$C11),"")</f>
        <v/>
      </c>
      <c r="Y11" s="28" t="str">
        <f>IF(ISNUMBER(AVERAGEIFS(Observed!Y$2:Y$720,Observed!$A$2:$A$720,$A11,Observed!$C$2:$C$720,$C11)),AVERAGEIFS(Observed!Y$2:Y$720,Observed!$A$2:$A$720,$A11,Observed!$C$2:$C$720,$C11),"")</f>
        <v/>
      </c>
      <c r="Z11" s="28" t="str">
        <f>IF(ISNUMBER(AVERAGEIFS(Observed!Z$2:Z$720,Observed!$A$2:$A$720,$A11,Observed!$C$2:$C$720,$C11)),AVERAGEIFS(Observed!Z$2:Z$720,Observed!$A$2:$A$720,$A11,Observed!$C$2:$C$720,$C11),"")</f>
        <v/>
      </c>
      <c r="AA11" s="28" t="str">
        <f>IF(ISNUMBER(AVERAGEIFS(Observed!AA$2:AA$720,Observed!$A$2:$A$720,$A11,Observed!$C$2:$C$720,$C11)),AVERAGEIFS(Observed!AA$2:AA$720,Observed!$A$2:$A$720,$A11,Observed!$C$2:$C$720,$C11),"")</f>
        <v/>
      </c>
      <c r="AB11" s="28">
        <f>IF(ISNUMBER(AVERAGEIFS(Observed!AB$2:AB$720,Observed!$A$2:$A$720,$A11,Observed!$C$2:$C$720,$C11)),AVERAGEIFS(Observed!AB$2:AB$720,Observed!$A$2:$A$720,$A11,Observed!$C$2:$C$720,$C11),"")</f>
        <v>18.581113576889038</v>
      </c>
      <c r="AC11" s="28">
        <f>IF(ISNUMBER(AVERAGEIFS(Observed!AC$2:AC$720,Observed!$A$2:$A$720,$A11,Observed!$C$2:$C$720,$C11)),AVERAGEIFS(Observed!AC$2:AC$720,Observed!$A$2:$A$720,$A11,Observed!$C$2:$C$720,$C11),"")</f>
        <v>12.924397587776184</v>
      </c>
      <c r="AD11" s="28">
        <f>IF(ISNUMBER(AVERAGEIFS(Observed!AD$2:AD$720,Observed!$A$2:$A$720,$A11,Observed!$C$2:$C$720,$C11)),AVERAGEIFS(Observed!AD$2:AD$720,Observed!$A$2:$A$720,$A11,Observed!$C$2:$C$720,$C11),"")</f>
        <v>78.412637710571289</v>
      </c>
      <c r="AE11" s="28">
        <f>IF(ISNUMBER(AVERAGEIFS(Observed!AE$2:AE$720,Observed!$A$2:$A$720,$A11,Observed!$C$2:$C$720,$C11)),AVERAGEIFS(Observed!AE$2:AE$720,Observed!$A$2:$A$720,$A11,Observed!$C$2:$C$720,$C11),"")</f>
        <v>23.484262466430664</v>
      </c>
      <c r="AF11" s="28">
        <f>IF(ISNUMBER(AVERAGEIFS(Observed!AF$2:AF$720,Observed!$A$2:$A$720,$A11,Observed!$C$2:$C$720,$C11)),AVERAGEIFS(Observed!AF$2:AF$720,Observed!$A$2:$A$720,$A11,Observed!$C$2:$C$720,$C11),"")</f>
        <v>89.562508583068848</v>
      </c>
      <c r="AG11" s="28">
        <f>IF(ISNUMBER(AVERAGEIFS(Observed!AG$2:AG$720,Observed!$A$2:$A$720,$A11,Observed!$C$2:$C$720,$C11)),AVERAGEIFS(Observed!AG$2:AG$720,Observed!$A$2:$A$720,$A11,Observed!$C$2:$C$720,$C11),"")</f>
        <v>27.10320258140564</v>
      </c>
      <c r="AH11" s="29">
        <f>IF(ISNUMBER(AVERAGEIFS(Observed!AH$2:AH$720,Observed!$A$2:$A$720,$A11,Observed!$C$2:$C$720,$C11)),AVERAGEIFS(Observed!AH$2:AH$720,Observed!$A$2:$A$720,$A11,Observed!$C$2:$C$720,$C11),"")</f>
        <v>4.3375000000000004E-2</v>
      </c>
      <c r="AI11" s="29">
        <f>IF(ISNUMBER(AVERAGEIFS(Observed!AI$2:AI$720,Observed!$A$2:$A$720,$A11,Observed!$C$2:$C$720,$C11)),AVERAGEIFS(Observed!AI$2:AI$720,Observed!$A$2:$A$720,$A11,Observed!$C$2:$C$720,$C11),"")</f>
        <v>4.3375000000000004E-2</v>
      </c>
      <c r="AJ11" s="29" t="str">
        <f>IF(ISNUMBER(AVERAGEIFS(Observed!AJ$2:AJ$720,Observed!$A$2:$A$720,$A11,Observed!$C$2:$C$720,$C11)),AVERAGEIFS(Observed!AJ$2:AJ$720,Observed!$A$2:$A$720,$A11,Observed!$C$2:$C$720,$C11),"")</f>
        <v/>
      </c>
      <c r="AK11" s="28">
        <f>IF(ISNUMBER(AVERAGEIFS(Observed!AK$2:AK$720,Observed!$A$2:$A$720,$A11,Observed!$C$2:$C$720,$C11)),AVERAGEIFS(Observed!AK$2:AK$720,Observed!$A$2:$A$720,$A11,Observed!$C$2:$C$720,$C11),"")</f>
        <v>12.546022033691408</v>
      </c>
      <c r="AL11" s="29" t="str">
        <f>IF(ISNUMBER(AVERAGEIFS(Observed!AL$2:AL$720,Observed!$A$2:$A$720,$A11,Observed!$C$2:$C$720,$C11)),AVERAGEIFS(Observed!AL$2:AL$720,Observed!$A$2:$A$720,$A11,Observed!$C$2:$C$720,$C11),"")</f>
        <v/>
      </c>
      <c r="AM11" s="28" t="str">
        <f>IF(ISNUMBER(AVERAGEIFS(Observed!AM$2:AM$720,Observed!$A$2:$A$720,$A11,Observed!$C$2:$C$720,$C11)),AVERAGEIFS(Observed!AM$2:AM$720,Observed!$A$2:$A$720,$A11,Observed!$C$2:$C$720,$C11),"")</f>
        <v/>
      </c>
      <c r="AN11" s="28" t="str">
        <f>IF(ISNUMBER(AVERAGEIFS(Observed!AN$2:AN$720,Observed!$A$2:$A$720,$A11,Observed!$C$2:$C$720,$C11)),AVERAGEIFS(Observed!AN$2:AN$720,Observed!$A$2:$A$720,$A11,Observed!$C$2:$C$720,$C11),"")</f>
        <v/>
      </c>
      <c r="AO11" s="28" t="str">
        <f>IF(ISNUMBER(AVERAGEIFS(Observed!AO$2:AO$720,Observed!$A$2:$A$720,$A11,Observed!$C$2:$C$720,$C11)),AVERAGEIFS(Observed!AO$2:AO$720,Observed!$A$2:$A$720,$A11,Observed!$C$2:$C$720,$C11),"")</f>
        <v/>
      </c>
      <c r="AP11" s="29" t="str">
        <f>IF(ISNUMBER(AVERAGEIFS(Observed!AP$2:AP$720,Observed!$A$2:$A$720,$A11,Observed!$C$2:$C$720,$C11)),AVERAGEIFS(Observed!AP$2:AP$720,Observed!$A$2:$A$720,$A11,Observed!$C$2:$C$720,$C11),"")</f>
        <v/>
      </c>
      <c r="AQ11" s="28">
        <f>IF(ISNUMBER(AVERAGEIFS(Observed!AQ$2:AQ$720,Observed!$A$2:$A$720,$A11,Observed!$C$2:$C$720,$C11)),AVERAGEIFS(Observed!AQ$2:AQ$720,Observed!$A$2:$A$720,$A11,Observed!$C$2:$C$720,$C11),"")</f>
        <v>8.6150000000000002</v>
      </c>
      <c r="AR11" s="28">
        <f>IF(ISNUMBER(AVERAGEIFS(Observed!AR$2:AR$720,Observed!$A$2:$A$720,$A11,Observed!$C$2:$C$720,$C11)),AVERAGEIFS(Observed!AR$2:AR$720,Observed!$A$2:$A$720,$A11,Observed!$C$2:$C$720,$C11),"")</f>
        <v>17.8765</v>
      </c>
      <c r="AS11" s="2">
        <f>COUNTIFS(Observed!$A$2:$A$720,$A11,Observed!$C$2:$C$720,$C11)</f>
        <v>4</v>
      </c>
      <c r="AT11" s="2">
        <f t="shared" si="1"/>
        <v>14</v>
      </c>
    </row>
    <row r="12" spans="1:46" x14ac:dyDescent="0.25">
      <c r="A12" s="4" t="s">
        <v>29</v>
      </c>
      <c r="B12" t="s">
        <v>44</v>
      </c>
      <c r="C12" s="3">
        <v>41968</v>
      </c>
      <c r="D12">
        <v>1</v>
      </c>
      <c r="F12">
        <v>350</v>
      </c>
      <c r="J12" s="2" t="s">
        <v>82</v>
      </c>
      <c r="K12" s="2" t="s">
        <v>43</v>
      </c>
      <c r="L12">
        <v>1.2</v>
      </c>
      <c r="M12" s="2" t="s">
        <v>22</v>
      </c>
      <c r="N12" s="27" t="str">
        <f>IF(ISNUMBER(AVERAGEIFS(Observed!N$2:N$720,Observed!$A$2:$A$720,$A12,Observed!$C$2:$C$720,$C12)),AVERAGEIFS(Observed!N$2:N$720,Observed!$A$2:$A$720,$A12,Observed!$C$2:$C$720,$C12),"")</f>
        <v/>
      </c>
      <c r="O12" s="28" t="str">
        <f>IF(ISNUMBER(AVERAGEIFS(Observed!O$2:O$720,Observed!$A$2:$A$720,$A12,Observed!$C$2:$C$720,$C12)),AVERAGEIFS(Observed!O$2:O$720,Observed!$A$2:$A$720,$A12,Observed!$C$2:$C$720,$C12),"")</f>
        <v/>
      </c>
      <c r="P12" s="28">
        <f>IF(ISNUMBER(AVERAGEIFS(Observed!P$2:P$720,Observed!$A$2:$A$720,$A12,Observed!$C$2:$C$720,$C12)),AVERAGEIFS(Observed!P$2:P$720,Observed!$A$2:$A$720,$A12,Observed!$C$2:$C$720,$C12),"")</f>
        <v>177.18</v>
      </c>
      <c r="Q12" s="28">
        <f>IF(ISNUMBER(AVERAGEIFS(Observed!Q$2:Q$720,Observed!$A$2:$A$720,$A12,Observed!$C$2:$C$720,$C12)),AVERAGEIFS(Observed!Q$2:Q$720,Observed!$A$2:$A$720,$A12,Observed!$C$2:$C$720,$C12),"")</f>
        <v>177.18</v>
      </c>
      <c r="R12" s="28">
        <f>IF(ISNUMBER(AVERAGEIFS(Observed!R$2:R$720,Observed!$A$2:$A$720,$A12,Observed!$C$2:$C$720,$C12)),AVERAGEIFS(Observed!R$2:R$720,Observed!$A$2:$A$720,$A12,Observed!$C$2:$C$720,$C12),"")</f>
        <v>406.10250000000002</v>
      </c>
      <c r="S12" s="29" t="str">
        <f>IF(ISNUMBER(AVERAGEIFS(Observed!S$2:S$720,Observed!$A$2:$A$720,$A12,Observed!$C$2:$C$720,$C12)),AVERAGEIFS(Observed!S$2:S$720,Observed!$A$2:$A$720,$A12,Observed!$C$2:$C$720,$C12),"")</f>
        <v/>
      </c>
      <c r="T12" s="29" t="str">
        <f>IF(ISNUMBER(AVERAGEIFS(Observed!T$2:T$720,Observed!$A$2:$A$720,$A12,Observed!$C$2:$C$720,$C12)),AVERAGEIFS(Observed!T$2:T$720,Observed!$A$2:$A$720,$A12,Observed!$C$2:$C$720,$C12),"")</f>
        <v/>
      </c>
      <c r="U12" s="29" t="str">
        <f>IF(ISNUMBER(AVERAGEIFS(Observed!U$2:U$720,Observed!$A$2:$A$720,$A12,Observed!$C$2:$C$720,$C12)),AVERAGEIFS(Observed!U$2:U$720,Observed!$A$2:$A$720,$A12,Observed!$C$2:$C$720,$C12),"")</f>
        <v/>
      </c>
      <c r="V12" s="28" t="str">
        <f>IF(ISNUMBER(AVERAGEIFS(Observed!V$2:V$720,Observed!$A$2:$A$720,$A12,Observed!$C$2:$C$720,$C12)),AVERAGEIFS(Observed!V$2:V$720,Observed!$A$2:$A$720,$A12,Observed!$C$2:$C$720,$C12),"")</f>
        <v/>
      </c>
      <c r="W12" s="30" t="str">
        <f>IF(ISNUMBER(AVERAGEIFS(Observed!W$2:W$720,Observed!$A$2:$A$720,$A12,Observed!$C$2:$C$720,$C12)),AVERAGEIFS(Observed!W$2:W$720,Observed!$A$2:$A$720,$A12,Observed!$C$2:$C$720,$C12),"")</f>
        <v/>
      </c>
      <c r="X12" s="30" t="str">
        <f>IF(ISNUMBER(AVERAGEIFS(Observed!X$2:X$720,Observed!$A$2:$A$720,$A12,Observed!$C$2:$C$720,$C12)),AVERAGEIFS(Observed!X$2:X$720,Observed!$A$2:$A$720,$A12,Observed!$C$2:$C$720,$C12),"")</f>
        <v/>
      </c>
      <c r="Y12" s="28" t="str">
        <f>IF(ISNUMBER(AVERAGEIFS(Observed!Y$2:Y$720,Observed!$A$2:$A$720,$A12,Observed!$C$2:$C$720,$C12)),AVERAGEIFS(Observed!Y$2:Y$720,Observed!$A$2:$A$720,$A12,Observed!$C$2:$C$720,$C12),"")</f>
        <v/>
      </c>
      <c r="Z12" s="28" t="str">
        <f>IF(ISNUMBER(AVERAGEIFS(Observed!Z$2:Z$720,Observed!$A$2:$A$720,$A12,Observed!$C$2:$C$720,$C12)),AVERAGEIFS(Observed!Z$2:Z$720,Observed!$A$2:$A$720,$A12,Observed!$C$2:$C$720,$C12),"")</f>
        <v/>
      </c>
      <c r="AA12" s="28" t="str">
        <f>IF(ISNUMBER(AVERAGEIFS(Observed!AA$2:AA$720,Observed!$A$2:$A$720,$A12,Observed!$C$2:$C$720,$C12)),AVERAGEIFS(Observed!AA$2:AA$720,Observed!$A$2:$A$720,$A12,Observed!$C$2:$C$720,$C12),"")</f>
        <v/>
      </c>
      <c r="AB12" s="28">
        <f>IF(ISNUMBER(AVERAGEIFS(Observed!AB$2:AB$720,Observed!$A$2:$A$720,$A12,Observed!$C$2:$C$720,$C12)),AVERAGEIFS(Observed!AB$2:AB$720,Observed!$A$2:$A$720,$A12,Observed!$C$2:$C$720,$C12),"")</f>
        <v>19.487523794174194</v>
      </c>
      <c r="AC12" s="28">
        <f>IF(ISNUMBER(AVERAGEIFS(Observed!AC$2:AC$720,Observed!$A$2:$A$720,$A12,Observed!$C$2:$C$720,$C12)),AVERAGEIFS(Observed!AC$2:AC$720,Observed!$A$2:$A$720,$A12,Observed!$C$2:$C$720,$C12),"")</f>
        <v>12.302881479263306</v>
      </c>
      <c r="AD12" s="28">
        <f>IF(ISNUMBER(AVERAGEIFS(Observed!AD$2:AD$720,Observed!$A$2:$A$720,$A12,Observed!$C$2:$C$720,$C12)),AVERAGEIFS(Observed!AD$2:AD$720,Observed!$A$2:$A$720,$A12,Observed!$C$2:$C$720,$C12),"")</f>
        <v>77.800703048706055</v>
      </c>
      <c r="AE12" s="28">
        <f>IF(ISNUMBER(AVERAGEIFS(Observed!AE$2:AE$720,Observed!$A$2:$A$720,$A12,Observed!$C$2:$C$720,$C12)),AVERAGEIFS(Observed!AE$2:AE$720,Observed!$A$2:$A$720,$A12,Observed!$C$2:$C$720,$C12),"")</f>
        <v>24.975970983505249</v>
      </c>
      <c r="AF12" s="28">
        <f>IF(ISNUMBER(AVERAGEIFS(Observed!AF$2:AF$720,Observed!$A$2:$A$720,$A12,Observed!$C$2:$C$720,$C12)),AVERAGEIFS(Observed!AF$2:AF$720,Observed!$A$2:$A$720,$A12,Observed!$C$2:$C$720,$C12),"")</f>
        <v>89.403547286987305</v>
      </c>
      <c r="AG12" s="28">
        <f>IF(ISNUMBER(AVERAGEIFS(Observed!AG$2:AG$720,Observed!$A$2:$A$720,$A12,Observed!$C$2:$C$720,$C12)),AVERAGEIFS(Observed!AG$2:AG$720,Observed!$A$2:$A$720,$A12,Observed!$C$2:$C$720,$C12),"")</f>
        <v>26.227597951889038</v>
      </c>
      <c r="AH12" s="29">
        <f>IF(ISNUMBER(AVERAGEIFS(Observed!AH$2:AH$720,Observed!$A$2:$A$720,$A12,Observed!$C$2:$C$720,$C12)),AVERAGEIFS(Observed!AH$2:AH$720,Observed!$A$2:$A$720,$A12,Observed!$C$2:$C$720,$C12),"")</f>
        <v>4.1950000000000001E-2</v>
      </c>
      <c r="AI12" s="29">
        <f>IF(ISNUMBER(AVERAGEIFS(Observed!AI$2:AI$720,Observed!$A$2:$A$720,$A12,Observed!$C$2:$C$720,$C12)),AVERAGEIFS(Observed!AI$2:AI$720,Observed!$A$2:$A$720,$A12,Observed!$C$2:$C$720,$C12),"")</f>
        <v>4.1950000000000001E-2</v>
      </c>
      <c r="AJ12" s="29" t="str">
        <f>IF(ISNUMBER(AVERAGEIFS(Observed!AJ$2:AJ$720,Observed!$A$2:$A$720,$A12,Observed!$C$2:$C$720,$C12)),AVERAGEIFS(Observed!AJ$2:AJ$720,Observed!$A$2:$A$720,$A12,Observed!$C$2:$C$720,$C12),"")</f>
        <v/>
      </c>
      <c r="AK12" s="28">
        <f>IF(ISNUMBER(AVERAGEIFS(Observed!AK$2:AK$720,Observed!$A$2:$A$720,$A12,Observed!$C$2:$C$720,$C12)),AVERAGEIFS(Observed!AK$2:AK$720,Observed!$A$2:$A$720,$A12,Observed!$C$2:$C$720,$C12),"")</f>
        <v>12.448112487792969</v>
      </c>
      <c r="AL12" s="29" t="str">
        <f>IF(ISNUMBER(AVERAGEIFS(Observed!AL$2:AL$720,Observed!$A$2:$A$720,$A12,Observed!$C$2:$C$720,$C12)),AVERAGEIFS(Observed!AL$2:AL$720,Observed!$A$2:$A$720,$A12,Observed!$C$2:$C$720,$C12),"")</f>
        <v/>
      </c>
      <c r="AM12" s="28" t="str">
        <f>IF(ISNUMBER(AVERAGEIFS(Observed!AM$2:AM$720,Observed!$A$2:$A$720,$A12,Observed!$C$2:$C$720,$C12)),AVERAGEIFS(Observed!AM$2:AM$720,Observed!$A$2:$A$720,$A12,Observed!$C$2:$C$720,$C12),"")</f>
        <v/>
      </c>
      <c r="AN12" s="28" t="str">
        <f>IF(ISNUMBER(AVERAGEIFS(Observed!AN$2:AN$720,Observed!$A$2:$A$720,$A12,Observed!$C$2:$C$720,$C12)),AVERAGEIFS(Observed!AN$2:AN$720,Observed!$A$2:$A$720,$A12,Observed!$C$2:$C$720,$C12),"")</f>
        <v/>
      </c>
      <c r="AO12" s="28" t="str">
        <f>IF(ISNUMBER(AVERAGEIFS(Observed!AO$2:AO$720,Observed!$A$2:$A$720,$A12,Observed!$C$2:$C$720,$C12)),AVERAGEIFS(Observed!AO$2:AO$720,Observed!$A$2:$A$720,$A12,Observed!$C$2:$C$720,$C12),"")</f>
        <v/>
      </c>
      <c r="AP12" s="29" t="str">
        <f>IF(ISNUMBER(AVERAGEIFS(Observed!AP$2:AP$720,Observed!$A$2:$A$720,$A12,Observed!$C$2:$C$720,$C12)),AVERAGEIFS(Observed!AP$2:AP$720,Observed!$A$2:$A$720,$A12,Observed!$C$2:$C$720,$C12),"")</f>
        <v/>
      </c>
      <c r="AQ12" s="28">
        <f>IF(ISNUMBER(AVERAGEIFS(Observed!AQ$2:AQ$720,Observed!$A$2:$A$720,$A12,Observed!$C$2:$C$720,$C12)),AVERAGEIFS(Observed!AQ$2:AQ$720,Observed!$A$2:$A$720,$A12,Observed!$C$2:$C$720,$C12),"")</f>
        <v>7.5422500000000001</v>
      </c>
      <c r="AR12" s="28">
        <f>IF(ISNUMBER(AVERAGEIFS(Observed!AR$2:AR$720,Observed!$A$2:$A$720,$A12,Observed!$C$2:$C$720,$C12)),AVERAGEIFS(Observed!AR$2:AR$720,Observed!$A$2:$A$720,$A12,Observed!$C$2:$C$720,$C12),"")</f>
        <v>16.669</v>
      </c>
      <c r="AS12" s="2">
        <f>COUNTIFS(Observed!$A$2:$A$720,$A12,Observed!$C$2:$C$720,$C12)</f>
        <v>4</v>
      </c>
      <c r="AT12" s="2">
        <f t="shared" si="1"/>
        <v>14</v>
      </c>
    </row>
    <row r="13" spans="1:46" x14ac:dyDescent="0.25">
      <c r="A13" s="4" t="s">
        <v>26</v>
      </c>
      <c r="B13" t="s">
        <v>44</v>
      </c>
      <c r="C13" s="3">
        <v>41968</v>
      </c>
      <c r="D13">
        <v>1</v>
      </c>
      <c r="F13">
        <v>500</v>
      </c>
      <c r="J13" s="2" t="s">
        <v>82</v>
      </c>
      <c r="K13" s="2" t="s">
        <v>43</v>
      </c>
      <c r="L13">
        <v>1.2</v>
      </c>
      <c r="M13" s="2" t="s">
        <v>22</v>
      </c>
      <c r="N13" s="27" t="str">
        <f>IF(ISNUMBER(AVERAGEIFS(Observed!N$2:N$720,Observed!$A$2:$A$720,$A13,Observed!$C$2:$C$720,$C13)),AVERAGEIFS(Observed!N$2:N$720,Observed!$A$2:$A$720,$A13,Observed!$C$2:$C$720,$C13),"")</f>
        <v/>
      </c>
      <c r="O13" s="28" t="str">
        <f>IF(ISNUMBER(AVERAGEIFS(Observed!O$2:O$720,Observed!$A$2:$A$720,$A13,Observed!$C$2:$C$720,$C13)),AVERAGEIFS(Observed!O$2:O$720,Observed!$A$2:$A$720,$A13,Observed!$C$2:$C$720,$C13),"")</f>
        <v/>
      </c>
      <c r="P13" s="28">
        <f>IF(ISNUMBER(AVERAGEIFS(Observed!P$2:P$720,Observed!$A$2:$A$720,$A13,Observed!$C$2:$C$720,$C13)),AVERAGEIFS(Observed!P$2:P$720,Observed!$A$2:$A$720,$A13,Observed!$C$2:$C$720,$C13),"")</f>
        <v>174.57999999999998</v>
      </c>
      <c r="Q13" s="28">
        <f>IF(ISNUMBER(AVERAGEIFS(Observed!Q$2:Q$720,Observed!$A$2:$A$720,$A13,Observed!$C$2:$C$720,$C13)),AVERAGEIFS(Observed!Q$2:Q$720,Observed!$A$2:$A$720,$A13,Observed!$C$2:$C$720,$C13),"")</f>
        <v>174.57999999999998</v>
      </c>
      <c r="R13" s="28">
        <f>IF(ISNUMBER(AVERAGEIFS(Observed!R$2:R$720,Observed!$A$2:$A$720,$A13,Observed!$C$2:$C$720,$C13)),AVERAGEIFS(Observed!R$2:R$720,Observed!$A$2:$A$720,$A13,Observed!$C$2:$C$720,$C13),"")</f>
        <v>374.9375</v>
      </c>
      <c r="S13" s="29" t="str">
        <f>IF(ISNUMBER(AVERAGEIFS(Observed!S$2:S$720,Observed!$A$2:$A$720,$A13,Observed!$C$2:$C$720,$C13)),AVERAGEIFS(Observed!S$2:S$720,Observed!$A$2:$A$720,$A13,Observed!$C$2:$C$720,$C13),"")</f>
        <v/>
      </c>
      <c r="T13" s="29" t="str">
        <f>IF(ISNUMBER(AVERAGEIFS(Observed!T$2:T$720,Observed!$A$2:$A$720,$A13,Observed!$C$2:$C$720,$C13)),AVERAGEIFS(Observed!T$2:T$720,Observed!$A$2:$A$720,$A13,Observed!$C$2:$C$720,$C13),"")</f>
        <v/>
      </c>
      <c r="U13" s="29" t="str">
        <f>IF(ISNUMBER(AVERAGEIFS(Observed!U$2:U$720,Observed!$A$2:$A$720,$A13,Observed!$C$2:$C$720,$C13)),AVERAGEIFS(Observed!U$2:U$720,Observed!$A$2:$A$720,$A13,Observed!$C$2:$C$720,$C13),"")</f>
        <v/>
      </c>
      <c r="V13" s="28" t="str">
        <f>IF(ISNUMBER(AVERAGEIFS(Observed!V$2:V$720,Observed!$A$2:$A$720,$A13,Observed!$C$2:$C$720,$C13)),AVERAGEIFS(Observed!V$2:V$720,Observed!$A$2:$A$720,$A13,Observed!$C$2:$C$720,$C13),"")</f>
        <v/>
      </c>
      <c r="W13" s="30" t="str">
        <f>IF(ISNUMBER(AVERAGEIFS(Observed!W$2:W$720,Observed!$A$2:$A$720,$A13,Observed!$C$2:$C$720,$C13)),AVERAGEIFS(Observed!W$2:W$720,Observed!$A$2:$A$720,$A13,Observed!$C$2:$C$720,$C13),"")</f>
        <v/>
      </c>
      <c r="X13" s="30" t="str">
        <f>IF(ISNUMBER(AVERAGEIFS(Observed!X$2:X$720,Observed!$A$2:$A$720,$A13,Observed!$C$2:$C$720,$C13)),AVERAGEIFS(Observed!X$2:X$720,Observed!$A$2:$A$720,$A13,Observed!$C$2:$C$720,$C13),"")</f>
        <v/>
      </c>
      <c r="Y13" s="28" t="str">
        <f>IF(ISNUMBER(AVERAGEIFS(Observed!Y$2:Y$720,Observed!$A$2:$A$720,$A13,Observed!$C$2:$C$720,$C13)),AVERAGEIFS(Observed!Y$2:Y$720,Observed!$A$2:$A$720,$A13,Observed!$C$2:$C$720,$C13),"")</f>
        <v/>
      </c>
      <c r="Z13" s="28" t="str">
        <f>IF(ISNUMBER(AVERAGEIFS(Observed!Z$2:Z$720,Observed!$A$2:$A$720,$A13,Observed!$C$2:$C$720,$C13)),AVERAGEIFS(Observed!Z$2:Z$720,Observed!$A$2:$A$720,$A13,Observed!$C$2:$C$720,$C13),"")</f>
        <v/>
      </c>
      <c r="AA13" s="28" t="str">
        <f>IF(ISNUMBER(AVERAGEIFS(Observed!AA$2:AA$720,Observed!$A$2:$A$720,$A13,Observed!$C$2:$C$720,$C13)),AVERAGEIFS(Observed!AA$2:AA$720,Observed!$A$2:$A$720,$A13,Observed!$C$2:$C$720,$C13),"")</f>
        <v/>
      </c>
      <c r="AB13" s="28">
        <f>IF(ISNUMBER(AVERAGEIFS(Observed!AB$2:AB$720,Observed!$A$2:$A$720,$A13,Observed!$C$2:$C$720,$C13)),AVERAGEIFS(Observed!AB$2:AB$720,Observed!$A$2:$A$720,$A13,Observed!$C$2:$C$720,$C13),"")</f>
        <v>18.68502140045166</v>
      </c>
      <c r="AC13" s="28">
        <f>IF(ISNUMBER(AVERAGEIFS(Observed!AC$2:AC$720,Observed!$A$2:$A$720,$A13,Observed!$C$2:$C$720,$C13)),AVERAGEIFS(Observed!AC$2:AC$720,Observed!$A$2:$A$720,$A13,Observed!$C$2:$C$720,$C13),"")</f>
        <v>11.789856314659119</v>
      </c>
      <c r="AD13" s="28">
        <f>IF(ISNUMBER(AVERAGEIFS(Observed!AD$2:AD$720,Observed!$A$2:$A$720,$A13,Observed!$C$2:$C$720,$C13)),AVERAGEIFS(Observed!AD$2:AD$720,Observed!$A$2:$A$720,$A13,Observed!$C$2:$C$720,$C13),"")</f>
        <v>76.559362411499023</v>
      </c>
      <c r="AE13" s="28">
        <f>IF(ISNUMBER(AVERAGEIFS(Observed!AE$2:AE$720,Observed!$A$2:$A$720,$A13,Observed!$C$2:$C$720,$C13)),AVERAGEIFS(Observed!AE$2:AE$720,Observed!$A$2:$A$720,$A13,Observed!$C$2:$C$720,$C13),"")</f>
        <v>23.681861162185669</v>
      </c>
      <c r="AF13" s="28">
        <f>IF(ISNUMBER(AVERAGEIFS(Observed!AF$2:AF$720,Observed!$A$2:$A$720,$A13,Observed!$C$2:$C$720,$C13)),AVERAGEIFS(Observed!AF$2:AF$720,Observed!$A$2:$A$720,$A13,Observed!$C$2:$C$720,$C13),"")</f>
        <v>88.619475364685059</v>
      </c>
      <c r="AG13" s="28">
        <f>IF(ISNUMBER(AVERAGEIFS(Observed!AG$2:AG$720,Observed!$A$2:$A$720,$A13,Observed!$C$2:$C$720,$C13)),AVERAGEIFS(Observed!AG$2:AG$720,Observed!$A$2:$A$720,$A13,Observed!$C$2:$C$720,$C13),"")</f>
        <v>26.615772247314453</v>
      </c>
      <c r="AH13" s="29">
        <f>IF(ISNUMBER(AVERAGEIFS(Observed!AH$2:AH$720,Observed!$A$2:$A$720,$A13,Observed!$C$2:$C$720,$C13)),AVERAGEIFS(Observed!AH$2:AH$720,Observed!$A$2:$A$720,$A13,Observed!$C$2:$C$720,$C13),"")</f>
        <v>4.2575000000000002E-2</v>
      </c>
      <c r="AI13" s="29">
        <f>IF(ISNUMBER(AVERAGEIFS(Observed!AI$2:AI$720,Observed!$A$2:$A$720,$A13,Observed!$C$2:$C$720,$C13)),AVERAGEIFS(Observed!AI$2:AI$720,Observed!$A$2:$A$720,$A13,Observed!$C$2:$C$720,$C13),"")</f>
        <v>4.2575000000000002E-2</v>
      </c>
      <c r="AJ13" s="29" t="str">
        <f>IF(ISNUMBER(AVERAGEIFS(Observed!AJ$2:AJ$720,Observed!$A$2:$A$720,$A13,Observed!$C$2:$C$720,$C13)),AVERAGEIFS(Observed!AJ$2:AJ$720,Observed!$A$2:$A$720,$A13,Observed!$C$2:$C$720,$C13),"")</f>
        <v/>
      </c>
      <c r="AK13" s="28">
        <f>IF(ISNUMBER(AVERAGEIFS(Observed!AK$2:AK$720,Observed!$A$2:$A$720,$A13,Observed!$C$2:$C$720,$C13)),AVERAGEIFS(Observed!AK$2:AK$720,Observed!$A$2:$A$720,$A13,Observed!$C$2:$C$720,$C13),"")</f>
        <v>12.249497985839843</v>
      </c>
      <c r="AL13" s="29" t="str">
        <f>IF(ISNUMBER(AVERAGEIFS(Observed!AL$2:AL$720,Observed!$A$2:$A$720,$A13,Observed!$C$2:$C$720,$C13)),AVERAGEIFS(Observed!AL$2:AL$720,Observed!$A$2:$A$720,$A13,Observed!$C$2:$C$720,$C13),"")</f>
        <v/>
      </c>
      <c r="AM13" s="28" t="str">
        <f>IF(ISNUMBER(AVERAGEIFS(Observed!AM$2:AM$720,Observed!$A$2:$A$720,$A13,Observed!$C$2:$C$720,$C13)),AVERAGEIFS(Observed!AM$2:AM$720,Observed!$A$2:$A$720,$A13,Observed!$C$2:$C$720,$C13),"")</f>
        <v/>
      </c>
      <c r="AN13" s="28" t="str">
        <f>IF(ISNUMBER(AVERAGEIFS(Observed!AN$2:AN$720,Observed!$A$2:$A$720,$A13,Observed!$C$2:$C$720,$C13)),AVERAGEIFS(Observed!AN$2:AN$720,Observed!$A$2:$A$720,$A13,Observed!$C$2:$C$720,$C13),"")</f>
        <v/>
      </c>
      <c r="AO13" s="28" t="str">
        <f>IF(ISNUMBER(AVERAGEIFS(Observed!AO$2:AO$720,Observed!$A$2:$A$720,$A13,Observed!$C$2:$C$720,$C13)),AVERAGEIFS(Observed!AO$2:AO$720,Observed!$A$2:$A$720,$A13,Observed!$C$2:$C$720,$C13),"")</f>
        <v/>
      </c>
      <c r="AP13" s="29" t="str">
        <f>IF(ISNUMBER(AVERAGEIFS(Observed!AP$2:AP$720,Observed!$A$2:$A$720,$A13,Observed!$C$2:$C$720,$C13)),AVERAGEIFS(Observed!AP$2:AP$720,Observed!$A$2:$A$720,$A13,Observed!$C$2:$C$720,$C13),"")</f>
        <v/>
      </c>
      <c r="AQ13" s="28">
        <f>IF(ISNUMBER(AVERAGEIFS(Observed!AQ$2:AQ$720,Observed!$A$2:$A$720,$A13,Observed!$C$2:$C$720,$C13)),AVERAGEIFS(Observed!AQ$2:AQ$720,Observed!$A$2:$A$720,$A13,Observed!$C$2:$C$720,$C13),"")</f>
        <v>7.5084999999999997</v>
      </c>
      <c r="AR13" s="28">
        <f>IF(ISNUMBER(AVERAGEIFS(Observed!AR$2:AR$720,Observed!$A$2:$A$720,$A13,Observed!$C$2:$C$720,$C13)),AVERAGEIFS(Observed!AR$2:AR$720,Observed!$A$2:$A$720,$A13,Observed!$C$2:$C$720,$C13),"")</f>
        <v>15.772250000000001</v>
      </c>
      <c r="AS13" s="2">
        <f>COUNTIFS(Observed!$A$2:$A$720,$A13,Observed!$C$2:$C$720,$C13)</f>
        <v>4</v>
      </c>
      <c r="AT13" s="2">
        <f t="shared" si="1"/>
        <v>14</v>
      </c>
    </row>
    <row r="14" spans="1:46" x14ac:dyDescent="0.25">
      <c r="A14" s="4" t="s">
        <v>27</v>
      </c>
      <c r="B14" t="s">
        <v>44</v>
      </c>
      <c r="C14" s="3">
        <v>42003</v>
      </c>
      <c r="D14">
        <v>1</v>
      </c>
      <c r="F14">
        <v>0</v>
      </c>
      <c r="J14" s="2" t="s">
        <v>82</v>
      </c>
      <c r="K14" s="2" t="s">
        <v>23</v>
      </c>
      <c r="L14">
        <v>1.3</v>
      </c>
      <c r="M14" s="2" t="s">
        <v>22</v>
      </c>
      <c r="N14" s="27" t="str">
        <f>IF(ISNUMBER(AVERAGEIFS(Observed!N$2:N$720,Observed!$A$2:$A$720,$A14,Observed!$C$2:$C$720,$C14)),AVERAGEIFS(Observed!N$2:N$720,Observed!$A$2:$A$720,$A14,Observed!$C$2:$C$720,$C14),"")</f>
        <v/>
      </c>
      <c r="O14" s="28" t="str">
        <f>IF(ISNUMBER(AVERAGEIFS(Observed!O$2:O$720,Observed!$A$2:$A$720,$A14,Observed!$C$2:$C$720,$C14)),AVERAGEIFS(Observed!O$2:O$720,Observed!$A$2:$A$720,$A14,Observed!$C$2:$C$720,$C14),"")</f>
        <v/>
      </c>
      <c r="P14" s="28">
        <f>IF(ISNUMBER(AVERAGEIFS(Observed!P$2:P$720,Observed!$A$2:$A$720,$A14,Observed!$C$2:$C$720,$C14)),AVERAGEIFS(Observed!P$2:P$720,Observed!$A$2:$A$720,$A14,Observed!$C$2:$C$720,$C14),"")</f>
        <v>254.53</v>
      </c>
      <c r="Q14" s="28">
        <f>IF(ISNUMBER(AVERAGEIFS(Observed!Q$2:Q$720,Observed!$A$2:$A$720,$A14,Observed!$C$2:$C$720,$C14)),AVERAGEIFS(Observed!Q$2:Q$720,Observed!$A$2:$A$720,$A14,Observed!$C$2:$C$720,$C14),"")</f>
        <v>254.53</v>
      </c>
      <c r="R14" s="28">
        <f>IF(ISNUMBER(AVERAGEIFS(Observed!R$2:R$720,Observed!$A$2:$A$720,$A14,Observed!$C$2:$C$720,$C14)),AVERAGEIFS(Observed!R$2:R$720,Observed!$A$2:$A$720,$A14,Observed!$C$2:$C$720,$C14),"")</f>
        <v>599.9375</v>
      </c>
      <c r="S14" s="29" t="str">
        <f>IF(ISNUMBER(AVERAGEIFS(Observed!S$2:S$720,Observed!$A$2:$A$720,$A14,Observed!$C$2:$C$720,$C14)),AVERAGEIFS(Observed!S$2:S$720,Observed!$A$2:$A$720,$A14,Observed!$C$2:$C$720,$C14),"")</f>
        <v/>
      </c>
      <c r="T14" s="29" t="str">
        <f>IF(ISNUMBER(AVERAGEIFS(Observed!T$2:T$720,Observed!$A$2:$A$720,$A14,Observed!$C$2:$C$720,$C14)),AVERAGEIFS(Observed!T$2:T$720,Observed!$A$2:$A$720,$A14,Observed!$C$2:$C$720,$C14),"")</f>
        <v/>
      </c>
      <c r="U14" s="29" t="str">
        <f>IF(ISNUMBER(AVERAGEIFS(Observed!U$2:U$720,Observed!$A$2:$A$720,$A14,Observed!$C$2:$C$720,$C14)),AVERAGEIFS(Observed!U$2:U$720,Observed!$A$2:$A$720,$A14,Observed!$C$2:$C$720,$C14),"")</f>
        <v/>
      </c>
      <c r="V14" s="28" t="str">
        <f>IF(ISNUMBER(AVERAGEIFS(Observed!V$2:V$720,Observed!$A$2:$A$720,$A14,Observed!$C$2:$C$720,$C14)),AVERAGEIFS(Observed!V$2:V$720,Observed!$A$2:$A$720,$A14,Observed!$C$2:$C$720,$C14),"")</f>
        <v/>
      </c>
      <c r="W14" s="30" t="str">
        <f>IF(ISNUMBER(AVERAGEIFS(Observed!W$2:W$720,Observed!$A$2:$A$720,$A14,Observed!$C$2:$C$720,$C14)),AVERAGEIFS(Observed!W$2:W$720,Observed!$A$2:$A$720,$A14,Observed!$C$2:$C$720,$C14),"")</f>
        <v/>
      </c>
      <c r="X14" s="30" t="str">
        <f>IF(ISNUMBER(AVERAGEIFS(Observed!X$2:X$720,Observed!$A$2:$A$720,$A14,Observed!$C$2:$C$720,$C14)),AVERAGEIFS(Observed!X$2:X$720,Observed!$A$2:$A$720,$A14,Observed!$C$2:$C$720,$C14),"")</f>
        <v/>
      </c>
      <c r="Y14" s="28" t="str">
        <f>IF(ISNUMBER(AVERAGEIFS(Observed!Y$2:Y$720,Observed!$A$2:$A$720,$A14,Observed!$C$2:$C$720,$C14)),AVERAGEIFS(Observed!Y$2:Y$720,Observed!$A$2:$A$720,$A14,Observed!$C$2:$C$720,$C14),"")</f>
        <v/>
      </c>
      <c r="Z14" s="28" t="str">
        <f>IF(ISNUMBER(AVERAGEIFS(Observed!Z$2:Z$720,Observed!$A$2:$A$720,$A14,Observed!$C$2:$C$720,$C14)),AVERAGEIFS(Observed!Z$2:Z$720,Observed!$A$2:$A$720,$A14,Observed!$C$2:$C$720,$C14),"")</f>
        <v/>
      </c>
      <c r="AA14" s="28" t="str">
        <f>IF(ISNUMBER(AVERAGEIFS(Observed!AA$2:AA$720,Observed!$A$2:$A$720,$A14,Observed!$C$2:$C$720,$C14)),AVERAGEIFS(Observed!AA$2:AA$720,Observed!$A$2:$A$720,$A14,Observed!$C$2:$C$720,$C14),"")</f>
        <v/>
      </c>
      <c r="AB14" s="28">
        <f>IF(ISNUMBER(AVERAGEIFS(Observed!AB$2:AB$720,Observed!$A$2:$A$720,$A14,Observed!$C$2:$C$720,$C14)),AVERAGEIFS(Observed!AB$2:AB$720,Observed!$A$2:$A$720,$A14,Observed!$C$2:$C$720,$C14),"")</f>
        <v>22.579687595367432</v>
      </c>
      <c r="AC14" s="28">
        <f>IF(ISNUMBER(AVERAGEIFS(Observed!AC$2:AC$720,Observed!$A$2:$A$720,$A14,Observed!$C$2:$C$720,$C14)),AVERAGEIFS(Observed!AC$2:AC$720,Observed!$A$2:$A$720,$A14,Observed!$C$2:$C$720,$C14),"")</f>
        <v>12.611931085586548</v>
      </c>
      <c r="AD14" s="28">
        <f>IF(ISNUMBER(AVERAGEIFS(Observed!AD$2:AD$720,Observed!$A$2:$A$720,$A14,Observed!$C$2:$C$720,$C14)),AVERAGEIFS(Observed!AD$2:AD$720,Observed!$A$2:$A$720,$A14,Observed!$C$2:$C$720,$C14),"")</f>
        <v>73.807075500488281</v>
      </c>
      <c r="AE14" s="28">
        <f>IF(ISNUMBER(AVERAGEIFS(Observed!AE$2:AE$720,Observed!$A$2:$A$720,$A14,Observed!$C$2:$C$720,$C14)),AVERAGEIFS(Observed!AE$2:AE$720,Observed!$A$2:$A$720,$A14,Observed!$C$2:$C$720,$C14),"")</f>
        <v>28.963620662689209</v>
      </c>
      <c r="AF14" s="28">
        <f>IF(ISNUMBER(AVERAGEIFS(Observed!AF$2:AF$720,Observed!$A$2:$A$720,$A14,Observed!$C$2:$C$720,$C14)),AVERAGEIFS(Observed!AF$2:AF$720,Observed!$A$2:$A$720,$A14,Observed!$C$2:$C$720,$C14),"")</f>
        <v>89.85629940032959</v>
      </c>
      <c r="AG14" s="28">
        <f>IF(ISNUMBER(AVERAGEIFS(Observed!AG$2:AG$720,Observed!$A$2:$A$720,$A14,Observed!$C$2:$C$720,$C14)),AVERAGEIFS(Observed!AG$2:AG$720,Observed!$A$2:$A$720,$A14,Observed!$C$2:$C$720,$C14),"")</f>
        <v>24.650760889053345</v>
      </c>
      <c r="AH14" s="29">
        <f>IF(ISNUMBER(AVERAGEIFS(Observed!AH$2:AH$720,Observed!$A$2:$A$720,$A14,Observed!$C$2:$C$720,$C14)),AVERAGEIFS(Observed!AH$2:AH$720,Observed!$A$2:$A$720,$A14,Observed!$C$2:$C$720,$C14),"")</f>
        <v>3.9449999999999999E-2</v>
      </c>
      <c r="AI14" s="29">
        <f>IF(ISNUMBER(AVERAGEIFS(Observed!AI$2:AI$720,Observed!$A$2:$A$720,$A14,Observed!$C$2:$C$720,$C14)),AVERAGEIFS(Observed!AI$2:AI$720,Observed!$A$2:$A$720,$A14,Observed!$C$2:$C$720,$C14),"")</f>
        <v>3.9449999999999999E-2</v>
      </c>
      <c r="AJ14" s="29" t="str">
        <f>IF(ISNUMBER(AVERAGEIFS(Observed!AJ$2:AJ$720,Observed!$A$2:$A$720,$A14,Observed!$C$2:$C$720,$C14)),AVERAGEIFS(Observed!AJ$2:AJ$720,Observed!$A$2:$A$720,$A14,Observed!$C$2:$C$720,$C14),"")</f>
        <v/>
      </c>
      <c r="AK14" s="28">
        <f>IF(ISNUMBER(AVERAGEIFS(Observed!AK$2:AK$720,Observed!$A$2:$A$720,$A14,Observed!$C$2:$C$720,$C14)),AVERAGEIFS(Observed!AK$2:AK$720,Observed!$A$2:$A$720,$A14,Observed!$C$2:$C$720,$C14),"")</f>
        <v>11.809132080078125</v>
      </c>
      <c r="AL14" s="29" t="str">
        <f>IF(ISNUMBER(AVERAGEIFS(Observed!AL$2:AL$720,Observed!$A$2:$A$720,$A14,Observed!$C$2:$C$720,$C14)),AVERAGEIFS(Observed!AL$2:AL$720,Observed!$A$2:$A$720,$A14,Observed!$C$2:$C$720,$C14),"")</f>
        <v/>
      </c>
      <c r="AM14" s="28" t="str">
        <f>IF(ISNUMBER(AVERAGEIFS(Observed!AM$2:AM$720,Observed!$A$2:$A$720,$A14,Observed!$C$2:$C$720,$C14)),AVERAGEIFS(Observed!AM$2:AM$720,Observed!$A$2:$A$720,$A14,Observed!$C$2:$C$720,$C14),"")</f>
        <v/>
      </c>
      <c r="AN14" s="28" t="str">
        <f>IF(ISNUMBER(AVERAGEIFS(Observed!AN$2:AN$720,Observed!$A$2:$A$720,$A14,Observed!$C$2:$C$720,$C14)),AVERAGEIFS(Observed!AN$2:AN$720,Observed!$A$2:$A$720,$A14,Observed!$C$2:$C$720,$C14),"")</f>
        <v/>
      </c>
      <c r="AO14" s="28" t="str">
        <f>IF(ISNUMBER(AVERAGEIFS(Observed!AO$2:AO$720,Observed!$A$2:$A$720,$A14,Observed!$C$2:$C$720,$C14)),AVERAGEIFS(Observed!AO$2:AO$720,Observed!$A$2:$A$720,$A14,Observed!$C$2:$C$720,$C14),"")</f>
        <v/>
      </c>
      <c r="AP14" s="29" t="str">
        <f>IF(ISNUMBER(AVERAGEIFS(Observed!AP$2:AP$720,Observed!$A$2:$A$720,$A14,Observed!$C$2:$C$720,$C14)),AVERAGEIFS(Observed!AP$2:AP$720,Observed!$A$2:$A$720,$A14,Observed!$C$2:$C$720,$C14),"")</f>
        <v/>
      </c>
      <c r="AQ14" s="28">
        <f>IF(ISNUMBER(AVERAGEIFS(Observed!AQ$2:AQ$720,Observed!$A$2:$A$720,$A14,Observed!$C$2:$C$720,$C14)),AVERAGEIFS(Observed!AQ$2:AQ$720,Observed!$A$2:$A$720,$A14,Observed!$C$2:$C$720,$C14),"")</f>
        <v>9.9990000000000006</v>
      </c>
      <c r="AR14" s="28">
        <f>IF(ISNUMBER(AVERAGEIFS(Observed!AR$2:AR$720,Observed!$A$2:$A$720,$A14,Observed!$C$2:$C$720,$C14)),AVERAGEIFS(Observed!AR$2:AR$720,Observed!$A$2:$A$720,$A14,Observed!$C$2:$C$720,$C14),"")</f>
        <v>23.3505</v>
      </c>
      <c r="AS14" s="2">
        <f>COUNTIFS(Observed!$A$2:$A$720,$A14,Observed!$C$2:$C$720,$C14)</f>
        <v>4</v>
      </c>
      <c r="AT14" s="2">
        <f t="shared" si="1"/>
        <v>14</v>
      </c>
    </row>
    <row r="15" spans="1:46" x14ac:dyDescent="0.25">
      <c r="A15" s="4" t="s">
        <v>30</v>
      </c>
      <c r="B15" t="s">
        <v>44</v>
      </c>
      <c r="C15" s="3">
        <v>42003</v>
      </c>
      <c r="D15">
        <v>1</v>
      </c>
      <c r="F15">
        <v>50</v>
      </c>
      <c r="J15" s="2" t="s">
        <v>82</v>
      </c>
      <c r="K15" s="2" t="s">
        <v>23</v>
      </c>
      <c r="L15">
        <v>1.3</v>
      </c>
      <c r="M15" s="2" t="s">
        <v>22</v>
      </c>
      <c r="N15" s="27" t="str">
        <f>IF(ISNUMBER(AVERAGEIFS(Observed!N$2:N$720,Observed!$A$2:$A$720,$A15,Observed!$C$2:$C$720,$C15)),AVERAGEIFS(Observed!N$2:N$720,Observed!$A$2:$A$720,$A15,Observed!$C$2:$C$720,$C15),"")</f>
        <v/>
      </c>
      <c r="O15" s="28" t="str">
        <f>IF(ISNUMBER(AVERAGEIFS(Observed!O$2:O$720,Observed!$A$2:$A$720,$A15,Observed!$C$2:$C$720,$C15)),AVERAGEIFS(Observed!O$2:O$720,Observed!$A$2:$A$720,$A15,Observed!$C$2:$C$720,$C15),"")</f>
        <v/>
      </c>
      <c r="P15" s="28">
        <f>IF(ISNUMBER(AVERAGEIFS(Observed!P$2:P$720,Observed!$A$2:$A$720,$A15,Observed!$C$2:$C$720,$C15)),AVERAGEIFS(Observed!P$2:P$720,Observed!$A$2:$A$720,$A15,Observed!$C$2:$C$720,$C15),"")</f>
        <v>245.8725</v>
      </c>
      <c r="Q15" s="28">
        <f>IF(ISNUMBER(AVERAGEIFS(Observed!Q$2:Q$720,Observed!$A$2:$A$720,$A15,Observed!$C$2:$C$720,$C15)),AVERAGEIFS(Observed!Q$2:Q$720,Observed!$A$2:$A$720,$A15,Observed!$C$2:$C$720,$C15),"")</f>
        <v>245.8725</v>
      </c>
      <c r="R15" s="28">
        <f>IF(ISNUMBER(AVERAGEIFS(Observed!R$2:R$720,Observed!$A$2:$A$720,$A15,Observed!$C$2:$C$720,$C15)),AVERAGEIFS(Observed!R$2:R$720,Observed!$A$2:$A$720,$A15,Observed!$C$2:$C$720,$C15),"")</f>
        <v>601.92750000000001</v>
      </c>
      <c r="S15" s="29" t="str">
        <f>IF(ISNUMBER(AVERAGEIFS(Observed!S$2:S$720,Observed!$A$2:$A$720,$A15,Observed!$C$2:$C$720,$C15)),AVERAGEIFS(Observed!S$2:S$720,Observed!$A$2:$A$720,$A15,Observed!$C$2:$C$720,$C15),"")</f>
        <v/>
      </c>
      <c r="T15" s="29" t="str">
        <f>IF(ISNUMBER(AVERAGEIFS(Observed!T$2:T$720,Observed!$A$2:$A$720,$A15,Observed!$C$2:$C$720,$C15)),AVERAGEIFS(Observed!T$2:T$720,Observed!$A$2:$A$720,$A15,Observed!$C$2:$C$720,$C15),"")</f>
        <v/>
      </c>
      <c r="U15" s="29" t="str">
        <f>IF(ISNUMBER(AVERAGEIFS(Observed!U$2:U$720,Observed!$A$2:$A$720,$A15,Observed!$C$2:$C$720,$C15)),AVERAGEIFS(Observed!U$2:U$720,Observed!$A$2:$A$720,$A15,Observed!$C$2:$C$720,$C15),"")</f>
        <v/>
      </c>
      <c r="V15" s="28" t="str">
        <f>IF(ISNUMBER(AVERAGEIFS(Observed!V$2:V$720,Observed!$A$2:$A$720,$A15,Observed!$C$2:$C$720,$C15)),AVERAGEIFS(Observed!V$2:V$720,Observed!$A$2:$A$720,$A15,Observed!$C$2:$C$720,$C15),"")</f>
        <v/>
      </c>
      <c r="W15" s="30" t="str">
        <f>IF(ISNUMBER(AVERAGEIFS(Observed!W$2:W$720,Observed!$A$2:$A$720,$A15,Observed!$C$2:$C$720,$C15)),AVERAGEIFS(Observed!W$2:W$720,Observed!$A$2:$A$720,$A15,Observed!$C$2:$C$720,$C15),"")</f>
        <v/>
      </c>
      <c r="X15" s="30" t="str">
        <f>IF(ISNUMBER(AVERAGEIFS(Observed!X$2:X$720,Observed!$A$2:$A$720,$A15,Observed!$C$2:$C$720,$C15)),AVERAGEIFS(Observed!X$2:X$720,Observed!$A$2:$A$720,$A15,Observed!$C$2:$C$720,$C15),"")</f>
        <v/>
      </c>
      <c r="Y15" s="28" t="str">
        <f>IF(ISNUMBER(AVERAGEIFS(Observed!Y$2:Y$720,Observed!$A$2:$A$720,$A15,Observed!$C$2:$C$720,$C15)),AVERAGEIFS(Observed!Y$2:Y$720,Observed!$A$2:$A$720,$A15,Observed!$C$2:$C$720,$C15),"")</f>
        <v/>
      </c>
      <c r="Z15" s="28" t="str">
        <f>IF(ISNUMBER(AVERAGEIFS(Observed!Z$2:Z$720,Observed!$A$2:$A$720,$A15,Observed!$C$2:$C$720,$C15)),AVERAGEIFS(Observed!Z$2:Z$720,Observed!$A$2:$A$720,$A15,Observed!$C$2:$C$720,$C15),"")</f>
        <v/>
      </c>
      <c r="AA15" s="28" t="str">
        <f>IF(ISNUMBER(AVERAGEIFS(Observed!AA$2:AA$720,Observed!$A$2:$A$720,$A15,Observed!$C$2:$C$720,$C15)),AVERAGEIFS(Observed!AA$2:AA$720,Observed!$A$2:$A$720,$A15,Observed!$C$2:$C$720,$C15),"")</f>
        <v/>
      </c>
      <c r="AB15" s="28">
        <f>IF(ISNUMBER(AVERAGEIFS(Observed!AB$2:AB$720,Observed!$A$2:$A$720,$A15,Observed!$C$2:$C$720,$C15)),AVERAGEIFS(Observed!AB$2:AB$720,Observed!$A$2:$A$720,$A15,Observed!$C$2:$C$720,$C15),"")</f>
        <v>22.299214363098145</v>
      </c>
      <c r="AC15" s="28">
        <f>IF(ISNUMBER(AVERAGEIFS(Observed!AC$2:AC$720,Observed!$A$2:$A$720,$A15,Observed!$C$2:$C$720,$C15)),AVERAGEIFS(Observed!AC$2:AC$720,Observed!$A$2:$A$720,$A15,Observed!$C$2:$C$720,$C15),"")</f>
        <v>12.972291588783264</v>
      </c>
      <c r="AD15" s="28">
        <f>IF(ISNUMBER(AVERAGEIFS(Observed!AD$2:AD$720,Observed!$A$2:$A$720,$A15,Observed!$C$2:$C$720,$C15)),AVERAGEIFS(Observed!AD$2:AD$720,Observed!$A$2:$A$720,$A15,Observed!$C$2:$C$720,$C15),"")</f>
        <v>73.96653938293457</v>
      </c>
      <c r="AE15" s="28">
        <f>IF(ISNUMBER(AVERAGEIFS(Observed!AE$2:AE$720,Observed!$A$2:$A$720,$A15,Observed!$C$2:$C$720,$C15)),AVERAGEIFS(Observed!AE$2:AE$720,Observed!$A$2:$A$720,$A15,Observed!$C$2:$C$720,$C15),"")</f>
        <v>27.701611995697021</v>
      </c>
      <c r="AF15" s="28">
        <f>IF(ISNUMBER(AVERAGEIFS(Observed!AF$2:AF$720,Observed!$A$2:$A$720,$A15,Observed!$C$2:$C$720,$C15)),AVERAGEIFS(Observed!AF$2:AF$720,Observed!$A$2:$A$720,$A15,Observed!$C$2:$C$720,$C15),"")</f>
        <v>89.682441711425781</v>
      </c>
      <c r="AG15" s="28">
        <f>IF(ISNUMBER(AVERAGEIFS(Observed!AG$2:AG$720,Observed!$A$2:$A$720,$A15,Observed!$C$2:$C$720,$C15)),AVERAGEIFS(Observed!AG$2:AG$720,Observed!$A$2:$A$720,$A15,Observed!$C$2:$C$720,$C15),"")</f>
        <v>24.746368885040283</v>
      </c>
      <c r="AH15" s="29">
        <f>IF(ISNUMBER(AVERAGEIFS(Observed!AH$2:AH$720,Observed!$A$2:$A$720,$A15,Observed!$C$2:$C$720,$C15)),AVERAGEIFS(Observed!AH$2:AH$720,Observed!$A$2:$A$720,$A15,Observed!$C$2:$C$720,$C15),"")</f>
        <v>3.9599999999999996E-2</v>
      </c>
      <c r="AI15" s="29">
        <f>IF(ISNUMBER(AVERAGEIFS(Observed!AI$2:AI$720,Observed!$A$2:$A$720,$A15,Observed!$C$2:$C$720,$C15)),AVERAGEIFS(Observed!AI$2:AI$720,Observed!$A$2:$A$720,$A15,Observed!$C$2:$C$720,$C15),"")</f>
        <v>3.9599999999999996E-2</v>
      </c>
      <c r="AJ15" s="29" t="str">
        <f>IF(ISNUMBER(AVERAGEIFS(Observed!AJ$2:AJ$720,Observed!$A$2:$A$720,$A15,Observed!$C$2:$C$720,$C15)),AVERAGEIFS(Observed!AJ$2:AJ$720,Observed!$A$2:$A$720,$A15,Observed!$C$2:$C$720,$C15),"")</f>
        <v/>
      </c>
      <c r="AK15" s="28">
        <f>IF(ISNUMBER(AVERAGEIFS(Observed!AK$2:AK$720,Observed!$A$2:$A$720,$A15,Observed!$C$2:$C$720,$C15)),AVERAGEIFS(Observed!AK$2:AK$720,Observed!$A$2:$A$720,$A15,Observed!$C$2:$C$720,$C15),"")</f>
        <v>11.834646301269531</v>
      </c>
      <c r="AL15" s="29" t="str">
        <f>IF(ISNUMBER(AVERAGEIFS(Observed!AL$2:AL$720,Observed!$A$2:$A$720,$A15,Observed!$C$2:$C$720,$C15)),AVERAGEIFS(Observed!AL$2:AL$720,Observed!$A$2:$A$720,$A15,Observed!$C$2:$C$720,$C15),"")</f>
        <v/>
      </c>
      <c r="AM15" s="28" t="str">
        <f>IF(ISNUMBER(AVERAGEIFS(Observed!AM$2:AM$720,Observed!$A$2:$A$720,$A15,Observed!$C$2:$C$720,$C15)),AVERAGEIFS(Observed!AM$2:AM$720,Observed!$A$2:$A$720,$A15,Observed!$C$2:$C$720,$C15),"")</f>
        <v/>
      </c>
      <c r="AN15" s="28" t="str">
        <f>IF(ISNUMBER(AVERAGEIFS(Observed!AN$2:AN$720,Observed!$A$2:$A$720,$A15,Observed!$C$2:$C$720,$C15)),AVERAGEIFS(Observed!AN$2:AN$720,Observed!$A$2:$A$720,$A15,Observed!$C$2:$C$720,$C15),"")</f>
        <v/>
      </c>
      <c r="AO15" s="28" t="str">
        <f>IF(ISNUMBER(AVERAGEIFS(Observed!AO$2:AO$720,Observed!$A$2:$A$720,$A15,Observed!$C$2:$C$720,$C15)),AVERAGEIFS(Observed!AO$2:AO$720,Observed!$A$2:$A$720,$A15,Observed!$C$2:$C$720,$C15),"")</f>
        <v/>
      </c>
      <c r="AP15" s="29" t="str">
        <f>IF(ISNUMBER(AVERAGEIFS(Observed!AP$2:AP$720,Observed!$A$2:$A$720,$A15,Observed!$C$2:$C$720,$C15)),AVERAGEIFS(Observed!AP$2:AP$720,Observed!$A$2:$A$720,$A15,Observed!$C$2:$C$720,$C15),"")</f>
        <v/>
      </c>
      <c r="AQ15" s="28">
        <f>IF(ISNUMBER(AVERAGEIFS(Observed!AQ$2:AQ$720,Observed!$A$2:$A$720,$A15,Observed!$C$2:$C$720,$C15)),AVERAGEIFS(Observed!AQ$2:AQ$720,Observed!$A$2:$A$720,$A15,Observed!$C$2:$C$720,$C15),"")</f>
        <v>9.7590000000000003</v>
      </c>
      <c r="AR15" s="28">
        <f>IF(ISNUMBER(AVERAGEIFS(Observed!AR$2:AR$720,Observed!$A$2:$A$720,$A15,Observed!$C$2:$C$720,$C15)),AVERAGEIFS(Observed!AR$2:AR$720,Observed!$A$2:$A$720,$A15,Observed!$C$2:$C$720,$C15),"")</f>
        <v>23.902000000000001</v>
      </c>
      <c r="AS15" s="2">
        <f>COUNTIFS(Observed!$A$2:$A$720,$A15,Observed!$C$2:$C$720,$C15)</f>
        <v>4</v>
      </c>
      <c r="AT15" s="2">
        <f t="shared" si="1"/>
        <v>14</v>
      </c>
    </row>
    <row r="16" spans="1:46" x14ac:dyDescent="0.25">
      <c r="A16" s="4" t="s">
        <v>28</v>
      </c>
      <c r="B16" t="s">
        <v>44</v>
      </c>
      <c r="C16" s="3">
        <v>42003</v>
      </c>
      <c r="D16">
        <v>1</v>
      </c>
      <c r="F16">
        <v>100</v>
      </c>
      <c r="J16" s="2" t="s">
        <v>82</v>
      </c>
      <c r="K16" s="2" t="s">
        <v>23</v>
      </c>
      <c r="L16">
        <v>1.3</v>
      </c>
      <c r="M16" s="2" t="s">
        <v>22</v>
      </c>
      <c r="N16" s="27" t="str">
        <f>IF(ISNUMBER(AVERAGEIFS(Observed!N$2:N$720,Observed!$A$2:$A$720,$A16,Observed!$C$2:$C$720,$C16)),AVERAGEIFS(Observed!N$2:N$720,Observed!$A$2:$A$720,$A16,Observed!$C$2:$C$720,$C16),"")</f>
        <v/>
      </c>
      <c r="O16" s="28" t="str">
        <f>IF(ISNUMBER(AVERAGEIFS(Observed!O$2:O$720,Observed!$A$2:$A$720,$A16,Observed!$C$2:$C$720,$C16)),AVERAGEIFS(Observed!O$2:O$720,Observed!$A$2:$A$720,$A16,Observed!$C$2:$C$720,$C16),"")</f>
        <v/>
      </c>
      <c r="P16" s="28">
        <f>IF(ISNUMBER(AVERAGEIFS(Observed!P$2:P$720,Observed!$A$2:$A$720,$A16,Observed!$C$2:$C$720,$C16)),AVERAGEIFS(Observed!P$2:P$720,Observed!$A$2:$A$720,$A16,Observed!$C$2:$C$720,$C16),"")</f>
        <v>278.59749999999997</v>
      </c>
      <c r="Q16" s="28">
        <f>IF(ISNUMBER(AVERAGEIFS(Observed!Q$2:Q$720,Observed!$A$2:$A$720,$A16,Observed!$C$2:$C$720,$C16)),AVERAGEIFS(Observed!Q$2:Q$720,Observed!$A$2:$A$720,$A16,Observed!$C$2:$C$720,$C16),"")</f>
        <v>278.59749999999997</v>
      </c>
      <c r="R16" s="28">
        <f>IF(ISNUMBER(AVERAGEIFS(Observed!R$2:R$720,Observed!$A$2:$A$720,$A16,Observed!$C$2:$C$720,$C16)),AVERAGEIFS(Observed!R$2:R$720,Observed!$A$2:$A$720,$A16,Observed!$C$2:$C$720,$C16),"")</f>
        <v>724.0625</v>
      </c>
      <c r="S16" s="29" t="str">
        <f>IF(ISNUMBER(AVERAGEIFS(Observed!S$2:S$720,Observed!$A$2:$A$720,$A16,Observed!$C$2:$C$720,$C16)),AVERAGEIFS(Observed!S$2:S$720,Observed!$A$2:$A$720,$A16,Observed!$C$2:$C$720,$C16),"")</f>
        <v/>
      </c>
      <c r="T16" s="29" t="str">
        <f>IF(ISNUMBER(AVERAGEIFS(Observed!T$2:T$720,Observed!$A$2:$A$720,$A16,Observed!$C$2:$C$720,$C16)),AVERAGEIFS(Observed!T$2:T$720,Observed!$A$2:$A$720,$A16,Observed!$C$2:$C$720,$C16),"")</f>
        <v/>
      </c>
      <c r="U16" s="29" t="str">
        <f>IF(ISNUMBER(AVERAGEIFS(Observed!U$2:U$720,Observed!$A$2:$A$720,$A16,Observed!$C$2:$C$720,$C16)),AVERAGEIFS(Observed!U$2:U$720,Observed!$A$2:$A$720,$A16,Observed!$C$2:$C$720,$C16),"")</f>
        <v/>
      </c>
      <c r="V16" s="28" t="str">
        <f>IF(ISNUMBER(AVERAGEIFS(Observed!V$2:V$720,Observed!$A$2:$A$720,$A16,Observed!$C$2:$C$720,$C16)),AVERAGEIFS(Observed!V$2:V$720,Observed!$A$2:$A$720,$A16,Observed!$C$2:$C$720,$C16),"")</f>
        <v/>
      </c>
      <c r="W16" s="30" t="str">
        <f>IF(ISNUMBER(AVERAGEIFS(Observed!W$2:W$720,Observed!$A$2:$A$720,$A16,Observed!$C$2:$C$720,$C16)),AVERAGEIFS(Observed!W$2:W$720,Observed!$A$2:$A$720,$A16,Observed!$C$2:$C$720,$C16),"")</f>
        <v/>
      </c>
      <c r="X16" s="30" t="str">
        <f>IF(ISNUMBER(AVERAGEIFS(Observed!X$2:X$720,Observed!$A$2:$A$720,$A16,Observed!$C$2:$C$720,$C16)),AVERAGEIFS(Observed!X$2:X$720,Observed!$A$2:$A$720,$A16,Observed!$C$2:$C$720,$C16),"")</f>
        <v/>
      </c>
      <c r="Y16" s="28" t="str">
        <f>IF(ISNUMBER(AVERAGEIFS(Observed!Y$2:Y$720,Observed!$A$2:$A$720,$A16,Observed!$C$2:$C$720,$C16)),AVERAGEIFS(Observed!Y$2:Y$720,Observed!$A$2:$A$720,$A16,Observed!$C$2:$C$720,$C16),"")</f>
        <v/>
      </c>
      <c r="Z16" s="28" t="str">
        <f>IF(ISNUMBER(AVERAGEIFS(Observed!Z$2:Z$720,Observed!$A$2:$A$720,$A16,Observed!$C$2:$C$720,$C16)),AVERAGEIFS(Observed!Z$2:Z$720,Observed!$A$2:$A$720,$A16,Observed!$C$2:$C$720,$C16),"")</f>
        <v/>
      </c>
      <c r="AA16" s="28" t="str">
        <f>IF(ISNUMBER(AVERAGEIFS(Observed!AA$2:AA$720,Observed!$A$2:$A$720,$A16,Observed!$C$2:$C$720,$C16)),AVERAGEIFS(Observed!AA$2:AA$720,Observed!$A$2:$A$720,$A16,Observed!$C$2:$C$720,$C16),"")</f>
        <v/>
      </c>
      <c r="AB16" s="28">
        <f>IF(ISNUMBER(AVERAGEIFS(Observed!AB$2:AB$720,Observed!$A$2:$A$720,$A16,Observed!$C$2:$C$720,$C16)),AVERAGEIFS(Observed!AB$2:AB$720,Observed!$A$2:$A$720,$A16,Observed!$C$2:$C$720,$C16),"")</f>
        <v>22.735995292663574</v>
      </c>
      <c r="AC16" s="28">
        <f>IF(ISNUMBER(AVERAGEIFS(Observed!AC$2:AC$720,Observed!$A$2:$A$720,$A16,Observed!$C$2:$C$720,$C16)),AVERAGEIFS(Observed!AC$2:AC$720,Observed!$A$2:$A$720,$A16,Observed!$C$2:$C$720,$C16),"")</f>
        <v>11.852434039115906</v>
      </c>
      <c r="AD16" s="28">
        <f>IF(ISNUMBER(AVERAGEIFS(Observed!AD$2:AD$720,Observed!$A$2:$A$720,$A16,Observed!$C$2:$C$720,$C16)),AVERAGEIFS(Observed!AD$2:AD$720,Observed!$A$2:$A$720,$A16,Observed!$C$2:$C$720,$C16),"")</f>
        <v>72.255392074584961</v>
      </c>
      <c r="AE16" s="28">
        <f>IF(ISNUMBER(AVERAGEIFS(Observed!AE$2:AE$720,Observed!$A$2:$A$720,$A16,Observed!$C$2:$C$720,$C16)),AVERAGEIFS(Observed!AE$2:AE$720,Observed!$A$2:$A$720,$A16,Observed!$C$2:$C$720,$C16),"")</f>
        <v>29.961037158966064</v>
      </c>
      <c r="AF16" s="28">
        <f>IF(ISNUMBER(AVERAGEIFS(Observed!AF$2:AF$720,Observed!$A$2:$A$720,$A16,Observed!$C$2:$C$720,$C16)),AVERAGEIFS(Observed!AF$2:AF$720,Observed!$A$2:$A$720,$A16,Observed!$C$2:$C$720,$C16),"")</f>
        <v>89.461663246154785</v>
      </c>
      <c r="AG16" s="28">
        <f>IF(ISNUMBER(AVERAGEIFS(Observed!AG$2:AG$720,Observed!$A$2:$A$720,$A16,Observed!$C$2:$C$720,$C16)),AVERAGEIFS(Observed!AG$2:AG$720,Observed!$A$2:$A$720,$A16,Observed!$C$2:$C$720,$C16),"")</f>
        <v>24.704240560531616</v>
      </c>
      <c r="AH16" s="29">
        <f>IF(ISNUMBER(AVERAGEIFS(Observed!AH$2:AH$720,Observed!$A$2:$A$720,$A16,Observed!$C$2:$C$720,$C16)),AVERAGEIFS(Observed!AH$2:AH$720,Observed!$A$2:$A$720,$A16,Observed!$C$2:$C$720,$C16),"")</f>
        <v>3.9550000000000002E-2</v>
      </c>
      <c r="AI16" s="29">
        <f>IF(ISNUMBER(AVERAGEIFS(Observed!AI$2:AI$720,Observed!$A$2:$A$720,$A16,Observed!$C$2:$C$720,$C16)),AVERAGEIFS(Observed!AI$2:AI$720,Observed!$A$2:$A$720,$A16,Observed!$C$2:$C$720,$C16),"")</f>
        <v>3.9550000000000002E-2</v>
      </c>
      <c r="AJ16" s="29" t="str">
        <f>IF(ISNUMBER(AVERAGEIFS(Observed!AJ$2:AJ$720,Observed!$A$2:$A$720,$A16,Observed!$C$2:$C$720,$C16)),AVERAGEIFS(Observed!AJ$2:AJ$720,Observed!$A$2:$A$720,$A16,Observed!$C$2:$C$720,$C16),"")</f>
        <v/>
      </c>
      <c r="AK16" s="28">
        <f>IF(ISNUMBER(AVERAGEIFS(Observed!AK$2:AK$720,Observed!$A$2:$A$720,$A16,Observed!$C$2:$C$720,$C16)),AVERAGEIFS(Observed!AK$2:AK$720,Observed!$A$2:$A$720,$A16,Observed!$C$2:$C$720,$C16),"")</f>
        <v>11.560862731933593</v>
      </c>
      <c r="AL16" s="29" t="str">
        <f>IF(ISNUMBER(AVERAGEIFS(Observed!AL$2:AL$720,Observed!$A$2:$A$720,$A16,Observed!$C$2:$C$720,$C16)),AVERAGEIFS(Observed!AL$2:AL$720,Observed!$A$2:$A$720,$A16,Observed!$C$2:$C$720,$C16),"")</f>
        <v/>
      </c>
      <c r="AM16" s="28" t="str">
        <f>IF(ISNUMBER(AVERAGEIFS(Observed!AM$2:AM$720,Observed!$A$2:$A$720,$A16,Observed!$C$2:$C$720,$C16)),AVERAGEIFS(Observed!AM$2:AM$720,Observed!$A$2:$A$720,$A16,Observed!$C$2:$C$720,$C16),"")</f>
        <v/>
      </c>
      <c r="AN16" s="28" t="str">
        <f>IF(ISNUMBER(AVERAGEIFS(Observed!AN$2:AN$720,Observed!$A$2:$A$720,$A16,Observed!$C$2:$C$720,$C16)),AVERAGEIFS(Observed!AN$2:AN$720,Observed!$A$2:$A$720,$A16,Observed!$C$2:$C$720,$C16),"")</f>
        <v/>
      </c>
      <c r="AO16" s="28" t="str">
        <f>IF(ISNUMBER(AVERAGEIFS(Observed!AO$2:AO$720,Observed!$A$2:$A$720,$A16,Observed!$C$2:$C$720,$C16)),AVERAGEIFS(Observed!AO$2:AO$720,Observed!$A$2:$A$720,$A16,Observed!$C$2:$C$720,$C16),"")</f>
        <v/>
      </c>
      <c r="AP16" s="29" t="str">
        <f>IF(ISNUMBER(AVERAGEIFS(Observed!AP$2:AP$720,Observed!$A$2:$A$720,$A16,Observed!$C$2:$C$720,$C16)),AVERAGEIFS(Observed!AP$2:AP$720,Observed!$A$2:$A$720,$A16,Observed!$C$2:$C$720,$C16),"")</f>
        <v/>
      </c>
      <c r="AQ16" s="28">
        <f>IF(ISNUMBER(AVERAGEIFS(Observed!AQ$2:AQ$720,Observed!$A$2:$A$720,$A16,Observed!$C$2:$C$720,$C16)),AVERAGEIFS(Observed!AQ$2:AQ$720,Observed!$A$2:$A$720,$A16,Observed!$C$2:$C$720,$C16),"")</f>
        <v>11.0625</v>
      </c>
      <c r="AR16" s="28">
        <f>IF(ISNUMBER(AVERAGEIFS(Observed!AR$2:AR$720,Observed!$A$2:$A$720,$A16,Observed!$C$2:$C$720,$C16)),AVERAGEIFS(Observed!AR$2:AR$720,Observed!$A$2:$A$720,$A16,Observed!$C$2:$C$720,$C16),"")</f>
        <v>28.858999999999998</v>
      </c>
      <c r="AS16" s="2">
        <f>COUNTIFS(Observed!$A$2:$A$720,$A16,Observed!$C$2:$C$720,$C16)</f>
        <v>4</v>
      </c>
      <c r="AT16" s="2">
        <f t="shared" si="1"/>
        <v>14</v>
      </c>
    </row>
    <row r="17" spans="1:46" x14ac:dyDescent="0.25">
      <c r="A17" s="4" t="s">
        <v>25</v>
      </c>
      <c r="B17" t="s">
        <v>44</v>
      </c>
      <c r="C17" s="3">
        <v>42003</v>
      </c>
      <c r="D17">
        <v>1</v>
      </c>
      <c r="F17">
        <v>200</v>
      </c>
      <c r="J17" s="2" t="s">
        <v>82</v>
      </c>
      <c r="K17" s="2" t="s">
        <v>23</v>
      </c>
      <c r="L17">
        <v>1.3</v>
      </c>
      <c r="M17" s="2" t="s">
        <v>22</v>
      </c>
      <c r="N17" s="27" t="str">
        <f>IF(ISNUMBER(AVERAGEIFS(Observed!N$2:N$720,Observed!$A$2:$A$720,$A17,Observed!$C$2:$C$720,$C17)),AVERAGEIFS(Observed!N$2:N$720,Observed!$A$2:$A$720,$A17,Observed!$C$2:$C$720,$C17),"")</f>
        <v/>
      </c>
      <c r="O17" s="28" t="str">
        <f>IF(ISNUMBER(AVERAGEIFS(Observed!O$2:O$720,Observed!$A$2:$A$720,$A17,Observed!$C$2:$C$720,$C17)),AVERAGEIFS(Observed!O$2:O$720,Observed!$A$2:$A$720,$A17,Observed!$C$2:$C$720,$C17),"")</f>
        <v/>
      </c>
      <c r="P17" s="28">
        <f>IF(ISNUMBER(AVERAGEIFS(Observed!P$2:P$720,Observed!$A$2:$A$720,$A17,Observed!$C$2:$C$720,$C17)),AVERAGEIFS(Observed!P$2:P$720,Observed!$A$2:$A$720,$A17,Observed!$C$2:$C$720,$C17),"")</f>
        <v>300.54500000000002</v>
      </c>
      <c r="Q17" s="28">
        <f>IF(ISNUMBER(AVERAGEIFS(Observed!Q$2:Q$720,Observed!$A$2:$A$720,$A17,Observed!$C$2:$C$720,$C17)),AVERAGEIFS(Observed!Q$2:Q$720,Observed!$A$2:$A$720,$A17,Observed!$C$2:$C$720,$C17),"")</f>
        <v>300.54500000000002</v>
      </c>
      <c r="R17" s="28">
        <f>IF(ISNUMBER(AVERAGEIFS(Observed!R$2:R$720,Observed!$A$2:$A$720,$A17,Observed!$C$2:$C$720,$C17)),AVERAGEIFS(Observed!R$2:R$720,Observed!$A$2:$A$720,$A17,Observed!$C$2:$C$720,$C17),"")</f>
        <v>738.94</v>
      </c>
      <c r="S17" s="29" t="str">
        <f>IF(ISNUMBER(AVERAGEIFS(Observed!S$2:S$720,Observed!$A$2:$A$720,$A17,Observed!$C$2:$C$720,$C17)),AVERAGEIFS(Observed!S$2:S$720,Observed!$A$2:$A$720,$A17,Observed!$C$2:$C$720,$C17),"")</f>
        <v/>
      </c>
      <c r="T17" s="29" t="str">
        <f>IF(ISNUMBER(AVERAGEIFS(Observed!T$2:T$720,Observed!$A$2:$A$720,$A17,Observed!$C$2:$C$720,$C17)),AVERAGEIFS(Observed!T$2:T$720,Observed!$A$2:$A$720,$A17,Observed!$C$2:$C$720,$C17),"")</f>
        <v/>
      </c>
      <c r="U17" s="29" t="str">
        <f>IF(ISNUMBER(AVERAGEIFS(Observed!U$2:U$720,Observed!$A$2:$A$720,$A17,Observed!$C$2:$C$720,$C17)),AVERAGEIFS(Observed!U$2:U$720,Observed!$A$2:$A$720,$A17,Observed!$C$2:$C$720,$C17),"")</f>
        <v/>
      </c>
      <c r="V17" s="28" t="str">
        <f>IF(ISNUMBER(AVERAGEIFS(Observed!V$2:V$720,Observed!$A$2:$A$720,$A17,Observed!$C$2:$C$720,$C17)),AVERAGEIFS(Observed!V$2:V$720,Observed!$A$2:$A$720,$A17,Observed!$C$2:$C$720,$C17),"")</f>
        <v/>
      </c>
      <c r="W17" s="30" t="str">
        <f>IF(ISNUMBER(AVERAGEIFS(Observed!W$2:W$720,Observed!$A$2:$A$720,$A17,Observed!$C$2:$C$720,$C17)),AVERAGEIFS(Observed!W$2:W$720,Observed!$A$2:$A$720,$A17,Observed!$C$2:$C$720,$C17),"")</f>
        <v/>
      </c>
      <c r="X17" s="30" t="str">
        <f>IF(ISNUMBER(AVERAGEIFS(Observed!X$2:X$720,Observed!$A$2:$A$720,$A17,Observed!$C$2:$C$720,$C17)),AVERAGEIFS(Observed!X$2:X$720,Observed!$A$2:$A$720,$A17,Observed!$C$2:$C$720,$C17),"")</f>
        <v/>
      </c>
      <c r="Y17" s="28" t="str">
        <f>IF(ISNUMBER(AVERAGEIFS(Observed!Y$2:Y$720,Observed!$A$2:$A$720,$A17,Observed!$C$2:$C$720,$C17)),AVERAGEIFS(Observed!Y$2:Y$720,Observed!$A$2:$A$720,$A17,Observed!$C$2:$C$720,$C17),"")</f>
        <v/>
      </c>
      <c r="Z17" s="28" t="str">
        <f>IF(ISNUMBER(AVERAGEIFS(Observed!Z$2:Z$720,Observed!$A$2:$A$720,$A17,Observed!$C$2:$C$720,$C17)),AVERAGEIFS(Observed!Z$2:Z$720,Observed!$A$2:$A$720,$A17,Observed!$C$2:$C$720,$C17),"")</f>
        <v/>
      </c>
      <c r="AA17" s="28" t="str">
        <f>IF(ISNUMBER(AVERAGEIFS(Observed!AA$2:AA$720,Observed!$A$2:$A$720,$A17,Observed!$C$2:$C$720,$C17)),AVERAGEIFS(Observed!AA$2:AA$720,Observed!$A$2:$A$720,$A17,Observed!$C$2:$C$720,$C17),"")</f>
        <v/>
      </c>
      <c r="AB17" s="28">
        <f>IF(ISNUMBER(AVERAGEIFS(Observed!AB$2:AB$720,Observed!$A$2:$A$720,$A17,Observed!$C$2:$C$720,$C17)),AVERAGEIFS(Observed!AB$2:AB$720,Observed!$A$2:$A$720,$A17,Observed!$C$2:$C$720,$C17),"")</f>
        <v>22.310485601425171</v>
      </c>
      <c r="AC17" s="28">
        <f>IF(ISNUMBER(AVERAGEIFS(Observed!AC$2:AC$720,Observed!$A$2:$A$720,$A17,Observed!$C$2:$C$720,$C17)),AVERAGEIFS(Observed!AC$2:AC$720,Observed!$A$2:$A$720,$A17,Observed!$C$2:$C$720,$C17),"")</f>
        <v>12.566341042518616</v>
      </c>
      <c r="AD17" s="28">
        <f>IF(ISNUMBER(AVERAGEIFS(Observed!AD$2:AD$720,Observed!$A$2:$A$720,$A17,Observed!$C$2:$C$720,$C17)),AVERAGEIFS(Observed!AD$2:AD$720,Observed!$A$2:$A$720,$A17,Observed!$C$2:$C$720,$C17),"")</f>
        <v>73.506052017211914</v>
      </c>
      <c r="AE17" s="28">
        <f>IF(ISNUMBER(AVERAGEIFS(Observed!AE$2:AE$720,Observed!$A$2:$A$720,$A17,Observed!$C$2:$C$720,$C17)),AVERAGEIFS(Observed!AE$2:AE$720,Observed!$A$2:$A$720,$A17,Observed!$C$2:$C$720,$C17),"")</f>
        <v>28.120212554931641</v>
      </c>
      <c r="AF17" s="28">
        <f>IF(ISNUMBER(AVERAGEIFS(Observed!AF$2:AF$720,Observed!$A$2:$A$720,$A17,Observed!$C$2:$C$720,$C17)),AVERAGEIFS(Observed!AF$2:AF$720,Observed!$A$2:$A$720,$A17,Observed!$C$2:$C$720,$C17),"")</f>
        <v>89.545803070068359</v>
      </c>
      <c r="AG17" s="28">
        <f>IF(ISNUMBER(AVERAGEIFS(Observed!AG$2:AG$720,Observed!$A$2:$A$720,$A17,Observed!$C$2:$C$720,$C17)),AVERAGEIFS(Observed!AG$2:AG$720,Observed!$A$2:$A$720,$A17,Observed!$C$2:$C$720,$C17),"")</f>
        <v>25.30759596824646</v>
      </c>
      <c r="AH17" s="29">
        <f>IF(ISNUMBER(AVERAGEIFS(Observed!AH$2:AH$720,Observed!$A$2:$A$720,$A17,Observed!$C$2:$C$720,$C17)),AVERAGEIFS(Observed!AH$2:AH$720,Observed!$A$2:$A$720,$A17,Observed!$C$2:$C$720,$C17),"")</f>
        <v>4.0474999999999997E-2</v>
      </c>
      <c r="AI17" s="29">
        <f>IF(ISNUMBER(AVERAGEIFS(Observed!AI$2:AI$720,Observed!$A$2:$A$720,$A17,Observed!$C$2:$C$720,$C17)),AVERAGEIFS(Observed!AI$2:AI$720,Observed!$A$2:$A$720,$A17,Observed!$C$2:$C$720,$C17),"")</f>
        <v>4.0474999999999997E-2</v>
      </c>
      <c r="AJ17" s="29" t="str">
        <f>IF(ISNUMBER(AVERAGEIFS(Observed!AJ$2:AJ$720,Observed!$A$2:$A$720,$A17,Observed!$C$2:$C$720,$C17)),AVERAGEIFS(Observed!AJ$2:AJ$720,Observed!$A$2:$A$720,$A17,Observed!$C$2:$C$720,$C17),"")</f>
        <v/>
      </c>
      <c r="AK17" s="28">
        <f>IF(ISNUMBER(AVERAGEIFS(Observed!AK$2:AK$720,Observed!$A$2:$A$720,$A17,Observed!$C$2:$C$720,$C17)),AVERAGEIFS(Observed!AK$2:AK$720,Observed!$A$2:$A$720,$A17,Observed!$C$2:$C$720,$C17),"")</f>
        <v>11.760968322753905</v>
      </c>
      <c r="AL17" s="29" t="str">
        <f>IF(ISNUMBER(AVERAGEIFS(Observed!AL$2:AL$720,Observed!$A$2:$A$720,$A17,Observed!$C$2:$C$720,$C17)),AVERAGEIFS(Observed!AL$2:AL$720,Observed!$A$2:$A$720,$A17,Observed!$C$2:$C$720,$C17),"")</f>
        <v/>
      </c>
      <c r="AM17" s="28" t="str">
        <f>IF(ISNUMBER(AVERAGEIFS(Observed!AM$2:AM$720,Observed!$A$2:$A$720,$A17,Observed!$C$2:$C$720,$C17)),AVERAGEIFS(Observed!AM$2:AM$720,Observed!$A$2:$A$720,$A17,Observed!$C$2:$C$720,$C17),"")</f>
        <v/>
      </c>
      <c r="AN17" s="28" t="str">
        <f>IF(ISNUMBER(AVERAGEIFS(Observed!AN$2:AN$720,Observed!$A$2:$A$720,$A17,Observed!$C$2:$C$720,$C17)),AVERAGEIFS(Observed!AN$2:AN$720,Observed!$A$2:$A$720,$A17,Observed!$C$2:$C$720,$C17),"")</f>
        <v/>
      </c>
      <c r="AO17" s="28" t="str">
        <f>IF(ISNUMBER(AVERAGEIFS(Observed!AO$2:AO$720,Observed!$A$2:$A$720,$A17,Observed!$C$2:$C$720,$C17)),AVERAGEIFS(Observed!AO$2:AO$720,Observed!$A$2:$A$720,$A17,Observed!$C$2:$C$720,$C17),"")</f>
        <v/>
      </c>
      <c r="AP17" s="29" t="str">
        <f>IF(ISNUMBER(AVERAGEIFS(Observed!AP$2:AP$720,Observed!$A$2:$A$720,$A17,Observed!$C$2:$C$720,$C17)),AVERAGEIFS(Observed!AP$2:AP$720,Observed!$A$2:$A$720,$A17,Observed!$C$2:$C$720,$C17),"")</f>
        <v/>
      </c>
      <c r="AQ17" s="28">
        <f>IF(ISNUMBER(AVERAGEIFS(Observed!AQ$2:AQ$720,Observed!$A$2:$A$720,$A17,Observed!$C$2:$C$720,$C17)),AVERAGEIFS(Observed!AQ$2:AQ$720,Observed!$A$2:$A$720,$A17,Observed!$C$2:$C$720,$C17),"")</f>
        <v>12.137</v>
      </c>
      <c r="AR17" s="28">
        <f>IF(ISNUMBER(AVERAGEIFS(Observed!AR$2:AR$720,Observed!$A$2:$A$720,$A17,Observed!$C$2:$C$720,$C17)),AVERAGEIFS(Observed!AR$2:AR$720,Observed!$A$2:$A$720,$A17,Observed!$C$2:$C$720,$C17),"")</f>
        <v>30.013500000000001</v>
      </c>
      <c r="AS17" s="2">
        <f>COUNTIFS(Observed!$A$2:$A$720,$A17,Observed!$C$2:$C$720,$C17)</f>
        <v>4</v>
      </c>
      <c r="AT17" s="2">
        <f t="shared" si="1"/>
        <v>14</v>
      </c>
    </row>
    <row r="18" spans="1:46" x14ac:dyDescent="0.25">
      <c r="A18" s="4" t="s">
        <v>29</v>
      </c>
      <c r="B18" t="s">
        <v>44</v>
      </c>
      <c r="C18" s="3">
        <v>42003</v>
      </c>
      <c r="D18">
        <v>1</v>
      </c>
      <c r="F18">
        <v>350</v>
      </c>
      <c r="J18" s="2" t="s">
        <v>82</v>
      </c>
      <c r="K18" s="2" t="s">
        <v>23</v>
      </c>
      <c r="L18">
        <v>1.3</v>
      </c>
      <c r="M18" s="2" t="s">
        <v>22</v>
      </c>
      <c r="N18" s="27" t="str">
        <f>IF(ISNUMBER(AVERAGEIFS(Observed!N$2:N$720,Observed!$A$2:$A$720,$A18,Observed!$C$2:$C$720,$C18)),AVERAGEIFS(Observed!N$2:N$720,Observed!$A$2:$A$720,$A18,Observed!$C$2:$C$720,$C18),"")</f>
        <v/>
      </c>
      <c r="O18" s="28" t="str">
        <f>IF(ISNUMBER(AVERAGEIFS(Observed!O$2:O$720,Observed!$A$2:$A$720,$A18,Observed!$C$2:$C$720,$C18)),AVERAGEIFS(Observed!O$2:O$720,Observed!$A$2:$A$720,$A18,Observed!$C$2:$C$720,$C18),"")</f>
        <v/>
      </c>
      <c r="P18" s="28">
        <f>IF(ISNUMBER(AVERAGEIFS(Observed!P$2:P$720,Observed!$A$2:$A$720,$A18,Observed!$C$2:$C$720,$C18)),AVERAGEIFS(Observed!P$2:P$720,Observed!$A$2:$A$720,$A18,Observed!$C$2:$C$720,$C18),"")</f>
        <v>294.99</v>
      </c>
      <c r="Q18" s="28">
        <f>IF(ISNUMBER(AVERAGEIFS(Observed!Q$2:Q$720,Observed!$A$2:$A$720,$A18,Observed!$C$2:$C$720,$C18)),AVERAGEIFS(Observed!Q$2:Q$720,Observed!$A$2:$A$720,$A18,Observed!$C$2:$C$720,$C18),"")</f>
        <v>294.99</v>
      </c>
      <c r="R18" s="28">
        <f>IF(ISNUMBER(AVERAGEIFS(Observed!R$2:R$720,Observed!$A$2:$A$720,$A18,Observed!$C$2:$C$720,$C18)),AVERAGEIFS(Observed!R$2:R$720,Observed!$A$2:$A$720,$A18,Observed!$C$2:$C$720,$C18),"")</f>
        <v>701.09250000000009</v>
      </c>
      <c r="S18" s="29" t="str">
        <f>IF(ISNUMBER(AVERAGEIFS(Observed!S$2:S$720,Observed!$A$2:$A$720,$A18,Observed!$C$2:$C$720,$C18)),AVERAGEIFS(Observed!S$2:S$720,Observed!$A$2:$A$720,$A18,Observed!$C$2:$C$720,$C18),"")</f>
        <v/>
      </c>
      <c r="T18" s="29" t="str">
        <f>IF(ISNUMBER(AVERAGEIFS(Observed!T$2:T$720,Observed!$A$2:$A$720,$A18,Observed!$C$2:$C$720,$C18)),AVERAGEIFS(Observed!T$2:T$720,Observed!$A$2:$A$720,$A18,Observed!$C$2:$C$720,$C18),"")</f>
        <v/>
      </c>
      <c r="U18" s="29" t="str">
        <f>IF(ISNUMBER(AVERAGEIFS(Observed!U$2:U$720,Observed!$A$2:$A$720,$A18,Observed!$C$2:$C$720,$C18)),AVERAGEIFS(Observed!U$2:U$720,Observed!$A$2:$A$720,$A18,Observed!$C$2:$C$720,$C18),"")</f>
        <v/>
      </c>
      <c r="V18" s="28" t="str">
        <f>IF(ISNUMBER(AVERAGEIFS(Observed!V$2:V$720,Observed!$A$2:$A$720,$A18,Observed!$C$2:$C$720,$C18)),AVERAGEIFS(Observed!V$2:V$720,Observed!$A$2:$A$720,$A18,Observed!$C$2:$C$720,$C18),"")</f>
        <v/>
      </c>
      <c r="W18" s="30" t="str">
        <f>IF(ISNUMBER(AVERAGEIFS(Observed!W$2:W$720,Observed!$A$2:$A$720,$A18,Observed!$C$2:$C$720,$C18)),AVERAGEIFS(Observed!W$2:W$720,Observed!$A$2:$A$720,$A18,Observed!$C$2:$C$720,$C18),"")</f>
        <v/>
      </c>
      <c r="X18" s="30" t="str">
        <f>IF(ISNUMBER(AVERAGEIFS(Observed!X$2:X$720,Observed!$A$2:$A$720,$A18,Observed!$C$2:$C$720,$C18)),AVERAGEIFS(Observed!X$2:X$720,Observed!$A$2:$A$720,$A18,Observed!$C$2:$C$720,$C18),"")</f>
        <v/>
      </c>
      <c r="Y18" s="28" t="str">
        <f>IF(ISNUMBER(AVERAGEIFS(Observed!Y$2:Y$720,Observed!$A$2:$A$720,$A18,Observed!$C$2:$C$720,$C18)),AVERAGEIFS(Observed!Y$2:Y$720,Observed!$A$2:$A$720,$A18,Observed!$C$2:$C$720,$C18),"")</f>
        <v/>
      </c>
      <c r="Z18" s="28" t="str">
        <f>IF(ISNUMBER(AVERAGEIFS(Observed!Z$2:Z$720,Observed!$A$2:$A$720,$A18,Observed!$C$2:$C$720,$C18)),AVERAGEIFS(Observed!Z$2:Z$720,Observed!$A$2:$A$720,$A18,Observed!$C$2:$C$720,$C18),"")</f>
        <v/>
      </c>
      <c r="AA18" s="28" t="str">
        <f>IF(ISNUMBER(AVERAGEIFS(Observed!AA$2:AA$720,Observed!$A$2:$A$720,$A18,Observed!$C$2:$C$720,$C18)),AVERAGEIFS(Observed!AA$2:AA$720,Observed!$A$2:$A$720,$A18,Observed!$C$2:$C$720,$C18),"")</f>
        <v/>
      </c>
      <c r="AB18" s="28">
        <f>IF(ISNUMBER(AVERAGEIFS(Observed!AB$2:AB$720,Observed!$A$2:$A$720,$A18,Observed!$C$2:$C$720,$C18)),AVERAGEIFS(Observed!AB$2:AB$720,Observed!$A$2:$A$720,$A18,Observed!$C$2:$C$720,$C18),"")</f>
        <v>22.29066276550293</v>
      </c>
      <c r="AC18" s="28">
        <f>IF(ISNUMBER(AVERAGEIFS(Observed!AC$2:AC$720,Observed!$A$2:$A$720,$A18,Observed!$C$2:$C$720,$C18)),AVERAGEIFS(Observed!AC$2:AC$720,Observed!$A$2:$A$720,$A18,Observed!$C$2:$C$720,$C18),"")</f>
        <v>11.992509603500366</v>
      </c>
      <c r="AD18" s="28">
        <f>IF(ISNUMBER(AVERAGEIFS(Observed!AD$2:AD$720,Observed!$A$2:$A$720,$A18,Observed!$C$2:$C$720,$C18)),AVERAGEIFS(Observed!AD$2:AD$720,Observed!$A$2:$A$720,$A18,Observed!$C$2:$C$720,$C18),"")</f>
        <v>74.051593780517578</v>
      </c>
      <c r="AE18" s="28">
        <f>IF(ISNUMBER(AVERAGEIFS(Observed!AE$2:AE$720,Observed!$A$2:$A$720,$A18,Observed!$C$2:$C$720,$C18)),AVERAGEIFS(Observed!AE$2:AE$720,Observed!$A$2:$A$720,$A18,Observed!$C$2:$C$720,$C18),"")</f>
        <v>28.220062732696533</v>
      </c>
      <c r="AF18" s="28">
        <f>IF(ISNUMBER(AVERAGEIFS(Observed!AF$2:AF$720,Observed!$A$2:$A$720,$A18,Observed!$C$2:$C$720,$C18)),AVERAGEIFS(Observed!AF$2:AF$720,Observed!$A$2:$A$720,$A18,Observed!$C$2:$C$720,$C18),"")</f>
        <v>90.03056526184082</v>
      </c>
      <c r="AG18" s="28">
        <f>IF(ISNUMBER(AVERAGEIFS(Observed!AG$2:AG$720,Observed!$A$2:$A$720,$A18,Observed!$C$2:$C$720,$C18)),AVERAGEIFS(Observed!AG$2:AG$720,Observed!$A$2:$A$720,$A18,Observed!$C$2:$C$720,$C18),"")</f>
        <v>25.260269403457642</v>
      </c>
      <c r="AH18" s="29">
        <f>IF(ISNUMBER(AVERAGEIFS(Observed!AH$2:AH$720,Observed!$A$2:$A$720,$A18,Observed!$C$2:$C$720,$C18)),AVERAGEIFS(Observed!AH$2:AH$720,Observed!$A$2:$A$720,$A18,Observed!$C$2:$C$720,$C18),"")</f>
        <v>4.0399999999999998E-2</v>
      </c>
      <c r="AI18" s="29">
        <f>IF(ISNUMBER(AVERAGEIFS(Observed!AI$2:AI$720,Observed!$A$2:$A$720,$A18,Observed!$C$2:$C$720,$C18)),AVERAGEIFS(Observed!AI$2:AI$720,Observed!$A$2:$A$720,$A18,Observed!$C$2:$C$720,$C18),"")</f>
        <v>4.0399999999999998E-2</v>
      </c>
      <c r="AJ18" s="29" t="str">
        <f>IF(ISNUMBER(AVERAGEIFS(Observed!AJ$2:AJ$720,Observed!$A$2:$A$720,$A18,Observed!$C$2:$C$720,$C18)),AVERAGEIFS(Observed!AJ$2:AJ$720,Observed!$A$2:$A$720,$A18,Observed!$C$2:$C$720,$C18),"")</f>
        <v/>
      </c>
      <c r="AK18" s="28">
        <f>IF(ISNUMBER(AVERAGEIFS(Observed!AK$2:AK$720,Observed!$A$2:$A$720,$A18,Observed!$C$2:$C$720,$C18)),AVERAGEIFS(Observed!AK$2:AK$720,Observed!$A$2:$A$720,$A18,Observed!$C$2:$C$720,$C18),"")</f>
        <v>11.848255004882812</v>
      </c>
      <c r="AL18" s="29" t="str">
        <f>IF(ISNUMBER(AVERAGEIFS(Observed!AL$2:AL$720,Observed!$A$2:$A$720,$A18,Observed!$C$2:$C$720,$C18)),AVERAGEIFS(Observed!AL$2:AL$720,Observed!$A$2:$A$720,$A18,Observed!$C$2:$C$720,$C18),"")</f>
        <v/>
      </c>
      <c r="AM18" s="28" t="str">
        <f>IF(ISNUMBER(AVERAGEIFS(Observed!AM$2:AM$720,Observed!$A$2:$A$720,$A18,Observed!$C$2:$C$720,$C18)),AVERAGEIFS(Observed!AM$2:AM$720,Observed!$A$2:$A$720,$A18,Observed!$C$2:$C$720,$C18),"")</f>
        <v/>
      </c>
      <c r="AN18" s="28" t="str">
        <f>IF(ISNUMBER(AVERAGEIFS(Observed!AN$2:AN$720,Observed!$A$2:$A$720,$A18,Observed!$C$2:$C$720,$C18)),AVERAGEIFS(Observed!AN$2:AN$720,Observed!$A$2:$A$720,$A18,Observed!$C$2:$C$720,$C18),"")</f>
        <v/>
      </c>
      <c r="AO18" s="28" t="str">
        <f>IF(ISNUMBER(AVERAGEIFS(Observed!AO$2:AO$720,Observed!$A$2:$A$720,$A18,Observed!$C$2:$C$720,$C18)),AVERAGEIFS(Observed!AO$2:AO$720,Observed!$A$2:$A$720,$A18,Observed!$C$2:$C$720,$C18),"")</f>
        <v/>
      </c>
      <c r="AP18" s="29" t="str">
        <f>IF(ISNUMBER(AVERAGEIFS(Observed!AP$2:AP$720,Observed!$A$2:$A$720,$A18,Observed!$C$2:$C$720,$C18)),AVERAGEIFS(Observed!AP$2:AP$720,Observed!$A$2:$A$720,$A18,Observed!$C$2:$C$720,$C18),"")</f>
        <v/>
      </c>
      <c r="AQ18" s="28">
        <f>IF(ISNUMBER(AVERAGEIFS(Observed!AQ$2:AQ$720,Observed!$A$2:$A$720,$A18,Observed!$C$2:$C$720,$C18)),AVERAGEIFS(Observed!AQ$2:AQ$720,Observed!$A$2:$A$720,$A18,Observed!$C$2:$C$720,$C18),"")</f>
        <v>11.905000000000001</v>
      </c>
      <c r="AR18" s="28">
        <f>IF(ISNUMBER(AVERAGEIFS(Observed!AR$2:AR$720,Observed!$A$2:$A$720,$A18,Observed!$C$2:$C$720,$C18)),AVERAGEIFS(Observed!AR$2:AR$720,Observed!$A$2:$A$720,$A18,Observed!$C$2:$C$720,$C18),"")</f>
        <v>28.573999999999998</v>
      </c>
      <c r="AS18" s="2">
        <f>COUNTIFS(Observed!$A$2:$A$720,$A18,Observed!$C$2:$C$720,$C18)</f>
        <v>4</v>
      </c>
      <c r="AT18" s="2">
        <f t="shared" si="1"/>
        <v>14</v>
      </c>
    </row>
    <row r="19" spans="1:46" x14ac:dyDescent="0.25">
      <c r="A19" s="4" t="s">
        <v>26</v>
      </c>
      <c r="B19" t="s">
        <v>44</v>
      </c>
      <c r="C19" s="3">
        <v>42003</v>
      </c>
      <c r="D19">
        <v>1</v>
      </c>
      <c r="F19">
        <v>500</v>
      </c>
      <c r="J19" s="2" t="s">
        <v>82</v>
      </c>
      <c r="K19" s="2" t="s">
        <v>23</v>
      </c>
      <c r="L19">
        <v>1.3</v>
      </c>
      <c r="M19" s="2" t="s">
        <v>22</v>
      </c>
      <c r="N19" s="27" t="str">
        <f>IF(ISNUMBER(AVERAGEIFS(Observed!N$2:N$720,Observed!$A$2:$A$720,$A19,Observed!$C$2:$C$720,$C19)),AVERAGEIFS(Observed!N$2:N$720,Observed!$A$2:$A$720,$A19,Observed!$C$2:$C$720,$C19),"")</f>
        <v/>
      </c>
      <c r="O19" s="28" t="str">
        <f>IF(ISNUMBER(AVERAGEIFS(Observed!O$2:O$720,Observed!$A$2:$A$720,$A19,Observed!$C$2:$C$720,$C19)),AVERAGEIFS(Observed!O$2:O$720,Observed!$A$2:$A$720,$A19,Observed!$C$2:$C$720,$C19),"")</f>
        <v/>
      </c>
      <c r="P19" s="28">
        <f>IF(ISNUMBER(AVERAGEIFS(Observed!P$2:P$720,Observed!$A$2:$A$720,$A19,Observed!$C$2:$C$720,$C19)),AVERAGEIFS(Observed!P$2:P$720,Observed!$A$2:$A$720,$A19,Observed!$C$2:$C$720,$C19),"")</f>
        <v>285.57</v>
      </c>
      <c r="Q19" s="28">
        <f>IF(ISNUMBER(AVERAGEIFS(Observed!Q$2:Q$720,Observed!$A$2:$A$720,$A19,Observed!$C$2:$C$720,$C19)),AVERAGEIFS(Observed!Q$2:Q$720,Observed!$A$2:$A$720,$A19,Observed!$C$2:$C$720,$C19),"")</f>
        <v>285.57</v>
      </c>
      <c r="R19" s="28">
        <f>IF(ISNUMBER(AVERAGEIFS(Observed!R$2:R$720,Observed!$A$2:$A$720,$A19,Observed!$C$2:$C$720,$C19)),AVERAGEIFS(Observed!R$2:R$720,Observed!$A$2:$A$720,$A19,Observed!$C$2:$C$720,$C19),"")</f>
        <v>660.50749999999994</v>
      </c>
      <c r="S19" s="29" t="str">
        <f>IF(ISNUMBER(AVERAGEIFS(Observed!S$2:S$720,Observed!$A$2:$A$720,$A19,Observed!$C$2:$C$720,$C19)),AVERAGEIFS(Observed!S$2:S$720,Observed!$A$2:$A$720,$A19,Observed!$C$2:$C$720,$C19),"")</f>
        <v/>
      </c>
      <c r="T19" s="29" t="str">
        <f>IF(ISNUMBER(AVERAGEIFS(Observed!T$2:T$720,Observed!$A$2:$A$720,$A19,Observed!$C$2:$C$720,$C19)),AVERAGEIFS(Observed!T$2:T$720,Observed!$A$2:$A$720,$A19,Observed!$C$2:$C$720,$C19),"")</f>
        <v/>
      </c>
      <c r="U19" s="29" t="str">
        <f>IF(ISNUMBER(AVERAGEIFS(Observed!U$2:U$720,Observed!$A$2:$A$720,$A19,Observed!$C$2:$C$720,$C19)),AVERAGEIFS(Observed!U$2:U$720,Observed!$A$2:$A$720,$A19,Observed!$C$2:$C$720,$C19),"")</f>
        <v/>
      </c>
      <c r="V19" s="28" t="str">
        <f>IF(ISNUMBER(AVERAGEIFS(Observed!V$2:V$720,Observed!$A$2:$A$720,$A19,Observed!$C$2:$C$720,$C19)),AVERAGEIFS(Observed!V$2:V$720,Observed!$A$2:$A$720,$A19,Observed!$C$2:$C$720,$C19),"")</f>
        <v/>
      </c>
      <c r="W19" s="30" t="str">
        <f>IF(ISNUMBER(AVERAGEIFS(Observed!W$2:W$720,Observed!$A$2:$A$720,$A19,Observed!$C$2:$C$720,$C19)),AVERAGEIFS(Observed!W$2:W$720,Observed!$A$2:$A$720,$A19,Observed!$C$2:$C$720,$C19),"")</f>
        <v/>
      </c>
      <c r="X19" s="30" t="str">
        <f>IF(ISNUMBER(AVERAGEIFS(Observed!X$2:X$720,Observed!$A$2:$A$720,$A19,Observed!$C$2:$C$720,$C19)),AVERAGEIFS(Observed!X$2:X$720,Observed!$A$2:$A$720,$A19,Observed!$C$2:$C$720,$C19),"")</f>
        <v/>
      </c>
      <c r="Y19" s="28" t="str">
        <f>IF(ISNUMBER(AVERAGEIFS(Observed!Y$2:Y$720,Observed!$A$2:$A$720,$A19,Observed!$C$2:$C$720,$C19)),AVERAGEIFS(Observed!Y$2:Y$720,Observed!$A$2:$A$720,$A19,Observed!$C$2:$C$720,$C19),"")</f>
        <v/>
      </c>
      <c r="Z19" s="28" t="str">
        <f>IF(ISNUMBER(AVERAGEIFS(Observed!Z$2:Z$720,Observed!$A$2:$A$720,$A19,Observed!$C$2:$C$720,$C19)),AVERAGEIFS(Observed!Z$2:Z$720,Observed!$A$2:$A$720,$A19,Observed!$C$2:$C$720,$C19),"")</f>
        <v/>
      </c>
      <c r="AA19" s="28" t="str">
        <f>IF(ISNUMBER(AVERAGEIFS(Observed!AA$2:AA$720,Observed!$A$2:$A$720,$A19,Observed!$C$2:$C$720,$C19)),AVERAGEIFS(Observed!AA$2:AA$720,Observed!$A$2:$A$720,$A19,Observed!$C$2:$C$720,$C19),"")</f>
        <v/>
      </c>
      <c r="AB19" s="28">
        <f>IF(ISNUMBER(AVERAGEIFS(Observed!AB$2:AB$720,Observed!$A$2:$A$720,$A19,Observed!$C$2:$C$720,$C19)),AVERAGEIFS(Observed!AB$2:AB$720,Observed!$A$2:$A$720,$A19,Observed!$C$2:$C$720,$C19),"")</f>
        <v>23.148311138153076</v>
      </c>
      <c r="AC19" s="28">
        <f>IF(ISNUMBER(AVERAGEIFS(Observed!AC$2:AC$720,Observed!$A$2:$A$720,$A19,Observed!$C$2:$C$720,$C19)),AVERAGEIFS(Observed!AC$2:AC$720,Observed!$A$2:$A$720,$A19,Observed!$C$2:$C$720,$C19),"")</f>
        <v>12.722779631614685</v>
      </c>
      <c r="AD19" s="28">
        <f>IF(ISNUMBER(AVERAGEIFS(Observed!AD$2:AD$720,Observed!$A$2:$A$720,$A19,Observed!$C$2:$C$720,$C19)),AVERAGEIFS(Observed!AD$2:AD$720,Observed!$A$2:$A$720,$A19,Observed!$C$2:$C$720,$C19),"")</f>
        <v>72.149893760681152</v>
      </c>
      <c r="AE19" s="28">
        <f>IF(ISNUMBER(AVERAGEIFS(Observed!AE$2:AE$720,Observed!$A$2:$A$720,$A19,Observed!$C$2:$C$720,$C19)),AVERAGEIFS(Observed!AE$2:AE$720,Observed!$A$2:$A$720,$A19,Observed!$C$2:$C$720,$C19),"")</f>
        <v>28.928910732269287</v>
      </c>
      <c r="AF19" s="28">
        <f>IF(ISNUMBER(AVERAGEIFS(Observed!AF$2:AF$720,Observed!$A$2:$A$720,$A19,Observed!$C$2:$C$720,$C19)),AVERAGEIFS(Observed!AF$2:AF$720,Observed!$A$2:$A$720,$A19,Observed!$C$2:$C$720,$C19),"")</f>
        <v>89.508707046508789</v>
      </c>
      <c r="AG19" s="28">
        <f>IF(ISNUMBER(AVERAGEIFS(Observed!AG$2:AG$720,Observed!$A$2:$A$720,$A19,Observed!$C$2:$C$720,$C19)),AVERAGEIFS(Observed!AG$2:AG$720,Observed!$A$2:$A$720,$A19,Observed!$C$2:$C$720,$C19),"")</f>
        <v>24.45913028717041</v>
      </c>
      <c r="AH19" s="29">
        <f>IF(ISNUMBER(AVERAGEIFS(Observed!AH$2:AH$720,Observed!$A$2:$A$720,$A19,Observed!$C$2:$C$720,$C19)),AVERAGEIFS(Observed!AH$2:AH$720,Observed!$A$2:$A$720,$A19,Observed!$C$2:$C$720,$C19),"")</f>
        <v>3.9149999999999997E-2</v>
      </c>
      <c r="AI19" s="29">
        <f>IF(ISNUMBER(AVERAGEIFS(Observed!AI$2:AI$720,Observed!$A$2:$A$720,$A19,Observed!$C$2:$C$720,$C19)),AVERAGEIFS(Observed!AI$2:AI$720,Observed!$A$2:$A$720,$A19,Observed!$C$2:$C$720,$C19),"")</f>
        <v>3.9149999999999997E-2</v>
      </c>
      <c r="AJ19" s="29" t="str">
        <f>IF(ISNUMBER(AVERAGEIFS(Observed!AJ$2:AJ$720,Observed!$A$2:$A$720,$A19,Observed!$C$2:$C$720,$C19)),AVERAGEIFS(Observed!AJ$2:AJ$720,Observed!$A$2:$A$720,$A19,Observed!$C$2:$C$720,$C19),"")</f>
        <v/>
      </c>
      <c r="AK19" s="28">
        <f>IF(ISNUMBER(AVERAGEIFS(Observed!AK$2:AK$720,Observed!$A$2:$A$720,$A19,Observed!$C$2:$C$720,$C19)),AVERAGEIFS(Observed!AK$2:AK$720,Observed!$A$2:$A$720,$A19,Observed!$C$2:$C$720,$C19),"")</f>
        <v>11.543983001708984</v>
      </c>
      <c r="AL19" s="29" t="str">
        <f>IF(ISNUMBER(AVERAGEIFS(Observed!AL$2:AL$720,Observed!$A$2:$A$720,$A19,Observed!$C$2:$C$720,$C19)),AVERAGEIFS(Observed!AL$2:AL$720,Observed!$A$2:$A$720,$A19,Observed!$C$2:$C$720,$C19),"")</f>
        <v/>
      </c>
      <c r="AM19" s="28" t="str">
        <f>IF(ISNUMBER(AVERAGEIFS(Observed!AM$2:AM$720,Observed!$A$2:$A$720,$A19,Observed!$C$2:$C$720,$C19)),AVERAGEIFS(Observed!AM$2:AM$720,Observed!$A$2:$A$720,$A19,Observed!$C$2:$C$720,$C19),"")</f>
        <v/>
      </c>
      <c r="AN19" s="28" t="str">
        <f>IF(ISNUMBER(AVERAGEIFS(Observed!AN$2:AN$720,Observed!$A$2:$A$720,$A19,Observed!$C$2:$C$720,$C19)),AVERAGEIFS(Observed!AN$2:AN$720,Observed!$A$2:$A$720,$A19,Observed!$C$2:$C$720,$C19),"")</f>
        <v/>
      </c>
      <c r="AO19" s="28" t="str">
        <f>IF(ISNUMBER(AVERAGEIFS(Observed!AO$2:AO$720,Observed!$A$2:$A$720,$A19,Observed!$C$2:$C$720,$C19)),AVERAGEIFS(Observed!AO$2:AO$720,Observed!$A$2:$A$720,$A19,Observed!$C$2:$C$720,$C19),"")</f>
        <v/>
      </c>
      <c r="AP19" s="29" t="str">
        <f>IF(ISNUMBER(AVERAGEIFS(Observed!AP$2:AP$720,Observed!$A$2:$A$720,$A19,Observed!$C$2:$C$720,$C19)),AVERAGEIFS(Observed!AP$2:AP$720,Observed!$A$2:$A$720,$A19,Observed!$C$2:$C$720,$C19),"")</f>
        <v/>
      </c>
      <c r="AQ19" s="28">
        <f>IF(ISNUMBER(AVERAGEIFS(Observed!AQ$2:AQ$720,Observed!$A$2:$A$720,$A19,Observed!$C$2:$C$720,$C19)),AVERAGEIFS(Observed!AQ$2:AQ$720,Observed!$A$2:$A$720,$A19,Observed!$C$2:$C$720,$C19),"")</f>
        <v>11.154250000000001</v>
      </c>
      <c r="AR19" s="28">
        <f>IF(ISNUMBER(AVERAGEIFS(Observed!AR$2:AR$720,Observed!$A$2:$A$720,$A19,Observed!$C$2:$C$720,$C19)),AVERAGEIFS(Observed!AR$2:AR$720,Observed!$A$2:$A$720,$A19,Observed!$C$2:$C$720,$C19),"")</f>
        <v>26.926500000000001</v>
      </c>
      <c r="AS19" s="2">
        <f>COUNTIFS(Observed!$A$2:$A$720,$A19,Observed!$C$2:$C$720,$C19)</f>
        <v>4</v>
      </c>
      <c r="AT19" s="2">
        <f t="shared" si="1"/>
        <v>14</v>
      </c>
    </row>
    <row r="20" spans="1:46" x14ac:dyDescent="0.25">
      <c r="A20" s="4" t="s">
        <v>27</v>
      </c>
      <c r="B20" t="s">
        <v>44</v>
      </c>
      <c r="C20" s="3">
        <v>42039</v>
      </c>
      <c r="D20">
        <v>1</v>
      </c>
      <c r="F20">
        <v>0</v>
      </c>
      <c r="J20" s="2" t="s">
        <v>82</v>
      </c>
      <c r="K20" s="2" t="s">
        <v>23</v>
      </c>
      <c r="L20">
        <v>1.4</v>
      </c>
      <c r="M20" s="2" t="s">
        <v>22</v>
      </c>
      <c r="N20" s="27" t="str">
        <f>IF(ISNUMBER(AVERAGEIFS(Observed!N$2:N$720,Observed!$A$2:$A$720,$A20,Observed!$C$2:$C$720,$C20)),AVERAGEIFS(Observed!N$2:N$720,Observed!$A$2:$A$720,$A20,Observed!$C$2:$C$720,$C20),"")</f>
        <v/>
      </c>
      <c r="O20" s="28" t="str">
        <f>IF(ISNUMBER(AVERAGEIFS(Observed!O$2:O$720,Observed!$A$2:$A$720,$A20,Observed!$C$2:$C$720,$C20)),AVERAGEIFS(Observed!O$2:O$720,Observed!$A$2:$A$720,$A20,Observed!$C$2:$C$720,$C20),"")</f>
        <v/>
      </c>
      <c r="P20" s="28">
        <f>IF(ISNUMBER(AVERAGEIFS(Observed!P$2:P$720,Observed!$A$2:$A$720,$A20,Observed!$C$2:$C$720,$C20)),AVERAGEIFS(Observed!P$2:P$720,Observed!$A$2:$A$720,$A20,Observed!$C$2:$C$720,$C20),"")</f>
        <v>223.08500000000001</v>
      </c>
      <c r="Q20" s="28">
        <f>IF(ISNUMBER(AVERAGEIFS(Observed!Q$2:Q$720,Observed!$A$2:$A$720,$A20,Observed!$C$2:$C$720,$C20)),AVERAGEIFS(Observed!Q$2:Q$720,Observed!$A$2:$A$720,$A20,Observed!$C$2:$C$720,$C20),"")</f>
        <v>223.08500000000001</v>
      </c>
      <c r="R20" s="28">
        <f>IF(ISNUMBER(AVERAGEIFS(Observed!R$2:R$720,Observed!$A$2:$A$720,$A20,Observed!$C$2:$C$720,$C20)),AVERAGEIFS(Observed!R$2:R$720,Observed!$A$2:$A$720,$A20,Observed!$C$2:$C$720,$C20),"")</f>
        <v>823.02250000000004</v>
      </c>
      <c r="S20" s="29" t="str">
        <f>IF(ISNUMBER(AVERAGEIFS(Observed!S$2:S$720,Observed!$A$2:$A$720,$A20,Observed!$C$2:$C$720,$C20)),AVERAGEIFS(Observed!S$2:S$720,Observed!$A$2:$A$720,$A20,Observed!$C$2:$C$720,$C20),"")</f>
        <v/>
      </c>
      <c r="T20" s="29" t="str">
        <f>IF(ISNUMBER(AVERAGEIFS(Observed!T$2:T$720,Observed!$A$2:$A$720,$A20,Observed!$C$2:$C$720,$C20)),AVERAGEIFS(Observed!T$2:T$720,Observed!$A$2:$A$720,$A20,Observed!$C$2:$C$720,$C20),"")</f>
        <v/>
      </c>
      <c r="U20" s="29" t="str">
        <f>IF(ISNUMBER(AVERAGEIFS(Observed!U$2:U$720,Observed!$A$2:$A$720,$A20,Observed!$C$2:$C$720,$C20)),AVERAGEIFS(Observed!U$2:U$720,Observed!$A$2:$A$720,$A20,Observed!$C$2:$C$720,$C20),"")</f>
        <v/>
      </c>
      <c r="V20" s="28" t="str">
        <f>IF(ISNUMBER(AVERAGEIFS(Observed!V$2:V$720,Observed!$A$2:$A$720,$A20,Observed!$C$2:$C$720,$C20)),AVERAGEIFS(Observed!V$2:V$720,Observed!$A$2:$A$720,$A20,Observed!$C$2:$C$720,$C20),"")</f>
        <v/>
      </c>
      <c r="W20" s="30" t="str">
        <f>IF(ISNUMBER(AVERAGEIFS(Observed!W$2:W$720,Observed!$A$2:$A$720,$A20,Observed!$C$2:$C$720,$C20)),AVERAGEIFS(Observed!W$2:W$720,Observed!$A$2:$A$720,$A20,Observed!$C$2:$C$720,$C20),"")</f>
        <v/>
      </c>
      <c r="X20" s="30" t="str">
        <f>IF(ISNUMBER(AVERAGEIFS(Observed!X$2:X$720,Observed!$A$2:$A$720,$A20,Observed!$C$2:$C$720,$C20)),AVERAGEIFS(Observed!X$2:X$720,Observed!$A$2:$A$720,$A20,Observed!$C$2:$C$720,$C20),"")</f>
        <v/>
      </c>
      <c r="Y20" s="28" t="str">
        <f>IF(ISNUMBER(AVERAGEIFS(Observed!Y$2:Y$720,Observed!$A$2:$A$720,$A20,Observed!$C$2:$C$720,$C20)),AVERAGEIFS(Observed!Y$2:Y$720,Observed!$A$2:$A$720,$A20,Observed!$C$2:$C$720,$C20),"")</f>
        <v/>
      </c>
      <c r="Z20" s="28" t="str">
        <f>IF(ISNUMBER(AVERAGEIFS(Observed!Z$2:Z$720,Observed!$A$2:$A$720,$A20,Observed!$C$2:$C$720,$C20)),AVERAGEIFS(Observed!Z$2:Z$720,Observed!$A$2:$A$720,$A20,Observed!$C$2:$C$720,$C20),"")</f>
        <v/>
      </c>
      <c r="AA20" s="28" t="str">
        <f>IF(ISNUMBER(AVERAGEIFS(Observed!AA$2:AA$720,Observed!$A$2:$A$720,$A20,Observed!$C$2:$C$720,$C20)),AVERAGEIFS(Observed!AA$2:AA$720,Observed!$A$2:$A$720,$A20,Observed!$C$2:$C$720,$C20),"")</f>
        <v/>
      </c>
      <c r="AB20" s="28">
        <f>IF(ISNUMBER(AVERAGEIFS(Observed!AB$2:AB$720,Observed!$A$2:$A$720,$A20,Observed!$C$2:$C$720,$C20)),AVERAGEIFS(Observed!AB$2:AB$720,Observed!$A$2:$A$720,$A20,Observed!$C$2:$C$720,$C20),"")</f>
        <v>22.795424699783325</v>
      </c>
      <c r="AC20" s="28">
        <f>IF(ISNUMBER(AVERAGEIFS(Observed!AC$2:AC$720,Observed!$A$2:$A$720,$A20,Observed!$C$2:$C$720,$C20)),AVERAGEIFS(Observed!AC$2:AC$720,Observed!$A$2:$A$720,$A20,Observed!$C$2:$C$720,$C20),"")</f>
        <v>11.959888100624084</v>
      </c>
      <c r="AD20" s="28">
        <f>IF(ISNUMBER(AVERAGEIFS(Observed!AD$2:AD$720,Observed!$A$2:$A$720,$A20,Observed!$C$2:$C$720,$C20)),AVERAGEIFS(Observed!AD$2:AD$720,Observed!$A$2:$A$720,$A20,Observed!$C$2:$C$720,$C20),"")</f>
        <v>73.8426513671875</v>
      </c>
      <c r="AE20" s="28">
        <f>IF(ISNUMBER(AVERAGEIFS(Observed!AE$2:AE$720,Observed!$A$2:$A$720,$A20,Observed!$C$2:$C$720,$C20)),AVERAGEIFS(Observed!AE$2:AE$720,Observed!$A$2:$A$720,$A20,Observed!$C$2:$C$720,$C20),"")</f>
        <v>29.129746913909912</v>
      </c>
      <c r="AF20" s="28">
        <f>IF(ISNUMBER(AVERAGEIFS(Observed!AF$2:AF$720,Observed!$A$2:$A$720,$A20,Observed!$C$2:$C$720,$C20)),AVERAGEIFS(Observed!AF$2:AF$720,Observed!$A$2:$A$720,$A20,Observed!$C$2:$C$720,$C20),"")</f>
        <v>90.587801933288574</v>
      </c>
      <c r="AG20" s="28">
        <f>IF(ISNUMBER(AVERAGEIFS(Observed!AG$2:AG$720,Observed!$A$2:$A$720,$A20,Observed!$C$2:$C$720,$C20)),AVERAGEIFS(Observed!AG$2:AG$720,Observed!$A$2:$A$720,$A20,Observed!$C$2:$C$720,$C20),"")</f>
        <v>24.602162599563599</v>
      </c>
      <c r="AH20" s="29">
        <f>IF(ISNUMBER(AVERAGEIFS(Observed!AH$2:AH$720,Observed!$A$2:$A$720,$A20,Observed!$C$2:$C$720,$C20)),AVERAGEIFS(Observed!AH$2:AH$720,Observed!$A$2:$A$720,$A20,Observed!$C$2:$C$720,$C20),"")</f>
        <v>3.9349999999999996E-2</v>
      </c>
      <c r="AI20" s="29">
        <f>IF(ISNUMBER(AVERAGEIFS(Observed!AI$2:AI$720,Observed!$A$2:$A$720,$A20,Observed!$C$2:$C$720,$C20)),AVERAGEIFS(Observed!AI$2:AI$720,Observed!$A$2:$A$720,$A20,Observed!$C$2:$C$720,$C20),"")</f>
        <v>3.9349999999999996E-2</v>
      </c>
      <c r="AJ20" s="29" t="str">
        <f>IF(ISNUMBER(AVERAGEIFS(Observed!AJ$2:AJ$720,Observed!$A$2:$A$720,$A20,Observed!$C$2:$C$720,$C20)),AVERAGEIFS(Observed!AJ$2:AJ$720,Observed!$A$2:$A$720,$A20,Observed!$C$2:$C$720,$C20),"")</f>
        <v/>
      </c>
      <c r="AK20" s="28">
        <f>IF(ISNUMBER(AVERAGEIFS(Observed!AK$2:AK$720,Observed!$A$2:$A$720,$A20,Observed!$C$2:$C$720,$C20)),AVERAGEIFS(Observed!AK$2:AK$720,Observed!$A$2:$A$720,$A20,Observed!$C$2:$C$720,$C20),"")</f>
        <v>11.814824218749999</v>
      </c>
      <c r="AL20" s="29" t="str">
        <f>IF(ISNUMBER(AVERAGEIFS(Observed!AL$2:AL$720,Observed!$A$2:$A$720,$A20,Observed!$C$2:$C$720,$C20)),AVERAGEIFS(Observed!AL$2:AL$720,Observed!$A$2:$A$720,$A20,Observed!$C$2:$C$720,$C20),"")</f>
        <v/>
      </c>
      <c r="AM20" s="28" t="str">
        <f>IF(ISNUMBER(AVERAGEIFS(Observed!AM$2:AM$720,Observed!$A$2:$A$720,$A20,Observed!$C$2:$C$720,$C20)),AVERAGEIFS(Observed!AM$2:AM$720,Observed!$A$2:$A$720,$A20,Observed!$C$2:$C$720,$C20),"")</f>
        <v/>
      </c>
      <c r="AN20" s="28" t="str">
        <f>IF(ISNUMBER(AVERAGEIFS(Observed!AN$2:AN$720,Observed!$A$2:$A$720,$A20,Observed!$C$2:$C$720,$C20)),AVERAGEIFS(Observed!AN$2:AN$720,Observed!$A$2:$A$720,$A20,Observed!$C$2:$C$720,$C20),"")</f>
        <v/>
      </c>
      <c r="AO20" s="28" t="str">
        <f>IF(ISNUMBER(AVERAGEIFS(Observed!AO$2:AO$720,Observed!$A$2:$A$720,$A20,Observed!$C$2:$C$720,$C20)),AVERAGEIFS(Observed!AO$2:AO$720,Observed!$A$2:$A$720,$A20,Observed!$C$2:$C$720,$C20),"")</f>
        <v/>
      </c>
      <c r="AP20" s="29" t="str">
        <f>IF(ISNUMBER(AVERAGEIFS(Observed!AP$2:AP$720,Observed!$A$2:$A$720,$A20,Observed!$C$2:$C$720,$C20)),AVERAGEIFS(Observed!AP$2:AP$720,Observed!$A$2:$A$720,$A20,Observed!$C$2:$C$720,$C20),"")</f>
        <v/>
      </c>
      <c r="AQ20" s="28">
        <f>IF(ISNUMBER(AVERAGEIFS(Observed!AQ$2:AQ$720,Observed!$A$2:$A$720,$A20,Observed!$C$2:$C$720,$C20)),AVERAGEIFS(Observed!AQ$2:AQ$720,Observed!$A$2:$A$720,$A20,Observed!$C$2:$C$720,$C20),"")</f>
        <v>8.8034999999999997</v>
      </c>
      <c r="AR20" s="28">
        <f>IF(ISNUMBER(AVERAGEIFS(Observed!AR$2:AR$720,Observed!$A$2:$A$720,$A20,Observed!$C$2:$C$720,$C20)),AVERAGEIFS(Observed!AR$2:AR$720,Observed!$A$2:$A$720,$A20,Observed!$C$2:$C$720,$C20),"")</f>
        <v>32.154000000000003</v>
      </c>
      <c r="AS20" s="2">
        <f>COUNTIFS(Observed!$A$2:$A$720,$A20,Observed!$C$2:$C$720,$C20)</f>
        <v>4</v>
      </c>
      <c r="AT20" s="2">
        <f t="shared" si="1"/>
        <v>14</v>
      </c>
    </row>
    <row r="21" spans="1:46" x14ac:dyDescent="0.25">
      <c r="A21" s="4" t="s">
        <v>30</v>
      </c>
      <c r="B21" t="s">
        <v>44</v>
      </c>
      <c r="C21" s="3">
        <v>42039</v>
      </c>
      <c r="D21">
        <v>1</v>
      </c>
      <c r="F21">
        <v>50</v>
      </c>
      <c r="J21" s="2" t="s">
        <v>82</v>
      </c>
      <c r="K21" s="2" t="s">
        <v>23</v>
      </c>
      <c r="L21">
        <v>1.4</v>
      </c>
      <c r="M21" s="2" t="s">
        <v>22</v>
      </c>
      <c r="N21" s="27" t="str">
        <f>IF(ISNUMBER(AVERAGEIFS(Observed!N$2:N$720,Observed!$A$2:$A$720,$A21,Observed!$C$2:$C$720,$C21)),AVERAGEIFS(Observed!N$2:N$720,Observed!$A$2:$A$720,$A21,Observed!$C$2:$C$720,$C21),"")</f>
        <v/>
      </c>
      <c r="O21" s="28" t="str">
        <f>IF(ISNUMBER(AVERAGEIFS(Observed!O$2:O$720,Observed!$A$2:$A$720,$A21,Observed!$C$2:$C$720,$C21)),AVERAGEIFS(Observed!O$2:O$720,Observed!$A$2:$A$720,$A21,Observed!$C$2:$C$720,$C21),"")</f>
        <v/>
      </c>
      <c r="P21" s="28">
        <f>IF(ISNUMBER(AVERAGEIFS(Observed!P$2:P$720,Observed!$A$2:$A$720,$A21,Observed!$C$2:$C$720,$C21)),AVERAGEIFS(Observed!P$2:P$720,Observed!$A$2:$A$720,$A21,Observed!$C$2:$C$720,$C21),"")</f>
        <v>206.4325</v>
      </c>
      <c r="Q21" s="28">
        <f>IF(ISNUMBER(AVERAGEIFS(Observed!Q$2:Q$720,Observed!$A$2:$A$720,$A21,Observed!$C$2:$C$720,$C21)),AVERAGEIFS(Observed!Q$2:Q$720,Observed!$A$2:$A$720,$A21,Observed!$C$2:$C$720,$C21),"")</f>
        <v>206.4325</v>
      </c>
      <c r="R21" s="28">
        <f>IF(ISNUMBER(AVERAGEIFS(Observed!R$2:R$720,Observed!$A$2:$A$720,$A21,Observed!$C$2:$C$720,$C21)),AVERAGEIFS(Observed!R$2:R$720,Observed!$A$2:$A$720,$A21,Observed!$C$2:$C$720,$C21),"")</f>
        <v>808.3599999999999</v>
      </c>
      <c r="S21" s="29" t="str">
        <f>IF(ISNUMBER(AVERAGEIFS(Observed!S$2:S$720,Observed!$A$2:$A$720,$A21,Observed!$C$2:$C$720,$C21)),AVERAGEIFS(Observed!S$2:S$720,Observed!$A$2:$A$720,$A21,Observed!$C$2:$C$720,$C21),"")</f>
        <v/>
      </c>
      <c r="T21" s="29" t="str">
        <f>IF(ISNUMBER(AVERAGEIFS(Observed!T$2:T$720,Observed!$A$2:$A$720,$A21,Observed!$C$2:$C$720,$C21)),AVERAGEIFS(Observed!T$2:T$720,Observed!$A$2:$A$720,$A21,Observed!$C$2:$C$720,$C21),"")</f>
        <v/>
      </c>
      <c r="U21" s="29" t="str">
        <f>IF(ISNUMBER(AVERAGEIFS(Observed!U$2:U$720,Observed!$A$2:$A$720,$A21,Observed!$C$2:$C$720,$C21)),AVERAGEIFS(Observed!U$2:U$720,Observed!$A$2:$A$720,$A21,Observed!$C$2:$C$720,$C21),"")</f>
        <v/>
      </c>
      <c r="V21" s="28" t="str">
        <f>IF(ISNUMBER(AVERAGEIFS(Observed!V$2:V$720,Observed!$A$2:$A$720,$A21,Observed!$C$2:$C$720,$C21)),AVERAGEIFS(Observed!V$2:V$720,Observed!$A$2:$A$720,$A21,Observed!$C$2:$C$720,$C21),"")</f>
        <v/>
      </c>
      <c r="W21" s="30" t="str">
        <f>IF(ISNUMBER(AVERAGEIFS(Observed!W$2:W$720,Observed!$A$2:$A$720,$A21,Observed!$C$2:$C$720,$C21)),AVERAGEIFS(Observed!W$2:W$720,Observed!$A$2:$A$720,$A21,Observed!$C$2:$C$720,$C21),"")</f>
        <v/>
      </c>
      <c r="X21" s="30" t="str">
        <f>IF(ISNUMBER(AVERAGEIFS(Observed!X$2:X$720,Observed!$A$2:$A$720,$A21,Observed!$C$2:$C$720,$C21)),AVERAGEIFS(Observed!X$2:X$720,Observed!$A$2:$A$720,$A21,Observed!$C$2:$C$720,$C21),"")</f>
        <v/>
      </c>
      <c r="Y21" s="28" t="str">
        <f>IF(ISNUMBER(AVERAGEIFS(Observed!Y$2:Y$720,Observed!$A$2:$A$720,$A21,Observed!$C$2:$C$720,$C21)),AVERAGEIFS(Observed!Y$2:Y$720,Observed!$A$2:$A$720,$A21,Observed!$C$2:$C$720,$C21),"")</f>
        <v/>
      </c>
      <c r="Z21" s="28" t="str">
        <f>IF(ISNUMBER(AVERAGEIFS(Observed!Z$2:Z$720,Observed!$A$2:$A$720,$A21,Observed!$C$2:$C$720,$C21)),AVERAGEIFS(Observed!Z$2:Z$720,Observed!$A$2:$A$720,$A21,Observed!$C$2:$C$720,$C21),"")</f>
        <v/>
      </c>
      <c r="AA21" s="28" t="str">
        <f>IF(ISNUMBER(AVERAGEIFS(Observed!AA$2:AA$720,Observed!$A$2:$A$720,$A21,Observed!$C$2:$C$720,$C21)),AVERAGEIFS(Observed!AA$2:AA$720,Observed!$A$2:$A$720,$A21,Observed!$C$2:$C$720,$C21),"")</f>
        <v/>
      </c>
      <c r="AB21" s="28">
        <f>IF(ISNUMBER(AVERAGEIFS(Observed!AB$2:AB$720,Observed!$A$2:$A$720,$A21,Observed!$C$2:$C$720,$C21)),AVERAGEIFS(Observed!AB$2:AB$720,Observed!$A$2:$A$720,$A21,Observed!$C$2:$C$720,$C21),"")</f>
        <v>22.517091035842896</v>
      </c>
      <c r="AC21" s="28">
        <f>IF(ISNUMBER(AVERAGEIFS(Observed!AC$2:AC$720,Observed!$A$2:$A$720,$A21,Observed!$C$2:$C$720,$C21)),AVERAGEIFS(Observed!AC$2:AC$720,Observed!$A$2:$A$720,$A21,Observed!$C$2:$C$720,$C21),"")</f>
        <v>12.405598282814026</v>
      </c>
      <c r="AD21" s="28">
        <f>IF(ISNUMBER(AVERAGEIFS(Observed!AD$2:AD$720,Observed!$A$2:$A$720,$A21,Observed!$C$2:$C$720,$C21)),AVERAGEIFS(Observed!AD$2:AD$720,Observed!$A$2:$A$720,$A21,Observed!$C$2:$C$720,$C21),"")</f>
        <v>74.244087219238281</v>
      </c>
      <c r="AE21" s="28">
        <f>IF(ISNUMBER(AVERAGEIFS(Observed!AE$2:AE$720,Observed!$A$2:$A$720,$A21,Observed!$C$2:$C$720,$C21)),AVERAGEIFS(Observed!AE$2:AE$720,Observed!$A$2:$A$720,$A21,Observed!$C$2:$C$720,$C21),"")</f>
        <v>28.573379993438721</v>
      </c>
      <c r="AF21" s="28">
        <f>IF(ISNUMBER(AVERAGEIFS(Observed!AF$2:AF$720,Observed!$A$2:$A$720,$A21,Observed!$C$2:$C$720,$C21)),AVERAGEIFS(Observed!AF$2:AF$720,Observed!$A$2:$A$720,$A21,Observed!$C$2:$C$720,$C21),"")</f>
        <v>90.578312873840332</v>
      </c>
      <c r="AG21" s="28">
        <f>IF(ISNUMBER(AVERAGEIFS(Observed!AG$2:AG$720,Observed!$A$2:$A$720,$A21,Observed!$C$2:$C$720,$C21)),AVERAGEIFS(Observed!AG$2:AG$720,Observed!$A$2:$A$720,$A21,Observed!$C$2:$C$720,$C21),"")</f>
        <v>24.219089984893799</v>
      </c>
      <c r="AH21" s="29">
        <f>IF(ISNUMBER(AVERAGEIFS(Observed!AH$2:AH$720,Observed!$A$2:$A$720,$A21,Observed!$C$2:$C$720,$C21)),AVERAGEIFS(Observed!AH$2:AH$720,Observed!$A$2:$A$720,$A21,Observed!$C$2:$C$720,$C21),"")</f>
        <v>3.8775000000000004E-2</v>
      </c>
      <c r="AI21" s="29">
        <f>IF(ISNUMBER(AVERAGEIFS(Observed!AI$2:AI$720,Observed!$A$2:$A$720,$A21,Observed!$C$2:$C$720,$C21)),AVERAGEIFS(Observed!AI$2:AI$720,Observed!$A$2:$A$720,$A21,Observed!$C$2:$C$720,$C21),"")</f>
        <v>3.8775000000000004E-2</v>
      </c>
      <c r="AJ21" s="29" t="str">
        <f>IF(ISNUMBER(AVERAGEIFS(Observed!AJ$2:AJ$720,Observed!$A$2:$A$720,$A21,Observed!$C$2:$C$720,$C21)),AVERAGEIFS(Observed!AJ$2:AJ$720,Observed!$A$2:$A$720,$A21,Observed!$C$2:$C$720,$C21),"")</f>
        <v/>
      </c>
      <c r="AK21" s="28">
        <f>IF(ISNUMBER(AVERAGEIFS(Observed!AK$2:AK$720,Observed!$A$2:$A$720,$A21,Observed!$C$2:$C$720,$C21)),AVERAGEIFS(Observed!AK$2:AK$720,Observed!$A$2:$A$720,$A21,Observed!$C$2:$C$720,$C21),"")</f>
        <v>11.879053955078124</v>
      </c>
      <c r="AL21" s="29" t="str">
        <f>IF(ISNUMBER(AVERAGEIFS(Observed!AL$2:AL$720,Observed!$A$2:$A$720,$A21,Observed!$C$2:$C$720,$C21)),AVERAGEIFS(Observed!AL$2:AL$720,Observed!$A$2:$A$720,$A21,Observed!$C$2:$C$720,$C21),"")</f>
        <v/>
      </c>
      <c r="AM21" s="28" t="str">
        <f>IF(ISNUMBER(AVERAGEIFS(Observed!AM$2:AM$720,Observed!$A$2:$A$720,$A21,Observed!$C$2:$C$720,$C21)),AVERAGEIFS(Observed!AM$2:AM$720,Observed!$A$2:$A$720,$A21,Observed!$C$2:$C$720,$C21),"")</f>
        <v/>
      </c>
      <c r="AN21" s="28" t="str">
        <f>IF(ISNUMBER(AVERAGEIFS(Observed!AN$2:AN$720,Observed!$A$2:$A$720,$A21,Observed!$C$2:$C$720,$C21)),AVERAGEIFS(Observed!AN$2:AN$720,Observed!$A$2:$A$720,$A21,Observed!$C$2:$C$720,$C21),"")</f>
        <v/>
      </c>
      <c r="AO21" s="28" t="str">
        <f>IF(ISNUMBER(AVERAGEIFS(Observed!AO$2:AO$720,Observed!$A$2:$A$720,$A21,Observed!$C$2:$C$720,$C21)),AVERAGEIFS(Observed!AO$2:AO$720,Observed!$A$2:$A$720,$A21,Observed!$C$2:$C$720,$C21),"")</f>
        <v/>
      </c>
      <c r="AP21" s="29" t="str">
        <f>IF(ISNUMBER(AVERAGEIFS(Observed!AP$2:AP$720,Observed!$A$2:$A$720,$A21,Observed!$C$2:$C$720,$C21)),AVERAGEIFS(Observed!AP$2:AP$720,Observed!$A$2:$A$720,$A21,Observed!$C$2:$C$720,$C21),"")</f>
        <v/>
      </c>
      <c r="AQ21" s="28">
        <f>IF(ISNUMBER(AVERAGEIFS(Observed!AQ$2:AQ$720,Observed!$A$2:$A$720,$A21,Observed!$C$2:$C$720,$C21)),AVERAGEIFS(Observed!AQ$2:AQ$720,Observed!$A$2:$A$720,$A21,Observed!$C$2:$C$720,$C21),"")</f>
        <v>8.0314999999999994</v>
      </c>
      <c r="AR21" s="28">
        <f>IF(ISNUMBER(AVERAGEIFS(Observed!AR$2:AR$720,Observed!$A$2:$A$720,$A21,Observed!$C$2:$C$720,$C21)),AVERAGEIFS(Observed!AR$2:AR$720,Observed!$A$2:$A$720,$A21,Observed!$C$2:$C$720,$C21),"")</f>
        <v>31.933499999999999</v>
      </c>
      <c r="AS21" s="2">
        <f>COUNTIFS(Observed!$A$2:$A$720,$A21,Observed!$C$2:$C$720,$C21)</f>
        <v>4</v>
      </c>
      <c r="AT21" s="2">
        <f t="shared" si="1"/>
        <v>14</v>
      </c>
    </row>
    <row r="22" spans="1:46" x14ac:dyDescent="0.25">
      <c r="A22" s="4" t="s">
        <v>28</v>
      </c>
      <c r="B22" t="s">
        <v>44</v>
      </c>
      <c r="C22" s="3">
        <v>42039</v>
      </c>
      <c r="D22">
        <v>1</v>
      </c>
      <c r="F22">
        <v>100</v>
      </c>
      <c r="J22" s="2" t="s">
        <v>82</v>
      </c>
      <c r="K22" s="2" t="s">
        <v>23</v>
      </c>
      <c r="L22">
        <v>1.4</v>
      </c>
      <c r="M22" s="2" t="s">
        <v>22</v>
      </c>
      <c r="N22" s="27" t="str">
        <f>IF(ISNUMBER(AVERAGEIFS(Observed!N$2:N$720,Observed!$A$2:$A$720,$A22,Observed!$C$2:$C$720,$C22)),AVERAGEIFS(Observed!N$2:N$720,Observed!$A$2:$A$720,$A22,Observed!$C$2:$C$720,$C22),"")</f>
        <v/>
      </c>
      <c r="O22" s="28" t="str">
        <f>IF(ISNUMBER(AVERAGEIFS(Observed!O$2:O$720,Observed!$A$2:$A$720,$A22,Observed!$C$2:$C$720,$C22)),AVERAGEIFS(Observed!O$2:O$720,Observed!$A$2:$A$720,$A22,Observed!$C$2:$C$720,$C22),"")</f>
        <v/>
      </c>
      <c r="P22" s="28">
        <f>IF(ISNUMBER(AVERAGEIFS(Observed!P$2:P$720,Observed!$A$2:$A$720,$A22,Observed!$C$2:$C$720,$C22)),AVERAGEIFS(Observed!P$2:P$720,Observed!$A$2:$A$720,$A22,Observed!$C$2:$C$720,$C22),"")</f>
        <v>225.22250000000003</v>
      </c>
      <c r="Q22" s="28">
        <f>IF(ISNUMBER(AVERAGEIFS(Observed!Q$2:Q$720,Observed!$A$2:$A$720,$A22,Observed!$C$2:$C$720,$C22)),AVERAGEIFS(Observed!Q$2:Q$720,Observed!$A$2:$A$720,$A22,Observed!$C$2:$C$720,$C22),"")</f>
        <v>225.22250000000003</v>
      </c>
      <c r="R22" s="28">
        <f>IF(ISNUMBER(AVERAGEIFS(Observed!R$2:R$720,Observed!$A$2:$A$720,$A22,Observed!$C$2:$C$720,$C22)),AVERAGEIFS(Observed!R$2:R$720,Observed!$A$2:$A$720,$A22,Observed!$C$2:$C$720,$C22),"")</f>
        <v>949.28500000000008</v>
      </c>
      <c r="S22" s="29" t="str">
        <f>IF(ISNUMBER(AVERAGEIFS(Observed!S$2:S$720,Observed!$A$2:$A$720,$A22,Observed!$C$2:$C$720,$C22)),AVERAGEIFS(Observed!S$2:S$720,Observed!$A$2:$A$720,$A22,Observed!$C$2:$C$720,$C22),"")</f>
        <v/>
      </c>
      <c r="T22" s="29" t="str">
        <f>IF(ISNUMBER(AVERAGEIFS(Observed!T$2:T$720,Observed!$A$2:$A$720,$A22,Observed!$C$2:$C$720,$C22)),AVERAGEIFS(Observed!T$2:T$720,Observed!$A$2:$A$720,$A22,Observed!$C$2:$C$720,$C22),"")</f>
        <v/>
      </c>
      <c r="U22" s="29" t="str">
        <f>IF(ISNUMBER(AVERAGEIFS(Observed!U$2:U$720,Observed!$A$2:$A$720,$A22,Observed!$C$2:$C$720,$C22)),AVERAGEIFS(Observed!U$2:U$720,Observed!$A$2:$A$720,$A22,Observed!$C$2:$C$720,$C22),"")</f>
        <v/>
      </c>
      <c r="V22" s="28" t="str">
        <f>IF(ISNUMBER(AVERAGEIFS(Observed!V$2:V$720,Observed!$A$2:$A$720,$A22,Observed!$C$2:$C$720,$C22)),AVERAGEIFS(Observed!V$2:V$720,Observed!$A$2:$A$720,$A22,Observed!$C$2:$C$720,$C22),"")</f>
        <v/>
      </c>
      <c r="W22" s="30" t="str">
        <f>IF(ISNUMBER(AVERAGEIFS(Observed!W$2:W$720,Observed!$A$2:$A$720,$A22,Observed!$C$2:$C$720,$C22)),AVERAGEIFS(Observed!W$2:W$720,Observed!$A$2:$A$720,$A22,Observed!$C$2:$C$720,$C22),"")</f>
        <v/>
      </c>
      <c r="X22" s="30" t="str">
        <f>IF(ISNUMBER(AVERAGEIFS(Observed!X$2:X$720,Observed!$A$2:$A$720,$A22,Observed!$C$2:$C$720,$C22)),AVERAGEIFS(Observed!X$2:X$720,Observed!$A$2:$A$720,$A22,Observed!$C$2:$C$720,$C22),"")</f>
        <v/>
      </c>
      <c r="Y22" s="28" t="str">
        <f>IF(ISNUMBER(AVERAGEIFS(Observed!Y$2:Y$720,Observed!$A$2:$A$720,$A22,Observed!$C$2:$C$720,$C22)),AVERAGEIFS(Observed!Y$2:Y$720,Observed!$A$2:$A$720,$A22,Observed!$C$2:$C$720,$C22),"")</f>
        <v/>
      </c>
      <c r="Z22" s="28" t="str">
        <f>IF(ISNUMBER(AVERAGEIFS(Observed!Z$2:Z$720,Observed!$A$2:$A$720,$A22,Observed!$C$2:$C$720,$C22)),AVERAGEIFS(Observed!Z$2:Z$720,Observed!$A$2:$A$720,$A22,Observed!$C$2:$C$720,$C22),"")</f>
        <v/>
      </c>
      <c r="AA22" s="28" t="str">
        <f>IF(ISNUMBER(AVERAGEIFS(Observed!AA$2:AA$720,Observed!$A$2:$A$720,$A22,Observed!$C$2:$C$720,$C22)),AVERAGEIFS(Observed!AA$2:AA$720,Observed!$A$2:$A$720,$A22,Observed!$C$2:$C$720,$C22),"")</f>
        <v/>
      </c>
      <c r="AB22" s="28">
        <f>IF(ISNUMBER(AVERAGEIFS(Observed!AB$2:AB$720,Observed!$A$2:$A$720,$A22,Observed!$C$2:$C$720,$C22)),AVERAGEIFS(Observed!AB$2:AB$720,Observed!$A$2:$A$720,$A22,Observed!$C$2:$C$720,$C22),"")</f>
        <v>23.219914674758911</v>
      </c>
      <c r="AC22" s="28">
        <f>IF(ISNUMBER(AVERAGEIFS(Observed!AC$2:AC$720,Observed!$A$2:$A$720,$A22,Observed!$C$2:$C$720,$C22)),AVERAGEIFS(Observed!AC$2:AC$720,Observed!$A$2:$A$720,$A22,Observed!$C$2:$C$720,$C22),"")</f>
        <v>11.743644833564758</v>
      </c>
      <c r="AD22" s="28">
        <f>IF(ISNUMBER(AVERAGEIFS(Observed!AD$2:AD$720,Observed!$A$2:$A$720,$A22,Observed!$C$2:$C$720,$C22)),AVERAGEIFS(Observed!AD$2:AD$720,Observed!$A$2:$A$720,$A22,Observed!$C$2:$C$720,$C22),"")</f>
        <v>72.416662216186523</v>
      </c>
      <c r="AE22" s="28">
        <f>IF(ISNUMBER(AVERAGEIFS(Observed!AE$2:AE$720,Observed!$A$2:$A$720,$A22,Observed!$C$2:$C$720,$C22)),AVERAGEIFS(Observed!AE$2:AE$720,Observed!$A$2:$A$720,$A22,Observed!$C$2:$C$720,$C22),"")</f>
        <v>29.251191139221191</v>
      </c>
      <c r="AF22" s="28">
        <f>IF(ISNUMBER(AVERAGEIFS(Observed!AF$2:AF$720,Observed!$A$2:$A$720,$A22,Observed!$C$2:$C$720,$C22)),AVERAGEIFS(Observed!AF$2:AF$720,Observed!$A$2:$A$720,$A22,Observed!$C$2:$C$720,$C22),"")</f>
        <v>90.444709777832031</v>
      </c>
      <c r="AG22" s="28">
        <f>IF(ISNUMBER(AVERAGEIFS(Observed!AG$2:AG$720,Observed!$A$2:$A$720,$A22,Observed!$C$2:$C$720,$C22)),AVERAGEIFS(Observed!AG$2:AG$720,Observed!$A$2:$A$720,$A22,Observed!$C$2:$C$720,$C22),"")</f>
        <v>22.966023683547974</v>
      </c>
      <c r="AH22" s="29">
        <f>IF(ISNUMBER(AVERAGEIFS(Observed!AH$2:AH$720,Observed!$A$2:$A$720,$A22,Observed!$C$2:$C$720,$C22)),AVERAGEIFS(Observed!AH$2:AH$720,Observed!$A$2:$A$720,$A22,Observed!$C$2:$C$720,$C22),"")</f>
        <v>3.6749999999999998E-2</v>
      </c>
      <c r="AI22" s="29">
        <f>IF(ISNUMBER(AVERAGEIFS(Observed!AI$2:AI$720,Observed!$A$2:$A$720,$A22,Observed!$C$2:$C$720,$C22)),AVERAGEIFS(Observed!AI$2:AI$720,Observed!$A$2:$A$720,$A22,Observed!$C$2:$C$720,$C22),"")</f>
        <v>3.6749999999999998E-2</v>
      </c>
      <c r="AJ22" s="29" t="str">
        <f>IF(ISNUMBER(AVERAGEIFS(Observed!AJ$2:AJ$720,Observed!$A$2:$A$720,$A22,Observed!$C$2:$C$720,$C22)),AVERAGEIFS(Observed!AJ$2:AJ$720,Observed!$A$2:$A$720,$A22,Observed!$C$2:$C$720,$C22),"")</f>
        <v/>
      </c>
      <c r="AK22" s="28">
        <f>IF(ISNUMBER(AVERAGEIFS(Observed!AK$2:AK$720,Observed!$A$2:$A$720,$A22,Observed!$C$2:$C$720,$C22)),AVERAGEIFS(Observed!AK$2:AK$720,Observed!$A$2:$A$720,$A22,Observed!$C$2:$C$720,$C22),"")</f>
        <v>11.586665954589844</v>
      </c>
      <c r="AL22" s="29" t="str">
        <f>IF(ISNUMBER(AVERAGEIFS(Observed!AL$2:AL$720,Observed!$A$2:$A$720,$A22,Observed!$C$2:$C$720,$C22)),AVERAGEIFS(Observed!AL$2:AL$720,Observed!$A$2:$A$720,$A22,Observed!$C$2:$C$720,$C22),"")</f>
        <v/>
      </c>
      <c r="AM22" s="28" t="str">
        <f>IF(ISNUMBER(AVERAGEIFS(Observed!AM$2:AM$720,Observed!$A$2:$A$720,$A22,Observed!$C$2:$C$720,$C22)),AVERAGEIFS(Observed!AM$2:AM$720,Observed!$A$2:$A$720,$A22,Observed!$C$2:$C$720,$C22),"")</f>
        <v/>
      </c>
      <c r="AN22" s="28" t="str">
        <f>IF(ISNUMBER(AVERAGEIFS(Observed!AN$2:AN$720,Observed!$A$2:$A$720,$A22,Observed!$C$2:$C$720,$C22)),AVERAGEIFS(Observed!AN$2:AN$720,Observed!$A$2:$A$720,$A22,Observed!$C$2:$C$720,$C22),"")</f>
        <v/>
      </c>
      <c r="AO22" s="28" t="str">
        <f>IF(ISNUMBER(AVERAGEIFS(Observed!AO$2:AO$720,Observed!$A$2:$A$720,$A22,Observed!$C$2:$C$720,$C22)),AVERAGEIFS(Observed!AO$2:AO$720,Observed!$A$2:$A$720,$A22,Observed!$C$2:$C$720,$C22),"")</f>
        <v/>
      </c>
      <c r="AP22" s="29" t="str">
        <f>IF(ISNUMBER(AVERAGEIFS(Observed!AP$2:AP$720,Observed!$A$2:$A$720,$A22,Observed!$C$2:$C$720,$C22)),AVERAGEIFS(Observed!AP$2:AP$720,Observed!$A$2:$A$720,$A22,Observed!$C$2:$C$720,$C22),"")</f>
        <v/>
      </c>
      <c r="AQ22" s="28">
        <f>IF(ISNUMBER(AVERAGEIFS(Observed!AQ$2:AQ$720,Observed!$A$2:$A$720,$A22,Observed!$C$2:$C$720,$C22)),AVERAGEIFS(Observed!AQ$2:AQ$720,Observed!$A$2:$A$720,$A22,Observed!$C$2:$C$720,$C22),"")</f>
        <v>8.291500000000001</v>
      </c>
      <c r="AR22" s="28">
        <f>IF(ISNUMBER(AVERAGEIFS(Observed!AR$2:AR$720,Observed!$A$2:$A$720,$A22,Observed!$C$2:$C$720,$C22)),AVERAGEIFS(Observed!AR$2:AR$720,Observed!$A$2:$A$720,$A22,Observed!$C$2:$C$720,$C22),"")</f>
        <v>37.150500000000001</v>
      </c>
      <c r="AS22" s="2">
        <f>COUNTIFS(Observed!$A$2:$A$720,$A22,Observed!$C$2:$C$720,$C22)</f>
        <v>4</v>
      </c>
      <c r="AT22" s="2">
        <f t="shared" si="1"/>
        <v>14</v>
      </c>
    </row>
    <row r="23" spans="1:46" x14ac:dyDescent="0.25">
      <c r="A23" s="4" t="s">
        <v>25</v>
      </c>
      <c r="B23" t="s">
        <v>44</v>
      </c>
      <c r="C23" s="3">
        <v>42039</v>
      </c>
      <c r="D23">
        <v>1</v>
      </c>
      <c r="F23">
        <v>200</v>
      </c>
      <c r="J23" s="2" t="s">
        <v>82</v>
      </c>
      <c r="K23" s="2" t="s">
        <v>23</v>
      </c>
      <c r="L23">
        <v>1.4</v>
      </c>
      <c r="M23" s="2" t="s">
        <v>22</v>
      </c>
      <c r="N23" s="27" t="str">
        <f>IF(ISNUMBER(AVERAGEIFS(Observed!N$2:N$720,Observed!$A$2:$A$720,$A23,Observed!$C$2:$C$720,$C23)),AVERAGEIFS(Observed!N$2:N$720,Observed!$A$2:$A$720,$A23,Observed!$C$2:$C$720,$C23),"")</f>
        <v/>
      </c>
      <c r="O23" s="28" t="str">
        <f>IF(ISNUMBER(AVERAGEIFS(Observed!O$2:O$720,Observed!$A$2:$A$720,$A23,Observed!$C$2:$C$720,$C23)),AVERAGEIFS(Observed!O$2:O$720,Observed!$A$2:$A$720,$A23,Observed!$C$2:$C$720,$C23),"")</f>
        <v/>
      </c>
      <c r="P23" s="28">
        <f>IF(ISNUMBER(AVERAGEIFS(Observed!P$2:P$720,Observed!$A$2:$A$720,$A23,Observed!$C$2:$C$720,$C23)),AVERAGEIFS(Observed!P$2:P$720,Observed!$A$2:$A$720,$A23,Observed!$C$2:$C$720,$C23),"")</f>
        <v>229.6</v>
      </c>
      <c r="Q23" s="28">
        <f>IF(ISNUMBER(AVERAGEIFS(Observed!Q$2:Q$720,Observed!$A$2:$A$720,$A23,Observed!$C$2:$C$720,$C23)),AVERAGEIFS(Observed!Q$2:Q$720,Observed!$A$2:$A$720,$A23,Observed!$C$2:$C$720,$C23),"")</f>
        <v>229.6</v>
      </c>
      <c r="R23" s="28">
        <f>IF(ISNUMBER(AVERAGEIFS(Observed!R$2:R$720,Observed!$A$2:$A$720,$A23,Observed!$C$2:$C$720,$C23)),AVERAGEIFS(Observed!R$2:R$720,Observed!$A$2:$A$720,$A23,Observed!$C$2:$C$720,$C23),"")</f>
        <v>968.54</v>
      </c>
      <c r="S23" s="29" t="str">
        <f>IF(ISNUMBER(AVERAGEIFS(Observed!S$2:S$720,Observed!$A$2:$A$720,$A23,Observed!$C$2:$C$720,$C23)),AVERAGEIFS(Observed!S$2:S$720,Observed!$A$2:$A$720,$A23,Observed!$C$2:$C$720,$C23),"")</f>
        <v/>
      </c>
      <c r="T23" s="29" t="str">
        <f>IF(ISNUMBER(AVERAGEIFS(Observed!T$2:T$720,Observed!$A$2:$A$720,$A23,Observed!$C$2:$C$720,$C23)),AVERAGEIFS(Observed!T$2:T$720,Observed!$A$2:$A$720,$A23,Observed!$C$2:$C$720,$C23),"")</f>
        <v/>
      </c>
      <c r="U23" s="29" t="str">
        <f>IF(ISNUMBER(AVERAGEIFS(Observed!U$2:U$720,Observed!$A$2:$A$720,$A23,Observed!$C$2:$C$720,$C23)),AVERAGEIFS(Observed!U$2:U$720,Observed!$A$2:$A$720,$A23,Observed!$C$2:$C$720,$C23),"")</f>
        <v/>
      </c>
      <c r="V23" s="28" t="str">
        <f>IF(ISNUMBER(AVERAGEIFS(Observed!V$2:V$720,Observed!$A$2:$A$720,$A23,Observed!$C$2:$C$720,$C23)),AVERAGEIFS(Observed!V$2:V$720,Observed!$A$2:$A$720,$A23,Observed!$C$2:$C$720,$C23),"")</f>
        <v/>
      </c>
      <c r="W23" s="30" t="str">
        <f>IF(ISNUMBER(AVERAGEIFS(Observed!W$2:W$720,Observed!$A$2:$A$720,$A23,Observed!$C$2:$C$720,$C23)),AVERAGEIFS(Observed!W$2:W$720,Observed!$A$2:$A$720,$A23,Observed!$C$2:$C$720,$C23),"")</f>
        <v/>
      </c>
      <c r="X23" s="30" t="str">
        <f>IF(ISNUMBER(AVERAGEIFS(Observed!X$2:X$720,Observed!$A$2:$A$720,$A23,Observed!$C$2:$C$720,$C23)),AVERAGEIFS(Observed!X$2:X$720,Observed!$A$2:$A$720,$A23,Observed!$C$2:$C$720,$C23),"")</f>
        <v/>
      </c>
      <c r="Y23" s="28" t="str">
        <f>IF(ISNUMBER(AVERAGEIFS(Observed!Y$2:Y$720,Observed!$A$2:$A$720,$A23,Observed!$C$2:$C$720,$C23)),AVERAGEIFS(Observed!Y$2:Y$720,Observed!$A$2:$A$720,$A23,Observed!$C$2:$C$720,$C23),"")</f>
        <v/>
      </c>
      <c r="Z23" s="28" t="str">
        <f>IF(ISNUMBER(AVERAGEIFS(Observed!Z$2:Z$720,Observed!$A$2:$A$720,$A23,Observed!$C$2:$C$720,$C23)),AVERAGEIFS(Observed!Z$2:Z$720,Observed!$A$2:$A$720,$A23,Observed!$C$2:$C$720,$C23),"")</f>
        <v/>
      </c>
      <c r="AA23" s="28" t="str">
        <f>IF(ISNUMBER(AVERAGEIFS(Observed!AA$2:AA$720,Observed!$A$2:$A$720,$A23,Observed!$C$2:$C$720,$C23)),AVERAGEIFS(Observed!AA$2:AA$720,Observed!$A$2:$A$720,$A23,Observed!$C$2:$C$720,$C23),"")</f>
        <v/>
      </c>
      <c r="AB23" s="28">
        <f>IF(ISNUMBER(AVERAGEIFS(Observed!AB$2:AB$720,Observed!$A$2:$A$720,$A23,Observed!$C$2:$C$720,$C23)),AVERAGEIFS(Observed!AB$2:AB$720,Observed!$A$2:$A$720,$A23,Observed!$C$2:$C$720,$C23),"")</f>
        <v>22.767716884613037</v>
      </c>
      <c r="AC23" s="28">
        <f>IF(ISNUMBER(AVERAGEIFS(Observed!AC$2:AC$720,Observed!$A$2:$A$720,$A23,Observed!$C$2:$C$720,$C23)),AVERAGEIFS(Observed!AC$2:AC$720,Observed!$A$2:$A$720,$A23,Observed!$C$2:$C$720,$C23),"")</f>
        <v>12.65689742565155</v>
      </c>
      <c r="AD23" s="28">
        <f>IF(ISNUMBER(AVERAGEIFS(Observed!AD$2:AD$720,Observed!$A$2:$A$720,$A23,Observed!$C$2:$C$720,$C23)),AVERAGEIFS(Observed!AD$2:AD$720,Observed!$A$2:$A$720,$A23,Observed!$C$2:$C$720,$C23),"")</f>
        <v>74.331620216369629</v>
      </c>
      <c r="AE23" s="28">
        <f>IF(ISNUMBER(AVERAGEIFS(Observed!AE$2:AE$720,Observed!$A$2:$A$720,$A23,Observed!$C$2:$C$720,$C23)),AVERAGEIFS(Observed!AE$2:AE$720,Observed!$A$2:$A$720,$A23,Observed!$C$2:$C$720,$C23),"")</f>
        <v>29.483447551727295</v>
      </c>
      <c r="AF23" s="28">
        <f>IF(ISNUMBER(AVERAGEIFS(Observed!AF$2:AF$720,Observed!$A$2:$A$720,$A23,Observed!$C$2:$C$720,$C23)),AVERAGEIFS(Observed!AF$2:AF$720,Observed!$A$2:$A$720,$A23,Observed!$C$2:$C$720,$C23),"")</f>
        <v>90.761232376098633</v>
      </c>
      <c r="AG23" s="28">
        <f>IF(ISNUMBER(AVERAGEIFS(Observed!AG$2:AG$720,Observed!$A$2:$A$720,$A23,Observed!$C$2:$C$720,$C23)),AVERAGEIFS(Observed!AG$2:AG$720,Observed!$A$2:$A$720,$A23,Observed!$C$2:$C$720,$C23),"")</f>
        <v>24.011740446090698</v>
      </c>
      <c r="AH23" s="29">
        <f>IF(ISNUMBER(AVERAGEIFS(Observed!AH$2:AH$720,Observed!$A$2:$A$720,$A23,Observed!$C$2:$C$720,$C23)),AVERAGEIFS(Observed!AH$2:AH$720,Observed!$A$2:$A$720,$A23,Observed!$C$2:$C$720,$C23),"")</f>
        <v>3.8425000000000001E-2</v>
      </c>
      <c r="AI23" s="29">
        <f>IF(ISNUMBER(AVERAGEIFS(Observed!AI$2:AI$720,Observed!$A$2:$A$720,$A23,Observed!$C$2:$C$720,$C23)),AVERAGEIFS(Observed!AI$2:AI$720,Observed!$A$2:$A$720,$A23,Observed!$C$2:$C$720,$C23),"")</f>
        <v>3.8425000000000001E-2</v>
      </c>
      <c r="AJ23" s="29" t="str">
        <f>IF(ISNUMBER(AVERAGEIFS(Observed!AJ$2:AJ$720,Observed!$A$2:$A$720,$A23,Observed!$C$2:$C$720,$C23)),AVERAGEIFS(Observed!AJ$2:AJ$720,Observed!$A$2:$A$720,$A23,Observed!$C$2:$C$720,$C23),"")</f>
        <v/>
      </c>
      <c r="AK23" s="28">
        <f>IF(ISNUMBER(AVERAGEIFS(Observed!AK$2:AK$720,Observed!$A$2:$A$720,$A23,Observed!$C$2:$C$720,$C23)),AVERAGEIFS(Observed!AK$2:AK$720,Observed!$A$2:$A$720,$A23,Observed!$C$2:$C$720,$C23),"")</f>
        <v>11.893059234619141</v>
      </c>
      <c r="AL23" s="29" t="str">
        <f>IF(ISNUMBER(AVERAGEIFS(Observed!AL$2:AL$720,Observed!$A$2:$A$720,$A23,Observed!$C$2:$C$720,$C23)),AVERAGEIFS(Observed!AL$2:AL$720,Observed!$A$2:$A$720,$A23,Observed!$C$2:$C$720,$C23),"")</f>
        <v/>
      </c>
      <c r="AM23" s="28" t="str">
        <f>IF(ISNUMBER(AVERAGEIFS(Observed!AM$2:AM$720,Observed!$A$2:$A$720,$A23,Observed!$C$2:$C$720,$C23)),AVERAGEIFS(Observed!AM$2:AM$720,Observed!$A$2:$A$720,$A23,Observed!$C$2:$C$720,$C23),"")</f>
        <v/>
      </c>
      <c r="AN23" s="28" t="str">
        <f>IF(ISNUMBER(AVERAGEIFS(Observed!AN$2:AN$720,Observed!$A$2:$A$720,$A23,Observed!$C$2:$C$720,$C23)),AVERAGEIFS(Observed!AN$2:AN$720,Observed!$A$2:$A$720,$A23,Observed!$C$2:$C$720,$C23),"")</f>
        <v/>
      </c>
      <c r="AO23" s="28" t="str">
        <f>IF(ISNUMBER(AVERAGEIFS(Observed!AO$2:AO$720,Observed!$A$2:$A$720,$A23,Observed!$C$2:$C$720,$C23)),AVERAGEIFS(Observed!AO$2:AO$720,Observed!$A$2:$A$720,$A23,Observed!$C$2:$C$720,$C23),"")</f>
        <v/>
      </c>
      <c r="AP23" s="29" t="str">
        <f>IF(ISNUMBER(AVERAGEIFS(Observed!AP$2:AP$720,Observed!$A$2:$A$720,$A23,Observed!$C$2:$C$720,$C23)),AVERAGEIFS(Observed!AP$2:AP$720,Observed!$A$2:$A$720,$A23,Observed!$C$2:$C$720,$C23),"")</f>
        <v/>
      </c>
      <c r="AQ23" s="28">
        <f>IF(ISNUMBER(AVERAGEIFS(Observed!AQ$2:AQ$720,Observed!$A$2:$A$720,$A23,Observed!$C$2:$C$720,$C23)),AVERAGEIFS(Observed!AQ$2:AQ$720,Observed!$A$2:$A$720,$A23,Observed!$C$2:$C$720,$C23),"")</f>
        <v>8.8157499999999995</v>
      </c>
      <c r="AR23" s="28">
        <f>IF(ISNUMBER(AVERAGEIFS(Observed!AR$2:AR$720,Observed!$A$2:$A$720,$A23,Observed!$C$2:$C$720,$C23)),AVERAGEIFS(Observed!AR$2:AR$720,Observed!$A$2:$A$720,$A23,Observed!$C$2:$C$720,$C23),"")</f>
        <v>38.829250000000002</v>
      </c>
      <c r="AS23" s="2">
        <f>COUNTIFS(Observed!$A$2:$A$720,$A23,Observed!$C$2:$C$720,$C23)</f>
        <v>4</v>
      </c>
      <c r="AT23" s="2">
        <f t="shared" si="1"/>
        <v>14</v>
      </c>
    </row>
    <row r="24" spans="1:46" x14ac:dyDescent="0.25">
      <c r="A24" s="4" t="s">
        <v>29</v>
      </c>
      <c r="B24" t="s">
        <v>44</v>
      </c>
      <c r="C24" s="3">
        <v>42039</v>
      </c>
      <c r="D24">
        <v>1</v>
      </c>
      <c r="F24">
        <v>350</v>
      </c>
      <c r="J24" s="2" t="s">
        <v>82</v>
      </c>
      <c r="K24" s="2" t="s">
        <v>23</v>
      </c>
      <c r="L24">
        <v>1.4</v>
      </c>
      <c r="M24" s="2" t="s">
        <v>22</v>
      </c>
      <c r="N24" s="27" t="str">
        <f>IF(ISNUMBER(AVERAGEIFS(Observed!N$2:N$720,Observed!$A$2:$A$720,$A24,Observed!$C$2:$C$720,$C24)),AVERAGEIFS(Observed!N$2:N$720,Observed!$A$2:$A$720,$A24,Observed!$C$2:$C$720,$C24),"")</f>
        <v/>
      </c>
      <c r="O24" s="28" t="str">
        <f>IF(ISNUMBER(AVERAGEIFS(Observed!O$2:O$720,Observed!$A$2:$A$720,$A24,Observed!$C$2:$C$720,$C24)),AVERAGEIFS(Observed!O$2:O$720,Observed!$A$2:$A$720,$A24,Observed!$C$2:$C$720,$C24),"")</f>
        <v/>
      </c>
      <c r="P24" s="28">
        <f>IF(ISNUMBER(AVERAGEIFS(Observed!P$2:P$720,Observed!$A$2:$A$720,$A24,Observed!$C$2:$C$720,$C24)),AVERAGEIFS(Observed!P$2:P$720,Observed!$A$2:$A$720,$A24,Observed!$C$2:$C$720,$C24),"")</f>
        <v>236.375</v>
      </c>
      <c r="Q24" s="28">
        <f>IF(ISNUMBER(AVERAGEIFS(Observed!Q$2:Q$720,Observed!$A$2:$A$720,$A24,Observed!$C$2:$C$720,$C24)),AVERAGEIFS(Observed!Q$2:Q$720,Observed!$A$2:$A$720,$A24,Observed!$C$2:$C$720,$C24),"")</f>
        <v>236.375</v>
      </c>
      <c r="R24" s="28">
        <f>IF(ISNUMBER(AVERAGEIFS(Observed!R$2:R$720,Observed!$A$2:$A$720,$A24,Observed!$C$2:$C$720,$C24)),AVERAGEIFS(Observed!R$2:R$720,Observed!$A$2:$A$720,$A24,Observed!$C$2:$C$720,$C24),"")</f>
        <v>937.46749999999997</v>
      </c>
      <c r="S24" s="29" t="str">
        <f>IF(ISNUMBER(AVERAGEIFS(Observed!S$2:S$720,Observed!$A$2:$A$720,$A24,Observed!$C$2:$C$720,$C24)),AVERAGEIFS(Observed!S$2:S$720,Observed!$A$2:$A$720,$A24,Observed!$C$2:$C$720,$C24),"")</f>
        <v/>
      </c>
      <c r="T24" s="29" t="str">
        <f>IF(ISNUMBER(AVERAGEIFS(Observed!T$2:T$720,Observed!$A$2:$A$720,$A24,Observed!$C$2:$C$720,$C24)),AVERAGEIFS(Observed!T$2:T$720,Observed!$A$2:$A$720,$A24,Observed!$C$2:$C$720,$C24),"")</f>
        <v/>
      </c>
      <c r="U24" s="29" t="str">
        <f>IF(ISNUMBER(AVERAGEIFS(Observed!U$2:U$720,Observed!$A$2:$A$720,$A24,Observed!$C$2:$C$720,$C24)),AVERAGEIFS(Observed!U$2:U$720,Observed!$A$2:$A$720,$A24,Observed!$C$2:$C$720,$C24),"")</f>
        <v/>
      </c>
      <c r="V24" s="28" t="str">
        <f>IF(ISNUMBER(AVERAGEIFS(Observed!V$2:V$720,Observed!$A$2:$A$720,$A24,Observed!$C$2:$C$720,$C24)),AVERAGEIFS(Observed!V$2:V$720,Observed!$A$2:$A$720,$A24,Observed!$C$2:$C$720,$C24),"")</f>
        <v/>
      </c>
      <c r="W24" s="30" t="str">
        <f>IF(ISNUMBER(AVERAGEIFS(Observed!W$2:W$720,Observed!$A$2:$A$720,$A24,Observed!$C$2:$C$720,$C24)),AVERAGEIFS(Observed!W$2:W$720,Observed!$A$2:$A$720,$A24,Observed!$C$2:$C$720,$C24),"")</f>
        <v/>
      </c>
      <c r="X24" s="30" t="str">
        <f>IF(ISNUMBER(AVERAGEIFS(Observed!X$2:X$720,Observed!$A$2:$A$720,$A24,Observed!$C$2:$C$720,$C24)),AVERAGEIFS(Observed!X$2:X$720,Observed!$A$2:$A$720,$A24,Observed!$C$2:$C$720,$C24),"")</f>
        <v/>
      </c>
      <c r="Y24" s="28" t="str">
        <f>IF(ISNUMBER(AVERAGEIFS(Observed!Y$2:Y$720,Observed!$A$2:$A$720,$A24,Observed!$C$2:$C$720,$C24)),AVERAGEIFS(Observed!Y$2:Y$720,Observed!$A$2:$A$720,$A24,Observed!$C$2:$C$720,$C24),"")</f>
        <v/>
      </c>
      <c r="Z24" s="28" t="str">
        <f>IF(ISNUMBER(AVERAGEIFS(Observed!Z$2:Z$720,Observed!$A$2:$A$720,$A24,Observed!$C$2:$C$720,$C24)),AVERAGEIFS(Observed!Z$2:Z$720,Observed!$A$2:$A$720,$A24,Observed!$C$2:$C$720,$C24),"")</f>
        <v/>
      </c>
      <c r="AA24" s="28" t="str">
        <f>IF(ISNUMBER(AVERAGEIFS(Observed!AA$2:AA$720,Observed!$A$2:$A$720,$A24,Observed!$C$2:$C$720,$C24)),AVERAGEIFS(Observed!AA$2:AA$720,Observed!$A$2:$A$720,$A24,Observed!$C$2:$C$720,$C24),"")</f>
        <v/>
      </c>
      <c r="AB24" s="28">
        <f>IF(ISNUMBER(AVERAGEIFS(Observed!AB$2:AB$720,Observed!$A$2:$A$720,$A24,Observed!$C$2:$C$720,$C24)),AVERAGEIFS(Observed!AB$2:AB$720,Observed!$A$2:$A$720,$A24,Observed!$C$2:$C$720,$C24),"")</f>
        <v>22.287347078323364</v>
      </c>
      <c r="AC24" s="28">
        <f>IF(ISNUMBER(AVERAGEIFS(Observed!AC$2:AC$720,Observed!$A$2:$A$720,$A24,Observed!$C$2:$C$720,$C24)),AVERAGEIFS(Observed!AC$2:AC$720,Observed!$A$2:$A$720,$A24,Observed!$C$2:$C$720,$C24),"")</f>
        <v>12.635480403900146</v>
      </c>
      <c r="AD24" s="28">
        <f>IF(ISNUMBER(AVERAGEIFS(Observed!AD$2:AD$720,Observed!$A$2:$A$720,$A24,Observed!$C$2:$C$720,$C24)),AVERAGEIFS(Observed!AD$2:AD$720,Observed!$A$2:$A$720,$A24,Observed!$C$2:$C$720,$C24),"")</f>
        <v>74.505208015441895</v>
      </c>
      <c r="AE24" s="28">
        <f>IF(ISNUMBER(AVERAGEIFS(Observed!AE$2:AE$720,Observed!$A$2:$A$720,$A24,Observed!$C$2:$C$720,$C24)),AVERAGEIFS(Observed!AE$2:AE$720,Observed!$A$2:$A$720,$A24,Observed!$C$2:$C$720,$C24),"")</f>
        <v>28.086765766143799</v>
      </c>
      <c r="AF24" s="28">
        <f>IF(ISNUMBER(AVERAGEIFS(Observed!AF$2:AF$720,Observed!$A$2:$A$720,$A24,Observed!$C$2:$C$720,$C24)),AVERAGEIFS(Observed!AF$2:AF$720,Observed!$A$2:$A$720,$A24,Observed!$C$2:$C$720,$C24),"")</f>
        <v>90.16728401184082</v>
      </c>
      <c r="AG24" s="28">
        <f>IF(ISNUMBER(AVERAGEIFS(Observed!AG$2:AG$720,Observed!$A$2:$A$720,$A24,Observed!$C$2:$C$720,$C24)),AVERAGEIFS(Observed!AG$2:AG$720,Observed!$A$2:$A$720,$A24,Observed!$C$2:$C$720,$C24),"")</f>
        <v>25.3016197681427</v>
      </c>
      <c r="AH24" s="29">
        <f>IF(ISNUMBER(AVERAGEIFS(Observed!AH$2:AH$720,Observed!$A$2:$A$720,$A24,Observed!$C$2:$C$720,$C24)),AVERAGEIFS(Observed!AH$2:AH$720,Observed!$A$2:$A$720,$A24,Observed!$C$2:$C$720,$C24),"")</f>
        <v>4.045E-2</v>
      </c>
      <c r="AI24" s="29">
        <f>IF(ISNUMBER(AVERAGEIFS(Observed!AI$2:AI$720,Observed!$A$2:$A$720,$A24,Observed!$C$2:$C$720,$C24)),AVERAGEIFS(Observed!AI$2:AI$720,Observed!$A$2:$A$720,$A24,Observed!$C$2:$C$720,$C24),"")</f>
        <v>4.045E-2</v>
      </c>
      <c r="AJ24" s="29" t="str">
        <f>IF(ISNUMBER(AVERAGEIFS(Observed!AJ$2:AJ$720,Observed!$A$2:$A$720,$A24,Observed!$C$2:$C$720,$C24)),AVERAGEIFS(Observed!AJ$2:AJ$720,Observed!$A$2:$A$720,$A24,Observed!$C$2:$C$720,$C24),"")</f>
        <v/>
      </c>
      <c r="AK24" s="28">
        <f>IF(ISNUMBER(AVERAGEIFS(Observed!AK$2:AK$720,Observed!$A$2:$A$720,$A24,Observed!$C$2:$C$720,$C24)),AVERAGEIFS(Observed!AK$2:AK$720,Observed!$A$2:$A$720,$A24,Observed!$C$2:$C$720,$C24),"")</f>
        <v>11.920833282470703</v>
      </c>
      <c r="AL24" s="29" t="str">
        <f>IF(ISNUMBER(AVERAGEIFS(Observed!AL$2:AL$720,Observed!$A$2:$A$720,$A24,Observed!$C$2:$C$720,$C24)),AVERAGEIFS(Observed!AL$2:AL$720,Observed!$A$2:$A$720,$A24,Observed!$C$2:$C$720,$C24),"")</f>
        <v/>
      </c>
      <c r="AM24" s="28" t="str">
        <f>IF(ISNUMBER(AVERAGEIFS(Observed!AM$2:AM$720,Observed!$A$2:$A$720,$A24,Observed!$C$2:$C$720,$C24)),AVERAGEIFS(Observed!AM$2:AM$720,Observed!$A$2:$A$720,$A24,Observed!$C$2:$C$720,$C24),"")</f>
        <v/>
      </c>
      <c r="AN24" s="28" t="str">
        <f>IF(ISNUMBER(AVERAGEIFS(Observed!AN$2:AN$720,Observed!$A$2:$A$720,$A24,Observed!$C$2:$C$720,$C24)),AVERAGEIFS(Observed!AN$2:AN$720,Observed!$A$2:$A$720,$A24,Observed!$C$2:$C$720,$C24),"")</f>
        <v/>
      </c>
      <c r="AO24" s="28" t="str">
        <f>IF(ISNUMBER(AVERAGEIFS(Observed!AO$2:AO$720,Observed!$A$2:$A$720,$A24,Observed!$C$2:$C$720,$C24)),AVERAGEIFS(Observed!AO$2:AO$720,Observed!$A$2:$A$720,$A24,Observed!$C$2:$C$720,$C24),"")</f>
        <v/>
      </c>
      <c r="AP24" s="29" t="str">
        <f>IF(ISNUMBER(AVERAGEIFS(Observed!AP$2:AP$720,Observed!$A$2:$A$720,$A24,Observed!$C$2:$C$720,$C24)),AVERAGEIFS(Observed!AP$2:AP$720,Observed!$A$2:$A$720,$A24,Observed!$C$2:$C$720,$C24),"")</f>
        <v/>
      </c>
      <c r="AQ24" s="28">
        <f>IF(ISNUMBER(AVERAGEIFS(Observed!AQ$2:AQ$720,Observed!$A$2:$A$720,$A24,Observed!$C$2:$C$720,$C24)),AVERAGEIFS(Observed!AQ$2:AQ$720,Observed!$A$2:$A$720,$A24,Observed!$C$2:$C$720,$C24),"")</f>
        <v>9.5237499999999997</v>
      </c>
      <c r="AR24" s="28">
        <f>IF(ISNUMBER(AVERAGEIFS(Observed!AR$2:AR$720,Observed!$A$2:$A$720,$A24,Observed!$C$2:$C$720,$C24)),AVERAGEIFS(Observed!AR$2:AR$720,Observed!$A$2:$A$720,$A24,Observed!$C$2:$C$720,$C24),"")</f>
        <v>38.097749999999998</v>
      </c>
      <c r="AS24" s="2">
        <f>COUNTIFS(Observed!$A$2:$A$720,$A24,Observed!$C$2:$C$720,$C24)</f>
        <v>4</v>
      </c>
      <c r="AT24" s="2">
        <f t="shared" si="1"/>
        <v>14</v>
      </c>
    </row>
    <row r="25" spans="1:46" x14ac:dyDescent="0.25">
      <c r="A25" s="4" t="s">
        <v>26</v>
      </c>
      <c r="B25" t="s">
        <v>44</v>
      </c>
      <c r="C25" s="3">
        <v>42039</v>
      </c>
      <c r="D25">
        <v>1</v>
      </c>
      <c r="F25">
        <v>500</v>
      </c>
      <c r="J25" s="2" t="s">
        <v>82</v>
      </c>
      <c r="K25" s="2" t="s">
        <v>23</v>
      </c>
      <c r="L25">
        <v>1.4</v>
      </c>
      <c r="M25" s="2" t="s">
        <v>22</v>
      </c>
      <c r="N25" s="27" t="str">
        <f>IF(ISNUMBER(AVERAGEIFS(Observed!N$2:N$720,Observed!$A$2:$A$720,$A25,Observed!$C$2:$C$720,$C25)),AVERAGEIFS(Observed!N$2:N$720,Observed!$A$2:$A$720,$A25,Observed!$C$2:$C$720,$C25),"")</f>
        <v/>
      </c>
      <c r="O25" s="28" t="str">
        <f>IF(ISNUMBER(AVERAGEIFS(Observed!O$2:O$720,Observed!$A$2:$A$720,$A25,Observed!$C$2:$C$720,$C25)),AVERAGEIFS(Observed!O$2:O$720,Observed!$A$2:$A$720,$A25,Observed!$C$2:$C$720,$C25),"")</f>
        <v/>
      </c>
      <c r="P25" s="28">
        <f>IF(ISNUMBER(AVERAGEIFS(Observed!P$2:P$720,Observed!$A$2:$A$720,$A25,Observed!$C$2:$C$720,$C25)),AVERAGEIFS(Observed!P$2:P$720,Observed!$A$2:$A$720,$A25,Observed!$C$2:$C$720,$C25),"")</f>
        <v>225.16</v>
      </c>
      <c r="Q25" s="28">
        <f>IF(ISNUMBER(AVERAGEIFS(Observed!Q$2:Q$720,Observed!$A$2:$A$720,$A25,Observed!$C$2:$C$720,$C25)),AVERAGEIFS(Observed!Q$2:Q$720,Observed!$A$2:$A$720,$A25,Observed!$C$2:$C$720,$C25),"")</f>
        <v>225.16</v>
      </c>
      <c r="R25" s="28">
        <f>IF(ISNUMBER(AVERAGEIFS(Observed!R$2:R$720,Observed!$A$2:$A$720,$A25,Observed!$C$2:$C$720,$C25)),AVERAGEIFS(Observed!R$2:R$720,Observed!$A$2:$A$720,$A25,Observed!$C$2:$C$720,$C25),"")</f>
        <v>885.66750000000002</v>
      </c>
      <c r="S25" s="29" t="str">
        <f>IF(ISNUMBER(AVERAGEIFS(Observed!S$2:S$720,Observed!$A$2:$A$720,$A25,Observed!$C$2:$C$720,$C25)),AVERAGEIFS(Observed!S$2:S$720,Observed!$A$2:$A$720,$A25,Observed!$C$2:$C$720,$C25),"")</f>
        <v/>
      </c>
      <c r="T25" s="29" t="str">
        <f>IF(ISNUMBER(AVERAGEIFS(Observed!T$2:T$720,Observed!$A$2:$A$720,$A25,Observed!$C$2:$C$720,$C25)),AVERAGEIFS(Observed!T$2:T$720,Observed!$A$2:$A$720,$A25,Observed!$C$2:$C$720,$C25),"")</f>
        <v/>
      </c>
      <c r="U25" s="29" t="str">
        <f>IF(ISNUMBER(AVERAGEIFS(Observed!U$2:U$720,Observed!$A$2:$A$720,$A25,Observed!$C$2:$C$720,$C25)),AVERAGEIFS(Observed!U$2:U$720,Observed!$A$2:$A$720,$A25,Observed!$C$2:$C$720,$C25),"")</f>
        <v/>
      </c>
      <c r="V25" s="28" t="str">
        <f>IF(ISNUMBER(AVERAGEIFS(Observed!V$2:V$720,Observed!$A$2:$A$720,$A25,Observed!$C$2:$C$720,$C25)),AVERAGEIFS(Observed!V$2:V$720,Observed!$A$2:$A$720,$A25,Observed!$C$2:$C$720,$C25),"")</f>
        <v/>
      </c>
      <c r="W25" s="30" t="str">
        <f>IF(ISNUMBER(AVERAGEIFS(Observed!W$2:W$720,Observed!$A$2:$A$720,$A25,Observed!$C$2:$C$720,$C25)),AVERAGEIFS(Observed!W$2:W$720,Observed!$A$2:$A$720,$A25,Observed!$C$2:$C$720,$C25),"")</f>
        <v/>
      </c>
      <c r="X25" s="30" t="str">
        <f>IF(ISNUMBER(AVERAGEIFS(Observed!X$2:X$720,Observed!$A$2:$A$720,$A25,Observed!$C$2:$C$720,$C25)),AVERAGEIFS(Observed!X$2:X$720,Observed!$A$2:$A$720,$A25,Observed!$C$2:$C$720,$C25),"")</f>
        <v/>
      </c>
      <c r="Y25" s="28" t="str">
        <f>IF(ISNUMBER(AVERAGEIFS(Observed!Y$2:Y$720,Observed!$A$2:$A$720,$A25,Observed!$C$2:$C$720,$C25)),AVERAGEIFS(Observed!Y$2:Y$720,Observed!$A$2:$A$720,$A25,Observed!$C$2:$C$720,$C25),"")</f>
        <v/>
      </c>
      <c r="Z25" s="28" t="str">
        <f>IF(ISNUMBER(AVERAGEIFS(Observed!Z$2:Z$720,Observed!$A$2:$A$720,$A25,Observed!$C$2:$C$720,$C25)),AVERAGEIFS(Observed!Z$2:Z$720,Observed!$A$2:$A$720,$A25,Observed!$C$2:$C$720,$C25),"")</f>
        <v/>
      </c>
      <c r="AA25" s="28" t="str">
        <f>IF(ISNUMBER(AVERAGEIFS(Observed!AA$2:AA$720,Observed!$A$2:$A$720,$A25,Observed!$C$2:$C$720,$C25)),AVERAGEIFS(Observed!AA$2:AA$720,Observed!$A$2:$A$720,$A25,Observed!$C$2:$C$720,$C25),"")</f>
        <v/>
      </c>
      <c r="AB25" s="28">
        <f>IF(ISNUMBER(AVERAGEIFS(Observed!AB$2:AB$720,Observed!$A$2:$A$720,$A25,Observed!$C$2:$C$720,$C25)),AVERAGEIFS(Observed!AB$2:AB$720,Observed!$A$2:$A$720,$A25,Observed!$C$2:$C$720,$C25),"")</f>
        <v>22.787592172622681</v>
      </c>
      <c r="AC25" s="28">
        <f>IF(ISNUMBER(AVERAGEIFS(Observed!AC$2:AC$720,Observed!$A$2:$A$720,$A25,Observed!$C$2:$C$720,$C25)),AVERAGEIFS(Observed!AC$2:AC$720,Observed!$A$2:$A$720,$A25,Observed!$C$2:$C$720,$C25),"")</f>
        <v>12.018314957618713</v>
      </c>
      <c r="AD25" s="28">
        <f>IF(ISNUMBER(AVERAGEIFS(Observed!AD$2:AD$720,Observed!$A$2:$A$720,$A25,Observed!$C$2:$C$720,$C25)),AVERAGEIFS(Observed!AD$2:AD$720,Observed!$A$2:$A$720,$A25,Observed!$C$2:$C$720,$C25),"")</f>
        <v>73.01242733001709</v>
      </c>
      <c r="AE25" s="28">
        <f>IF(ISNUMBER(AVERAGEIFS(Observed!AE$2:AE$720,Observed!$A$2:$A$720,$A25,Observed!$C$2:$C$720,$C25)),AVERAGEIFS(Observed!AE$2:AE$720,Observed!$A$2:$A$720,$A25,Observed!$C$2:$C$720,$C25),"")</f>
        <v>29.035082340240479</v>
      </c>
      <c r="AF25" s="28">
        <f>IF(ISNUMBER(AVERAGEIFS(Observed!AF$2:AF$720,Observed!$A$2:$A$720,$A25,Observed!$C$2:$C$720,$C25)),AVERAGEIFS(Observed!AF$2:AF$720,Observed!$A$2:$A$720,$A25,Observed!$C$2:$C$720,$C25),"")</f>
        <v>90.477094650268555</v>
      </c>
      <c r="AG25" s="28">
        <f>IF(ISNUMBER(AVERAGEIFS(Observed!AG$2:AG$720,Observed!$A$2:$A$720,$A25,Observed!$C$2:$C$720,$C25)),AVERAGEIFS(Observed!AG$2:AG$720,Observed!$A$2:$A$720,$A25,Observed!$C$2:$C$720,$C25),"")</f>
        <v>23.920859575271606</v>
      </c>
      <c r="AH25" s="29">
        <f>IF(ISNUMBER(AVERAGEIFS(Observed!AH$2:AH$720,Observed!$A$2:$A$720,$A25,Observed!$C$2:$C$720,$C25)),AVERAGEIFS(Observed!AH$2:AH$720,Observed!$A$2:$A$720,$A25,Observed!$C$2:$C$720,$C25),"")</f>
        <v>3.8274999999999997E-2</v>
      </c>
      <c r="AI25" s="29">
        <f>IF(ISNUMBER(AVERAGEIFS(Observed!AI$2:AI$720,Observed!$A$2:$A$720,$A25,Observed!$C$2:$C$720,$C25)),AVERAGEIFS(Observed!AI$2:AI$720,Observed!$A$2:$A$720,$A25,Observed!$C$2:$C$720,$C25),"")</f>
        <v>3.8274999999999997E-2</v>
      </c>
      <c r="AJ25" s="29" t="str">
        <f>IF(ISNUMBER(AVERAGEIFS(Observed!AJ$2:AJ$720,Observed!$A$2:$A$720,$A25,Observed!$C$2:$C$720,$C25)),AVERAGEIFS(Observed!AJ$2:AJ$720,Observed!$A$2:$A$720,$A25,Observed!$C$2:$C$720,$C25),"")</f>
        <v/>
      </c>
      <c r="AK25" s="28">
        <f>IF(ISNUMBER(AVERAGEIFS(Observed!AK$2:AK$720,Observed!$A$2:$A$720,$A25,Observed!$C$2:$C$720,$C25)),AVERAGEIFS(Observed!AK$2:AK$720,Observed!$A$2:$A$720,$A25,Observed!$C$2:$C$720,$C25),"")</f>
        <v>11.681988372802735</v>
      </c>
      <c r="AL25" s="29" t="str">
        <f>IF(ISNUMBER(AVERAGEIFS(Observed!AL$2:AL$720,Observed!$A$2:$A$720,$A25,Observed!$C$2:$C$720,$C25)),AVERAGEIFS(Observed!AL$2:AL$720,Observed!$A$2:$A$720,$A25,Observed!$C$2:$C$720,$C25),"")</f>
        <v/>
      </c>
      <c r="AM25" s="28" t="str">
        <f>IF(ISNUMBER(AVERAGEIFS(Observed!AM$2:AM$720,Observed!$A$2:$A$720,$A25,Observed!$C$2:$C$720,$C25)),AVERAGEIFS(Observed!AM$2:AM$720,Observed!$A$2:$A$720,$A25,Observed!$C$2:$C$720,$C25),"")</f>
        <v/>
      </c>
      <c r="AN25" s="28" t="str">
        <f>IF(ISNUMBER(AVERAGEIFS(Observed!AN$2:AN$720,Observed!$A$2:$A$720,$A25,Observed!$C$2:$C$720,$C25)),AVERAGEIFS(Observed!AN$2:AN$720,Observed!$A$2:$A$720,$A25,Observed!$C$2:$C$720,$C25),"")</f>
        <v/>
      </c>
      <c r="AO25" s="28" t="str">
        <f>IF(ISNUMBER(AVERAGEIFS(Observed!AO$2:AO$720,Observed!$A$2:$A$720,$A25,Observed!$C$2:$C$720,$C25)),AVERAGEIFS(Observed!AO$2:AO$720,Observed!$A$2:$A$720,$A25,Observed!$C$2:$C$720,$C25),"")</f>
        <v/>
      </c>
      <c r="AP25" s="29" t="str">
        <f>IF(ISNUMBER(AVERAGEIFS(Observed!AP$2:AP$720,Observed!$A$2:$A$720,$A25,Observed!$C$2:$C$720,$C25)),AVERAGEIFS(Observed!AP$2:AP$720,Observed!$A$2:$A$720,$A25,Observed!$C$2:$C$720,$C25),"")</f>
        <v/>
      </c>
      <c r="AQ25" s="28">
        <f>IF(ISNUMBER(AVERAGEIFS(Observed!AQ$2:AQ$720,Observed!$A$2:$A$720,$A25,Observed!$C$2:$C$720,$C25)),AVERAGEIFS(Observed!AQ$2:AQ$720,Observed!$A$2:$A$720,$A25,Observed!$C$2:$C$720,$C25),"")</f>
        <v>8.6272500000000001</v>
      </c>
      <c r="AR25" s="28">
        <f>IF(ISNUMBER(AVERAGEIFS(Observed!AR$2:AR$720,Observed!$A$2:$A$720,$A25,Observed!$C$2:$C$720,$C25)),AVERAGEIFS(Observed!AR$2:AR$720,Observed!$A$2:$A$720,$A25,Observed!$C$2:$C$720,$C25),"")</f>
        <v>35.553750000000001</v>
      </c>
      <c r="AS25" s="2">
        <f>COUNTIFS(Observed!$A$2:$A$720,$A25,Observed!$C$2:$C$720,$C25)</f>
        <v>4</v>
      </c>
      <c r="AT25" s="2">
        <f t="shared" si="1"/>
        <v>14</v>
      </c>
    </row>
    <row r="26" spans="1:46" x14ac:dyDescent="0.25">
      <c r="A26" s="4" t="s">
        <v>27</v>
      </c>
      <c r="B26" t="s">
        <v>44</v>
      </c>
      <c r="C26" s="3">
        <v>42073</v>
      </c>
      <c r="D26">
        <v>1</v>
      </c>
      <c r="F26">
        <v>0</v>
      </c>
      <c r="J26" s="2" t="s">
        <v>82</v>
      </c>
      <c r="K26" s="2" t="s">
        <v>24</v>
      </c>
      <c r="L26">
        <v>1.5</v>
      </c>
      <c r="M26" s="2" t="s">
        <v>22</v>
      </c>
      <c r="N26" s="27" t="str">
        <f>IF(ISNUMBER(AVERAGEIFS(Observed!N$2:N$720,Observed!$A$2:$A$720,$A26,Observed!$C$2:$C$720,$C26)),AVERAGEIFS(Observed!N$2:N$720,Observed!$A$2:$A$720,$A26,Observed!$C$2:$C$720,$C26),"")</f>
        <v/>
      </c>
      <c r="O26" s="28" t="str">
        <f>IF(ISNUMBER(AVERAGEIFS(Observed!O$2:O$720,Observed!$A$2:$A$720,$A26,Observed!$C$2:$C$720,$C26)),AVERAGEIFS(Observed!O$2:O$720,Observed!$A$2:$A$720,$A26,Observed!$C$2:$C$720,$C26),"")</f>
        <v/>
      </c>
      <c r="P26" s="28">
        <f>IF(ISNUMBER(AVERAGEIFS(Observed!P$2:P$720,Observed!$A$2:$A$720,$A26,Observed!$C$2:$C$720,$C26)),AVERAGEIFS(Observed!P$2:P$720,Observed!$A$2:$A$720,$A26,Observed!$C$2:$C$720,$C26),"")</f>
        <v>142.94999999999999</v>
      </c>
      <c r="Q26" s="28">
        <f>IF(ISNUMBER(AVERAGEIFS(Observed!Q$2:Q$720,Observed!$A$2:$A$720,$A26,Observed!$C$2:$C$720,$C26)),AVERAGEIFS(Observed!Q$2:Q$720,Observed!$A$2:$A$720,$A26,Observed!$C$2:$C$720,$C26),"")</f>
        <v>142.94999999999999</v>
      </c>
      <c r="R26" s="28">
        <f>IF(ISNUMBER(AVERAGEIFS(Observed!R$2:R$720,Observed!$A$2:$A$720,$A26,Observed!$C$2:$C$720,$C26)),AVERAGEIFS(Observed!R$2:R$720,Observed!$A$2:$A$720,$A26,Observed!$C$2:$C$720,$C26),"")</f>
        <v>965.97249999999997</v>
      </c>
      <c r="S26" s="29" t="str">
        <f>IF(ISNUMBER(AVERAGEIFS(Observed!S$2:S$720,Observed!$A$2:$A$720,$A26,Observed!$C$2:$C$720,$C26)),AVERAGEIFS(Observed!S$2:S$720,Observed!$A$2:$A$720,$A26,Observed!$C$2:$C$720,$C26),"")</f>
        <v/>
      </c>
      <c r="T26" s="29" t="str">
        <f>IF(ISNUMBER(AVERAGEIFS(Observed!T$2:T$720,Observed!$A$2:$A$720,$A26,Observed!$C$2:$C$720,$C26)),AVERAGEIFS(Observed!T$2:T$720,Observed!$A$2:$A$720,$A26,Observed!$C$2:$C$720,$C26),"")</f>
        <v/>
      </c>
      <c r="U26" s="29" t="str">
        <f>IF(ISNUMBER(AVERAGEIFS(Observed!U$2:U$720,Observed!$A$2:$A$720,$A26,Observed!$C$2:$C$720,$C26)),AVERAGEIFS(Observed!U$2:U$720,Observed!$A$2:$A$720,$A26,Observed!$C$2:$C$720,$C26),"")</f>
        <v/>
      </c>
      <c r="V26" s="28" t="str">
        <f>IF(ISNUMBER(AVERAGEIFS(Observed!V$2:V$720,Observed!$A$2:$A$720,$A26,Observed!$C$2:$C$720,$C26)),AVERAGEIFS(Observed!V$2:V$720,Observed!$A$2:$A$720,$A26,Observed!$C$2:$C$720,$C26),"")</f>
        <v/>
      </c>
      <c r="W26" s="30" t="str">
        <f>IF(ISNUMBER(AVERAGEIFS(Observed!W$2:W$720,Observed!$A$2:$A$720,$A26,Observed!$C$2:$C$720,$C26)),AVERAGEIFS(Observed!W$2:W$720,Observed!$A$2:$A$720,$A26,Observed!$C$2:$C$720,$C26),"")</f>
        <v/>
      </c>
      <c r="X26" s="30" t="str">
        <f>IF(ISNUMBER(AVERAGEIFS(Observed!X$2:X$720,Observed!$A$2:$A$720,$A26,Observed!$C$2:$C$720,$C26)),AVERAGEIFS(Observed!X$2:X$720,Observed!$A$2:$A$720,$A26,Observed!$C$2:$C$720,$C26),"")</f>
        <v/>
      </c>
      <c r="Y26" s="28" t="str">
        <f>IF(ISNUMBER(AVERAGEIFS(Observed!Y$2:Y$720,Observed!$A$2:$A$720,$A26,Observed!$C$2:$C$720,$C26)),AVERAGEIFS(Observed!Y$2:Y$720,Observed!$A$2:$A$720,$A26,Observed!$C$2:$C$720,$C26),"")</f>
        <v/>
      </c>
      <c r="Z26" s="28" t="str">
        <f>IF(ISNUMBER(AVERAGEIFS(Observed!Z$2:Z$720,Observed!$A$2:$A$720,$A26,Observed!$C$2:$C$720,$C26)),AVERAGEIFS(Observed!Z$2:Z$720,Observed!$A$2:$A$720,$A26,Observed!$C$2:$C$720,$C26),"")</f>
        <v/>
      </c>
      <c r="AA26" s="28" t="str">
        <f>IF(ISNUMBER(AVERAGEIFS(Observed!AA$2:AA$720,Observed!$A$2:$A$720,$A26,Observed!$C$2:$C$720,$C26)),AVERAGEIFS(Observed!AA$2:AA$720,Observed!$A$2:$A$720,$A26,Observed!$C$2:$C$720,$C26),"")</f>
        <v/>
      </c>
      <c r="AB26" s="28">
        <f>IF(ISNUMBER(AVERAGEIFS(Observed!AB$2:AB$720,Observed!$A$2:$A$720,$A26,Observed!$C$2:$C$720,$C26)),AVERAGEIFS(Observed!AB$2:AB$720,Observed!$A$2:$A$720,$A26,Observed!$C$2:$C$720,$C26),"")</f>
        <v>20.06670069694519</v>
      </c>
      <c r="AC26" s="28">
        <f>IF(ISNUMBER(AVERAGEIFS(Observed!AC$2:AC$720,Observed!$A$2:$A$720,$A26,Observed!$C$2:$C$720,$C26)),AVERAGEIFS(Observed!AC$2:AC$720,Observed!$A$2:$A$720,$A26,Observed!$C$2:$C$720,$C26),"")</f>
        <v>10.767494559288025</v>
      </c>
      <c r="AD26" s="28">
        <f>IF(ISNUMBER(AVERAGEIFS(Observed!AD$2:AD$720,Observed!$A$2:$A$720,$A26,Observed!$C$2:$C$720,$C26)),AVERAGEIFS(Observed!AD$2:AD$720,Observed!$A$2:$A$720,$A26,Observed!$C$2:$C$720,$C26),"")</f>
        <v>75.922297477722168</v>
      </c>
      <c r="AE26" s="28">
        <f>IF(ISNUMBER(AVERAGEIFS(Observed!AE$2:AE$720,Observed!$A$2:$A$720,$A26,Observed!$C$2:$C$720,$C26)),AVERAGEIFS(Observed!AE$2:AE$720,Observed!$A$2:$A$720,$A26,Observed!$C$2:$C$720,$C26),"")</f>
        <v>26.900869369506836</v>
      </c>
      <c r="AF26" s="28">
        <f>IF(ISNUMBER(AVERAGEIFS(Observed!AF$2:AF$720,Observed!$A$2:$A$720,$A26,Observed!$C$2:$C$720,$C26)),AVERAGEIFS(Observed!AF$2:AF$720,Observed!$A$2:$A$720,$A26,Observed!$C$2:$C$720,$C26),"")</f>
        <v>89.658658981323242</v>
      </c>
      <c r="AG26" s="28">
        <f>IF(ISNUMBER(AVERAGEIFS(Observed!AG$2:AG$720,Observed!$A$2:$A$720,$A26,Observed!$C$2:$C$720,$C26)),AVERAGEIFS(Observed!AG$2:AG$720,Observed!$A$2:$A$720,$A26,Observed!$C$2:$C$720,$C26),"")</f>
        <v>29.637832641601563</v>
      </c>
      <c r="AH26" s="29">
        <f>IF(ISNUMBER(AVERAGEIFS(Observed!AH$2:AH$720,Observed!$A$2:$A$720,$A26,Observed!$C$2:$C$720,$C26)),AVERAGEIFS(Observed!AH$2:AH$720,Observed!$A$2:$A$720,$A26,Observed!$C$2:$C$720,$C26),"")</f>
        <v>4.7425000000000002E-2</v>
      </c>
      <c r="AI26" s="29">
        <f>IF(ISNUMBER(AVERAGEIFS(Observed!AI$2:AI$720,Observed!$A$2:$A$720,$A26,Observed!$C$2:$C$720,$C26)),AVERAGEIFS(Observed!AI$2:AI$720,Observed!$A$2:$A$720,$A26,Observed!$C$2:$C$720,$C26),"")</f>
        <v>4.7425000000000002E-2</v>
      </c>
      <c r="AJ26" s="29" t="str">
        <f>IF(ISNUMBER(AVERAGEIFS(Observed!AJ$2:AJ$720,Observed!$A$2:$A$720,$A26,Observed!$C$2:$C$720,$C26)),AVERAGEIFS(Observed!AJ$2:AJ$720,Observed!$A$2:$A$720,$A26,Observed!$C$2:$C$720,$C26),"")</f>
        <v/>
      </c>
      <c r="AK26" s="28">
        <f>IF(ISNUMBER(AVERAGEIFS(Observed!AK$2:AK$720,Observed!$A$2:$A$720,$A26,Observed!$C$2:$C$720,$C26)),AVERAGEIFS(Observed!AK$2:AK$720,Observed!$A$2:$A$720,$A26,Observed!$C$2:$C$720,$C26),"")</f>
        <v>12.147567596435547</v>
      </c>
      <c r="AL26" s="29" t="str">
        <f>IF(ISNUMBER(AVERAGEIFS(Observed!AL$2:AL$720,Observed!$A$2:$A$720,$A26,Observed!$C$2:$C$720,$C26)),AVERAGEIFS(Observed!AL$2:AL$720,Observed!$A$2:$A$720,$A26,Observed!$C$2:$C$720,$C26),"")</f>
        <v/>
      </c>
      <c r="AM26" s="28" t="str">
        <f>IF(ISNUMBER(AVERAGEIFS(Observed!AM$2:AM$720,Observed!$A$2:$A$720,$A26,Observed!$C$2:$C$720,$C26)),AVERAGEIFS(Observed!AM$2:AM$720,Observed!$A$2:$A$720,$A26,Observed!$C$2:$C$720,$C26),"")</f>
        <v/>
      </c>
      <c r="AN26" s="28" t="str">
        <f>IF(ISNUMBER(AVERAGEIFS(Observed!AN$2:AN$720,Observed!$A$2:$A$720,$A26,Observed!$C$2:$C$720,$C26)),AVERAGEIFS(Observed!AN$2:AN$720,Observed!$A$2:$A$720,$A26,Observed!$C$2:$C$720,$C26),"")</f>
        <v/>
      </c>
      <c r="AO26" s="28" t="str">
        <f>IF(ISNUMBER(AVERAGEIFS(Observed!AO$2:AO$720,Observed!$A$2:$A$720,$A26,Observed!$C$2:$C$720,$C26)),AVERAGEIFS(Observed!AO$2:AO$720,Observed!$A$2:$A$720,$A26,Observed!$C$2:$C$720,$C26),"")</f>
        <v/>
      </c>
      <c r="AP26" s="29" t="str">
        <f>IF(ISNUMBER(AVERAGEIFS(Observed!AP$2:AP$720,Observed!$A$2:$A$720,$A26,Observed!$C$2:$C$720,$C26)),AVERAGEIFS(Observed!AP$2:AP$720,Observed!$A$2:$A$720,$A26,Observed!$C$2:$C$720,$C26),"")</f>
        <v/>
      </c>
      <c r="AQ26" s="28">
        <f>IF(ISNUMBER(AVERAGEIFS(Observed!AQ$2:AQ$720,Observed!$A$2:$A$720,$A26,Observed!$C$2:$C$720,$C26)),AVERAGEIFS(Observed!AQ$2:AQ$720,Observed!$A$2:$A$720,$A26,Observed!$C$2:$C$720,$C26),"")</f>
        <v>6.7454999999999998</v>
      </c>
      <c r="AR26" s="28">
        <f>IF(ISNUMBER(AVERAGEIFS(Observed!AR$2:AR$720,Observed!$A$2:$A$720,$A26,Observed!$C$2:$C$720,$C26)),AVERAGEIFS(Observed!AR$2:AR$720,Observed!$A$2:$A$720,$A26,Observed!$C$2:$C$720,$C26),"")</f>
        <v>38.899499999999996</v>
      </c>
      <c r="AS26" s="2">
        <f>COUNTIFS(Observed!$A$2:$A$720,$A26,Observed!$C$2:$C$720,$C26)</f>
        <v>4</v>
      </c>
      <c r="AT26" s="2">
        <f t="shared" si="1"/>
        <v>14</v>
      </c>
    </row>
    <row r="27" spans="1:46" x14ac:dyDescent="0.25">
      <c r="A27" s="4" t="s">
        <v>30</v>
      </c>
      <c r="B27" t="s">
        <v>44</v>
      </c>
      <c r="C27" s="3">
        <v>42073</v>
      </c>
      <c r="D27">
        <v>1</v>
      </c>
      <c r="F27">
        <v>50</v>
      </c>
      <c r="J27" s="2" t="s">
        <v>82</v>
      </c>
      <c r="K27" s="2" t="s">
        <v>24</v>
      </c>
      <c r="L27">
        <v>1.5</v>
      </c>
      <c r="M27" s="2" t="s">
        <v>22</v>
      </c>
      <c r="N27" s="27" t="str">
        <f>IF(ISNUMBER(AVERAGEIFS(Observed!N$2:N$720,Observed!$A$2:$A$720,$A27,Observed!$C$2:$C$720,$C27)),AVERAGEIFS(Observed!N$2:N$720,Observed!$A$2:$A$720,$A27,Observed!$C$2:$C$720,$C27),"")</f>
        <v/>
      </c>
      <c r="O27" s="28" t="str">
        <f>IF(ISNUMBER(AVERAGEIFS(Observed!O$2:O$720,Observed!$A$2:$A$720,$A27,Observed!$C$2:$C$720,$C27)),AVERAGEIFS(Observed!O$2:O$720,Observed!$A$2:$A$720,$A27,Observed!$C$2:$C$720,$C27),"")</f>
        <v/>
      </c>
      <c r="P27" s="28">
        <f>IF(ISNUMBER(AVERAGEIFS(Observed!P$2:P$720,Observed!$A$2:$A$720,$A27,Observed!$C$2:$C$720,$C27)),AVERAGEIFS(Observed!P$2:P$720,Observed!$A$2:$A$720,$A27,Observed!$C$2:$C$720,$C27),"")</f>
        <v>131.88999999999999</v>
      </c>
      <c r="Q27" s="28">
        <f>IF(ISNUMBER(AVERAGEIFS(Observed!Q$2:Q$720,Observed!$A$2:$A$720,$A27,Observed!$C$2:$C$720,$C27)),AVERAGEIFS(Observed!Q$2:Q$720,Observed!$A$2:$A$720,$A27,Observed!$C$2:$C$720,$C27),"")</f>
        <v>131.88999999999999</v>
      </c>
      <c r="R27" s="28">
        <f>IF(ISNUMBER(AVERAGEIFS(Observed!R$2:R$720,Observed!$A$2:$A$720,$A27,Observed!$C$2:$C$720,$C27)),AVERAGEIFS(Observed!R$2:R$720,Observed!$A$2:$A$720,$A27,Observed!$C$2:$C$720,$C27),"")</f>
        <v>940.25</v>
      </c>
      <c r="S27" s="29" t="str">
        <f>IF(ISNUMBER(AVERAGEIFS(Observed!S$2:S$720,Observed!$A$2:$A$720,$A27,Observed!$C$2:$C$720,$C27)),AVERAGEIFS(Observed!S$2:S$720,Observed!$A$2:$A$720,$A27,Observed!$C$2:$C$720,$C27),"")</f>
        <v/>
      </c>
      <c r="T27" s="29" t="str">
        <f>IF(ISNUMBER(AVERAGEIFS(Observed!T$2:T$720,Observed!$A$2:$A$720,$A27,Observed!$C$2:$C$720,$C27)),AVERAGEIFS(Observed!T$2:T$720,Observed!$A$2:$A$720,$A27,Observed!$C$2:$C$720,$C27),"")</f>
        <v/>
      </c>
      <c r="U27" s="29" t="str">
        <f>IF(ISNUMBER(AVERAGEIFS(Observed!U$2:U$720,Observed!$A$2:$A$720,$A27,Observed!$C$2:$C$720,$C27)),AVERAGEIFS(Observed!U$2:U$720,Observed!$A$2:$A$720,$A27,Observed!$C$2:$C$720,$C27),"")</f>
        <v/>
      </c>
      <c r="V27" s="28" t="str">
        <f>IF(ISNUMBER(AVERAGEIFS(Observed!V$2:V$720,Observed!$A$2:$A$720,$A27,Observed!$C$2:$C$720,$C27)),AVERAGEIFS(Observed!V$2:V$720,Observed!$A$2:$A$720,$A27,Observed!$C$2:$C$720,$C27),"")</f>
        <v/>
      </c>
      <c r="W27" s="30" t="str">
        <f>IF(ISNUMBER(AVERAGEIFS(Observed!W$2:W$720,Observed!$A$2:$A$720,$A27,Observed!$C$2:$C$720,$C27)),AVERAGEIFS(Observed!W$2:W$720,Observed!$A$2:$A$720,$A27,Observed!$C$2:$C$720,$C27),"")</f>
        <v/>
      </c>
      <c r="X27" s="30" t="str">
        <f>IF(ISNUMBER(AVERAGEIFS(Observed!X$2:X$720,Observed!$A$2:$A$720,$A27,Observed!$C$2:$C$720,$C27)),AVERAGEIFS(Observed!X$2:X$720,Observed!$A$2:$A$720,$A27,Observed!$C$2:$C$720,$C27),"")</f>
        <v/>
      </c>
      <c r="Y27" s="28" t="str">
        <f>IF(ISNUMBER(AVERAGEIFS(Observed!Y$2:Y$720,Observed!$A$2:$A$720,$A27,Observed!$C$2:$C$720,$C27)),AVERAGEIFS(Observed!Y$2:Y$720,Observed!$A$2:$A$720,$A27,Observed!$C$2:$C$720,$C27),"")</f>
        <v/>
      </c>
      <c r="Z27" s="28" t="str">
        <f>IF(ISNUMBER(AVERAGEIFS(Observed!Z$2:Z$720,Observed!$A$2:$A$720,$A27,Observed!$C$2:$C$720,$C27)),AVERAGEIFS(Observed!Z$2:Z$720,Observed!$A$2:$A$720,$A27,Observed!$C$2:$C$720,$C27),"")</f>
        <v/>
      </c>
      <c r="AA27" s="28" t="str">
        <f>IF(ISNUMBER(AVERAGEIFS(Observed!AA$2:AA$720,Observed!$A$2:$A$720,$A27,Observed!$C$2:$C$720,$C27)),AVERAGEIFS(Observed!AA$2:AA$720,Observed!$A$2:$A$720,$A27,Observed!$C$2:$C$720,$C27),"")</f>
        <v/>
      </c>
      <c r="AB27" s="28">
        <f>IF(ISNUMBER(AVERAGEIFS(Observed!AB$2:AB$720,Observed!$A$2:$A$720,$A27,Observed!$C$2:$C$720,$C27)),AVERAGEIFS(Observed!AB$2:AB$720,Observed!$A$2:$A$720,$A27,Observed!$C$2:$C$720,$C27),"")</f>
        <v>20.72862982749939</v>
      </c>
      <c r="AC27" s="28">
        <f>IF(ISNUMBER(AVERAGEIFS(Observed!AC$2:AC$720,Observed!$A$2:$A$720,$A27,Observed!$C$2:$C$720,$C27)),AVERAGEIFS(Observed!AC$2:AC$720,Observed!$A$2:$A$720,$A27,Observed!$C$2:$C$720,$C27),"")</f>
        <v>11.715181827545166</v>
      </c>
      <c r="AD27" s="28">
        <f>IF(ISNUMBER(AVERAGEIFS(Observed!AD$2:AD$720,Observed!$A$2:$A$720,$A27,Observed!$C$2:$C$720,$C27)),AVERAGEIFS(Observed!AD$2:AD$720,Observed!$A$2:$A$720,$A27,Observed!$C$2:$C$720,$C27),"")</f>
        <v>76.42799186706543</v>
      </c>
      <c r="AE27" s="28">
        <f>IF(ISNUMBER(AVERAGEIFS(Observed!AE$2:AE$720,Observed!$A$2:$A$720,$A27,Observed!$C$2:$C$720,$C27)),AVERAGEIFS(Observed!AE$2:AE$720,Observed!$A$2:$A$720,$A27,Observed!$C$2:$C$720,$C27),"")</f>
        <v>26.085338592529297</v>
      </c>
      <c r="AF27" s="28">
        <f>IF(ISNUMBER(AVERAGEIFS(Observed!AF$2:AF$720,Observed!$A$2:$A$720,$A27,Observed!$C$2:$C$720,$C27)),AVERAGEIFS(Observed!AF$2:AF$720,Observed!$A$2:$A$720,$A27,Observed!$C$2:$C$720,$C27),"")</f>
        <v>90.157505035400391</v>
      </c>
      <c r="AG27" s="28">
        <f>IF(ISNUMBER(AVERAGEIFS(Observed!AG$2:AG$720,Observed!$A$2:$A$720,$A27,Observed!$C$2:$C$720,$C27)),AVERAGEIFS(Observed!AG$2:AG$720,Observed!$A$2:$A$720,$A27,Observed!$C$2:$C$720,$C27),"")</f>
        <v>27.493086338043213</v>
      </c>
      <c r="AH27" s="29">
        <f>IF(ISNUMBER(AVERAGEIFS(Observed!AH$2:AH$720,Observed!$A$2:$A$720,$A27,Observed!$C$2:$C$720,$C27)),AVERAGEIFS(Observed!AH$2:AH$720,Observed!$A$2:$A$720,$A27,Observed!$C$2:$C$720,$C27),"")</f>
        <v>4.3975E-2</v>
      </c>
      <c r="AI27" s="29">
        <f>IF(ISNUMBER(AVERAGEIFS(Observed!AI$2:AI$720,Observed!$A$2:$A$720,$A27,Observed!$C$2:$C$720,$C27)),AVERAGEIFS(Observed!AI$2:AI$720,Observed!$A$2:$A$720,$A27,Observed!$C$2:$C$720,$C27),"")</f>
        <v>4.3975E-2</v>
      </c>
      <c r="AJ27" s="29" t="str">
        <f>IF(ISNUMBER(AVERAGEIFS(Observed!AJ$2:AJ$720,Observed!$A$2:$A$720,$A27,Observed!$C$2:$C$720,$C27)),AVERAGEIFS(Observed!AJ$2:AJ$720,Observed!$A$2:$A$720,$A27,Observed!$C$2:$C$720,$C27),"")</f>
        <v/>
      </c>
      <c r="AK27" s="28">
        <f>IF(ISNUMBER(AVERAGEIFS(Observed!AK$2:AK$720,Observed!$A$2:$A$720,$A27,Observed!$C$2:$C$720,$C27)),AVERAGEIFS(Observed!AK$2:AK$720,Observed!$A$2:$A$720,$A27,Observed!$C$2:$C$720,$C27),"")</f>
        <v>12.228478698730468</v>
      </c>
      <c r="AL27" s="29" t="str">
        <f>IF(ISNUMBER(AVERAGEIFS(Observed!AL$2:AL$720,Observed!$A$2:$A$720,$A27,Observed!$C$2:$C$720,$C27)),AVERAGEIFS(Observed!AL$2:AL$720,Observed!$A$2:$A$720,$A27,Observed!$C$2:$C$720,$C27),"")</f>
        <v/>
      </c>
      <c r="AM27" s="28" t="str">
        <f>IF(ISNUMBER(AVERAGEIFS(Observed!AM$2:AM$720,Observed!$A$2:$A$720,$A27,Observed!$C$2:$C$720,$C27)),AVERAGEIFS(Observed!AM$2:AM$720,Observed!$A$2:$A$720,$A27,Observed!$C$2:$C$720,$C27),"")</f>
        <v/>
      </c>
      <c r="AN27" s="28" t="str">
        <f>IF(ISNUMBER(AVERAGEIFS(Observed!AN$2:AN$720,Observed!$A$2:$A$720,$A27,Observed!$C$2:$C$720,$C27)),AVERAGEIFS(Observed!AN$2:AN$720,Observed!$A$2:$A$720,$A27,Observed!$C$2:$C$720,$C27),"")</f>
        <v/>
      </c>
      <c r="AO27" s="28" t="str">
        <f>IF(ISNUMBER(AVERAGEIFS(Observed!AO$2:AO$720,Observed!$A$2:$A$720,$A27,Observed!$C$2:$C$720,$C27)),AVERAGEIFS(Observed!AO$2:AO$720,Observed!$A$2:$A$720,$A27,Observed!$C$2:$C$720,$C27),"")</f>
        <v/>
      </c>
      <c r="AP27" s="29" t="str">
        <f>IF(ISNUMBER(AVERAGEIFS(Observed!AP$2:AP$720,Observed!$A$2:$A$720,$A27,Observed!$C$2:$C$720,$C27)),AVERAGEIFS(Observed!AP$2:AP$720,Observed!$A$2:$A$720,$A27,Observed!$C$2:$C$720,$C27),"")</f>
        <v/>
      </c>
      <c r="AQ27" s="28">
        <f>IF(ISNUMBER(AVERAGEIFS(Observed!AQ$2:AQ$720,Observed!$A$2:$A$720,$A27,Observed!$C$2:$C$720,$C27)),AVERAGEIFS(Observed!AQ$2:AQ$720,Observed!$A$2:$A$720,$A27,Observed!$C$2:$C$720,$C27),"")</f>
        <v>5.8152499999999998</v>
      </c>
      <c r="AR27" s="28">
        <f>IF(ISNUMBER(AVERAGEIFS(Observed!AR$2:AR$720,Observed!$A$2:$A$720,$A27,Observed!$C$2:$C$720,$C27)),AVERAGEIFS(Observed!AR$2:AR$720,Observed!$A$2:$A$720,$A27,Observed!$C$2:$C$720,$C27),"")</f>
        <v>37.748750000000001</v>
      </c>
      <c r="AS27" s="2">
        <f>COUNTIFS(Observed!$A$2:$A$720,$A27,Observed!$C$2:$C$720,$C27)</f>
        <v>4</v>
      </c>
      <c r="AT27" s="2">
        <f t="shared" si="1"/>
        <v>14</v>
      </c>
    </row>
    <row r="28" spans="1:46" x14ac:dyDescent="0.25">
      <c r="A28" s="4" t="s">
        <v>28</v>
      </c>
      <c r="B28" t="s">
        <v>44</v>
      </c>
      <c r="C28" s="3">
        <v>42073</v>
      </c>
      <c r="D28">
        <v>1</v>
      </c>
      <c r="F28">
        <v>100</v>
      </c>
      <c r="J28" s="2" t="s">
        <v>82</v>
      </c>
      <c r="K28" s="2" t="s">
        <v>24</v>
      </c>
      <c r="L28">
        <v>1.5</v>
      </c>
      <c r="M28" s="2" t="s">
        <v>22</v>
      </c>
      <c r="N28" s="27" t="str">
        <f>IF(ISNUMBER(AVERAGEIFS(Observed!N$2:N$720,Observed!$A$2:$A$720,$A28,Observed!$C$2:$C$720,$C28)),AVERAGEIFS(Observed!N$2:N$720,Observed!$A$2:$A$720,$A28,Observed!$C$2:$C$720,$C28),"")</f>
        <v/>
      </c>
      <c r="O28" s="28" t="str">
        <f>IF(ISNUMBER(AVERAGEIFS(Observed!O$2:O$720,Observed!$A$2:$A$720,$A28,Observed!$C$2:$C$720,$C28)),AVERAGEIFS(Observed!O$2:O$720,Observed!$A$2:$A$720,$A28,Observed!$C$2:$C$720,$C28),"")</f>
        <v/>
      </c>
      <c r="P28" s="28">
        <f>IF(ISNUMBER(AVERAGEIFS(Observed!P$2:P$720,Observed!$A$2:$A$720,$A28,Observed!$C$2:$C$720,$C28)),AVERAGEIFS(Observed!P$2:P$720,Observed!$A$2:$A$720,$A28,Observed!$C$2:$C$720,$C28),"")</f>
        <v>124.96250000000001</v>
      </c>
      <c r="Q28" s="28">
        <f>IF(ISNUMBER(AVERAGEIFS(Observed!Q$2:Q$720,Observed!$A$2:$A$720,$A28,Observed!$C$2:$C$720,$C28)),AVERAGEIFS(Observed!Q$2:Q$720,Observed!$A$2:$A$720,$A28,Observed!$C$2:$C$720,$C28),"")</f>
        <v>124.96250000000001</v>
      </c>
      <c r="R28" s="28">
        <f>IF(ISNUMBER(AVERAGEIFS(Observed!R$2:R$720,Observed!$A$2:$A$720,$A28,Observed!$C$2:$C$720,$C28)),AVERAGEIFS(Observed!R$2:R$720,Observed!$A$2:$A$720,$A28,Observed!$C$2:$C$720,$C28),"")</f>
        <v>1074.2474999999999</v>
      </c>
      <c r="S28" s="29" t="str">
        <f>IF(ISNUMBER(AVERAGEIFS(Observed!S$2:S$720,Observed!$A$2:$A$720,$A28,Observed!$C$2:$C$720,$C28)),AVERAGEIFS(Observed!S$2:S$720,Observed!$A$2:$A$720,$A28,Observed!$C$2:$C$720,$C28),"")</f>
        <v/>
      </c>
      <c r="T28" s="29" t="str">
        <f>IF(ISNUMBER(AVERAGEIFS(Observed!T$2:T$720,Observed!$A$2:$A$720,$A28,Observed!$C$2:$C$720,$C28)),AVERAGEIFS(Observed!T$2:T$720,Observed!$A$2:$A$720,$A28,Observed!$C$2:$C$720,$C28),"")</f>
        <v/>
      </c>
      <c r="U28" s="29" t="str">
        <f>IF(ISNUMBER(AVERAGEIFS(Observed!U$2:U$720,Observed!$A$2:$A$720,$A28,Observed!$C$2:$C$720,$C28)),AVERAGEIFS(Observed!U$2:U$720,Observed!$A$2:$A$720,$A28,Observed!$C$2:$C$720,$C28),"")</f>
        <v/>
      </c>
      <c r="V28" s="28" t="str">
        <f>IF(ISNUMBER(AVERAGEIFS(Observed!V$2:V$720,Observed!$A$2:$A$720,$A28,Observed!$C$2:$C$720,$C28)),AVERAGEIFS(Observed!V$2:V$720,Observed!$A$2:$A$720,$A28,Observed!$C$2:$C$720,$C28),"")</f>
        <v/>
      </c>
      <c r="W28" s="30" t="str">
        <f>IF(ISNUMBER(AVERAGEIFS(Observed!W$2:W$720,Observed!$A$2:$A$720,$A28,Observed!$C$2:$C$720,$C28)),AVERAGEIFS(Observed!W$2:W$720,Observed!$A$2:$A$720,$A28,Observed!$C$2:$C$720,$C28),"")</f>
        <v/>
      </c>
      <c r="X28" s="30" t="str">
        <f>IF(ISNUMBER(AVERAGEIFS(Observed!X$2:X$720,Observed!$A$2:$A$720,$A28,Observed!$C$2:$C$720,$C28)),AVERAGEIFS(Observed!X$2:X$720,Observed!$A$2:$A$720,$A28,Observed!$C$2:$C$720,$C28),"")</f>
        <v/>
      </c>
      <c r="Y28" s="28" t="str">
        <f>IF(ISNUMBER(AVERAGEIFS(Observed!Y$2:Y$720,Observed!$A$2:$A$720,$A28,Observed!$C$2:$C$720,$C28)),AVERAGEIFS(Observed!Y$2:Y$720,Observed!$A$2:$A$720,$A28,Observed!$C$2:$C$720,$C28),"")</f>
        <v/>
      </c>
      <c r="Z28" s="28" t="str">
        <f>IF(ISNUMBER(AVERAGEIFS(Observed!Z$2:Z$720,Observed!$A$2:$A$720,$A28,Observed!$C$2:$C$720,$C28)),AVERAGEIFS(Observed!Z$2:Z$720,Observed!$A$2:$A$720,$A28,Observed!$C$2:$C$720,$C28),"")</f>
        <v/>
      </c>
      <c r="AA28" s="28" t="str">
        <f>IF(ISNUMBER(AVERAGEIFS(Observed!AA$2:AA$720,Observed!$A$2:$A$720,$A28,Observed!$C$2:$C$720,$C28)),AVERAGEIFS(Observed!AA$2:AA$720,Observed!$A$2:$A$720,$A28,Observed!$C$2:$C$720,$C28),"")</f>
        <v/>
      </c>
      <c r="AB28" s="28">
        <f>IF(ISNUMBER(AVERAGEIFS(Observed!AB$2:AB$720,Observed!$A$2:$A$720,$A28,Observed!$C$2:$C$720,$C28)),AVERAGEIFS(Observed!AB$2:AB$720,Observed!$A$2:$A$720,$A28,Observed!$C$2:$C$720,$C28),"")</f>
        <v>19.900932550430298</v>
      </c>
      <c r="AC28" s="28">
        <f>IF(ISNUMBER(AVERAGEIFS(Observed!AC$2:AC$720,Observed!$A$2:$A$720,$A28,Observed!$C$2:$C$720,$C28)),AVERAGEIFS(Observed!AC$2:AC$720,Observed!$A$2:$A$720,$A28,Observed!$C$2:$C$720,$C28),"")</f>
        <v>10.863728642463684</v>
      </c>
      <c r="AD28" s="28">
        <f>IF(ISNUMBER(AVERAGEIFS(Observed!AD$2:AD$720,Observed!$A$2:$A$720,$A28,Observed!$C$2:$C$720,$C28)),AVERAGEIFS(Observed!AD$2:AD$720,Observed!$A$2:$A$720,$A28,Observed!$C$2:$C$720,$C28),"")</f>
        <v>75.830448150634766</v>
      </c>
      <c r="AE28" s="28">
        <f>IF(ISNUMBER(AVERAGEIFS(Observed!AE$2:AE$720,Observed!$A$2:$A$720,$A28,Observed!$C$2:$C$720,$C28)),AVERAGEIFS(Observed!AE$2:AE$720,Observed!$A$2:$A$720,$A28,Observed!$C$2:$C$720,$C28),"")</f>
        <v>25.385438442230225</v>
      </c>
      <c r="AF28" s="28">
        <f>IF(ISNUMBER(AVERAGEIFS(Observed!AF$2:AF$720,Observed!$A$2:$A$720,$A28,Observed!$C$2:$C$720,$C28)),AVERAGEIFS(Observed!AF$2:AF$720,Observed!$A$2:$A$720,$A28,Observed!$C$2:$C$720,$C28),"")</f>
        <v>90.170001029968262</v>
      </c>
      <c r="AG28" s="28">
        <f>IF(ISNUMBER(AVERAGEIFS(Observed!AG$2:AG$720,Observed!$A$2:$A$720,$A28,Observed!$C$2:$C$720,$C28)),AVERAGEIFS(Observed!AG$2:AG$720,Observed!$A$2:$A$720,$A28,Observed!$C$2:$C$720,$C28),"")</f>
        <v>28.230191469192505</v>
      </c>
      <c r="AH28" s="29">
        <f>IF(ISNUMBER(AVERAGEIFS(Observed!AH$2:AH$720,Observed!$A$2:$A$720,$A28,Observed!$C$2:$C$720,$C28)),AVERAGEIFS(Observed!AH$2:AH$720,Observed!$A$2:$A$720,$A28,Observed!$C$2:$C$720,$C28),"")</f>
        <v>4.5149999999999996E-2</v>
      </c>
      <c r="AI28" s="29">
        <f>IF(ISNUMBER(AVERAGEIFS(Observed!AI$2:AI$720,Observed!$A$2:$A$720,$A28,Observed!$C$2:$C$720,$C28)),AVERAGEIFS(Observed!AI$2:AI$720,Observed!$A$2:$A$720,$A28,Observed!$C$2:$C$720,$C28),"")</f>
        <v>4.5149999999999996E-2</v>
      </c>
      <c r="AJ28" s="29" t="str">
        <f>IF(ISNUMBER(AVERAGEIFS(Observed!AJ$2:AJ$720,Observed!$A$2:$A$720,$A28,Observed!$C$2:$C$720,$C28)),AVERAGEIFS(Observed!AJ$2:AJ$720,Observed!$A$2:$A$720,$A28,Observed!$C$2:$C$720,$C28),"")</f>
        <v/>
      </c>
      <c r="AK28" s="28">
        <f>IF(ISNUMBER(AVERAGEIFS(Observed!AK$2:AK$720,Observed!$A$2:$A$720,$A28,Observed!$C$2:$C$720,$C28)),AVERAGEIFS(Observed!AK$2:AK$720,Observed!$A$2:$A$720,$A28,Observed!$C$2:$C$720,$C28),"")</f>
        <v>12.132871704101563</v>
      </c>
      <c r="AL28" s="29" t="str">
        <f>IF(ISNUMBER(AVERAGEIFS(Observed!AL$2:AL$720,Observed!$A$2:$A$720,$A28,Observed!$C$2:$C$720,$C28)),AVERAGEIFS(Observed!AL$2:AL$720,Observed!$A$2:$A$720,$A28,Observed!$C$2:$C$720,$C28),"")</f>
        <v/>
      </c>
      <c r="AM28" s="28" t="str">
        <f>IF(ISNUMBER(AVERAGEIFS(Observed!AM$2:AM$720,Observed!$A$2:$A$720,$A28,Observed!$C$2:$C$720,$C28)),AVERAGEIFS(Observed!AM$2:AM$720,Observed!$A$2:$A$720,$A28,Observed!$C$2:$C$720,$C28),"")</f>
        <v/>
      </c>
      <c r="AN28" s="28" t="str">
        <f>IF(ISNUMBER(AVERAGEIFS(Observed!AN$2:AN$720,Observed!$A$2:$A$720,$A28,Observed!$C$2:$C$720,$C28)),AVERAGEIFS(Observed!AN$2:AN$720,Observed!$A$2:$A$720,$A28,Observed!$C$2:$C$720,$C28),"")</f>
        <v/>
      </c>
      <c r="AO28" s="28" t="str">
        <f>IF(ISNUMBER(AVERAGEIFS(Observed!AO$2:AO$720,Observed!$A$2:$A$720,$A28,Observed!$C$2:$C$720,$C28)),AVERAGEIFS(Observed!AO$2:AO$720,Observed!$A$2:$A$720,$A28,Observed!$C$2:$C$720,$C28),"")</f>
        <v/>
      </c>
      <c r="AP28" s="29" t="str">
        <f>IF(ISNUMBER(AVERAGEIFS(Observed!AP$2:AP$720,Observed!$A$2:$A$720,$A28,Observed!$C$2:$C$720,$C28)),AVERAGEIFS(Observed!AP$2:AP$720,Observed!$A$2:$A$720,$A28,Observed!$C$2:$C$720,$C28),"")</f>
        <v/>
      </c>
      <c r="AQ28" s="28">
        <f>IF(ISNUMBER(AVERAGEIFS(Observed!AQ$2:AQ$720,Observed!$A$2:$A$720,$A28,Observed!$C$2:$C$720,$C28)),AVERAGEIFS(Observed!AQ$2:AQ$720,Observed!$A$2:$A$720,$A28,Observed!$C$2:$C$720,$C28),"")</f>
        <v>5.62575</v>
      </c>
      <c r="AR28" s="28">
        <f>IF(ISNUMBER(AVERAGEIFS(Observed!AR$2:AR$720,Observed!$A$2:$A$720,$A28,Observed!$C$2:$C$720,$C28)),AVERAGEIFS(Observed!AR$2:AR$720,Observed!$A$2:$A$720,$A28,Observed!$C$2:$C$720,$C28),"")</f>
        <v>42.776250000000005</v>
      </c>
      <c r="AS28" s="2">
        <f>COUNTIFS(Observed!$A$2:$A$720,$A28,Observed!$C$2:$C$720,$C28)</f>
        <v>4</v>
      </c>
      <c r="AT28" s="2">
        <f t="shared" si="1"/>
        <v>14</v>
      </c>
    </row>
    <row r="29" spans="1:46" x14ac:dyDescent="0.25">
      <c r="A29" s="4" t="s">
        <v>25</v>
      </c>
      <c r="B29" t="s">
        <v>44</v>
      </c>
      <c r="C29" s="3">
        <v>42073</v>
      </c>
      <c r="D29">
        <v>1</v>
      </c>
      <c r="F29">
        <v>200</v>
      </c>
      <c r="J29" s="2" t="s">
        <v>82</v>
      </c>
      <c r="K29" s="2" t="s">
        <v>24</v>
      </c>
      <c r="L29">
        <v>1.5</v>
      </c>
      <c r="M29" s="2" t="s">
        <v>22</v>
      </c>
      <c r="N29" s="27" t="str">
        <f>IF(ISNUMBER(AVERAGEIFS(Observed!N$2:N$720,Observed!$A$2:$A$720,$A29,Observed!$C$2:$C$720,$C29)),AVERAGEIFS(Observed!N$2:N$720,Observed!$A$2:$A$720,$A29,Observed!$C$2:$C$720,$C29),"")</f>
        <v/>
      </c>
      <c r="O29" s="28" t="str">
        <f>IF(ISNUMBER(AVERAGEIFS(Observed!O$2:O$720,Observed!$A$2:$A$720,$A29,Observed!$C$2:$C$720,$C29)),AVERAGEIFS(Observed!O$2:O$720,Observed!$A$2:$A$720,$A29,Observed!$C$2:$C$720,$C29),"")</f>
        <v/>
      </c>
      <c r="P29" s="28">
        <f>IF(ISNUMBER(AVERAGEIFS(Observed!P$2:P$720,Observed!$A$2:$A$720,$A29,Observed!$C$2:$C$720,$C29)),AVERAGEIFS(Observed!P$2:P$720,Observed!$A$2:$A$720,$A29,Observed!$C$2:$C$720,$C29),"")</f>
        <v>139.4675</v>
      </c>
      <c r="Q29" s="28">
        <f>IF(ISNUMBER(AVERAGEIFS(Observed!Q$2:Q$720,Observed!$A$2:$A$720,$A29,Observed!$C$2:$C$720,$C29)),AVERAGEIFS(Observed!Q$2:Q$720,Observed!$A$2:$A$720,$A29,Observed!$C$2:$C$720,$C29),"")</f>
        <v>139.4675</v>
      </c>
      <c r="R29" s="28">
        <f>IF(ISNUMBER(AVERAGEIFS(Observed!R$2:R$720,Observed!$A$2:$A$720,$A29,Observed!$C$2:$C$720,$C29)),AVERAGEIFS(Observed!R$2:R$720,Observed!$A$2:$A$720,$A29,Observed!$C$2:$C$720,$C29),"")</f>
        <v>1108.0074999999999</v>
      </c>
      <c r="S29" s="29" t="str">
        <f>IF(ISNUMBER(AVERAGEIFS(Observed!S$2:S$720,Observed!$A$2:$A$720,$A29,Observed!$C$2:$C$720,$C29)),AVERAGEIFS(Observed!S$2:S$720,Observed!$A$2:$A$720,$A29,Observed!$C$2:$C$720,$C29),"")</f>
        <v/>
      </c>
      <c r="T29" s="29" t="str">
        <f>IF(ISNUMBER(AVERAGEIFS(Observed!T$2:T$720,Observed!$A$2:$A$720,$A29,Observed!$C$2:$C$720,$C29)),AVERAGEIFS(Observed!T$2:T$720,Observed!$A$2:$A$720,$A29,Observed!$C$2:$C$720,$C29),"")</f>
        <v/>
      </c>
      <c r="U29" s="29" t="str">
        <f>IF(ISNUMBER(AVERAGEIFS(Observed!U$2:U$720,Observed!$A$2:$A$720,$A29,Observed!$C$2:$C$720,$C29)),AVERAGEIFS(Observed!U$2:U$720,Observed!$A$2:$A$720,$A29,Observed!$C$2:$C$720,$C29),"")</f>
        <v/>
      </c>
      <c r="V29" s="28" t="str">
        <f>IF(ISNUMBER(AVERAGEIFS(Observed!V$2:V$720,Observed!$A$2:$A$720,$A29,Observed!$C$2:$C$720,$C29)),AVERAGEIFS(Observed!V$2:V$720,Observed!$A$2:$A$720,$A29,Observed!$C$2:$C$720,$C29),"")</f>
        <v/>
      </c>
      <c r="W29" s="30" t="str">
        <f>IF(ISNUMBER(AVERAGEIFS(Observed!W$2:W$720,Observed!$A$2:$A$720,$A29,Observed!$C$2:$C$720,$C29)),AVERAGEIFS(Observed!W$2:W$720,Observed!$A$2:$A$720,$A29,Observed!$C$2:$C$720,$C29),"")</f>
        <v/>
      </c>
      <c r="X29" s="30" t="str">
        <f>IF(ISNUMBER(AVERAGEIFS(Observed!X$2:X$720,Observed!$A$2:$A$720,$A29,Observed!$C$2:$C$720,$C29)),AVERAGEIFS(Observed!X$2:X$720,Observed!$A$2:$A$720,$A29,Observed!$C$2:$C$720,$C29),"")</f>
        <v/>
      </c>
      <c r="Y29" s="28" t="str">
        <f>IF(ISNUMBER(AVERAGEIFS(Observed!Y$2:Y$720,Observed!$A$2:$A$720,$A29,Observed!$C$2:$C$720,$C29)),AVERAGEIFS(Observed!Y$2:Y$720,Observed!$A$2:$A$720,$A29,Observed!$C$2:$C$720,$C29),"")</f>
        <v/>
      </c>
      <c r="Z29" s="28" t="str">
        <f>IF(ISNUMBER(AVERAGEIFS(Observed!Z$2:Z$720,Observed!$A$2:$A$720,$A29,Observed!$C$2:$C$720,$C29)),AVERAGEIFS(Observed!Z$2:Z$720,Observed!$A$2:$A$720,$A29,Observed!$C$2:$C$720,$C29),"")</f>
        <v/>
      </c>
      <c r="AA29" s="28" t="str">
        <f>IF(ISNUMBER(AVERAGEIFS(Observed!AA$2:AA$720,Observed!$A$2:$A$720,$A29,Observed!$C$2:$C$720,$C29)),AVERAGEIFS(Observed!AA$2:AA$720,Observed!$A$2:$A$720,$A29,Observed!$C$2:$C$720,$C29),"")</f>
        <v/>
      </c>
      <c r="AB29" s="28">
        <f>IF(ISNUMBER(AVERAGEIFS(Observed!AB$2:AB$720,Observed!$A$2:$A$720,$A29,Observed!$C$2:$C$720,$C29)),AVERAGEIFS(Observed!AB$2:AB$720,Observed!$A$2:$A$720,$A29,Observed!$C$2:$C$720,$C29),"")</f>
        <v>19.965271234512329</v>
      </c>
      <c r="AC29" s="28">
        <f>IF(ISNUMBER(AVERAGEIFS(Observed!AC$2:AC$720,Observed!$A$2:$A$720,$A29,Observed!$C$2:$C$720,$C29)),AVERAGEIFS(Observed!AC$2:AC$720,Observed!$A$2:$A$720,$A29,Observed!$C$2:$C$720,$C29),"")</f>
        <v>11.592111110687256</v>
      </c>
      <c r="AD29" s="28">
        <f>IF(ISNUMBER(AVERAGEIFS(Observed!AD$2:AD$720,Observed!$A$2:$A$720,$A29,Observed!$C$2:$C$720,$C29)),AVERAGEIFS(Observed!AD$2:AD$720,Observed!$A$2:$A$720,$A29,Observed!$C$2:$C$720,$C29),"")</f>
        <v>77.335124969482422</v>
      </c>
      <c r="AE29" s="28">
        <f>IF(ISNUMBER(AVERAGEIFS(Observed!AE$2:AE$720,Observed!$A$2:$A$720,$A29,Observed!$C$2:$C$720,$C29)),AVERAGEIFS(Observed!AE$2:AE$720,Observed!$A$2:$A$720,$A29,Observed!$C$2:$C$720,$C29),"")</f>
        <v>24.396052122116089</v>
      </c>
      <c r="AF29" s="28">
        <f>IF(ISNUMBER(AVERAGEIFS(Observed!AF$2:AF$720,Observed!$A$2:$A$720,$A29,Observed!$C$2:$C$720,$C29)),AVERAGEIFS(Observed!AF$2:AF$720,Observed!$A$2:$A$720,$A29,Observed!$C$2:$C$720,$C29),"")</f>
        <v>89.468381881713867</v>
      </c>
      <c r="AG29" s="28">
        <f>IF(ISNUMBER(AVERAGEIFS(Observed!AG$2:AG$720,Observed!$A$2:$A$720,$A29,Observed!$C$2:$C$720,$C29)),AVERAGEIFS(Observed!AG$2:AG$720,Observed!$A$2:$A$720,$A29,Observed!$C$2:$C$720,$C29),"")</f>
        <v>28.911843061447144</v>
      </c>
      <c r="AH29" s="29">
        <f>IF(ISNUMBER(AVERAGEIFS(Observed!AH$2:AH$720,Observed!$A$2:$A$720,$A29,Observed!$C$2:$C$720,$C29)),AVERAGEIFS(Observed!AH$2:AH$720,Observed!$A$2:$A$720,$A29,Observed!$C$2:$C$720,$C29),"")</f>
        <v>4.6249999999999999E-2</v>
      </c>
      <c r="AI29" s="29">
        <f>IF(ISNUMBER(AVERAGEIFS(Observed!AI$2:AI$720,Observed!$A$2:$A$720,$A29,Observed!$C$2:$C$720,$C29)),AVERAGEIFS(Observed!AI$2:AI$720,Observed!$A$2:$A$720,$A29,Observed!$C$2:$C$720,$C29),"")</f>
        <v>4.6249999999999999E-2</v>
      </c>
      <c r="AJ29" s="29" t="str">
        <f>IF(ISNUMBER(AVERAGEIFS(Observed!AJ$2:AJ$720,Observed!$A$2:$A$720,$A29,Observed!$C$2:$C$720,$C29)),AVERAGEIFS(Observed!AJ$2:AJ$720,Observed!$A$2:$A$720,$A29,Observed!$C$2:$C$720,$C29),"")</f>
        <v/>
      </c>
      <c r="AK29" s="28">
        <f>IF(ISNUMBER(AVERAGEIFS(Observed!AK$2:AK$720,Observed!$A$2:$A$720,$A29,Observed!$C$2:$C$720,$C29)),AVERAGEIFS(Observed!AK$2:AK$720,Observed!$A$2:$A$720,$A29,Observed!$C$2:$C$720,$C29),"")</f>
        <v>12.373619995117188</v>
      </c>
      <c r="AL29" s="29" t="str">
        <f>IF(ISNUMBER(AVERAGEIFS(Observed!AL$2:AL$720,Observed!$A$2:$A$720,$A29,Observed!$C$2:$C$720,$C29)),AVERAGEIFS(Observed!AL$2:AL$720,Observed!$A$2:$A$720,$A29,Observed!$C$2:$C$720,$C29),"")</f>
        <v/>
      </c>
      <c r="AM29" s="28" t="str">
        <f>IF(ISNUMBER(AVERAGEIFS(Observed!AM$2:AM$720,Observed!$A$2:$A$720,$A29,Observed!$C$2:$C$720,$C29)),AVERAGEIFS(Observed!AM$2:AM$720,Observed!$A$2:$A$720,$A29,Observed!$C$2:$C$720,$C29),"")</f>
        <v/>
      </c>
      <c r="AN29" s="28" t="str">
        <f>IF(ISNUMBER(AVERAGEIFS(Observed!AN$2:AN$720,Observed!$A$2:$A$720,$A29,Observed!$C$2:$C$720,$C29)),AVERAGEIFS(Observed!AN$2:AN$720,Observed!$A$2:$A$720,$A29,Observed!$C$2:$C$720,$C29),"")</f>
        <v/>
      </c>
      <c r="AO29" s="28" t="str">
        <f>IF(ISNUMBER(AVERAGEIFS(Observed!AO$2:AO$720,Observed!$A$2:$A$720,$A29,Observed!$C$2:$C$720,$C29)),AVERAGEIFS(Observed!AO$2:AO$720,Observed!$A$2:$A$720,$A29,Observed!$C$2:$C$720,$C29),"")</f>
        <v/>
      </c>
      <c r="AP29" s="29" t="str">
        <f>IF(ISNUMBER(AVERAGEIFS(Observed!AP$2:AP$720,Observed!$A$2:$A$720,$A29,Observed!$C$2:$C$720,$C29)),AVERAGEIFS(Observed!AP$2:AP$720,Observed!$A$2:$A$720,$A29,Observed!$C$2:$C$720,$C29),"")</f>
        <v/>
      </c>
      <c r="AQ29" s="28">
        <f>IF(ISNUMBER(AVERAGEIFS(Observed!AQ$2:AQ$720,Observed!$A$2:$A$720,$A29,Observed!$C$2:$C$720,$C29)),AVERAGEIFS(Observed!AQ$2:AQ$720,Observed!$A$2:$A$720,$A29,Observed!$C$2:$C$720,$C29),"")</f>
        <v>6.4634999999999998</v>
      </c>
      <c r="AR29" s="28">
        <f>IF(ISNUMBER(AVERAGEIFS(Observed!AR$2:AR$720,Observed!$A$2:$A$720,$A29,Observed!$C$2:$C$720,$C29)),AVERAGEIFS(Observed!AR$2:AR$720,Observed!$A$2:$A$720,$A29,Observed!$C$2:$C$720,$C29),"")</f>
        <v>45.292749999999998</v>
      </c>
      <c r="AS29" s="2">
        <f>COUNTIFS(Observed!$A$2:$A$720,$A29,Observed!$C$2:$C$720,$C29)</f>
        <v>4</v>
      </c>
      <c r="AT29" s="2">
        <f t="shared" si="1"/>
        <v>14</v>
      </c>
    </row>
    <row r="30" spans="1:46" x14ac:dyDescent="0.25">
      <c r="A30" s="4" t="s">
        <v>29</v>
      </c>
      <c r="B30" t="s">
        <v>44</v>
      </c>
      <c r="C30" s="3">
        <v>42073</v>
      </c>
      <c r="D30">
        <v>1</v>
      </c>
      <c r="F30">
        <v>350</v>
      </c>
      <c r="J30" s="2" t="s">
        <v>82</v>
      </c>
      <c r="K30" s="2" t="s">
        <v>24</v>
      </c>
      <c r="L30">
        <v>1.5</v>
      </c>
      <c r="M30" s="2" t="s">
        <v>22</v>
      </c>
      <c r="N30" s="27" t="str">
        <f>IF(ISNUMBER(AVERAGEIFS(Observed!N$2:N$720,Observed!$A$2:$A$720,$A30,Observed!$C$2:$C$720,$C30)),AVERAGEIFS(Observed!N$2:N$720,Observed!$A$2:$A$720,$A30,Observed!$C$2:$C$720,$C30),"")</f>
        <v/>
      </c>
      <c r="O30" s="28" t="str">
        <f>IF(ISNUMBER(AVERAGEIFS(Observed!O$2:O$720,Observed!$A$2:$A$720,$A30,Observed!$C$2:$C$720,$C30)),AVERAGEIFS(Observed!O$2:O$720,Observed!$A$2:$A$720,$A30,Observed!$C$2:$C$720,$C30),"")</f>
        <v/>
      </c>
      <c r="P30" s="28">
        <f>IF(ISNUMBER(AVERAGEIFS(Observed!P$2:P$720,Observed!$A$2:$A$720,$A30,Observed!$C$2:$C$720,$C30)),AVERAGEIFS(Observed!P$2:P$720,Observed!$A$2:$A$720,$A30,Observed!$C$2:$C$720,$C30),"")</f>
        <v>141.52000000000001</v>
      </c>
      <c r="Q30" s="28">
        <f>IF(ISNUMBER(AVERAGEIFS(Observed!Q$2:Q$720,Observed!$A$2:$A$720,$A30,Observed!$C$2:$C$720,$C30)),AVERAGEIFS(Observed!Q$2:Q$720,Observed!$A$2:$A$720,$A30,Observed!$C$2:$C$720,$C30),"")</f>
        <v>141.52000000000001</v>
      </c>
      <c r="R30" s="28">
        <f>IF(ISNUMBER(AVERAGEIFS(Observed!R$2:R$720,Observed!$A$2:$A$720,$A30,Observed!$C$2:$C$720,$C30)),AVERAGEIFS(Observed!R$2:R$720,Observed!$A$2:$A$720,$A30,Observed!$C$2:$C$720,$C30),"")</f>
        <v>1078.9875000000002</v>
      </c>
      <c r="S30" s="29" t="str">
        <f>IF(ISNUMBER(AVERAGEIFS(Observed!S$2:S$720,Observed!$A$2:$A$720,$A30,Observed!$C$2:$C$720,$C30)),AVERAGEIFS(Observed!S$2:S$720,Observed!$A$2:$A$720,$A30,Observed!$C$2:$C$720,$C30),"")</f>
        <v/>
      </c>
      <c r="T30" s="29" t="str">
        <f>IF(ISNUMBER(AVERAGEIFS(Observed!T$2:T$720,Observed!$A$2:$A$720,$A30,Observed!$C$2:$C$720,$C30)),AVERAGEIFS(Observed!T$2:T$720,Observed!$A$2:$A$720,$A30,Observed!$C$2:$C$720,$C30),"")</f>
        <v/>
      </c>
      <c r="U30" s="29" t="str">
        <f>IF(ISNUMBER(AVERAGEIFS(Observed!U$2:U$720,Observed!$A$2:$A$720,$A30,Observed!$C$2:$C$720,$C30)),AVERAGEIFS(Observed!U$2:U$720,Observed!$A$2:$A$720,$A30,Observed!$C$2:$C$720,$C30),"")</f>
        <v/>
      </c>
      <c r="V30" s="28" t="str">
        <f>IF(ISNUMBER(AVERAGEIFS(Observed!V$2:V$720,Observed!$A$2:$A$720,$A30,Observed!$C$2:$C$720,$C30)),AVERAGEIFS(Observed!V$2:V$720,Observed!$A$2:$A$720,$A30,Observed!$C$2:$C$720,$C30),"")</f>
        <v/>
      </c>
      <c r="W30" s="30" t="str">
        <f>IF(ISNUMBER(AVERAGEIFS(Observed!W$2:W$720,Observed!$A$2:$A$720,$A30,Observed!$C$2:$C$720,$C30)),AVERAGEIFS(Observed!W$2:W$720,Observed!$A$2:$A$720,$A30,Observed!$C$2:$C$720,$C30),"")</f>
        <v/>
      </c>
      <c r="X30" s="30" t="str">
        <f>IF(ISNUMBER(AVERAGEIFS(Observed!X$2:X$720,Observed!$A$2:$A$720,$A30,Observed!$C$2:$C$720,$C30)),AVERAGEIFS(Observed!X$2:X$720,Observed!$A$2:$A$720,$A30,Observed!$C$2:$C$720,$C30),"")</f>
        <v/>
      </c>
      <c r="Y30" s="28" t="str">
        <f>IF(ISNUMBER(AVERAGEIFS(Observed!Y$2:Y$720,Observed!$A$2:$A$720,$A30,Observed!$C$2:$C$720,$C30)),AVERAGEIFS(Observed!Y$2:Y$720,Observed!$A$2:$A$720,$A30,Observed!$C$2:$C$720,$C30),"")</f>
        <v/>
      </c>
      <c r="Z30" s="28" t="str">
        <f>IF(ISNUMBER(AVERAGEIFS(Observed!Z$2:Z$720,Observed!$A$2:$A$720,$A30,Observed!$C$2:$C$720,$C30)),AVERAGEIFS(Observed!Z$2:Z$720,Observed!$A$2:$A$720,$A30,Observed!$C$2:$C$720,$C30),"")</f>
        <v/>
      </c>
      <c r="AA30" s="28" t="str">
        <f>IF(ISNUMBER(AVERAGEIFS(Observed!AA$2:AA$720,Observed!$A$2:$A$720,$A30,Observed!$C$2:$C$720,$C30)),AVERAGEIFS(Observed!AA$2:AA$720,Observed!$A$2:$A$720,$A30,Observed!$C$2:$C$720,$C30),"")</f>
        <v/>
      </c>
      <c r="AB30" s="28">
        <f>IF(ISNUMBER(AVERAGEIFS(Observed!AB$2:AB$720,Observed!$A$2:$A$720,$A30,Observed!$C$2:$C$720,$C30)),AVERAGEIFS(Observed!AB$2:AB$720,Observed!$A$2:$A$720,$A30,Observed!$C$2:$C$720,$C30),"")</f>
        <v>20.063759088516235</v>
      </c>
      <c r="AC30" s="28">
        <f>IF(ISNUMBER(AVERAGEIFS(Observed!AC$2:AC$720,Observed!$A$2:$A$720,$A30,Observed!$C$2:$C$720,$C30)),AVERAGEIFS(Observed!AC$2:AC$720,Observed!$A$2:$A$720,$A30,Observed!$C$2:$C$720,$C30),"")</f>
        <v>11.503223776817322</v>
      </c>
      <c r="AD30" s="28">
        <f>IF(ISNUMBER(AVERAGEIFS(Observed!AD$2:AD$720,Observed!$A$2:$A$720,$A30,Observed!$C$2:$C$720,$C30)),AVERAGEIFS(Observed!AD$2:AD$720,Observed!$A$2:$A$720,$A30,Observed!$C$2:$C$720,$C30),"")</f>
        <v>76.990754127502441</v>
      </c>
      <c r="AE30" s="28">
        <f>IF(ISNUMBER(AVERAGEIFS(Observed!AE$2:AE$720,Observed!$A$2:$A$720,$A30,Observed!$C$2:$C$720,$C30)),AVERAGEIFS(Observed!AE$2:AE$720,Observed!$A$2:$A$720,$A30,Observed!$C$2:$C$720,$C30),"")</f>
        <v>25.60504150390625</v>
      </c>
      <c r="AF30" s="28">
        <f>IF(ISNUMBER(AVERAGEIFS(Observed!AF$2:AF$720,Observed!$A$2:$A$720,$A30,Observed!$C$2:$C$720,$C30)),AVERAGEIFS(Observed!AF$2:AF$720,Observed!$A$2:$A$720,$A30,Observed!$C$2:$C$720,$C30),"")</f>
        <v>89.697196960449219</v>
      </c>
      <c r="AG30" s="28">
        <f>IF(ISNUMBER(AVERAGEIFS(Observed!AG$2:AG$720,Observed!$A$2:$A$720,$A30,Observed!$C$2:$C$720,$C30)),AVERAGEIFS(Observed!AG$2:AG$720,Observed!$A$2:$A$720,$A30,Observed!$C$2:$C$720,$C30),"")</f>
        <v>29.064207553863525</v>
      </c>
      <c r="AH30" s="29">
        <f>IF(ISNUMBER(AVERAGEIFS(Observed!AH$2:AH$720,Observed!$A$2:$A$720,$A30,Observed!$C$2:$C$720,$C30)),AVERAGEIFS(Observed!AH$2:AH$720,Observed!$A$2:$A$720,$A30,Observed!$C$2:$C$720,$C30),"")</f>
        <v>4.65E-2</v>
      </c>
      <c r="AI30" s="29">
        <f>IF(ISNUMBER(AVERAGEIFS(Observed!AI$2:AI$720,Observed!$A$2:$A$720,$A30,Observed!$C$2:$C$720,$C30)),AVERAGEIFS(Observed!AI$2:AI$720,Observed!$A$2:$A$720,$A30,Observed!$C$2:$C$720,$C30),"")</f>
        <v>4.65E-2</v>
      </c>
      <c r="AJ30" s="29" t="str">
        <f>IF(ISNUMBER(AVERAGEIFS(Observed!AJ$2:AJ$720,Observed!$A$2:$A$720,$A30,Observed!$C$2:$C$720,$C30)),AVERAGEIFS(Observed!AJ$2:AJ$720,Observed!$A$2:$A$720,$A30,Observed!$C$2:$C$720,$C30),"")</f>
        <v/>
      </c>
      <c r="AK30" s="28">
        <f>IF(ISNUMBER(AVERAGEIFS(Observed!AK$2:AK$720,Observed!$A$2:$A$720,$A30,Observed!$C$2:$C$720,$C30)),AVERAGEIFS(Observed!AK$2:AK$720,Observed!$A$2:$A$720,$A30,Observed!$C$2:$C$720,$C30),"")</f>
        <v>12.318520660400392</v>
      </c>
      <c r="AL30" s="29" t="str">
        <f>IF(ISNUMBER(AVERAGEIFS(Observed!AL$2:AL$720,Observed!$A$2:$A$720,$A30,Observed!$C$2:$C$720,$C30)),AVERAGEIFS(Observed!AL$2:AL$720,Observed!$A$2:$A$720,$A30,Observed!$C$2:$C$720,$C30),"")</f>
        <v/>
      </c>
      <c r="AM30" s="28" t="str">
        <f>IF(ISNUMBER(AVERAGEIFS(Observed!AM$2:AM$720,Observed!$A$2:$A$720,$A30,Observed!$C$2:$C$720,$C30)),AVERAGEIFS(Observed!AM$2:AM$720,Observed!$A$2:$A$720,$A30,Observed!$C$2:$C$720,$C30),"")</f>
        <v/>
      </c>
      <c r="AN30" s="28" t="str">
        <f>IF(ISNUMBER(AVERAGEIFS(Observed!AN$2:AN$720,Observed!$A$2:$A$720,$A30,Observed!$C$2:$C$720,$C30)),AVERAGEIFS(Observed!AN$2:AN$720,Observed!$A$2:$A$720,$A30,Observed!$C$2:$C$720,$C30),"")</f>
        <v/>
      </c>
      <c r="AO30" s="28" t="str">
        <f>IF(ISNUMBER(AVERAGEIFS(Observed!AO$2:AO$720,Observed!$A$2:$A$720,$A30,Observed!$C$2:$C$720,$C30)),AVERAGEIFS(Observed!AO$2:AO$720,Observed!$A$2:$A$720,$A30,Observed!$C$2:$C$720,$C30),"")</f>
        <v/>
      </c>
      <c r="AP30" s="29" t="str">
        <f>IF(ISNUMBER(AVERAGEIFS(Observed!AP$2:AP$720,Observed!$A$2:$A$720,$A30,Observed!$C$2:$C$720,$C30)),AVERAGEIFS(Observed!AP$2:AP$720,Observed!$A$2:$A$720,$A30,Observed!$C$2:$C$720,$C30),"")</f>
        <v/>
      </c>
      <c r="AQ30" s="28">
        <f>IF(ISNUMBER(AVERAGEIFS(Observed!AQ$2:AQ$720,Observed!$A$2:$A$720,$A30,Observed!$C$2:$C$720,$C30)),AVERAGEIFS(Observed!AQ$2:AQ$720,Observed!$A$2:$A$720,$A30,Observed!$C$2:$C$720,$C30),"")</f>
        <v>6.5809999999999995</v>
      </c>
      <c r="AR30" s="28">
        <f>IF(ISNUMBER(AVERAGEIFS(Observed!AR$2:AR$720,Observed!$A$2:$A$720,$A30,Observed!$C$2:$C$720,$C30)),AVERAGEIFS(Observed!AR$2:AR$720,Observed!$A$2:$A$720,$A30,Observed!$C$2:$C$720,$C30),"")</f>
        <v>44.678750000000001</v>
      </c>
      <c r="AS30" s="2">
        <f>COUNTIFS(Observed!$A$2:$A$720,$A30,Observed!$C$2:$C$720,$C30)</f>
        <v>4</v>
      </c>
      <c r="AT30" s="2">
        <f t="shared" si="1"/>
        <v>14</v>
      </c>
    </row>
    <row r="31" spans="1:46" x14ac:dyDescent="0.25">
      <c r="A31" s="4" t="s">
        <v>26</v>
      </c>
      <c r="B31" t="s">
        <v>44</v>
      </c>
      <c r="C31" s="3">
        <v>42073</v>
      </c>
      <c r="D31">
        <v>1</v>
      </c>
      <c r="F31">
        <v>500</v>
      </c>
      <c r="J31" s="2" t="s">
        <v>82</v>
      </c>
      <c r="K31" s="2" t="s">
        <v>24</v>
      </c>
      <c r="L31">
        <v>1.5</v>
      </c>
      <c r="M31" s="2" t="s">
        <v>22</v>
      </c>
      <c r="N31" s="27" t="str">
        <f>IF(ISNUMBER(AVERAGEIFS(Observed!N$2:N$720,Observed!$A$2:$A$720,$A31,Observed!$C$2:$C$720,$C31)),AVERAGEIFS(Observed!N$2:N$720,Observed!$A$2:$A$720,$A31,Observed!$C$2:$C$720,$C31),"")</f>
        <v/>
      </c>
      <c r="O31" s="28" t="str">
        <f>IF(ISNUMBER(AVERAGEIFS(Observed!O$2:O$720,Observed!$A$2:$A$720,$A31,Observed!$C$2:$C$720,$C31)),AVERAGEIFS(Observed!O$2:O$720,Observed!$A$2:$A$720,$A31,Observed!$C$2:$C$720,$C31),"")</f>
        <v/>
      </c>
      <c r="P31" s="28">
        <f>IF(ISNUMBER(AVERAGEIFS(Observed!P$2:P$720,Observed!$A$2:$A$720,$A31,Observed!$C$2:$C$720,$C31)),AVERAGEIFS(Observed!P$2:P$720,Observed!$A$2:$A$720,$A31,Observed!$C$2:$C$720,$C31),"")</f>
        <v>263.90999999999997</v>
      </c>
      <c r="Q31" s="28">
        <f>IF(ISNUMBER(AVERAGEIFS(Observed!Q$2:Q$720,Observed!$A$2:$A$720,$A31,Observed!$C$2:$C$720,$C31)),AVERAGEIFS(Observed!Q$2:Q$720,Observed!$A$2:$A$720,$A31,Observed!$C$2:$C$720,$C31),"")</f>
        <v>263.90999999999997</v>
      </c>
      <c r="R31" s="28">
        <f>IF(ISNUMBER(AVERAGEIFS(Observed!R$2:R$720,Observed!$A$2:$A$720,$A31,Observed!$C$2:$C$720,$C31)),AVERAGEIFS(Observed!R$2:R$720,Observed!$A$2:$A$720,$A31,Observed!$C$2:$C$720,$C31),"")</f>
        <v>1149.5774999999999</v>
      </c>
      <c r="S31" s="29" t="str">
        <f>IF(ISNUMBER(AVERAGEIFS(Observed!S$2:S$720,Observed!$A$2:$A$720,$A31,Observed!$C$2:$C$720,$C31)),AVERAGEIFS(Observed!S$2:S$720,Observed!$A$2:$A$720,$A31,Observed!$C$2:$C$720,$C31),"")</f>
        <v/>
      </c>
      <c r="T31" s="29" t="str">
        <f>IF(ISNUMBER(AVERAGEIFS(Observed!T$2:T$720,Observed!$A$2:$A$720,$A31,Observed!$C$2:$C$720,$C31)),AVERAGEIFS(Observed!T$2:T$720,Observed!$A$2:$A$720,$A31,Observed!$C$2:$C$720,$C31),"")</f>
        <v/>
      </c>
      <c r="U31" s="29" t="str">
        <f>IF(ISNUMBER(AVERAGEIFS(Observed!U$2:U$720,Observed!$A$2:$A$720,$A31,Observed!$C$2:$C$720,$C31)),AVERAGEIFS(Observed!U$2:U$720,Observed!$A$2:$A$720,$A31,Observed!$C$2:$C$720,$C31),"")</f>
        <v/>
      </c>
      <c r="V31" s="28" t="str">
        <f>IF(ISNUMBER(AVERAGEIFS(Observed!V$2:V$720,Observed!$A$2:$A$720,$A31,Observed!$C$2:$C$720,$C31)),AVERAGEIFS(Observed!V$2:V$720,Observed!$A$2:$A$720,$A31,Observed!$C$2:$C$720,$C31),"")</f>
        <v/>
      </c>
      <c r="W31" s="30" t="str">
        <f>IF(ISNUMBER(AVERAGEIFS(Observed!W$2:W$720,Observed!$A$2:$A$720,$A31,Observed!$C$2:$C$720,$C31)),AVERAGEIFS(Observed!W$2:W$720,Observed!$A$2:$A$720,$A31,Observed!$C$2:$C$720,$C31),"")</f>
        <v/>
      </c>
      <c r="X31" s="30" t="str">
        <f>IF(ISNUMBER(AVERAGEIFS(Observed!X$2:X$720,Observed!$A$2:$A$720,$A31,Observed!$C$2:$C$720,$C31)),AVERAGEIFS(Observed!X$2:X$720,Observed!$A$2:$A$720,$A31,Observed!$C$2:$C$720,$C31),"")</f>
        <v/>
      </c>
      <c r="Y31" s="28" t="str">
        <f>IF(ISNUMBER(AVERAGEIFS(Observed!Y$2:Y$720,Observed!$A$2:$A$720,$A31,Observed!$C$2:$C$720,$C31)),AVERAGEIFS(Observed!Y$2:Y$720,Observed!$A$2:$A$720,$A31,Observed!$C$2:$C$720,$C31),"")</f>
        <v/>
      </c>
      <c r="Z31" s="28" t="str">
        <f>IF(ISNUMBER(AVERAGEIFS(Observed!Z$2:Z$720,Observed!$A$2:$A$720,$A31,Observed!$C$2:$C$720,$C31)),AVERAGEIFS(Observed!Z$2:Z$720,Observed!$A$2:$A$720,$A31,Observed!$C$2:$C$720,$C31),"")</f>
        <v/>
      </c>
      <c r="AA31" s="28" t="str">
        <f>IF(ISNUMBER(AVERAGEIFS(Observed!AA$2:AA$720,Observed!$A$2:$A$720,$A31,Observed!$C$2:$C$720,$C31)),AVERAGEIFS(Observed!AA$2:AA$720,Observed!$A$2:$A$720,$A31,Observed!$C$2:$C$720,$C31),"")</f>
        <v/>
      </c>
      <c r="AB31" s="28">
        <f>IF(ISNUMBER(AVERAGEIFS(Observed!AB$2:AB$720,Observed!$A$2:$A$720,$A31,Observed!$C$2:$C$720,$C31)),AVERAGEIFS(Observed!AB$2:AB$720,Observed!$A$2:$A$720,$A31,Observed!$C$2:$C$720,$C31),"")</f>
        <v>19.849901437759399</v>
      </c>
      <c r="AC31" s="28">
        <f>IF(ISNUMBER(AVERAGEIFS(Observed!AC$2:AC$720,Observed!$A$2:$A$720,$A31,Observed!$C$2:$C$720,$C31)),AVERAGEIFS(Observed!AC$2:AC$720,Observed!$A$2:$A$720,$A31,Observed!$C$2:$C$720,$C31),"")</f>
        <v>11.687479972839355</v>
      </c>
      <c r="AD31" s="28">
        <f>IF(ISNUMBER(AVERAGEIFS(Observed!AD$2:AD$720,Observed!$A$2:$A$720,$A31,Observed!$C$2:$C$720,$C31)),AVERAGEIFS(Observed!AD$2:AD$720,Observed!$A$2:$A$720,$A31,Observed!$C$2:$C$720,$C31),"")</f>
        <v>77.805389404296875</v>
      </c>
      <c r="AE31" s="28">
        <f>IF(ISNUMBER(AVERAGEIFS(Observed!AE$2:AE$720,Observed!$A$2:$A$720,$A31,Observed!$C$2:$C$720,$C31)),AVERAGEIFS(Observed!AE$2:AE$720,Observed!$A$2:$A$720,$A31,Observed!$C$2:$C$720,$C31),"")</f>
        <v>25.620365142822266</v>
      </c>
      <c r="AF31" s="28">
        <f>IF(ISNUMBER(AVERAGEIFS(Observed!AF$2:AF$720,Observed!$A$2:$A$720,$A31,Observed!$C$2:$C$720,$C31)),AVERAGEIFS(Observed!AF$2:AF$720,Observed!$A$2:$A$720,$A31,Observed!$C$2:$C$720,$C31),"")</f>
        <v>90.395730972290039</v>
      </c>
      <c r="AG31" s="28">
        <f>IF(ISNUMBER(AVERAGEIFS(Observed!AG$2:AG$720,Observed!$A$2:$A$720,$A31,Observed!$C$2:$C$720,$C31)),AVERAGEIFS(Observed!AG$2:AG$720,Observed!$A$2:$A$720,$A31,Observed!$C$2:$C$720,$C31),"")</f>
        <v>29.36650824546814</v>
      </c>
      <c r="AH31" s="29">
        <f>IF(ISNUMBER(AVERAGEIFS(Observed!AH$2:AH$720,Observed!$A$2:$A$720,$A31,Observed!$C$2:$C$720,$C31)),AVERAGEIFS(Observed!AH$2:AH$720,Observed!$A$2:$A$720,$A31,Observed!$C$2:$C$720,$C31),"")</f>
        <v>4.6974999999999996E-2</v>
      </c>
      <c r="AI31" s="29">
        <f>IF(ISNUMBER(AVERAGEIFS(Observed!AI$2:AI$720,Observed!$A$2:$A$720,$A31,Observed!$C$2:$C$720,$C31)),AVERAGEIFS(Observed!AI$2:AI$720,Observed!$A$2:$A$720,$A31,Observed!$C$2:$C$720,$C31),"")</f>
        <v>4.6974999999999996E-2</v>
      </c>
      <c r="AJ31" s="29" t="str">
        <f>IF(ISNUMBER(AVERAGEIFS(Observed!AJ$2:AJ$720,Observed!$A$2:$A$720,$A31,Observed!$C$2:$C$720,$C31)),AVERAGEIFS(Observed!AJ$2:AJ$720,Observed!$A$2:$A$720,$A31,Observed!$C$2:$C$720,$C31),"")</f>
        <v/>
      </c>
      <c r="AK31" s="28">
        <f>IF(ISNUMBER(AVERAGEIFS(Observed!AK$2:AK$720,Observed!$A$2:$A$720,$A31,Observed!$C$2:$C$720,$C31)),AVERAGEIFS(Observed!AK$2:AK$720,Observed!$A$2:$A$720,$A31,Observed!$C$2:$C$720,$C31),"")</f>
        <v>12.4488623046875</v>
      </c>
      <c r="AL31" s="29" t="str">
        <f>IF(ISNUMBER(AVERAGEIFS(Observed!AL$2:AL$720,Observed!$A$2:$A$720,$A31,Observed!$C$2:$C$720,$C31)),AVERAGEIFS(Observed!AL$2:AL$720,Observed!$A$2:$A$720,$A31,Observed!$C$2:$C$720,$C31),"")</f>
        <v/>
      </c>
      <c r="AM31" s="28" t="str">
        <f>IF(ISNUMBER(AVERAGEIFS(Observed!AM$2:AM$720,Observed!$A$2:$A$720,$A31,Observed!$C$2:$C$720,$C31)),AVERAGEIFS(Observed!AM$2:AM$720,Observed!$A$2:$A$720,$A31,Observed!$C$2:$C$720,$C31),"")</f>
        <v/>
      </c>
      <c r="AN31" s="28" t="str">
        <f>IF(ISNUMBER(AVERAGEIFS(Observed!AN$2:AN$720,Observed!$A$2:$A$720,$A31,Observed!$C$2:$C$720,$C31)),AVERAGEIFS(Observed!AN$2:AN$720,Observed!$A$2:$A$720,$A31,Observed!$C$2:$C$720,$C31),"")</f>
        <v/>
      </c>
      <c r="AO31" s="28" t="str">
        <f>IF(ISNUMBER(AVERAGEIFS(Observed!AO$2:AO$720,Observed!$A$2:$A$720,$A31,Observed!$C$2:$C$720,$C31)),AVERAGEIFS(Observed!AO$2:AO$720,Observed!$A$2:$A$720,$A31,Observed!$C$2:$C$720,$C31),"")</f>
        <v/>
      </c>
      <c r="AP31" s="29" t="str">
        <f>IF(ISNUMBER(AVERAGEIFS(Observed!AP$2:AP$720,Observed!$A$2:$A$720,$A31,Observed!$C$2:$C$720,$C31)),AVERAGEIFS(Observed!AP$2:AP$720,Observed!$A$2:$A$720,$A31,Observed!$C$2:$C$720,$C31),"")</f>
        <v/>
      </c>
      <c r="AQ31" s="28">
        <f>IF(ISNUMBER(AVERAGEIFS(Observed!AQ$2:AQ$720,Observed!$A$2:$A$720,$A31,Observed!$C$2:$C$720,$C31)),AVERAGEIFS(Observed!AQ$2:AQ$720,Observed!$A$2:$A$720,$A31,Observed!$C$2:$C$720,$C31),"")</f>
        <v>12.39475</v>
      </c>
      <c r="AR31" s="28">
        <f>IF(ISNUMBER(AVERAGEIFS(Observed!AR$2:AR$720,Observed!$A$2:$A$720,$A31,Observed!$C$2:$C$720,$C31)),AVERAGEIFS(Observed!AR$2:AR$720,Observed!$A$2:$A$720,$A31,Observed!$C$2:$C$720,$C31),"")</f>
        <v>47.948499999999996</v>
      </c>
      <c r="AS31" s="2">
        <f>COUNTIFS(Observed!$A$2:$A$720,$A31,Observed!$C$2:$C$720,$C31)</f>
        <v>4</v>
      </c>
      <c r="AT31" s="2">
        <f t="shared" si="1"/>
        <v>14</v>
      </c>
    </row>
    <row r="32" spans="1:46" x14ac:dyDescent="0.25">
      <c r="A32" s="4" t="s">
        <v>27</v>
      </c>
      <c r="B32" t="s">
        <v>44</v>
      </c>
      <c r="C32" s="3">
        <v>42080</v>
      </c>
      <c r="D32">
        <v>1</v>
      </c>
      <c r="F32">
        <v>0</v>
      </c>
      <c r="J32" s="2" t="s">
        <v>82</v>
      </c>
      <c r="K32" s="2" t="s">
        <v>24</v>
      </c>
      <c r="M32" s="2" t="s">
        <v>38</v>
      </c>
      <c r="N32" s="27">
        <f>IF(ISNUMBER(AVERAGEIFS(Observed!N$2:N$720,Observed!$A$2:$A$720,$A32,Observed!$C$2:$C$720,$C32)),AVERAGEIFS(Observed!N$2:N$720,Observed!$A$2:$A$720,$A32,Observed!$C$2:$C$720,$C32),"")</f>
        <v>540.58333333333337</v>
      </c>
      <c r="O32" s="28">
        <f>IF(ISNUMBER(AVERAGEIFS(Observed!O$2:O$720,Observed!$A$2:$A$720,$A32,Observed!$C$2:$C$720,$C32)),AVERAGEIFS(Observed!O$2:O$720,Observed!$A$2:$A$720,$A32,Observed!$C$2:$C$720,$C32),"")</f>
        <v>54.058333333333337</v>
      </c>
      <c r="P32" s="28" t="str">
        <f>IF(ISNUMBER(AVERAGEIFS(Observed!P$2:P$720,Observed!$A$2:$A$720,$A32,Observed!$C$2:$C$720,$C32)),AVERAGEIFS(Observed!P$2:P$720,Observed!$A$2:$A$720,$A32,Observed!$C$2:$C$720,$C32),"")</f>
        <v/>
      </c>
      <c r="Q32" s="28" t="str">
        <f>IF(ISNUMBER(AVERAGEIFS(Observed!Q$2:Q$720,Observed!$A$2:$A$720,$A32,Observed!$C$2:$C$720,$C32)),AVERAGEIFS(Observed!Q$2:Q$720,Observed!$A$2:$A$720,$A32,Observed!$C$2:$C$720,$C32),"")</f>
        <v/>
      </c>
      <c r="R32" s="28" t="str">
        <f>IF(ISNUMBER(AVERAGEIFS(Observed!R$2:R$720,Observed!$A$2:$A$720,$A32,Observed!$C$2:$C$720,$C32)),AVERAGEIFS(Observed!R$2:R$720,Observed!$A$2:$A$720,$A32,Observed!$C$2:$C$720,$C32),"")</f>
        <v/>
      </c>
      <c r="S32" s="29" t="str">
        <f>IF(ISNUMBER(AVERAGEIFS(Observed!S$2:S$720,Observed!$A$2:$A$720,$A32,Observed!$C$2:$C$720,$C32)),AVERAGEIFS(Observed!S$2:S$720,Observed!$A$2:$A$720,$A32,Observed!$C$2:$C$720,$C32),"")</f>
        <v/>
      </c>
      <c r="T32" s="29" t="str">
        <f>IF(ISNUMBER(AVERAGEIFS(Observed!T$2:T$720,Observed!$A$2:$A$720,$A32,Observed!$C$2:$C$720,$C32)),AVERAGEIFS(Observed!T$2:T$720,Observed!$A$2:$A$720,$A32,Observed!$C$2:$C$720,$C32),"")</f>
        <v/>
      </c>
      <c r="U32" s="29" t="str">
        <f>IF(ISNUMBER(AVERAGEIFS(Observed!U$2:U$720,Observed!$A$2:$A$720,$A32,Observed!$C$2:$C$720,$C32)),AVERAGEIFS(Observed!U$2:U$720,Observed!$A$2:$A$720,$A32,Observed!$C$2:$C$720,$C32),"")</f>
        <v/>
      </c>
      <c r="V32" s="28" t="str">
        <f>IF(ISNUMBER(AVERAGEIFS(Observed!V$2:V$720,Observed!$A$2:$A$720,$A32,Observed!$C$2:$C$720,$C32)),AVERAGEIFS(Observed!V$2:V$720,Observed!$A$2:$A$720,$A32,Observed!$C$2:$C$720,$C32),"")</f>
        <v/>
      </c>
      <c r="W32" s="30" t="str">
        <f>IF(ISNUMBER(AVERAGEIFS(Observed!W$2:W$720,Observed!$A$2:$A$720,$A32,Observed!$C$2:$C$720,$C32)),AVERAGEIFS(Observed!W$2:W$720,Observed!$A$2:$A$720,$A32,Observed!$C$2:$C$720,$C32),"")</f>
        <v/>
      </c>
      <c r="X32" s="30" t="str">
        <f>IF(ISNUMBER(AVERAGEIFS(Observed!X$2:X$720,Observed!$A$2:$A$720,$A32,Observed!$C$2:$C$720,$C32)),AVERAGEIFS(Observed!X$2:X$720,Observed!$A$2:$A$720,$A32,Observed!$C$2:$C$720,$C32),"")</f>
        <v/>
      </c>
      <c r="Y32" s="28" t="str">
        <f>IF(ISNUMBER(AVERAGEIFS(Observed!Y$2:Y$720,Observed!$A$2:$A$720,$A32,Observed!$C$2:$C$720,$C32)),AVERAGEIFS(Observed!Y$2:Y$720,Observed!$A$2:$A$720,$A32,Observed!$C$2:$C$720,$C32),"")</f>
        <v/>
      </c>
      <c r="Z32" s="28" t="str">
        <f>IF(ISNUMBER(AVERAGEIFS(Observed!Z$2:Z$720,Observed!$A$2:$A$720,$A32,Observed!$C$2:$C$720,$C32)),AVERAGEIFS(Observed!Z$2:Z$720,Observed!$A$2:$A$720,$A32,Observed!$C$2:$C$720,$C32),"")</f>
        <v/>
      </c>
      <c r="AA32" s="28" t="str">
        <f>IF(ISNUMBER(AVERAGEIFS(Observed!AA$2:AA$720,Observed!$A$2:$A$720,$A32,Observed!$C$2:$C$720,$C32)),AVERAGEIFS(Observed!AA$2:AA$720,Observed!$A$2:$A$720,$A32,Observed!$C$2:$C$720,$C32),"")</f>
        <v/>
      </c>
      <c r="AB32" s="28">
        <f>IF(ISNUMBER(AVERAGEIFS(Observed!AB$2:AB$720,Observed!$A$2:$A$720,$A32,Observed!$C$2:$C$720,$C32)),AVERAGEIFS(Observed!AB$2:AB$720,Observed!$A$2:$A$720,$A32,Observed!$C$2:$C$720,$C32),"")</f>
        <v>19.07571570078532</v>
      </c>
      <c r="AC32" s="28">
        <f>IF(ISNUMBER(AVERAGEIFS(Observed!AC$2:AC$720,Observed!$A$2:$A$720,$A32,Observed!$C$2:$C$720,$C32)),AVERAGEIFS(Observed!AC$2:AC$720,Observed!$A$2:$A$720,$A32,Observed!$C$2:$C$720,$C32),"")</f>
        <v>9.0899175802866612</v>
      </c>
      <c r="AD32" s="28">
        <f>IF(ISNUMBER(AVERAGEIFS(Observed!AD$2:AD$720,Observed!$A$2:$A$720,$A32,Observed!$C$2:$C$720,$C32)),AVERAGEIFS(Observed!AD$2:AD$720,Observed!$A$2:$A$720,$A32,Observed!$C$2:$C$720,$C32),"")</f>
        <v>77.832326253255204</v>
      </c>
      <c r="AE32" s="28">
        <f>IF(ISNUMBER(AVERAGEIFS(Observed!AE$2:AE$720,Observed!$A$2:$A$720,$A32,Observed!$C$2:$C$720,$C32)),AVERAGEIFS(Observed!AE$2:AE$720,Observed!$A$2:$A$720,$A32,Observed!$C$2:$C$720,$C32),"")</f>
        <v>25.939914703369141</v>
      </c>
      <c r="AF32" s="28">
        <f>IF(ISNUMBER(AVERAGEIFS(Observed!AF$2:AF$720,Observed!$A$2:$A$720,$A32,Observed!$C$2:$C$720,$C32)),AVERAGEIFS(Observed!AF$2:AF$720,Observed!$A$2:$A$720,$A32,Observed!$C$2:$C$720,$C32),"")</f>
        <v>89.819966634114579</v>
      </c>
      <c r="AG32" s="28">
        <f>IF(ISNUMBER(AVERAGEIFS(Observed!AG$2:AG$720,Observed!$A$2:$A$720,$A32,Observed!$C$2:$C$720,$C32)),AVERAGEIFS(Observed!AG$2:AG$720,Observed!$A$2:$A$720,$A32,Observed!$C$2:$C$720,$C32),"")</f>
        <v>29.407202402750652</v>
      </c>
      <c r="AH32" s="29">
        <f>IF(ISNUMBER(AVERAGEIFS(Observed!AH$2:AH$720,Observed!$A$2:$A$720,$A32,Observed!$C$2:$C$720,$C32)),AVERAGEIFS(Observed!AH$2:AH$720,Observed!$A$2:$A$720,$A32,Observed!$C$2:$C$720,$C32),"")</f>
        <v>4.7066666666666666E-2</v>
      </c>
      <c r="AI32" s="29">
        <f>IF(ISNUMBER(AVERAGEIFS(Observed!AI$2:AI$720,Observed!$A$2:$A$720,$A32,Observed!$C$2:$C$720,$C32)),AVERAGEIFS(Observed!AI$2:AI$720,Observed!$A$2:$A$720,$A32,Observed!$C$2:$C$720,$C32),"")</f>
        <v>4.7066666666666666E-2</v>
      </c>
      <c r="AJ32" s="29" t="str">
        <f>IF(ISNUMBER(AVERAGEIFS(Observed!AJ$2:AJ$720,Observed!$A$2:$A$720,$A32,Observed!$C$2:$C$720,$C32)),AVERAGEIFS(Observed!AJ$2:AJ$720,Observed!$A$2:$A$720,$A32,Observed!$C$2:$C$720,$C32),"")</f>
        <v/>
      </c>
      <c r="AK32" s="28">
        <f>IF(ISNUMBER(AVERAGEIFS(Observed!AK$2:AK$720,Observed!$A$2:$A$720,$A32,Observed!$C$2:$C$720,$C32)),AVERAGEIFS(Observed!AK$2:AK$720,Observed!$A$2:$A$720,$A32,Observed!$C$2:$C$720,$C32),"")</f>
        <v>12.453172200520834</v>
      </c>
      <c r="AL32" s="29" t="str">
        <f>IF(ISNUMBER(AVERAGEIFS(Observed!AL$2:AL$720,Observed!$A$2:$A$720,$A32,Observed!$C$2:$C$720,$C32)),AVERAGEIFS(Observed!AL$2:AL$720,Observed!$A$2:$A$720,$A32,Observed!$C$2:$C$720,$C32),"")</f>
        <v/>
      </c>
      <c r="AM32" s="28" t="str">
        <f>IF(ISNUMBER(AVERAGEIFS(Observed!AM$2:AM$720,Observed!$A$2:$A$720,$A32,Observed!$C$2:$C$720,$C32)),AVERAGEIFS(Observed!AM$2:AM$720,Observed!$A$2:$A$720,$A32,Observed!$C$2:$C$720,$C32),"")</f>
        <v/>
      </c>
      <c r="AN32" s="28" t="str">
        <f>IF(ISNUMBER(AVERAGEIFS(Observed!AN$2:AN$720,Observed!$A$2:$A$720,$A32,Observed!$C$2:$C$720,$C32)),AVERAGEIFS(Observed!AN$2:AN$720,Observed!$A$2:$A$720,$A32,Observed!$C$2:$C$720,$C32),"")</f>
        <v/>
      </c>
      <c r="AO32" s="28" t="str">
        <f>IF(ISNUMBER(AVERAGEIFS(Observed!AO$2:AO$720,Observed!$A$2:$A$720,$A32,Observed!$C$2:$C$720,$C32)),AVERAGEIFS(Observed!AO$2:AO$720,Observed!$A$2:$A$720,$A32,Observed!$C$2:$C$720,$C32),"")</f>
        <v/>
      </c>
      <c r="AP32" s="29" t="str">
        <f>IF(ISNUMBER(AVERAGEIFS(Observed!AP$2:AP$720,Observed!$A$2:$A$720,$A32,Observed!$C$2:$C$720,$C32)),AVERAGEIFS(Observed!AP$2:AP$720,Observed!$A$2:$A$720,$A32,Observed!$C$2:$C$720,$C32),"")</f>
        <v/>
      </c>
      <c r="AQ32" s="28" t="str">
        <f>IF(ISNUMBER(AVERAGEIFS(Observed!AQ$2:AQ$720,Observed!$A$2:$A$720,$A32,Observed!$C$2:$C$720,$C32)),AVERAGEIFS(Observed!AQ$2:AQ$720,Observed!$A$2:$A$720,$A32,Observed!$C$2:$C$720,$C32),"")</f>
        <v/>
      </c>
      <c r="AR32" s="28" t="str">
        <f>IF(ISNUMBER(AVERAGEIFS(Observed!AR$2:AR$720,Observed!$A$2:$A$720,$A32,Observed!$C$2:$C$720,$C32)),AVERAGEIFS(Observed!AR$2:AR$720,Observed!$A$2:$A$720,$A32,Observed!$C$2:$C$720,$C32),"")</f>
        <v/>
      </c>
      <c r="AS32" s="2">
        <f>COUNTIFS(Observed!$A$2:$A$720,$A32,Observed!$C$2:$C$720,$C32)</f>
        <v>3</v>
      </c>
      <c r="AT32" s="2">
        <f t="shared" si="1"/>
        <v>10</v>
      </c>
    </row>
    <row r="33" spans="1:46" x14ac:dyDescent="0.25">
      <c r="A33" s="4" t="s">
        <v>30</v>
      </c>
      <c r="B33" t="s">
        <v>44</v>
      </c>
      <c r="C33" s="3">
        <v>42080</v>
      </c>
      <c r="D33">
        <v>1</v>
      </c>
      <c r="F33">
        <v>50</v>
      </c>
      <c r="J33" s="2" t="s">
        <v>82</v>
      </c>
      <c r="K33" s="2" t="s">
        <v>24</v>
      </c>
      <c r="M33" s="2" t="s">
        <v>38</v>
      </c>
      <c r="N33" s="27">
        <f>IF(ISNUMBER(AVERAGEIFS(Observed!N$2:N$720,Observed!$A$2:$A$720,$A33,Observed!$C$2:$C$720,$C33)),AVERAGEIFS(Observed!N$2:N$720,Observed!$A$2:$A$720,$A33,Observed!$C$2:$C$720,$C33),"")</f>
        <v>555.08333333333337</v>
      </c>
      <c r="O33" s="28">
        <f>IF(ISNUMBER(AVERAGEIFS(Observed!O$2:O$720,Observed!$A$2:$A$720,$A33,Observed!$C$2:$C$720,$C33)),AVERAGEIFS(Observed!O$2:O$720,Observed!$A$2:$A$720,$A33,Observed!$C$2:$C$720,$C33),"")</f>
        <v>55.508333333333333</v>
      </c>
      <c r="P33" s="28" t="str">
        <f>IF(ISNUMBER(AVERAGEIFS(Observed!P$2:P$720,Observed!$A$2:$A$720,$A33,Observed!$C$2:$C$720,$C33)),AVERAGEIFS(Observed!P$2:P$720,Observed!$A$2:$A$720,$A33,Observed!$C$2:$C$720,$C33),"")</f>
        <v/>
      </c>
      <c r="Q33" s="28" t="str">
        <f>IF(ISNUMBER(AVERAGEIFS(Observed!Q$2:Q$720,Observed!$A$2:$A$720,$A33,Observed!$C$2:$C$720,$C33)),AVERAGEIFS(Observed!Q$2:Q$720,Observed!$A$2:$A$720,$A33,Observed!$C$2:$C$720,$C33),"")</f>
        <v/>
      </c>
      <c r="R33" s="28" t="str">
        <f>IF(ISNUMBER(AVERAGEIFS(Observed!R$2:R$720,Observed!$A$2:$A$720,$A33,Observed!$C$2:$C$720,$C33)),AVERAGEIFS(Observed!R$2:R$720,Observed!$A$2:$A$720,$A33,Observed!$C$2:$C$720,$C33),"")</f>
        <v/>
      </c>
      <c r="S33" s="29" t="str">
        <f>IF(ISNUMBER(AVERAGEIFS(Observed!S$2:S$720,Observed!$A$2:$A$720,$A33,Observed!$C$2:$C$720,$C33)),AVERAGEIFS(Observed!S$2:S$720,Observed!$A$2:$A$720,$A33,Observed!$C$2:$C$720,$C33),"")</f>
        <v/>
      </c>
      <c r="T33" s="29" t="str">
        <f>IF(ISNUMBER(AVERAGEIFS(Observed!T$2:T$720,Observed!$A$2:$A$720,$A33,Observed!$C$2:$C$720,$C33)),AVERAGEIFS(Observed!T$2:T$720,Observed!$A$2:$A$720,$A33,Observed!$C$2:$C$720,$C33),"")</f>
        <v/>
      </c>
      <c r="U33" s="29" t="str">
        <f>IF(ISNUMBER(AVERAGEIFS(Observed!U$2:U$720,Observed!$A$2:$A$720,$A33,Observed!$C$2:$C$720,$C33)),AVERAGEIFS(Observed!U$2:U$720,Observed!$A$2:$A$720,$A33,Observed!$C$2:$C$720,$C33),"")</f>
        <v/>
      </c>
      <c r="V33" s="28" t="str">
        <f>IF(ISNUMBER(AVERAGEIFS(Observed!V$2:V$720,Observed!$A$2:$A$720,$A33,Observed!$C$2:$C$720,$C33)),AVERAGEIFS(Observed!V$2:V$720,Observed!$A$2:$A$720,$A33,Observed!$C$2:$C$720,$C33),"")</f>
        <v/>
      </c>
      <c r="W33" s="30" t="str">
        <f>IF(ISNUMBER(AVERAGEIFS(Observed!W$2:W$720,Observed!$A$2:$A$720,$A33,Observed!$C$2:$C$720,$C33)),AVERAGEIFS(Observed!W$2:W$720,Observed!$A$2:$A$720,$A33,Observed!$C$2:$C$720,$C33),"")</f>
        <v/>
      </c>
      <c r="X33" s="30" t="str">
        <f>IF(ISNUMBER(AVERAGEIFS(Observed!X$2:X$720,Observed!$A$2:$A$720,$A33,Observed!$C$2:$C$720,$C33)),AVERAGEIFS(Observed!X$2:X$720,Observed!$A$2:$A$720,$A33,Observed!$C$2:$C$720,$C33),"")</f>
        <v/>
      </c>
      <c r="Y33" s="28" t="str">
        <f>IF(ISNUMBER(AVERAGEIFS(Observed!Y$2:Y$720,Observed!$A$2:$A$720,$A33,Observed!$C$2:$C$720,$C33)),AVERAGEIFS(Observed!Y$2:Y$720,Observed!$A$2:$A$720,$A33,Observed!$C$2:$C$720,$C33),"")</f>
        <v/>
      </c>
      <c r="Z33" s="28" t="str">
        <f>IF(ISNUMBER(AVERAGEIFS(Observed!Z$2:Z$720,Observed!$A$2:$A$720,$A33,Observed!$C$2:$C$720,$C33)),AVERAGEIFS(Observed!Z$2:Z$720,Observed!$A$2:$A$720,$A33,Observed!$C$2:$C$720,$C33),"")</f>
        <v/>
      </c>
      <c r="AA33" s="28" t="str">
        <f>IF(ISNUMBER(AVERAGEIFS(Observed!AA$2:AA$720,Observed!$A$2:$A$720,$A33,Observed!$C$2:$C$720,$C33)),AVERAGEIFS(Observed!AA$2:AA$720,Observed!$A$2:$A$720,$A33,Observed!$C$2:$C$720,$C33),"")</f>
        <v/>
      </c>
      <c r="AB33" s="28">
        <f>IF(ISNUMBER(AVERAGEIFS(Observed!AB$2:AB$720,Observed!$A$2:$A$720,$A33,Observed!$C$2:$C$720,$C33)),AVERAGEIFS(Observed!AB$2:AB$720,Observed!$A$2:$A$720,$A33,Observed!$C$2:$C$720,$C33),"")</f>
        <v>19.305421511332195</v>
      </c>
      <c r="AC33" s="28">
        <f>IF(ISNUMBER(AVERAGEIFS(Observed!AC$2:AC$720,Observed!$A$2:$A$720,$A33,Observed!$C$2:$C$720,$C33)),AVERAGEIFS(Observed!AC$2:AC$720,Observed!$A$2:$A$720,$A33,Observed!$C$2:$C$720,$C33),"")</f>
        <v>11.758339881896973</v>
      </c>
      <c r="AD33" s="28">
        <f>IF(ISNUMBER(AVERAGEIFS(Observed!AD$2:AD$720,Observed!$A$2:$A$720,$A33,Observed!$C$2:$C$720,$C33)),AVERAGEIFS(Observed!AD$2:AD$720,Observed!$A$2:$A$720,$A33,Observed!$C$2:$C$720,$C33),"")</f>
        <v>77.480060577392578</v>
      </c>
      <c r="AE33" s="28">
        <f>IF(ISNUMBER(AVERAGEIFS(Observed!AE$2:AE$720,Observed!$A$2:$A$720,$A33,Observed!$C$2:$C$720,$C33)),AVERAGEIFS(Observed!AE$2:AE$720,Observed!$A$2:$A$720,$A33,Observed!$C$2:$C$720,$C33),"")</f>
        <v>24.820866266886394</v>
      </c>
      <c r="AF33" s="28">
        <f>IF(ISNUMBER(AVERAGEIFS(Observed!AF$2:AF$720,Observed!$A$2:$A$720,$A33,Observed!$C$2:$C$720,$C33)),AVERAGEIFS(Observed!AF$2:AF$720,Observed!$A$2:$A$720,$A33,Observed!$C$2:$C$720,$C33),"")</f>
        <v>89.635128021240234</v>
      </c>
      <c r="AG33" s="28">
        <f>IF(ISNUMBER(AVERAGEIFS(Observed!AG$2:AG$720,Observed!$A$2:$A$720,$A33,Observed!$C$2:$C$720,$C33)),AVERAGEIFS(Observed!AG$2:AG$720,Observed!$A$2:$A$720,$A33,Observed!$C$2:$C$720,$C33),"")</f>
        <v>28.348140398661297</v>
      </c>
      <c r="AH33" s="29">
        <f>IF(ISNUMBER(AVERAGEIFS(Observed!AH$2:AH$720,Observed!$A$2:$A$720,$A33,Observed!$C$2:$C$720,$C33)),AVERAGEIFS(Observed!AH$2:AH$720,Observed!$A$2:$A$720,$A33,Observed!$C$2:$C$720,$C33),"")</f>
        <v>4.5333333333333337E-2</v>
      </c>
      <c r="AI33" s="29">
        <f>IF(ISNUMBER(AVERAGEIFS(Observed!AI$2:AI$720,Observed!$A$2:$A$720,$A33,Observed!$C$2:$C$720,$C33)),AVERAGEIFS(Observed!AI$2:AI$720,Observed!$A$2:$A$720,$A33,Observed!$C$2:$C$720,$C33),"")</f>
        <v>4.5333333333333337E-2</v>
      </c>
      <c r="AJ33" s="29" t="str">
        <f>IF(ISNUMBER(AVERAGEIFS(Observed!AJ$2:AJ$720,Observed!$A$2:$A$720,$A33,Observed!$C$2:$C$720,$C33)),AVERAGEIFS(Observed!AJ$2:AJ$720,Observed!$A$2:$A$720,$A33,Observed!$C$2:$C$720,$C33),"")</f>
        <v/>
      </c>
      <c r="AK33" s="28">
        <f>IF(ISNUMBER(AVERAGEIFS(Observed!AK$2:AK$720,Observed!$A$2:$A$720,$A33,Observed!$C$2:$C$720,$C33)),AVERAGEIFS(Observed!AK$2:AK$720,Observed!$A$2:$A$720,$A33,Observed!$C$2:$C$720,$C33),"")</f>
        <v>12.396809692382812</v>
      </c>
      <c r="AL33" s="29" t="str">
        <f>IF(ISNUMBER(AVERAGEIFS(Observed!AL$2:AL$720,Observed!$A$2:$A$720,$A33,Observed!$C$2:$C$720,$C33)),AVERAGEIFS(Observed!AL$2:AL$720,Observed!$A$2:$A$720,$A33,Observed!$C$2:$C$720,$C33),"")</f>
        <v/>
      </c>
      <c r="AM33" s="28" t="str">
        <f>IF(ISNUMBER(AVERAGEIFS(Observed!AM$2:AM$720,Observed!$A$2:$A$720,$A33,Observed!$C$2:$C$720,$C33)),AVERAGEIFS(Observed!AM$2:AM$720,Observed!$A$2:$A$720,$A33,Observed!$C$2:$C$720,$C33),"")</f>
        <v/>
      </c>
      <c r="AN33" s="28" t="str">
        <f>IF(ISNUMBER(AVERAGEIFS(Observed!AN$2:AN$720,Observed!$A$2:$A$720,$A33,Observed!$C$2:$C$720,$C33)),AVERAGEIFS(Observed!AN$2:AN$720,Observed!$A$2:$A$720,$A33,Observed!$C$2:$C$720,$C33),"")</f>
        <v/>
      </c>
      <c r="AO33" s="28" t="str">
        <f>IF(ISNUMBER(AVERAGEIFS(Observed!AO$2:AO$720,Observed!$A$2:$A$720,$A33,Observed!$C$2:$C$720,$C33)),AVERAGEIFS(Observed!AO$2:AO$720,Observed!$A$2:$A$720,$A33,Observed!$C$2:$C$720,$C33),"")</f>
        <v/>
      </c>
      <c r="AP33" s="29" t="str">
        <f>IF(ISNUMBER(AVERAGEIFS(Observed!AP$2:AP$720,Observed!$A$2:$A$720,$A33,Observed!$C$2:$C$720,$C33)),AVERAGEIFS(Observed!AP$2:AP$720,Observed!$A$2:$A$720,$A33,Observed!$C$2:$C$720,$C33),"")</f>
        <v/>
      </c>
      <c r="AQ33" s="28" t="str">
        <f>IF(ISNUMBER(AVERAGEIFS(Observed!AQ$2:AQ$720,Observed!$A$2:$A$720,$A33,Observed!$C$2:$C$720,$C33)),AVERAGEIFS(Observed!AQ$2:AQ$720,Observed!$A$2:$A$720,$A33,Observed!$C$2:$C$720,$C33),"")</f>
        <v/>
      </c>
      <c r="AR33" s="28" t="str">
        <f>IF(ISNUMBER(AVERAGEIFS(Observed!AR$2:AR$720,Observed!$A$2:$A$720,$A33,Observed!$C$2:$C$720,$C33)),AVERAGEIFS(Observed!AR$2:AR$720,Observed!$A$2:$A$720,$A33,Observed!$C$2:$C$720,$C33),"")</f>
        <v/>
      </c>
      <c r="AS33" s="2">
        <f>COUNTIFS(Observed!$A$2:$A$720,$A33,Observed!$C$2:$C$720,$C33)</f>
        <v>3</v>
      </c>
      <c r="AT33" s="2">
        <f t="shared" si="1"/>
        <v>10</v>
      </c>
    </row>
    <row r="34" spans="1:46" x14ac:dyDescent="0.25">
      <c r="A34" s="4" t="s">
        <v>28</v>
      </c>
      <c r="B34" t="s">
        <v>44</v>
      </c>
      <c r="C34" s="3">
        <v>42080</v>
      </c>
      <c r="D34">
        <v>1</v>
      </c>
      <c r="F34">
        <v>100</v>
      </c>
      <c r="J34" s="2" t="s">
        <v>82</v>
      </c>
      <c r="K34" s="2" t="s">
        <v>24</v>
      </c>
      <c r="M34" s="2" t="s">
        <v>38</v>
      </c>
      <c r="N34" s="27">
        <f>IF(ISNUMBER(AVERAGEIFS(Observed!N$2:N$720,Observed!$A$2:$A$720,$A34,Observed!$C$2:$C$720,$C34)),AVERAGEIFS(Observed!N$2:N$720,Observed!$A$2:$A$720,$A34,Observed!$C$2:$C$720,$C34),"")</f>
        <v>566.66666666666663</v>
      </c>
      <c r="O34" s="28">
        <f>IF(ISNUMBER(AVERAGEIFS(Observed!O$2:O$720,Observed!$A$2:$A$720,$A34,Observed!$C$2:$C$720,$C34)),AVERAGEIFS(Observed!O$2:O$720,Observed!$A$2:$A$720,$A34,Observed!$C$2:$C$720,$C34),"")</f>
        <v>56.666666666666664</v>
      </c>
      <c r="P34" s="28" t="str">
        <f>IF(ISNUMBER(AVERAGEIFS(Observed!P$2:P$720,Observed!$A$2:$A$720,$A34,Observed!$C$2:$C$720,$C34)),AVERAGEIFS(Observed!P$2:P$720,Observed!$A$2:$A$720,$A34,Observed!$C$2:$C$720,$C34),"")</f>
        <v/>
      </c>
      <c r="Q34" s="28" t="str">
        <f>IF(ISNUMBER(AVERAGEIFS(Observed!Q$2:Q$720,Observed!$A$2:$A$720,$A34,Observed!$C$2:$C$720,$C34)),AVERAGEIFS(Observed!Q$2:Q$720,Observed!$A$2:$A$720,$A34,Observed!$C$2:$C$720,$C34),"")</f>
        <v/>
      </c>
      <c r="R34" s="28" t="str">
        <f>IF(ISNUMBER(AVERAGEIFS(Observed!R$2:R$720,Observed!$A$2:$A$720,$A34,Observed!$C$2:$C$720,$C34)),AVERAGEIFS(Observed!R$2:R$720,Observed!$A$2:$A$720,$A34,Observed!$C$2:$C$720,$C34),"")</f>
        <v/>
      </c>
      <c r="S34" s="29" t="str">
        <f>IF(ISNUMBER(AVERAGEIFS(Observed!S$2:S$720,Observed!$A$2:$A$720,$A34,Observed!$C$2:$C$720,$C34)),AVERAGEIFS(Observed!S$2:S$720,Observed!$A$2:$A$720,$A34,Observed!$C$2:$C$720,$C34),"")</f>
        <v/>
      </c>
      <c r="T34" s="29" t="str">
        <f>IF(ISNUMBER(AVERAGEIFS(Observed!T$2:T$720,Observed!$A$2:$A$720,$A34,Observed!$C$2:$C$720,$C34)),AVERAGEIFS(Observed!T$2:T$720,Observed!$A$2:$A$720,$A34,Observed!$C$2:$C$720,$C34),"")</f>
        <v/>
      </c>
      <c r="U34" s="29" t="str">
        <f>IF(ISNUMBER(AVERAGEIFS(Observed!U$2:U$720,Observed!$A$2:$A$720,$A34,Observed!$C$2:$C$720,$C34)),AVERAGEIFS(Observed!U$2:U$720,Observed!$A$2:$A$720,$A34,Observed!$C$2:$C$720,$C34),"")</f>
        <v/>
      </c>
      <c r="V34" s="28" t="str">
        <f>IF(ISNUMBER(AVERAGEIFS(Observed!V$2:V$720,Observed!$A$2:$A$720,$A34,Observed!$C$2:$C$720,$C34)),AVERAGEIFS(Observed!V$2:V$720,Observed!$A$2:$A$720,$A34,Observed!$C$2:$C$720,$C34),"")</f>
        <v/>
      </c>
      <c r="W34" s="30" t="str">
        <f>IF(ISNUMBER(AVERAGEIFS(Observed!W$2:W$720,Observed!$A$2:$A$720,$A34,Observed!$C$2:$C$720,$C34)),AVERAGEIFS(Observed!W$2:W$720,Observed!$A$2:$A$720,$A34,Observed!$C$2:$C$720,$C34),"")</f>
        <v/>
      </c>
      <c r="X34" s="30" t="str">
        <f>IF(ISNUMBER(AVERAGEIFS(Observed!X$2:X$720,Observed!$A$2:$A$720,$A34,Observed!$C$2:$C$720,$C34)),AVERAGEIFS(Observed!X$2:X$720,Observed!$A$2:$A$720,$A34,Observed!$C$2:$C$720,$C34),"")</f>
        <v/>
      </c>
      <c r="Y34" s="28" t="str">
        <f>IF(ISNUMBER(AVERAGEIFS(Observed!Y$2:Y$720,Observed!$A$2:$A$720,$A34,Observed!$C$2:$C$720,$C34)),AVERAGEIFS(Observed!Y$2:Y$720,Observed!$A$2:$A$720,$A34,Observed!$C$2:$C$720,$C34),"")</f>
        <v/>
      </c>
      <c r="Z34" s="28" t="str">
        <f>IF(ISNUMBER(AVERAGEIFS(Observed!Z$2:Z$720,Observed!$A$2:$A$720,$A34,Observed!$C$2:$C$720,$C34)),AVERAGEIFS(Observed!Z$2:Z$720,Observed!$A$2:$A$720,$A34,Observed!$C$2:$C$720,$C34),"")</f>
        <v/>
      </c>
      <c r="AA34" s="28" t="str">
        <f>IF(ISNUMBER(AVERAGEIFS(Observed!AA$2:AA$720,Observed!$A$2:$A$720,$A34,Observed!$C$2:$C$720,$C34)),AVERAGEIFS(Observed!AA$2:AA$720,Observed!$A$2:$A$720,$A34,Observed!$C$2:$C$720,$C34),"")</f>
        <v/>
      </c>
      <c r="AB34" s="28">
        <f>IF(ISNUMBER(AVERAGEIFS(Observed!AB$2:AB$720,Observed!$A$2:$A$720,$A34,Observed!$C$2:$C$720,$C34)),AVERAGEIFS(Observed!AB$2:AB$720,Observed!$A$2:$A$720,$A34,Observed!$C$2:$C$720,$C34),"")</f>
        <v>19.553047498067219</v>
      </c>
      <c r="AC34" s="28">
        <f>IF(ISNUMBER(AVERAGEIFS(Observed!AC$2:AC$720,Observed!$A$2:$A$720,$A34,Observed!$C$2:$C$720,$C34)),AVERAGEIFS(Observed!AC$2:AC$720,Observed!$A$2:$A$720,$A34,Observed!$C$2:$C$720,$C34),"")</f>
        <v>10.95598292350769</v>
      </c>
      <c r="AD34" s="28">
        <f>IF(ISNUMBER(AVERAGEIFS(Observed!AD$2:AD$720,Observed!$A$2:$A$720,$A34,Observed!$C$2:$C$720,$C34)),AVERAGEIFS(Observed!AD$2:AD$720,Observed!$A$2:$A$720,$A34,Observed!$C$2:$C$720,$C34),"")</f>
        <v>78.342549641927079</v>
      </c>
      <c r="AE34" s="28">
        <f>IF(ISNUMBER(AVERAGEIFS(Observed!AE$2:AE$720,Observed!$A$2:$A$720,$A34,Observed!$C$2:$C$720,$C34)),AVERAGEIFS(Observed!AE$2:AE$720,Observed!$A$2:$A$720,$A34,Observed!$C$2:$C$720,$C34),"")</f>
        <v>25.958603541056316</v>
      </c>
      <c r="AF34" s="28">
        <f>IF(ISNUMBER(AVERAGEIFS(Observed!AF$2:AF$720,Observed!$A$2:$A$720,$A34,Observed!$C$2:$C$720,$C34)),AVERAGEIFS(Observed!AF$2:AF$720,Observed!$A$2:$A$720,$A34,Observed!$C$2:$C$720,$C34),"")</f>
        <v>90.027458190917969</v>
      </c>
      <c r="AG34" s="28">
        <f>IF(ISNUMBER(AVERAGEIFS(Observed!AG$2:AG$720,Observed!$A$2:$A$720,$A34,Observed!$C$2:$C$720,$C34)),AVERAGEIFS(Observed!AG$2:AG$720,Observed!$A$2:$A$720,$A34,Observed!$C$2:$C$720,$C34),"")</f>
        <v>28.889832178751629</v>
      </c>
      <c r="AH34" s="29">
        <f>IF(ISNUMBER(AVERAGEIFS(Observed!AH$2:AH$720,Observed!$A$2:$A$720,$A34,Observed!$C$2:$C$720,$C34)),AVERAGEIFS(Observed!AH$2:AH$720,Observed!$A$2:$A$720,$A34,Observed!$C$2:$C$720,$C34),"")</f>
        <v>4.6199999999999998E-2</v>
      </c>
      <c r="AI34" s="29">
        <f>IF(ISNUMBER(AVERAGEIFS(Observed!AI$2:AI$720,Observed!$A$2:$A$720,$A34,Observed!$C$2:$C$720,$C34)),AVERAGEIFS(Observed!AI$2:AI$720,Observed!$A$2:$A$720,$A34,Observed!$C$2:$C$720,$C34),"")</f>
        <v>4.6199999999999998E-2</v>
      </c>
      <c r="AJ34" s="29" t="str">
        <f>IF(ISNUMBER(AVERAGEIFS(Observed!AJ$2:AJ$720,Observed!$A$2:$A$720,$A34,Observed!$C$2:$C$720,$C34)),AVERAGEIFS(Observed!AJ$2:AJ$720,Observed!$A$2:$A$720,$A34,Observed!$C$2:$C$720,$C34),"")</f>
        <v/>
      </c>
      <c r="AK34" s="28">
        <f>IF(ISNUMBER(AVERAGEIFS(Observed!AK$2:AK$720,Observed!$A$2:$A$720,$A34,Observed!$C$2:$C$720,$C34)),AVERAGEIFS(Observed!AK$2:AK$720,Observed!$A$2:$A$720,$A34,Observed!$C$2:$C$720,$C34),"")</f>
        <v>12.534807942708333</v>
      </c>
      <c r="AL34" s="29" t="str">
        <f>IF(ISNUMBER(AVERAGEIFS(Observed!AL$2:AL$720,Observed!$A$2:$A$720,$A34,Observed!$C$2:$C$720,$C34)),AVERAGEIFS(Observed!AL$2:AL$720,Observed!$A$2:$A$720,$A34,Observed!$C$2:$C$720,$C34),"")</f>
        <v/>
      </c>
      <c r="AM34" s="28" t="str">
        <f>IF(ISNUMBER(AVERAGEIFS(Observed!AM$2:AM$720,Observed!$A$2:$A$720,$A34,Observed!$C$2:$C$720,$C34)),AVERAGEIFS(Observed!AM$2:AM$720,Observed!$A$2:$A$720,$A34,Observed!$C$2:$C$720,$C34),"")</f>
        <v/>
      </c>
      <c r="AN34" s="28" t="str">
        <f>IF(ISNUMBER(AVERAGEIFS(Observed!AN$2:AN$720,Observed!$A$2:$A$720,$A34,Observed!$C$2:$C$720,$C34)),AVERAGEIFS(Observed!AN$2:AN$720,Observed!$A$2:$A$720,$A34,Observed!$C$2:$C$720,$C34),"")</f>
        <v/>
      </c>
      <c r="AO34" s="28" t="str">
        <f>IF(ISNUMBER(AVERAGEIFS(Observed!AO$2:AO$720,Observed!$A$2:$A$720,$A34,Observed!$C$2:$C$720,$C34)),AVERAGEIFS(Observed!AO$2:AO$720,Observed!$A$2:$A$720,$A34,Observed!$C$2:$C$720,$C34),"")</f>
        <v/>
      </c>
      <c r="AP34" s="29" t="str">
        <f>IF(ISNUMBER(AVERAGEIFS(Observed!AP$2:AP$720,Observed!$A$2:$A$720,$A34,Observed!$C$2:$C$720,$C34)),AVERAGEIFS(Observed!AP$2:AP$720,Observed!$A$2:$A$720,$A34,Observed!$C$2:$C$720,$C34),"")</f>
        <v/>
      </c>
      <c r="AQ34" s="28" t="str">
        <f>IF(ISNUMBER(AVERAGEIFS(Observed!AQ$2:AQ$720,Observed!$A$2:$A$720,$A34,Observed!$C$2:$C$720,$C34)),AVERAGEIFS(Observed!AQ$2:AQ$720,Observed!$A$2:$A$720,$A34,Observed!$C$2:$C$720,$C34),"")</f>
        <v/>
      </c>
      <c r="AR34" s="28" t="str">
        <f>IF(ISNUMBER(AVERAGEIFS(Observed!AR$2:AR$720,Observed!$A$2:$A$720,$A34,Observed!$C$2:$C$720,$C34)),AVERAGEIFS(Observed!AR$2:AR$720,Observed!$A$2:$A$720,$A34,Observed!$C$2:$C$720,$C34),"")</f>
        <v/>
      </c>
      <c r="AS34" s="2">
        <f>COUNTIFS(Observed!$A$2:$A$720,$A34,Observed!$C$2:$C$720,$C34)</f>
        <v>3</v>
      </c>
      <c r="AT34" s="2">
        <f t="shared" si="1"/>
        <v>10</v>
      </c>
    </row>
    <row r="35" spans="1:46" x14ac:dyDescent="0.25">
      <c r="A35" s="4" t="s">
        <v>25</v>
      </c>
      <c r="B35" t="s">
        <v>44</v>
      </c>
      <c r="C35" s="3">
        <v>42080</v>
      </c>
      <c r="D35">
        <v>1</v>
      </c>
      <c r="F35">
        <v>200</v>
      </c>
      <c r="J35" s="2" t="s">
        <v>82</v>
      </c>
      <c r="K35" s="2" t="s">
        <v>24</v>
      </c>
      <c r="M35" s="2" t="s">
        <v>38</v>
      </c>
      <c r="N35" s="27">
        <f>IF(ISNUMBER(AVERAGEIFS(Observed!N$2:N$720,Observed!$A$2:$A$720,$A35,Observed!$C$2:$C$720,$C35)),AVERAGEIFS(Observed!N$2:N$720,Observed!$A$2:$A$720,$A35,Observed!$C$2:$C$720,$C35),"")</f>
        <v>563.91666666666663</v>
      </c>
      <c r="O35" s="28">
        <f>IF(ISNUMBER(AVERAGEIFS(Observed!O$2:O$720,Observed!$A$2:$A$720,$A35,Observed!$C$2:$C$720,$C35)),AVERAGEIFS(Observed!O$2:O$720,Observed!$A$2:$A$720,$A35,Observed!$C$2:$C$720,$C35),"")</f>
        <v>56.391666666666673</v>
      </c>
      <c r="P35" s="28" t="str">
        <f>IF(ISNUMBER(AVERAGEIFS(Observed!P$2:P$720,Observed!$A$2:$A$720,$A35,Observed!$C$2:$C$720,$C35)),AVERAGEIFS(Observed!P$2:P$720,Observed!$A$2:$A$720,$A35,Observed!$C$2:$C$720,$C35),"")</f>
        <v/>
      </c>
      <c r="Q35" s="28" t="str">
        <f>IF(ISNUMBER(AVERAGEIFS(Observed!Q$2:Q$720,Observed!$A$2:$A$720,$A35,Observed!$C$2:$C$720,$C35)),AVERAGEIFS(Observed!Q$2:Q$720,Observed!$A$2:$A$720,$A35,Observed!$C$2:$C$720,$C35),"")</f>
        <v/>
      </c>
      <c r="R35" s="28" t="str">
        <f>IF(ISNUMBER(AVERAGEIFS(Observed!R$2:R$720,Observed!$A$2:$A$720,$A35,Observed!$C$2:$C$720,$C35)),AVERAGEIFS(Observed!R$2:R$720,Observed!$A$2:$A$720,$A35,Observed!$C$2:$C$720,$C35),"")</f>
        <v/>
      </c>
      <c r="S35" s="29" t="str">
        <f>IF(ISNUMBER(AVERAGEIFS(Observed!S$2:S$720,Observed!$A$2:$A$720,$A35,Observed!$C$2:$C$720,$C35)),AVERAGEIFS(Observed!S$2:S$720,Observed!$A$2:$A$720,$A35,Observed!$C$2:$C$720,$C35),"")</f>
        <v/>
      </c>
      <c r="T35" s="29" t="str">
        <f>IF(ISNUMBER(AVERAGEIFS(Observed!T$2:T$720,Observed!$A$2:$A$720,$A35,Observed!$C$2:$C$720,$C35)),AVERAGEIFS(Observed!T$2:T$720,Observed!$A$2:$A$720,$A35,Observed!$C$2:$C$720,$C35),"")</f>
        <v/>
      </c>
      <c r="U35" s="29" t="str">
        <f>IF(ISNUMBER(AVERAGEIFS(Observed!U$2:U$720,Observed!$A$2:$A$720,$A35,Observed!$C$2:$C$720,$C35)),AVERAGEIFS(Observed!U$2:U$720,Observed!$A$2:$A$720,$A35,Observed!$C$2:$C$720,$C35),"")</f>
        <v/>
      </c>
      <c r="V35" s="28" t="str">
        <f>IF(ISNUMBER(AVERAGEIFS(Observed!V$2:V$720,Observed!$A$2:$A$720,$A35,Observed!$C$2:$C$720,$C35)),AVERAGEIFS(Observed!V$2:V$720,Observed!$A$2:$A$720,$A35,Observed!$C$2:$C$720,$C35),"")</f>
        <v/>
      </c>
      <c r="W35" s="30" t="str">
        <f>IF(ISNUMBER(AVERAGEIFS(Observed!W$2:W$720,Observed!$A$2:$A$720,$A35,Observed!$C$2:$C$720,$C35)),AVERAGEIFS(Observed!W$2:W$720,Observed!$A$2:$A$720,$A35,Observed!$C$2:$C$720,$C35),"")</f>
        <v/>
      </c>
      <c r="X35" s="30" t="str">
        <f>IF(ISNUMBER(AVERAGEIFS(Observed!X$2:X$720,Observed!$A$2:$A$720,$A35,Observed!$C$2:$C$720,$C35)),AVERAGEIFS(Observed!X$2:X$720,Observed!$A$2:$A$720,$A35,Observed!$C$2:$C$720,$C35),"")</f>
        <v/>
      </c>
      <c r="Y35" s="28" t="str">
        <f>IF(ISNUMBER(AVERAGEIFS(Observed!Y$2:Y$720,Observed!$A$2:$A$720,$A35,Observed!$C$2:$C$720,$C35)),AVERAGEIFS(Observed!Y$2:Y$720,Observed!$A$2:$A$720,$A35,Observed!$C$2:$C$720,$C35),"")</f>
        <v/>
      </c>
      <c r="Z35" s="28" t="str">
        <f>IF(ISNUMBER(AVERAGEIFS(Observed!Z$2:Z$720,Observed!$A$2:$A$720,$A35,Observed!$C$2:$C$720,$C35)),AVERAGEIFS(Observed!Z$2:Z$720,Observed!$A$2:$A$720,$A35,Observed!$C$2:$C$720,$C35),"")</f>
        <v/>
      </c>
      <c r="AA35" s="28" t="str">
        <f>IF(ISNUMBER(AVERAGEIFS(Observed!AA$2:AA$720,Observed!$A$2:$A$720,$A35,Observed!$C$2:$C$720,$C35)),AVERAGEIFS(Observed!AA$2:AA$720,Observed!$A$2:$A$720,$A35,Observed!$C$2:$C$720,$C35),"")</f>
        <v/>
      </c>
      <c r="AB35" s="28">
        <f>IF(ISNUMBER(AVERAGEIFS(Observed!AB$2:AB$720,Observed!$A$2:$A$720,$A35,Observed!$C$2:$C$720,$C35)),AVERAGEIFS(Observed!AB$2:AB$720,Observed!$A$2:$A$720,$A35,Observed!$C$2:$C$720,$C35),"")</f>
        <v>18.271928469340008</v>
      </c>
      <c r="AC35" s="28">
        <f>IF(ISNUMBER(AVERAGEIFS(Observed!AC$2:AC$720,Observed!$A$2:$A$720,$A35,Observed!$C$2:$C$720,$C35)),AVERAGEIFS(Observed!AC$2:AC$720,Observed!$A$2:$A$720,$A35,Observed!$C$2:$C$720,$C35),"")</f>
        <v>10.88918431599935</v>
      </c>
      <c r="AD35" s="28">
        <f>IF(ISNUMBER(AVERAGEIFS(Observed!AD$2:AD$720,Observed!$A$2:$A$720,$A35,Observed!$C$2:$C$720,$C35)),AVERAGEIFS(Observed!AD$2:AD$720,Observed!$A$2:$A$720,$A35,Observed!$C$2:$C$720,$C35),"")</f>
        <v>79.467695871988937</v>
      </c>
      <c r="AE35" s="28">
        <f>IF(ISNUMBER(AVERAGEIFS(Observed!AE$2:AE$720,Observed!$A$2:$A$720,$A35,Observed!$C$2:$C$720,$C35)),AVERAGEIFS(Observed!AE$2:AE$720,Observed!$A$2:$A$720,$A35,Observed!$C$2:$C$720,$C35),"")</f>
        <v>24.892033259073894</v>
      </c>
      <c r="AF35" s="28">
        <f>IF(ISNUMBER(AVERAGEIFS(Observed!AF$2:AF$720,Observed!$A$2:$A$720,$A35,Observed!$C$2:$C$720,$C35)),AVERAGEIFS(Observed!AF$2:AF$720,Observed!$A$2:$A$720,$A35,Observed!$C$2:$C$720,$C35),"")</f>
        <v>89.916543324788407</v>
      </c>
      <c r="AG35" s="28">
        <f>IF(ISNUMBER(AVERAGEIFS(Observed!AG$2:AG$720,Observed!$A$2:$A$720,$A35,Observed!$C$2:$C$720,$C35)),AVERAGEIFS(Observed!AG$2:AG$720,Observed!$A$2:$A$720,$A35,Observed!$C$2:$C$720,$C35),"")</f>
        <v>30.83965841929118</v>
      </c>
      <c r="AH35" s="29">
        <f>IF(ISNUMBER(AVERAGEIFS(Observed!AH$2:AH$720,Observed!$A$2:$A$720,$A35,Observed!$C$2:$C$720,$C35)),AVERAGEIFS(Observed!AH$2:AH$720,Observed!$A$2:$A$720,$A35,Observed!$C$2:$C$720,$C35),"")</f>
        <v>4.9333333333333333E-2</v>
      </c>
      <c r="AI35" s="29">
        <f>IF(ISNUMBER(AVERAGEIFS(Observed!AI$2:AI$720,Observed!$A$2:$A$720,$A35,Observed!$C$2:$C$720,$C35)),AVERAGEIFS(Observed!AI$2:AI$720,Observed!$A$2:$A$720,$A35,Observed!$C$2:$C$720,$C35),"")</f>
        <v>4.9333333333333333E-2</v>
      </c>
      <c r="AJ35" s="29" t="str">
        <f>IF(ISNUMBER(AVERAGEIFS(Observed!AJ$2:AJ$720,Observed!$A$2:$A$720,$A35,Observed!$C$2:$C$720,$C35)),AVERAGEIFS(Observed!AJ$2:AJ$720,Observed!$A$2:$A$720,$A35,Observed!$C$2:$C$720,$C35),"")</f>
        <v/>
      </c>
      <c r="AK35" s="28">
        <f>IF(ISNUMBER(AVERAGEIFS(Observed!AK$2:AK$720,Observed!$A$2:$A$720,$A35,Observed!$C$2:$C$720,$C35)),AVERAGEIFS(Observed!AK$2:AK$720,Observed!$A$2:$A$720,$A35,Observed!$C$2:$C$720,$C35),"")</f>
        <v>12.714831339518227</v>
      </c>
      <c r="AL35" s="29" t="str">
        <f>IF(ISNUMBER(AVERAGEIFS(Observed!AL$2:AL$720,Observed!$A$2:$A$720,$A35,Observed!$C$2:$C$720,$C35)),AVERAGEIFS(Observed!AL$2:AL$720,Observed!$A$2:$A$720,$A35,Observed!$C$2:$C$720,$C35),"")</f>
        <v/>
      </c>
      <c r="AM35" s="28" t="str">
        <f>IF(ISNUMBER(AVERAGEIFS(Observed!AM$2:AM$720,Observed!$A$2:$A$720,$A35,Observed!$C$2:$C$720,$C35)),AVERAGEIFS(Observed!AM$2:AM$720,Observed!$A$2:$A$720,$A35,Observed!$C$2:$C$720,$C35),"")</f>
        <v/>
      </c>
      <c r="AN35" s="28" t="str">
        <f>IF(ISNUMBER(AVERAGEIFS(Observed!AN$2:AN$720,Observed!$A$2:$A$720,$A35,Observed!$C$2:$C$720,$C35)),AVERAGEIFS(Observed!AN$2:AN$720,Observed!$A$2:$A$720,$A35,Observed!$C$2:$C$720,$C35),"")</f>
        <v/>
      </c>
      <c r="AO35" s="28" t="str">
        <f>IF(ISNUMBER(AVERAGEIFS(Observed!AO$2:AO$720,Observed!$A$2:$A$720,$A35,Observed!$C$2:$C$720,$C35)),AVERAGEIFS(Observed!AO$2:AO$720,Observed!$A$2:$A$720,$A35,Observed!$C$2:$C$720,$C35),"")</f>
        <v/>
      </c>
      <c r="AP35" s="29" t="str">
        <f>IF(ISNUMBER(AVERAGEIFS(Observed!AP$2:AP$720,Observed!$A$2:$A$720,$A35,Observed!$C$2:$C$720,$C35)),AVERAGEIFS(Observed!AP$2:AP$720,Observed!$A$2:$A$720,$A35,Observed!$C$2:$C$720,$C35),"")</f>
        <v/>
      </c>
      <c r="AQ35" s="28" t="str">
        <f>IF(ISNUMBER(AVERAGEIFS(Observed!AQ$2:AQ$720,Observed!$A$2:$A$720,$A35,Observed!$C$2:$C$720,$C35)),AVERAGEIFS(Observed!AQ$2:AQ$720,Observed!$A$2:$A$720,$A35,Observed!$C$2:$C$720,$C35),"")</f>
        <v/>
      </c>
      <c r="AR35" s="28" t="str">
        <f>IF(ISNUMBER(AVERAGEIFS(Observed!AR$2:AR$720,Observed!$A$2:$A$720,$A35,Observed!$C$2:$C$720,$C35)),AVERAGEIFS(Observed!AR$2:AR$720,Observed!$A$2:$A$720,$A35,Observed!$C$2:$C$720,$C35),"")</f>
        <v/>
      </c>
      <c r="AS35" s="2">
        <f>COUNTIFS(Observed!$A$2:$A$720,$A35,Observed!$C$2:$C$720,$C35)</f>
        <v>3</v>
      </c>
      <c r="AT35" s="2">
        <f t="shared" si="1"/>
        <v>10</v>
      </c>
    </row>
    <row r="36" spans="1:46" x14ac:dyDescent="0.25">
      <c r="A36" s="4" t="s">
        <v>29</v>
      </c>
      <c r="B36" t="s">
        <v>44</v>
      </c>
      <c r="C36" s="3">
        <v>42080</v>
      </c>
      <c r="D36">
        <v>1</v>
      </c>
      <c r="F36">
        <v>350</v>
      </c>
      <c r="J36" s="2" t="s">
        <v>82</v>
      </c>
      <c r="K36" s="2" t="s">
        <v>24</v>
      </c>
      <c r="M36" s="2" t="s">
        <v>38</v>
      </c>
      <c r="N36" s="27">
        <f>IF(ISNUMBER(AVERAGEIFS(Observed!N$2:N$720,Observed!$A$2:$A$720,$A36,Observed!$C$2:$C$720,$C36)),AVERAGEIFS(Observed!N$2:N$720,Observed!$A$2:$A$720,$A36,Observed!$C$2:$C$720,$C36),"")</f>
        <v>538.16666666666663</v>
      </c>
      <c r="O36" s="28">
        <f>IF(ISNUMBER(AVERAGEIFS(Observed!O$2:O$720,Observed!$A$2:$A$720,$A36,Observed!$C$2:$C$720,$C36)),AVERAGEIFS(Observed!O$2:O$720,Observed!$A$2:$A$720,$A36,Observed!$C$2:$C$720,$C36),"")</f>
        <v>53.816666666666663</v>
      </c>
      <c r="P36" s="28" t="str">
        <f>IF(ISNUMBER(AVERAGEIFS(Observed!P$2:P$720,Observed!$A$2:$A$720,$A36,Observed!$C$2:$C$720,$C36)),AVERAGEIFS(Observed!P$2:P$720,Observed!$A$2:$A$720,$A36,Observed!$C$2:$C$720,$C36),"")</f>
        <v/>
      </c>
      <c r="Q36" s="28" t="str">
        <f>IF(ISNUMBER(AVERAGEIFS(Observed!Q$2:Q$720,Observed!$A$2:$A$720,$A36,Observed!$C$2:$C$720,$C36)),AVERAGEIFS(Observed!Q$2:Q$720,Observed!$A$2:$A$720,$A36,Observed!$C$2:$C$720,$C36),"")</f>
        <v/>
      </c>
      <c r="R36" s="28" t="str">
        <f>IF(ISNUMBER(AVERAGEIFS(Observed!R$2:R$720,Observed!$A$2:$A$720,$A36,Observed!$C$2:$C$720,$C36)),AVERAGEIFS(Observed!R$2:R$720,Observed!$A$2:$A$720,$A36,Observed!$C$2:$C$720,$C36),"")</f>
        <v/>
      </c>
      <c r="S36" s="29" t="str">
        <f>IF(ISNUMBER(AVERAGEIFS(Observed!S$2:S$720,Observed!$A$2:$A$720,$A36,Observed!$C$2:$C$720,$C36)),AVERAGEIFS(Observed!S$2:S$720,Observed!$A$2:$A$720,$A36,Observed!$C$2:$C$720,$C36),"")</f>
        <v/>
      </c>
      <c r="T36" s="29" t="str">
        <f>IF(ISNUMBER(AVERAGEIFS(Observed!T$2:T$720,Observed!$A$2:$A$720,$A36,Observed!$C$2:$C$720,$C36)),AVERAGEIFS(Observed!T$2:T$720,Observed!$A$2:$A$720,$A36,Observed!$C$2:$C$720,$C36),"")</f>
        <v/>
      </c>
      <c r="U36" s="29" t="str">
        <f>IF(ISNUMBER(AVERAGEIFS(Observed!U$2:U$720,Observed!$A$2:$A$720,$A36,Observed!$C$2:$C$720,$C36)),AVERAGEIFS(Observed!U$2:U$720,Observed!$A$2:$A$720,$A36,Observed!$C$2:$C$720,$C36),"")</f>
        <v/>
      </c>
      <c r="V36" s="28" t="str">
        <f>IF(ISNUMBER(AVERAGEIFS(Observed!V$2:V$720,Observed!$A$2:$A$720,$A36,Observed!$C$2:$C$720,$C36)),AVERAGEIFS(Observed!V$2:V$720,Observed!$A$2:$A$720,$A36,Observed!$C$2:$C$720,$C36),"")</f>
        <v/>
      </c>
      <c r="W36" s="30" t="str">
        <f>IF(ISNUMBER(AVERAGEIFS(Observed!W$2:W$720,Observed!$A$2:$A$720,$A36,Observed!$C$2:$C$720,$C36)),AVERAGEIFS(Observed!W$2:W$720,Observed!$A$2:$A$720,$A36,Observed!$C$2:$C$720,$C36),"")</f>
        <v/>
      </c>
      <c r="X36" s="30" t="str">
        <f>IF(ISNUMBER(AVERAGEIFS(Observed!X$2:X$720,Observed!$A$2:$A$720,$A36,Observed!$C$2:$C$720,$C36)),AVERAGEIFS(Observed!X$2:X$720,Observed!$A$2:$A$720,$A36,Observed!$C$2:$C$720,$C36),"")</f>
        <v/>
      </c>
      <c r="Y36" s="28" t="str">
        <f>IF(ISNUMBER(AVERAGEIFS(Observed!Y$2:Y$720,Observed!$A$2:$A$720,$A36,Observed!$C$2:$C$720,$C36)),AVERAGEIFS(Observed!Y$2:Y$720,Observed!$A$2:$A$720,$A36,Observed!$C$2:$C$720,$C36),"")</f>
        <v/>
      </c>
      <c r="Z36" s="28" t="str">
        <f>IF(ISNUMBER(AVERAGEIFS(Observed!Z$2:Z$720,Observed!$A$2:$A$720,$A36,Observed!$C$2:$C$720,$C36)),AVERAGEIFS(Observed!Z$2:Z$720,Observed!$A$2:$A$720,$A36,Observed!$C$2:$C$720,$C36),"")</f>
        <v/>
      </c>
      <c r="AA36" s="28" t="str">
        <f>IF(ISNUMBER(AVERAGEIFS(Observed!AA$2:AA$720,Observed!$A$2:$A$720,$A36,Observed!$C$2:$C$720,$C36)),AVERAGEIFS(Observed!AA$2:AA$720,Observed!$A$2:$A$720,$A36,Observed!$C$2:$C$720,$C36),"")</f>
        <v/>
      </c>
      <c r="AB36" s="28">
        <f>IF(ISNUMBER(AVERAGEIFS(Observed!AB$2:AB$720,Observed!$A$2:$A$720,$A36,Observed!$C$2:$C$720,$C36)),AVERAGEIFS(Observed!AB$2:AB$720,Observed!$A$2:$A$720,$A36,Observed!$C$2:$C$720,$C36),"")</f>
        <v>18.908405621846516</v>
      </c>
      <c r="AC36" s="28">
        <f>IF(ISNUMBER(AVERAGEIFS(Observed!AC$2:AC$720,Observed!$A$2:$A$720,$A36,Observed!$C$2:$C$720,$C36)),AVERAGEIFS(Observed!AC$2:AC$720,Observed!$A$2:$A$720,$A36,Observed!$C$2:$C$720,$C36),"")</f>
        <v>12.082866986592611</v>
      </c>
      <c r="AD36" s="28">
        <f>IF(ISNUMBER(AVERAGEIFS(Observed!AD$2:AD$720,Observed!$A$2:$A$720,$A36,Observed!$C$2:$C$720,$C36)),AVERAGEIFS(Observed!AD$2:AD$720,Observed!$A$2:$A$720,$A36,Observed!$C$2:$C$720,$C36),"")</f>
        <v>78.250401814778641</v>
      </c>
      <c r="AE36" s="28">
        <f>IF(ISNUMBER(AVERAGEIFS(Observed!AE$2:AE$720,Observed!$A$2:$A$720,$A36,Observed!$C$2:$C$720,$C36)),AVERAGEIFS(Observed!AE$2:AE$720,Observed!$A$2:$A$720,$A36,Observed!$C$2:$C$720,$C36),"")</f>
        <v>24.605355898539226</v>
      </c>
      <c r="AF36" s="28">
        <f>IF(ISNUMBER(AVERAGEIFS(Observed!AF$2:AF$720,Observed!$A$2:$A$720,$A36,Observed!$C$2:$C$720,$C36)),AVERAGEIFS(Observed!AF$2:AF$720,Observed!$A$2:$A$720,$A36,Observed!$C$2:$C$720,$C36),"")</f>
        <v>89.60183970133464</v>
      </c>
      <c r="AG36" s="28">
        <f>IF(ISNUMBER(AVERAGEIFS(Observed!AG$2:AG$720,Observed!$A$2:$A$720,$A36,Observed!$C$2:$C$720,$C36)),AVERAGEIFS(Observed!AG$2:AG$720,Observed!$A$2:$A$720,$A36,Observed!$C$2:$C$720,$C36),"")</f>
        <v>30.155941009521484</v>
      </c>
      <c r="AH36" s="29">
        <f>IF(ISNUMBER(AVERAGEIFS(Observed!AH$2:AH$720,Observed!$A$2:$A$720,$A36,Observed!$C$2:$C$720,$C36)),AVERAGEIFS(Observed!AH$2:AH$720,Observed!$A$2:$A$720,$A36,Observed!$C$2:$C$720,$C36),"")</f>
        <v>4.8233333333333329E-2</v>
      </c>
      <c r="AI36" s="29">
        <f>IF(ISNUMBER(AVERAGEIFS(Observed!AI$2:AI$720,Observed!$A$2:$A$720,$A36,Observed!$C$2:$C$720,$C36)),AVERAGEIFS(Observed!AI$2:AI$720,Observed!$A$2:$A$720,$A36,Observed!$C$2:$C$720,$C36),"")</f>
        <v>4.8233333333333329E-2</v>
      </c>
      <c r="AJ36" s="29" t="str">
        <f>IF(ISNUMBER(AVERAGEIFS(Observed!AJ$2:AJ$720,Observed!$A$2:$A$720,$A36,Observed!$C$2:$C$720,$C36)),AVERAGEIFS(Observed!AJ$2:AJ$720,Observed!$A$2:$A$720,$A36,Observed!$C$2:$C$720,$C36),"")</f>
        <v/>
      </c>
      <c r="AK36" s="28">
        <f>IF(ISNUMBER(AVERAGEIFS(Observed!AK$2:AK$720,Observed!$A$2:$A$720,$A36,Observed!$C$2:$C$720,$C36)),AVERAGEIFS(Observed!AK$2:AK$720,Observed!$A$2:$A$720,$A36,Observed!$C$2:$C$720,$C36),"")</f>
        <v>12.520064290364585</v>
      </c>
      <c r="AL36" s="29" t="str">
        <f>IF(ISNUMBER(AVERAGEIFS(Observed!AL$2:AL$720,Observed!$A$2:$A$720,$A36,Observed!$C$2:$C$720,$C36)),AVERAGEIFS(Observed!AL$2:AL$720,Observed!$A$2:$A$720,$A36,Observed!$C$2:$C$720,$C36),"")</f>
        <v/>
      </c>
      <c r="AM36" s="28" t="str">
        <f>IF(ISNUMBER(AVERAGEIFS(Observed!AM$2:AM$720,Observed!$A$2:$A$720,$A36,Observed!$C$2:$C$720,$C36)),AVERAGEIFS(Observed!AM$2:AM$720,Observed!$A$2:$A$720,$A36,Observed!$C$2:$C$720,$C36),"")</f>
        <v/>
      </c>
      <c r="AN36" s="28" t="str">
        <f>IF(ISNUMBER(AVERAGEIFS(Observed!AN$2:AN$720,Observed!$A$2:$A$720,$A36,Observed!$C$2:$C$720,$C36)),AVERAGEIFS(Observed!AN$2:AN$720,Observed!$A$2:$A$720,$A36,Observed!$C$2:$C$720,$C36),"")</f>
        <v/>
      </c>
      <c r="AO36" s="28" t="str">
        <f>IF(ISNUMBER(AVERAGEIFS(Observed!AO$2:AO$720,Observed!$A$2:$A$720,$A36,Observed!$C$2:$C$720,$C36)),AVERAGEIFS(Observed!AO$2:AO$720,Observed!$A$2:$A$720,$A36,Observed!$C$2:$C$720,$C36),"")</f>
        <v/>
      </c>
      <c r="AP36" s="29" t="str">
        <f>IF(ISNUMBER(AVERAGEIFS(Observed!AP$2:AP$720,Observed!$A$2:$A$720,$A36,Observed!$C$2:$C$720,$C36)),AVERAGEIFS(Observed!AP$2:AP$720,Observed!$A$2:$A$720,$A36,Observed!$C$2:$C$720,$C36),"")</f>
        <v/>
      </c>
      <c r="AQ36" s="28" t="str">
        <f>IF(ISNUMBER(AVERAGEIFS(Observed!AQ$2:AQ$720,Observed!$A$2:$A$720,$A36,Observed!$C$2:$C$720,$C36)),AVERAGEIFS(Observed!AQ$2:AQ$720,Observed!$A$2:$A$720,$A36,Observed!$C$2:$C$720,$C36),"")</f>
        <v/>
      </c>
      <c r="AR36" s="28" t="str">
        <f>IF(ISNUMBER(AVERAGEIFS(Observed!AR$2:AR$720,Observed!$A$2:$A$720,$A36,Observed!$C$2:$C$720,$C36)),AVERAGEIFS(Observed!AR$2:AR$720,Observed!$A$2:$A$720,$A36,Observed!$C$2:$C$720,$C36),"")</f>
        <v/>
      </c>
      <c r="AS36" s="2">
        <f>COUNTIFS(Observed!$A$2:$A$720,$A36,Observed!$C$2:$C$720,$C36)</f>
        <v>3</v>
      </c>
      <c r="AT36" s="2">
        <f t="shared" si="1"/>
        <v>10</v>
      </c>
    </row>
    <row r="37" spans="1:46" x14ac:dyDescent="0.25">
      <c r="A37" s="4" t="s">
        <v>26</v>
      </c>
      <c r="B37" t="s">
        <v>44</v>
      </c>
      <c r="C37" s="3">
        <v>42080</v>
      </c>
      <c r="D37">
        <v>1</v>
      </c>
      <c r="F37">
        <v>500</v>
      </c>
      <c r="J37" s="2" t="s">
        <v>82</v>
      </c>
      <c r="K37" s="2" t="s">
        <v>24</v>
      </c>
      <c r="M37" s="2" t="s">
        <v>38</v>
      </c>
      <c r="N37" s="27">
        <f>IF(ISNUMBER(AVERAGEIFS(Observed!N$2:N$720,Observed!$A$2:$A$720,$A37,Observed!$C$2:$C$720,$C37)),AVERAGEIFS(Observed!N$2:N$720,Observed!$A$2:$A$720,$A37,Observed!$C$2:$C$720,$C37),"")</f>
        <v>579.41666666666663</v>
      </c>
      <c r="O37" s="28">
        <f>IF(ISNUMBER(AVERAGEIFS(Observed!O$2:O$720,Observed!$A$2:$A$720,$A37,Observed!$C$2:$C$720,$C37)),AVERAGEIFS(Observed!O$2:O$720,Observed!$A$2:$A$720,$A37,Observed!$C$2:$C$720,$C37),"")</f>
        <v>57.941666666666663</v>
      </c>
      <c r="P37" s="28" t="str">
        <f>IF(ISNUMBER(AVERAGEIFS(Observed!P$2:P$720,Observed!$A$2:$A$720,$A37,Observed!$C$2:$C$720,$C37)),AVERAGEIFS(Observed!P$2:P$720,Observed!$A$2:$A$720,$A37,Observed!$C$2:$C$720,$C37),"")</f>
        <v/>
      </c>
      <c r="Q37" s="28" t="str">
        <f>IF(ISNUMBER(AVERAGEIFS(Observed!Q$2:Q$720,Observed!$A$2:$A$720,$A37,Observed!$C$2:$C$720,$C37)),AVERAGEIFS(Observed!Q$2:Q$720,Observed!$A$2:$A$720,$A37,Observed!$C$2:$C$720,$C37),"")</f>
        <v/>
      </c>
      <c r="R37" s="28" t="str">
        <f>IF(ISNUMBER(AVERAGEIFS(Observed!R$2:R$720,Observed!$A$2:$A$720,$A37,Observed!$C$2:$C$720,$C37)),AVERAGEIFS(Observed!R$2:R$720,Observed!$A$2:$A$720,$A37,Observed!$C$2:$C$720,$C37),"")</f>
        <v/>
      </c>
      <c r="S37" s="29" t="str">
        <f>IF(ISNUMBER(AVERAGEIFS(Observed!S$2:S$720,Observed!$A$2:$A$720,$A37,Observed!$C$2:$C$720,$C37)),AVERAGEIFS(Observed!S$2:S$720,Observed!$A$2:$A$720,$A37,Observed!$C$2:$C$720,$C37),"")</f>
        <v/>
      </c>
      <c r="T37" s="29" t="str">
        <f>IF(ISNUMBER(AVERAGEIFS(Observed!T$2:T$720,Observed!$A$2:$A$720,$A37,Observed!$C$2:$C$720,$C37)),AVERAGEIFS(Observed!T$2:T$720,Observed!$A$2:$A$720,$A37,Observed!$C$2:$C$720,$C37),"")</f>
        <v/>
      </c>
      <c r="U37" s="29" t="str">
        <f>IF(ISNUMBER(AVERAGEIFS(Observed!U$2:U$720,Observed!$A$2:$A$720,$A37,Observed!$C$2:$C$720,$C37)),AVERAGEIFS(Observed!U$2:U$720,Observed!$A$2:$A$720,$A37,Observed!$C$2:$C$720,$C37),"")</f>
        <v/>
      </c>
      <c r="V37" s="28" t="str">
        <f>IF(ISNUMBER(AVERAGEIFS(Observed!V$2:V$720,Observed!$A$2:$A$720,$A37,Observed!$C$2:$C$720,$C37)),AVERAGEIFS(Observed!V$2:V$720,Observed!$A$2:$A$720,$A37,Observed!$C$2:$C$720,$C37),"")</f>
        <v/>
      </c>
      <c r="W37" s="30" t="str">
        <f>IF(ISNUMBER(AVERAGEIFS(Observed!W$2:W$720,Observed!$A$2:$A$720,$A37,Observed!$C$2:$C$720,$C37)),AVERAGEIFS(Observed!W$2:W$720,Observed!$A$2:$A$720,$A37,Observed!$C$2:$C$720,$C37),"")</f>
        <v/>
      </c>
      <c r="X37" s="30" t="str">
        <f>IF(ISNUMBER(AVERAGEIFS(Observed!X$2:X$720,Observed!$A$2:$A$720,$A37,Observed!$C$2:$C$720,$C37)),AVERAGEIFS(Observed!X$2:X$720,Observed!$A$2:$A$720,$A37,Observed!$C$2:$C$720,$C37),"")</f>
        <v/>
      </c>
      <c r="Y37" s="28" t="str">
        <f>IF(ISNUMBER(AVERAGEIFS(Observed!Y$2:Y$720,Observed!$A$2:$A$720,$A37,Observed!$C$2:$C$720,$C37)),AVERAGEIFS(Observed!Y$2:Y$720,Observed!$A$2:$A$720,$A37,Observed!$C$2:$C$720,$C37),"")</f>
        <v/>
      </c>
      <c r="Z37" s="28" t="str">
        <f>IF(ISNUMBER(AVERAGEIFS(Observed!Z$2:Z$720,Observed!$A$2:$A$720,$A37,Observed!$C$2:$C$720,$C37)),AVERAGEIFS(Observed!Z$2:Z$720,Observed!$A$2:$A$720,$A37,Observed!$C$2:$C$720,$C37),"")</f>
        <v/>
      </c>
      <c r="AA37" s="28" t="str">
        <f>IF(ISNUMBER(AVERAGEIFS(Observed!AA$2:AA$720,Observed!$A$2:$A$720,$A37,Observed!$C$2:$C$720,$C37)),AVERAGEIFS(Observed!AA$2:AA$720,Observed!$A$2:$A$720,$A37,Observed!$C$2:$C$720,$C37),"")</f>
        <v/>
      </c>
      <c r="AB37" s="28">
        <f>IF(ISNUMBER(AVERAGEIFS(Observed!AB$2:AB$720,Observed!$A$2:$A$720,$A37,Observed!$C$2:$C$720,$C37)),AVERAGEIFS(Observed!AB$2:AB$720,Observed!$A$2:$A$720,$A37,Observed!$C$2:$C$720,$C37),"")</f>
        <v>18.920502344767254</v>
      </c>
      <c r="AC37" s="28">
        <f>IF(ISNUMBER(AVERAGEIFS(Observed!AC$2:AC$720,Observed!$A$2:$A$720,$A37,Observed!$C$2:$C$720,$C37)),AVERAGEIFS(Observed!AC$2:AC$720,Observed!$A$2:$A$720,$A37,Observed!$C$2:$C$720,$C37),"")</f>
        <v>11.894408702850342</v>
      </c>
      <c r="AD37" s="28">
        <f>IF(ISNUMBER(AVERAGEIFS(Observed!AD$2:AD$720,Observed!$A$2:$A$720,$A37,Observed!$C$2:$C$720,$C37)),AVERAGEIFS(Observed!AD$2:AD$720,Observed!$A$2:$A$720,$A37,Observed!$C$2:$C$720,$C37),"")</f>
        <v>76.131389617919922</v>
      </c>
      <c r="AE37" s="28">
        <f>IF(ISNUMBER(AVERAGEIFS(Observed!AE$2:AE$720,Observed!$A$2:$A$720,$A37,Observed!$C$2:$C$720,$C37)),AVERAGEIFS(Observed!AE$2:AE$720,Observed!$A$2:$A$720,$A37,Observed!$C$2:$C$720,$C37),"")</f>
        <v>24.72099272410075</v>
      </c>
      <c r="AF37" s="28">
        <f>IF(ISNUMBER(AVERAGEIFS(Observed!AF$2:AF$720,Observed!$A$2:$A$720,$A37,Observed!$C$2:$C$720,$C37)),AVERAGEIFS(Observed!AF$2:AF$720,Observed!$A$2:$A$720,$A37,Observed!$C$2:$C$720,$C37),"")</f>
        <v>88.660879770914718</v>
      </c>
      <c r="AG37" s="28">
        <f>IF(ISNUMBER(AVERAGEIFS(Observed!AG$2:AG$720,Observed!$A$2:$A$720,$A37,Observed!$C$2:$C$720,$C37)),AVERAGEIFS(Observed!AG$2:AG$720,Observed!$A$2:$A$720,$A37,Observed!$C$2:$C$720,$C37),"")</f>
        <v>28.843800226847332</v>
      </c>
      <c r="AH37" s="29">
        <f>IF(ISNUMBER(AVERAGEIFS(Observed!AH$2:AH$720,Observed!$A$2:$A$720,$A37,Observed!$C$2:$C$720,$C37)),AVERAGEIFS(Observed!AH$2:AH$720,Observed!$A$2:$A$720,$A37,Observed!$C$2:$C$720,$C37),"")</f>
        <v>4.6133333333333332E-2</v>
      </c>
      <c r="AI37" s="29">
        <f>IF(ISNUMBER(AVERAGEIFS(Observed!AI$2:AI$720,Observed!$A$2:$A$720,$A37,Observed!$C$2:$C$720,$C37)),AVERAGEIFS(Observed!AI$2:AI$720,Observed!$A$2:$A$720,$A37,Observed!$C$2:$C$720,$C37),"")</f>
        <v>4.6133333333333332E-2</v>
      </c>
      <c r="AJ37" s="29" t="str">
        <f>IF(ISNUMBER(AVERAGEIFS(Observed!AJ$2:AJ$720,Observed!$A$2:$A$720,$A37,Observed!$C$2:$C$720,$C37)),AVERAGEIFS(Observed!AJ$2:AJ$720,Observed!$A$2:$A$720,$A37,Observed!$C$2:$C$720,$C37),"")</f>
        <v/>
      </c>
      <c r="AK37" s="28">
        <f>IF(ISNUMBER(AVERAGEIFS(Observed!AK$2:AK$720,Observed!$A$2:$A$720,$A37,Observed!$C$2:$C$720,$C37)),AVERAGEIFS(Observed!AK$2:AK$720,Observed!$A$2:$A$720,$A37,Observed!$C$2:$C$720,$C37),"")</f>
        <v>12.181022338867189</v>
      </c>
      <c r="AL37" s="29" t="str">
        <f>IF(ISNUMBER(AVERAGEIFS(Observed!AL$2:AL$720,Observed!$A$2:$A$720,$A37,Observed!$C$2:$C$720,$C37)),AVERAGEIFS(Observed!AL$2:AL$720,Observed!$A$2:$A$720,$A37,Observed!$C$2:$C$720,$C37),"")</f>
        <v/>
      </c>
      <c r="AM37" s="28" t="str">
        <f>IF(ISNUMBER(AVERAGEIFS(Observed!AM$2:AM$720,Observed!$A$2:$A$720,$A37,Observed!$C$2:$C$720,$C37)),AVERAGEIFS(Observed!AM$2:AM$720,Observed!$A$2:$A$720,$A37,Observed!$C$2:$C$720,$C37),"")</f>
        <v/>
      </c>
      <c r="AN37" s="28" t="str">
        <f>IF(ISNUMBER(AVERAGEIFS(Observed!AN$2:AN$720,Observed!$A$2:$A$720,$A37,Observed!$C$2:$C$720,$C37)),AVERAGEIFS(Observed!AN$2:AN$720,Observed!$A$2:$A$720,$A37,Observed!$C$2:$C$720,$C37),"")</f>
        <v/>
      </c>
      <c r="AO37" s="28" t="str">
        <f>IF(ISNUMBER(AVERAGEIFS(Observed!AO$2:AO$720,Observed!$A$2:$A$720,$A37,Observed!$C$2:$C$720,$C37)),AVERAGEIFS(Observed!AO$2:AO$720,Observed!$A$2:$A$720,$A37,Observed!$C$2:$C$720,$C37),"")</f>
        <v/>
      </c>
      <c r="AP37" s="29" t="str">
        <f>IF(ISNUMBER(AVERAGEIFS(Observed!AP$2:AP$720,Observed!$A$2:$A$720,$A37,Observed!$C$2:$C$720,$C37)),AVERAGEIFS(Observed!AP$2:AP$720,Observed!$A$2:$A$720,$A37,Observed!$C$2:$C$720,$C37),"")</f>
        <v/>
      </c>
      <c r="AQ37" s="28" t="str">
        <f>IF(ISNUMBER(AVERAGEIFS(Observed!AQ$2:AQ$720,Observed!$A$2:$A$720,$A37,Observed!$C$2:$C$720,$C37)),AVERAGEIFS(Observed!AQ$2:AQ$720,Observed!$A$2:$A$720,$A37,Observed!$C$2:$C$720,$C37),"")</f>
        <v/>
      </c>
      <c r="AR37" s="28" t="str">
        <f>IF(ISNUMBER(AVERAGEIFS(Observed!AR$2:AR$720,Observed!$A$2:$A$720,$A37,Observed!$C$2:$C$720,$C37)),AVERAGEIFS(Observed!AR$2:AR$720,Observed!$A$2:$A$720,$A37,Observed!$C$2:$C$720,$C37),"")</f>
        <v/>
      </c>
      <c r="AS37" s="2">
        <f>COUNTIFS(Observed!$A$2:$A$720,$A37,Observed!$C$2:$C$720,$C37)</f>
        <v>3</v>
      </c>
      <c r="AT37" s="2">
        <f t="shared" si="1"/>
        <v>10</v>
      </c>
    </row>
    <row r="38" spans="1:46" x14ac:dyDescent="0.25">
      <c r="A38" s="4" t="s">
        <v>27</v>
      </c>
      <c r="B38" t="s">
        <v>44</v>
      </c>
      <c r="C38" s="3">
        <v>42087</v>
      </c>
      <c r="D38">
        <v>1</v>
      </c>
      <c r="F38">
        <v>0</v>
      </c>
      <c r="J38" s="2" t="s">
        <v>82</v>
      </c>
      <c r="K38" s="2" t="s">
        <v>24</v>
      </c>
      <c r="M38" s="2" t="s">
        <v>39</v>
      </c>
      <c r="N38" s="27">
        <f>IF(ISNUMBER(AVERAGEIFS(Observed!N$2:N$720,Observed!$A$2:$A$720,$A38,Observed!$C$2:$C$720,$C38)),AVERAGEIFS(Observed!N$2:N$720,Observed!$A$2:$A$720,$A38,Observed!$C$2:$C$720,$C38),"")</f>
        <v>684.41666666666663</v>
      </c>
      <c r="O38" s="28">
        <f>IF(ISNUMBER(AVERAGEIFS(Observed!O$2:O$720,Observed!$A$2:$A$720,$A38,Observed!$C$2:$C$720,$C38)),AVERAGEIFS(Observed!O$2:O$720,Observed!$A$2:$A$720,$A38,Observed!$C$2:$C$720,$C38),"")</f>
        <v>68.441666666666663</v>
      </c>
      <c r="P38" s="28" t="str">
        <f>IF(ISNUMBER(AVERAGEIFS(Observed!P$2:P$720,Observed!$A$2:$A$720,$A38,Observed!$C$2:$C$720,$C38)),AVERAGEIFS(Observed!P$2:P$720,Observed!$A$2:$A$720,$A38,Observed!$C$2:$C$720,$C38),"")</f>
        <v/>
      </c>
      <c r="Q38" s="28" t="str">
        <f>IF(ISNUMBER(AVERAGEIFS(Observed!Q$2:Q$720,Observed!$A$2:$A$720,$A38,Observed!$C$2:$C$720,$C38)),AVERAGEIFS(Observed!Q$2:Q$720,Observed!$A$2:$A$720,$A38,Observed!$C$2:$C$720,$C38),"")</f>
        <v/>
      </c>
      <c r="R38" s="28" t="str">
        <f>IF(ISNUMBER(AVERAGEIFS(Observed!R$2:R$720,Observed!$A$2:$A$720,$A38,Observed!$C$2:$C$720,$C38)),AVERAGEIFS(Observed!R$2:R$720,Observed!$A$2:$A$720,$A38,Observed!$C$2:$C$720,$C38),"")</f>
        <v/>
      </c>
      <c r="S38" s="29" t="str">
        <f>IF(ISNUMBER(AVERAGEIFS(Observed!S$2:S$720,Observed!$A$2:$A$720,$A38,Observed!$C$2:$C$720,$C38)),AVERAGEIFS(Observed!S$2:S$720,Observed!$A$2:$A$720,$A38,Observed!$C$2:$C$720,$C38),"")</f>
        <v/>
      </c>
      <c r="T38" s="29" t="str">
        <f>IF(ISNUMBER(AVERAGEIFS(Observed!T$2:T$720,Observed!$A$2:$A$720,$A38,Observed!$C$2:$C$720,$C38)),AVERAGEIFS(Observed!T$2:T$720,Observed!$A$2:$A$720,$A38,Observed!$C$2:$C$720,$C38),"")</f>
        <v/>
      </c>
      <c r="U38" s="29" t="str">
        <f>IF(ISNUMBER(AVERAGEIFS(Observed!U$2:U$720,Observed!$A$2:$A$720,$A38,Observed!$C$2:$C$720,$C38)),AVERAGEIFS(Observed!U$2:U$720,Observed!$A$2:$A$720,$A38,Observed!$C$2:$C$720,$C38),"")</f>
        <v/>
      </c>
      <c r="V38" s="28" t="str">
        <f>IF(ISNUMBER(AVERAGEIFS(Observed!V$2:V$720,Observed!$A$2:$A$720,$A38,Observed!$C$2:$C$720,$C38)),AVERAGEIFS(Observed!V$2:V$720,Observed!$A$2:$A$720,$A38,Observed!$C$2:$C$720,$C38),"")</f>
        <v/>
      </c>
      <c r="W38" s="30" t="str">
        <f>IF(ISNUMBER(AVERAGEIFS(Observed!W$2:W$720,Observed!$A$2:$A$720,$A38,Observed!$C$2:$C$720,$C38)),AVERAGEIFS(Observed!W$2:W$720,Observed!$A$2:$A$720,$A38,Observed!$C$2:$C$720,$C38),"")</f>
        <v/>
      </c>
      <c r="X38" s="30" t="str">
        <f>IF(ISNUMBER(AVERAGEIFS(Observed!X$2:X$720,Observed!$A$2:$A$720,$A38,Observed!$C$2:$C$720,$C38)),AVERAGEIFS(Observed!X$2:X$720,Observed!$A$2:$A$720,$A38,Observed!$C$2:$C$720,$C38),"")</f>
        <v/>
      </c>
      <c r="Y38" s="28" t="str">
        <f>IF(ISNUMBER(AVERAGEIFS(Observed!Y$2:Y$720,Observed!$A$2:$A$720,$A38,Observed!$C$2:$C$720,$C38)),AVERAGEIFS(Observed!Y$2:Y$720,Observed!$A$2:$A$720,$A38,Observed!$C$2:$C$720,$C38),"")</f>
        <v/>
      </c>
      <c r="Z38" s="28" t="str">
        <f>IF(ISNUMBER(AVERAGEIFS(Observed!Z$2:Z$720,Observed!$A$2:$A$720,$A38,Observed!$C$2:$C$720,$C38)),AVERAGEIFS(Observed!Z$2:Z$720,Observed!$A$2:$A$720,$A38,Observed!$C$2:$C$720,$C38),"")</f>
        <v/>
      </c>
      <c r="AA38" s="28" t="str">
        <f>IF(ISNUMBER(AVERAGEIFS(Observed!AA$2:AA$720,Observed!$A$2:$A$720,$A38,Observed!$C$2:$C$720,$C38)),AVERAGEIFS(Observed!AA$2:AA$720,Observed!$A$2:$A$720,$A38,Observed!$C$2:$C$720,$C38),"")</f>
        <v/>
      </c>
      <c r="AB38" s="28">
        <f>IF(ISNUMBER(AVERAGEIFS(Observed!AB$2:AB$720,Observed!$A$2:$A$720,$A38,Observed!$C$2:$C$720,$C38)),AVERAGEIFS(Observed!AB$2:AB$720,Observed!$A$2:$A$720,$A38,Observed!$C$2:$C$720,$C38),"")</f>
        <v>16.793419996897381</v>
      </c>
      <c r="AC38" s="28">
        <f>IF(ISNUMBER(AVERAGEIFS(Observed!AC$2:AC$720,Observed!$A$2:$A$720,$A38,Observed!$C$2:$C$720,$C38)),AVERAGEIFS(Observed!AC$2:AC$720,Observed!$A$2:$A$720,$A38,Observed!$C$2:$C$720,$C38),"")</f>
        <v>14.448734442392984</v>
      </c>
      <c r="AD38" s="28">
        <f>IF(ISNUMBER(AVERAGEIFS(Observed!AD$2:AD$720,Observed!$A$2:$A$720,$A38,Observed!$C$2:$C$720,$C38)),AVERAGEIFS(Observed!AD$2:AD$720,Observed!$A$2:$A$720,$A38,Observed!$C$2:$C$720,$C38),"")</f>
        <v>80.34792836507161</v>
      </c>
      <c r="AE38" s="28">
        <f>IF(ISNUMBER(AVERAGEIFS(Observed!AE$2:AE$720,Observed!$A$2:$A$720,$A38,Observed!$C$2:$C$720,$C38)),AVERAGEIFS(Observed!AE$2:AE$720,Observed!$A$2:$A$720,$A38,Observed!$C$2:$C$720,$C38),"")</f>
        <v>21.848945617675781</v>
      </c>
      <c r="AF38" s="28">
        <f>IF(ISNUMBER(AVERAGEIFS(Observed!AF$2:AF$720,Observed!$A$2:$A$720,$A38,Observed!$C$2:$C$720,$C38)),AVERAGEIFS(Observed!AF$2:AF$720,Observed!$A$2:$A$720,$A38,Observed!$C$2:$C$720,$C38),"")</f>
        <v>89.957513173421219</v>
      </c>
      <c r="AG38" s="28">
        <f>IF(ISNUMBER(AVERAGEIFS(Observed!AG$2:AG$720,Observed!$A$2:$A$720,$A38,Observed!$C$2:$C$720,$C38)),AVERAGEIFS(Observed!AG$2:AG$720,Observed!$A$2:$A$720,$A38,Observed!$C$2:$C$720,$C38),"")</f>
        <v>31.095779418945313</v>
      </c>
      <c r="AH38" s="29">
        <f>IF(ISNUMBER(AVERAGEIFS(Observed!AH$2:AH$720,Observed!$A$2:$A$720,$A38,Observed!$C$2:$C$720,$C38)),AVERAGEIFS(Observed!AH$2:AH$720,Observed!$A$2:$A$720,$A38,Observed!$C$2:$C$720,$C38),"")</f>
        <v>4.976666666666666E-2</v>
      </c>
      <c r="AI38" s="29">
        <f>IF(ISNUMBER(AVERAGEIFS(Observed!AI$2:AI$720,Observed!$A$2:$A$720,$A38,Observed!$C$2:$C$720,$C38)),AVERAGEIFS(Observed!AI$2:AI$720,Observed!$A$2:$A$720,$A38,Observed!$C$2:$C$720,$C38),"")</f>
        <v>4.976666666666666E-2</v>
      </c>
      <c r="AJ38" s="29" t="str">
        <f>IF(ISNUMBER(AVERAGEIFS(Observed!AJ$2:AJ$720,Observed!$A$2:$A$720,$A38,Observed!$C$2:$C$720,$C38)),AVERAGEIFS(Observed!AJ$2:AJ$720,Observed!$A$2:$A$720,$A38,Observed!$C$2:$C$720,$C38),"")</f>
        <v/>
      </c>
      <c r="AK38" s="28">
        <f>IF(ISNUMBER(AVERAGEIFS(Observed!AK$2:AK$720,Observed!$A$2:$A$720,$A38,Observed!$C$2:$C$720,$C38)),AVERAGEIFS(Observed!AK$2:AK$720,Observed!$A$2:$A$720,$A38,Observed!$C$2:$C$720,$C38),"")</f>
        <v>12.855668538411459</v>
      </c>
      <c r="AL38" s="29" t="str">
        <f>IF(ISNUMBER(AVERAGEIFS(Observed!AL$2:AL$720,Observed!$A$2:$A$720,$A38,Observed!$C$2:$C$720,$C38)),AVERAGEIFS(Observed!AL$2:AL$720,Observed!$A$2:$A$720,$A38,Observed!$C$2:$C$720,$C38),"")</f>
        <v/>
      </c>
      <c r="AM38" s="28" t="str">
        <f>IF(ISNUMBER(AVERAGEIFS(Observed!AM$2:AM$720,Observed!$A$2:$A$720,$A38,Observed!$C$2:$C$720,$C38)),AVERAGEIFS(Observed!AM$2:AM$720,Observed!$A$2:$A$720,$A38,Observed!$C$2:$C$720,$C38),"")</f>
        <v/>
      </c>
      <c r="AN38" s="28" t="str">
        <f>IF(ISNUMBER(AVERAGEIFS(Observed!AN$2:AN$720,Observed!$A$2:$A$720,$A38,Observed!$C$2:$C$720,$C38)),AVERAGEIFS(Observed!AN$2:AN$720,Observed!$A$2:$A$720,$A38,Observed!$C$2:$C$720,$C38),"")</f>
        <v/>
      </c>
      <c r="AO38" s="28" t="str">
        <f>IF(ISNUMBER(AVERAGEIFS(Observed!AO$2:AO$720,Observed!$A$2:$A$720,$A38,Observed!$C$2:$C$720,$C38)),AVERAGEIFS(Observed!AO$2:AO$720,Observed!$A$2:$A$720,$A38,Observed!$C$2:$C$720,$C38),"")</f>
        <v/>
      </c>
      <c r="AP38" s="29" t="str">
        <f>IF(ISNUMBER(AVERAGEIFS(Observed!AP$2:AP$720,Observed!$A$2:$A$720,$A38,Observed!$C$2:$C$720,$C38)),AVERAGEIFS(Observed!AP$2:AP$720,Observed!$A$2:$A$720,$A38,Observed!$C$2:$C$720,$C38),"")</f>
        <v/>
      </c>
      <c r="AQ38" s="28" t="str">
        <f>IF(ISNUMBER(AVERAGEIFS(Observed!AQ$2:AQ$720,Observed!$A$2:$A$720,$A38,Observed!$C$2:$C$720,$C38)),AVERAGEIFS(Observed!AQ$2:AQ$720,Observed!$A$2:$A$720,$A38,Observed!$C$2:$C$720,$C38),"")</f>
        <v/>
      </c>
      <c r="AR38" s="28" t="str">
        <f>IF(ISNUMBER(AVERAGEIFS(Observed!AR$2:AR$720,Observed!$A$2:$A$720,$A38,Observed!$C$2:$C$720,$C38)),AVERAGEIFS(Observed!AR$2:AR$720,Observed!$A$2:$A$720,$A38,Observed!$C$2:$C$720,$C38),"")</f>
        <v/>
      </c>
      <c r="AS38" s="2">
        <f>COUNTIFS(Observed!$A$2:$A$720,$A38,Observed!$C$2:$C$720,$C38)</f>
        <v>3</v>
      </c>
      <c r="AT38" s="2">
        <f t="shared" si="1"/>
        <v>10</v>
      </c>
    </row>
    <row r="39" spans="1:46" x14ac:dyDescent="0.25">
      <c r="A39" s="4" t="s">
        <v>30</v>
      </c>
      <c r="B39" t="s">
        <v>44</v>
      </c>
      <c r="C39" s="3">
        <v>42087</v>
      </c>
      <c r="D39">
        <v>1</v>
      </c>
      <c r="F39">
        <v>50</v>
      </c>
      <c r="J39" s="2" t="s">
        <v>82</v>
      </c>
      <c r="K39" s="2" t="s">
        <v>24</v>
      </c>
      <c r="M39" s="2" t="s">
        <v>39</v>
      </c>
      <c r="N39" s="27">
        <f>IF(ISNUMBER(AVERAGEIFS(Observed!N$2:N$720,Observed!$A$2:$A$720,$A39,Observed!$C$2:$C$720,$C39)),AVERAGEIFS(Observed!N$2:N$720,Observed!$A$2:$A$720,$A39,Observed!$C$2:$C$720,$C39),"")</f>
        <v>713.5</v>
      </c>
      <c r="O39" s="28">
        <f>IF(ISNUMBER(AVERAGEIFS(Observed!O$2:O$720,Observed!$A$2:$A$720,$A39,Observed!$C$2:$C$720,$C39)),AVERAGEIFS(Observed!O$2:O$720,Observed!$A$2:$A$720,$A39,Observed!$C$2:$C$720,$C39),"")</f>
        <v>71.350000000000009</v>
      </c>
      <c r="P39" s="28" t="str">
        <f>IF(ISNUMBER(AVERAGEIFS(Observed!P$2:P$720,Observed!$A$2:$A$720,$A39,Observed!$C$2:$C$720,$C39)),AVERAGEIFS(Observed!P$2:P$720,Observed!$A$2:$A$720,$A39,Observed!$C$2:$C$720,$C39),"")</f>
        <v/>
      </c>
      <c r="Q39" s="28" t="str">
        <f>IF(ISNUMBER(AVERAGEIFS(Observed!Q$2:Q$720,Observed!$A$2:$A$720,$A39,Observed!$C$2:$C$720,$C39)),AVERAGEIFS(Observed!Q$2:Q$720,Observed!$A$2:$A$720,$A39,Observed!$C$2:$C$720,$C39),"")</f>
        <v/>
      </c>
      <c r="R39" s="28" t="str">
        <f>IF(ISNUMBER(AVERAGEIFS(Observed!R$2:R$720,Observed!$A$2:$A$720,$A39,Observed!$C$2:$C$720,$C39)),AVERAGEIFS(Observed!R$2:R$720,Observed!$A$2:$A$720,$A39,Observed!$C$2:$C$720,$C39),"")</f>
        <v/>
      </c>
      <c r="S39" s="29" t="str">
        <f>IF(ISNUMBER(AVERAGEIFS(Observed!S$2:S$720,Observed!$A$2:$A$720,$A39,Observed!$C$2:$C$720,$C39)),AVERAGEIFS(Observed!S$2:S$720,Observed!$A$2:$A$720,$A39,Observed!$C$2:$C$720,$C39),"")</f>
        <v/>
      </c>
      <c r="T39" s="29" t="str">
        <f>IF(ISNUMBER(AVERAGEIFS(Observed!T$2:T$720,Observed!$A$2:$A$720,$A39,Observed!$C$2:$C$720,$C39)),AVERAGEIFS(Observed!T$2:T$720,Observed!$A$2:$A$720,$A39,Observed!$C$2:$C$720,$C39),"")</f>
        <v/>
      </c>
      <c r="U39" s="29" t="str">
        <f>IF(ISNUMBER(AVERAGEIFS(Observed!U$2:U$720,Observed!$A$2:$A$720,$A39,Observed!$C$2:$C$720,$C39)),AVERAGEIFS(Observed!U$2:U$720,Observed!$A$2:$A$720,$A39,Observed!$C$2:$C$720,$C39),"")</f>
        <v/>
      </c>
      <c r="V39" s="28" t="str">
        <f>IF(ISNUMBER(AVERAGEIFS(Observed!V$2:V$720,Observed!$A$2:$A$720,$A39,Observed!$C$2:$C$720,$C39)),AVERAGEIFS(Observed!V$2:V$720,Observed!$A$2:$A$720,$A39,Observed!$C$2:$C$720,$C39),"")</f>
        <v/>
      </c>
      <c r="W39" s="30" t="str">
        <f>IF(ISNUMBER(AVERAGEIFS(Observed!W$2:W$720,Observed!$A$2:$A$720,$A39,Observed!$C$2:$C$720,$C39)),AVERAGEIFS(Observed!W$2:W$720,Observed!$A$2:$A$720,$A39,Observed!$C$2:$C$720,$C39),"")</f>
        <v/>
      </c>
      <c r="X39" s="30" t="str">
        <f>IF(ISNUMBER(AVERAGEIFS(Observed!X$2:X$720,Observed!$A$2:$A$720,$A39,Observed!$C$2:$C$720,$C39)),AVERAGEIFS(Observed!X$2:X$720,Observed!$A$2:$A$720,$A39,Observed!$C$2:$C$720,$C39),"")</f>
        <v/>
      </c>
      <c r="Y39" s="28" t="str">
        <f>IF(ISNUMBER(AVERAGEIFS(Observed!Y$2:Y$720,Observed!$A$2:$A$720,$A39,Observed!$C$2:$C$720,$C39)),AVERAGEIFS(Observed!Y$2:Y$720,Observed!$A$2:$A$720,$A39,Observed!$C$2:$C$720,$C39),"")</f>
        <v/>
      </c>
      <c r="Z39" s="28" t="str">
        <f>IF(ISNUMBER(AVERAGEIFS(Observed!Z$2:Z$720,Observed!$A$2:$A$720,$A39,Observed!$C$2:$C$720,$C39)),AVERAGEIFS(Observed!Z$2:Z$720,Observed!$A$2:$A$720,$A39,Observed!$C$2:$C$720,$C39),"")</f>
        <v/>
      </c>
      <c r="AA39" s="28" t="str">
        <f>IF(ISNUMBER(AVERAGEIFS(Observed!AA$2:AA$720,Observed!$A$2:$A$720,$A39,Observed!$C$2:$C$720,$C39)),AVERAGEIFS(Observed!AA$2:AA$720,Observed!$A$2:$A$720,$A39,Observed!$C$2:$C$720,$C39),"")</f>
        <v/>
      </c>
      <c r="AB39" s="28">
        <f>IF(ISNUMBER(AVERAGEIFS(Observed!AB$2:AB$720,Observed!$A$2:$A$720,$A39,Observed!$C$2:$C$720,$C39)),AVERAGEIFS(Observed!AB$2:AB$720,Observed!$A$2:$A$720,$A39,Observed!$C$2:$C$720,$C39),"")</f>
        <v>16.565452257792156</v>
      </c>
      <c r="AC39" s="28">
        <f>IF(ISNUMBER(AVERAGEIFS(Observed!AC$2:AC$720,Observed!$A$2:$A$720,$A39,Observed!$C$2:$C$720,$C39)),AVERAGEIFS(Observed!AC$2:AC$720,Observed!$A$2:$A$720,$A39,Observed!$C$2:$C$720,$C39),"")</f>
        <v>14.559550444285074</v>
      </c>
      <c r="AD39" s="28">
        <f>IF(ISNUMBER(AVERAGEIFS(Observed!AD$2:AD$720,Observed!$A$2:$A$720,$A39,Observed!$C$2:$C$720,$C39)),AVERAGEIFS(Observed!AD$2:AD$720,Observed!$A$2:$A$720,$A39,Observed!$C$2:$C$720,$C39),"")</f>
        <v>79.996500651041671</v>
      </c>
      <c r="AE39" s="28">
        <f>IF(ISNUMBER(AVERAGEIFS(Observed!AE$2:AE$720,Observed!$A$2:$A$720,$A39,Observed!$C$2:$C$720,$C39)),AVERAGEIFS(Observed!AE$2:AE$720,Observed!$A$2:$A$720,$A39,Observed!$C$2:$C$720,$C39),"")</f>
        <v>20.938501040140789</v>
      </c>
      <c r="AF39" s="28">
        <f>IF(ISNUMBER(AVERAGEIFS(Observed!AF$2:AF$720,Observed!$A$2:$A$720,$A39,Observed!$C$2:$C$720,$C39)),AVERAGEIFS(Observed!AF$2:AF$720,Observed!$A$2:$A$720,$A39,Observed!$C$2:$C$720,$C39),"")</f>
        <v>89.297481536865234</v>
      </c>
      <c r="AG39" s="28">
        <f>IF(ISNUMBER(AVERAGEIFS(Observed!AG$2:AG$720,Observed!$A$2:$A$720,$A39,Observed!$C$2:$C$720,$C39)),AVERAGEIFS(Observed!AG$2:AG$720,Observed!$A$2:$A$720,$A39,Observed!$C$2:$C$720,$C39),"")</f>
        <v>30.631263732910156</v>
      </c>
      <c r="AH39" s="29">
        <f>IF(ISNUMBER(AVERAGEIFS(Observed!AH$2:AH$720,Observed!$A$2:$A$720,$A39,Observed!$C$2:$C$720,$C39)),AVERAGEIFS(Observed!AH$2:AH$720,Observed!$A$2:$A$720,$A39,Observed!$C$2:$C$720,$C39),"")</f>
        <v>4.9033333333333338E-2</v>
      </c>
      <c r="AI39" s="29">
        <f>IF(ISNUMBER(AVERAGEIFS(Observed!AI$2:AI$720,Observed!$A$2:$A$720,$A39,Observed!$C$2:$C$720,$C39)),AVERAGEIFS(Observed!AI$2:AI$720,Observed!$A$2:$A$720,$A39,Observed!$C$2:$C$720,$C39),"")</f>
        <v>4.9033333333333338E-2</v>
      </c>
      <c r="AJ39" s="29" t="str">
        <f>IF(ISNUMBER(AVERAGEIFS(Observed!AJ$2:AJ$720,Observed!$A$2:$A$720,$A39,Observed!$C$2:$C$720,$C39)),AVERAGEIFS(Observed!AJ$2:AJ$720,Observed!$A$2:$A$720,$A39,Observed!$C$2:$C$720,$C39),"")</f>
        <v/>
      </c>
      <c r="AK39" s="28">
        <f>IF(ISNUMBER(AVERAGEIFS(Observed!AK$2:AK$720,Observed!$A$2:$A$720,$A39,Observed!$C$2:$C$720,$C39)),AVERAGEIFS(Observed!AK$2:AK$720,Observed!$A$2:$A$720,$A39,Observed!$C$2:$C$720,$C39),"")</f>
        <v>12.799440104166669</v>
      </c>
      <c r="AL39" s="29" t="str">
        <f>IF(ISNUMBER(AVERAGEIFS(Observed!AL$2:AL$720,Observed!$A$2:$A$720,$A39,Observed!$C$2:$C$720,$C39)),AVERAGEIFS(Observed!AL$2:AL$720,Observed!$A$2:$A$720,$A39,Observed!$C$2:$C$720,$C39),"")</f>
        <v/>
      </c>
      <c r="AM39" s="28" t="str">
        <f>IF(ISNUMBER(AVERAGEIFS(Observed!AM$2:AM$720,Observed!$A$2:$A$720,$A39,Observed!$C$2:$C$720,$C39)),AVERAGEIFS(Observed!AM$2:AM$720,Observed!$A$2:$A$720,$A39,Observed!$C$2:$C$720,$C39),"")</f>
        <v/>
      </c>
      <c r="AN39" s="28" t="str">
        <f>IF(ISNUMBER(AVERAGEIFS(Observed!AN$2:AN$720,Observed!$A$2:$A$720,$A39,Observed!$C$2:$C$720,$C39)),AVERAGEIFS(Observed!AN$2:AN$720,Observed!$A$2:$A$720,$A39,Observed!$C$2:$C$720,$C39),"")</f>
        <v/>
      </c>
      <c r="AO39" s="28" t="str">
        <f>IF(ISNUMBER(AVERAGEIFS(Observed!AO$2:AO$720,Observed!$A$2:$A$720,$A39,Observed!$C$2:$C$720,$C39)),AVERAGEIFS(Observed!AO$2:AO$720,Observed!$A$2:$A$720,$A39,Observed!$C$2:$C$720,$C39),"")</f>
        <v/>
      </c>
      <c r="AP39" s="29" t="str">
        <f>IF(ISNUMBER(AVERAGEIFS(Observed!AP$2:AP$720,Observed!$A$2:$A$720,$A39,Observed!$C$2:$C$720,$C39)),AVERAGEIFS(Observed!AP$2:AP$720,Observed!$A$2:$A$720,$A39,Observed!$C$2:$C$720,$C39),"")</f>
        <v/>
      </c>
      <c r="AQ39" s="28" t="str">
        <f>IF(ISNUMBER(AVERAGEIFS(Observed!AQ$2:AQ$720,Observed!$A$2:$A$720,$A39,Observed!$C$2:$C$720,$C39)),AVERAGEIFS(Observed!AQ$2:AQ$720,Observed!$A$2:$A$720,$A39,Observed!$C$2:$C$720,$C39),"")</f>
        <v/>
      </c>
      <c r="AR39" s="28" t="str">
        <f>IF(ISNUMBER(AVERAGEIFS(Observed!AR$2:AR$720,Observed!$A$2:$A$720,$A39,Observed!$C$2:$C$720,$C39)),AVERAGEIFS(Observed!AR$2:AR$720,Observed!$A$2:$A$720,$A39,Observed!$C$2:$C$720,$C39),"")</f>
        <v/>
      </c>
      <c r="AS39" s="2">
        <f>COUNTIFS(Observed!$A$2:$A$720,$A39,Observed!$C$2:$C$720,$C39)</f>
        <v>3</v>
      </c>
      <c r="AT39" s="2">
        <f t="shared" si="1"/>
        <v>10</v>
      </c>
    </row>
    <row r="40" spans="1:46" x14ac:dyDescent="0.25">
      <c r="A40" s="4" t="s">
        <v>28</v>
      </c>
      <c r="B40" t="s">
        <v>44</v>
      </c>
      <c r="C40" s="3">
        <v>42087</v>
      </c>
      <c r="D40">
        <v>1</v>
      </c>
      <c r="F40">
        <v>100</v>
      </c>
      <c r="J40" s="2" t="s">
        <v>82</v>
      </c>
      <c r="K40" s="2" t="s">
        <v>24</v>
      </c>
      <c r="M40" s="2" t="s">
        <v>39</v>
      </c>
      <c r="N40" s="27">
        <f>IF(ISNUMBER(AVERAGEIFS(Observed!N$2:N$720,Observed!$A$2:$A$720,$A40,Observed!$C$2:$C$720,$C40)),AVERAGEIFS(Observed!N$2:N$720,Observed!$A$2:$A$720,$A40,Observed!$C$2:$C$720,$C40),"")</f>
        <v>699.33333333333337</v>
      </c>
      <c r="O40" s="28">
        <f>IF(ISNUMBER(AVERAGEIFS(Observed!O$2:O$720,Observed!$A$2:$A$720,$A40,Observed!$C$2:$C$720,$C40)),AVERAGEIFS(Observed!O$2:O$720,Observed!$A$2:$A$720,$A40,Observed!$C$2:$C$720,$C40),"")</f>
        <v>69.933333333333337</v>
      </c>
      <c r="P40" s="28" t="str">
        <f>IF(ISNUMBER(AVERAGEIFS(Observed!P$2:P$720,Observed!$A$2:$A$720,$A40,Observed!$C$2:$C$720,$C40)),AVERAGEIFS(Observed!P$2:P$720,Observed!$A$2:$A$720,$A40,Observed!$C$2:$C$720,$C40),"")</f>
        <v/>
      </c>
      <c r="Q40" s="28" t="str">
        <f>IF(ISNUMBER(AVERAGEIFS(Observed!Q$2:Q$720,Observed!$A$2:$A$720,$A40,Observed!$C$2:$C$720,$C40)),AVERAGEIFS(Observed!Q$2:Q$720,Observed!$A$2:$A$720,$A40,Observed!$C$2:$C$720,$C40),"")</f>
        <v/>
      </c>
      <c r="R40" s="28" t="str">
        <f>IF(ISNUMBER(AVERAGEIFS(Observed!R$2:R$720,Observed!$A$2:$A$720,$A40,Observed!$C$2:$C$720,$C40)),AVERAGEIFS(Observed!R$2:R$720,Observed!$A$2:$A$720,$A40,Observed!$C$2:$C$720,$C40),"")</f>
        <v/>
      </c>
      <c r="S40" s="29" t="str">
        <f>IF(ISNUMBER(AVERAGEIFS(Observed!S$2:S$720,Observed!$A$2:$A$720,$A40,Observed!$C$2:$C$720,$C40)),AVERAGEIFS(Observed!S$2:S$720,Observed!$A$2:$A$720,$A40,Observed!$C$2:$C$720,$C40),"")</f>
        <v/>
      </c>
      <c r="T40" s="29" t="str">
        <f>IF(ISNUMBER(AVERAGEIFS(Observed!T$2:T$720,Observed!$A$2:$A$720,$A40,Observed!$C$2:$C$720,$C40)),AVERAGEIFS(Observed!T$2:T$720,Observed!$A$2:$A$720,$A40,Observed!$C$2:$C$720,$C40),"")</f>
        <v/>
      </c>
      <c r="U40" s="29" t="str">
        <f>IF(ISNUMBER(AVERAGEIFS(Observed!U$2:U$720,Observed!$A$2:$A$720,$A40,Observed!$C$2:$C$720,$C40)),AVERAGEIFS(Observed!U$2:U$720,Observed!$A$2:$A$720,$A40,Observed!$C$2:$C$720,$C40),"")</f>
        <v/>
      </c>
      <c r="V40" s="28" t="str">
        <f>IF(ISNUMBER(AVERAGEIFS(Observed!V$2:V$720,Observed!$A$2:$A$720,$A40,Observed!$C$2:$C$720,$C40)),AVERAGEIFS(Observed!V$2:V$720,Observed!$A$2:$A$720,$A40,Observed!$C$2:$C$720,$C40),"")</f>
        <v/>
      </c>
      <c r="W40" s="30" t="str">
        <f>IF(ISNUMBER(AVERAGEIFS(Observed!W$2:W$720,Observed!$A$2:$A$720,$A40,Observed!$C$2:$C$720,$C40)),AVERAGEIFS(Observed!W$2:W$720,Observed!$A$2:$A$720,$A40,Observed!$C$2:$C$720,$C40),"")</f>
        <v/>
      </c>
      <c r="X40" s="30" t="str">
        <f>IF(ISNUMBER(AVERAGEIFS(Observed!X$2:X$720,Observed!$A$2:$A$720,$A40,Observed!$C$2:$C$720,$C40)),AVERAGEIFS(Observed!X$2:X$720,Observed!$A$2:$A$720,$A40,Observed!$C$2:$C$720,$C40),"")</f>
        <v/>
      </c>
      <c r="Y40" s="28" t="str">
        <f>IF(ISNUMBER(AVERAGEIFS(Observed!Y$2:Y$720,Observed!$A$2:$A$720,$A40,Observed!$C$2:$C$720,$C40)),AVERAGEIFS(Observed!Y$2:Y$720,Observed!$A$2:$A$720,$A40,Observed!$C$2:$C$720,$C40),"")</f>
        <v/>
      </c>
      <c r="Z40" s="28" t="str">
        <f>IF(ISNUMBER(AVERAGEIFS(Observed!Z$2:Z$720,Observed!$A$2:$A$720,$A40,Observed!$C$2:$C$720,$C40)),AVERAGEIFS(Observed!Z$2:Z$720,Observed!$A$2:$A$720,$A40,Observed!$C$2:$C$720,$C40),"")</f>
        <v/>
      </c>
      <c r="AA40" s="28" t="str">
        <f>IF(ISNUMBER(AVERAGEIFS(Observed!AA$2:AA$720,Observed!$A$2:$A$720,$A40,Observed!$C$2:$C$720,$C40)),AVERAGEIFS(Observed!AA$2:AA$720,Observed!$A$2:$A$720,$A40,Observed!$C$2:$C$720,$C40),"")</f>
        <v/>
      </c>
      <c r="AB40" s="28">
        <f>IF(ISNUMBER(AVERAGEIFS(Observed!AB$2:AB$720,Observed!$A$2:$A$720,$A40,Observed!$C$2:$C$720,$C40)),AVERAGEIFS(Observed!AB$2:AB$720,Observed!$A$2:$A$720,$A40,Observed!$C$2:$C$720,$C40),"")</f>
        <v>16.844882329305012</v>
      </c>
      <c r="AC40" s="28">
        <f>IF(ISNUMBER(AVERAGEIFS(Observed!AC$2:AC$720,Observed!$A$2:$A$720,$A40,Observed!$C$2:$C$720,$C40)),AVERAGEIFS(Observed!AC$2:AC$720,Observed!$A$2:$A$720,$A40,Observed!$C$2:$C$720,$C40),"")</f>
        <v>14.675741831461588</v>
      </c>
      <c r="AD40" s="28">
        <f>IF(ISNUMBER(AVERAGEIFS(Observed!AD$2:AD$720,Observed!$A$2:$A$720,$A40,Observed!$C$2:$C$720,$C40)),AVERAGEIFS(Observed!AD$2:AD$720,Observed!$A$2:$A$720,$A40,Observed!$C$2:$C$720,$C40),"")</f>
        <v>80.151747385660812</v>
      </c>
      <c r="AE40" s="28">
        <f>IF(ISNUMBER(AVERAGEIFS(Observed!AE$2:AE$720,Observed!$A$2:$A$720,$A40,Observed!$C$2:$C$720,$C40)),AVERAGEIFS(Observed!AE$2:AE$720,Observed!$A$2:$A$720,$A40,Observed!$C$2:$C$720,$C40),"")</f>
        <v>22.640994389851887</v>
      </c>
      <c r="AF40" s="28">
        <f>IF(ISNUMBER(AVERAGEIFS(Observed!AF$2:AF$720,Observed!$A$2:$A$720,$A40,Observed!$C$2:$C$720,$C40)),AVERAGEIFS(Observed!AF$2:AF$720,Observed!$A$2:$A$720,$A40,Observed!$C$2:$C$720,$C40),"")</f>
        <v>90.630224863688156</v>
      </c>
      <c r="AG40" s="28">
        <f>IF(ISNUMBER(AVERAGEIFS(Observed!AG$2:AG$720,Observed!$A$2:$A$720,$A40,Observed!$C$2:$C$720,$C40)),AVERAGEIFS(Observed!AG$2:AG$720,Observed!$A$2:$A$720,$A40,Observed!$C$2:$C$720,$C40),"")</f>
        <v>30.623976389567058</v>
      </c>
      <c r="AH40" s="29">
        <f>IF(ISNUMBER(AVERAGEIFS(Observed!AH$2:AH$720,Observed!$A$2:$A$720,$A40,Observed!$C$2:$C$720,$C40)),AVERAGEIFS(Observed!AH$2:AH$720,Observed!$A$2:$A$720,$A40,Observed!$C$2:$C$720,$C40),"")</f>
        <v>4.8966666666666665E-2</v>
      </c>
      <c r="AI40" s="29">
        <f>IF(ISNUMBER(AVERAGEIFS(Observed!AI$2:AI$720,Observed!$A$2:$A$720,$A40,Observed!$C$2:$C$720,$C40)),AVERAGEIFS(Observed!AI$2:AI$720,Observed!$A$2:$A$720,$A40,Observed!$C$2:$C$720,$C40),"")</f>
        <v>4.8966666666666665E-2</v>
      </c>
      <c r="AJ40" s="29" t="str">
        <f>IF(ISNUMBER(AVERAGEIFS(Observed!AJ$2:AJ$720,Observed!$A$2:$A$720,$A40,Observed!$C$2:$C$720,$C40)),AVERAGEIFS(Observed!AJ$2:AJ$720,Observed!$A$2:$A$720,$A40,Observed!$C$2:$C$720,$C40),"")</f>
        <v/>
      </c>
      <c r="AK40" s="28">
        <f>IF(ISNUMBER(AVERAGEIFS(Observed!AK$2:AK$720,Observed!$A$2:$A$720,$A40,Observed!$C$2:$C$720,$C40)),AVERAGEIFS(Observed!AK$2:AK$720,Observed!$A$2:$A$720,$A40,Observed!$C$2:$C$720,$C40),"")</f>
        <v>12.82427958170573</v>
      </c>
      <c r="AL40" s="29" t="str">
        <f>IF(ISNUMBER(AVERAGEIFS(Observed!AL$2:AL$720,Observed!$A$2:$A$720,$A40,Observed!$C$2:$C$720,$C40)),AVERAGEIFS(Observed!AL$2:AL$720,Observed!$A$2:$A$720,$A40,Observed!$C$2:$C$720,$C40),"")</f>
        <v/>
      </c>
      <c r="AM40" s="28" t="str">
        <f>IF(ISNUMBER(AVERAGEIFS(Observed!AM$2:AM$720,Observed!$A$2:$A$720,$A40,Observed!$C$2:$C$720,$C40)),AVERAGEIFS(Observed!AM$2:AM$720,Observed!$A$2:$A$720,$A40,Observed!$C$2:$C$720,$C40),"")</f>
        <v/>
      </c>
      <c r="AN40" s="28" t="str">
        <f>IF(ISNUMBER(AVERAGEIFS(Observed!AN$2:AN$720,Observed!$A$2:$A$720,$A40,Observed!$C$2:$C$720,$C40)),AVERAGEIFS(Observed!AN$2:AN$720,Observed!$A$2:$A$720,$A40,Observed!$C$2:$C$720,$C40),"")</f>
        <v/>
      </c>
      <c r="AO40" s="28" t="str">
        <f>IF(ISNUMBER(AVERAGEIFS(Observed!AO$2:AO$720,Observed!$A$2:$A$720,$A40,Observed!$C$2:$C$720,$C40)),AVERAGEIFS(Observed!AO$2:AO$720,Observed!$A$2:$A$720,$A40,Observed!$C$2:$C$720,$C40),"")</f>
        <v/>
      </c>
      <c r="AP40" s="29" t="str">
        <f>IF(ISNUMBER(AVERAGEIFS(Observed!AP$2:AP$720,Observed!$A$2:$A$720,$A40,Observed!$C$2:$C$720,$C40)),AVERAGEIFS(Observed!AP$2:AP$720,Observed!$A$2:$A$720,$A40,Observed!$C$2:$C$720,$C40),"")</f>
        <v/>
      </c>
      <c r="AQ40" s="28" t="str">
        <f>IF(ISNUMBER(AVERAGEIFS(Observed!AQ$2:AQ$720,Observed!$A$2:$A$720,$A40,Observed!$C$2:$C$720,$C40)),AVERAGEIFS(Observed!AQ$2:AQ$720,Observed!$A$2:$A$720,$A40,Observed!$C$2:$C$720,$C40),"")</f>
        <v/>
      </c>
      <c r="AR40" s="28" t="str">
        <f>IF(ISNUMBER(AVERAGEIFS(Observed!AR$2:AR$720,Observed!$A$2:$A$720,$A40,Observed!$C$2:$C$720,$C40)),AVERAGEIFS(Observed!AR$2:AR$720,Observed!$A$2:$A$720,$A40,Observed!$C$2:$C$720,$C40),"")</f>
        <v/>
      </c>
      <c r="AS40" s="2">
        <f>COUNTIFS(Observed!$A$2:$A$720,$A40,Observed!$C$2:$C$720,$C40)</f>
        <v>3</v>
      </c>
      <c r="AT40" s="2">
        <f t="shared" si="1"/>
        <v>10</v>
      </c>
    </row>
    <row r="41" spans="1:46" x14ac:dyDescent="0.25">
      <c r="A41" s="4" t="s">
        <v>25</v>
      </c>
      <c r="B41" t="s">
        <v>44</v>
      </c>
      <c r="C41" s="3">
        <v>42087</v>
      </c>
      <c r="D41">
        <v>1</v>
      </c>
      <c r="F41">
        <v>200</v>
      </c>
      <c r="J41" s="2" t="s">
        <v>82</v>
      </c>
      <c r="K41" s="2" t="s">
        <v>24</v>
      </c>
      <c r="M41" s="2" t="s">
        <v>39</v>
      </c>
      <c r="N41" s="27">
        <f>IF(ISNUMBER(AVERAGEIFS(Observed!N$2:N$720,Observed!$A$2:$A$720,$A41,Observed!$C$2:$C$720,$C41)),AVERAGEIFS(Observed!N$2:N$720,Observed!$A$2:$A$720,$A41,Observed!$C$2:$C$720,$C41),"")</f>
        <v>706.08333333333337</v>
      </c>
      <c r="O41" s="28">
        <f>IF(ISNUMBER(AVERAGEIFS(Observed!O$2:O$720,Observed!$A$2:$A$720,$A41,Observed!$C$2:$C$720,$C41)),AVERAGEIFS(Observed!O$2:O$720,Observed!$A$2:$A$720,$A41,Observed!$C$2:$C$720,$C41),"")</f>
        <v>70.608333333333334</v>
      </c>
      <c r="P41" s="28" t="str">
        <f>IF(ISNUMBER(AVERAGEIFS(Observed!P$2:P$720,Observed!$A$2:$A$720,$A41,Observed!$C$2:$C$720,$C41)),AVERAGEIFS(Observed!P$2:P$720,Observed!$A$2:$A$720,$A41,Observed!$C$2:$C$720,$C41),"")</f>
        <v/>
      </c>
      <c r="Q41" s="28" t="str">
        <f>IF(ISNUMBER(AVERAGEIFS(Observed!Q$2:Q$720,Observed!$A$2:$A$720,$A41,Observed!$C$2:$C$720,$C41)),AVERAGEIFS(Observed!Q$2:Q$720,Observed!$A$2:$A$720,$A41,Observed!$C$2:$C$720,$C41),"")</f>
        <v/>
      </c>
      <c r="R41" s="28" t="str">
        <f>IF(ISNUMBER(AVERAGEIFS(Observed!R$2:R$720,Observed!$A$2:$A$720,$A41,Observed!$C$2:$C$720,$C41)),AVERAGEIFS(Observed!R$2:R$720,Observed!$A$2:$A$720,$A41,Observed!$C$2:$C$720,$C41),"")</f>
        <v/>
      </c>
      <c r="S41" s="29" t="str">
        <f>IF(ISNUMBER(AVERAGEIFS(Observed!S$2:S$720,Observed!$A$2:$A$720,$A41,Observed!$C$2:$C$720,$C41)),AVERAGEIFS(Observed!S$2:S$720,Observed!$A$2:$A$720,$A41,Observed!$C$2:$C$720,$C41),"")</f>
        <v/>
      </c>
      <c r="T41" s="29" t="str">
        <f>IF(ISNUMBER(AVERAGEIFS(Observed!T$2:T$720,Observed!$A$2:$A$720,$A41,Observed!$C$2:$C$720,$C41)),AVERAGEIFS(Observed!T$2:T$720,Observed!$A$2:$A$720,$A41,Observed!$C$2:$C$720,$C41),"")</f>
        <v/>
      </c>
      <c r="U41" s="29" t="str">
        <f>IF(ISNUMBER(AVERAGEIFS(Observed!U$2:U$720,Observed!$A$2:$A$720,$A41,Observed!$C$2:$C$720,$C41)),AVERAGEIFS(Observed!U$2:U$720,Observed!$A$2:$A$720,$A41,Observed!$C$2:$C$720,$C41),"")</f>
        <v/>
      </c>
      <c r="V41" s="28" t="str">
        <f>IF(ISNUMBER(AVERAGEIFS(Observed!V$2:V$720,Observed!$A$2:$A$720,$A41,Observed!$C$2:$C$720,$C41)),AVERAGEIFS(Observed!V$2:V$720,Observed!$A$2:$A$720,$A41,Observed!$C$2:$C$720,$C41),"")</f>
        <v/>
      </c>
      <c r="W41" s="30" t="str">
        <f>IF(ISNUMBER(AVERAGEIFS(Observed!W$2:W$720,Observed!$A$2:$A$720,$A41,Observed!$C$2:$C$720,$C41)),AVERAGEIFS(Observed!W$2:W$720,Observed!$A$2:$A$720,$A41,Observed!$C$2:$C$720,$C41),"")</f>
        <v/>
      </c>
      <c r="X41" s="30" t="str">
        <f>IF(ISNUMBER(AVERAGEIFS(Observed!X$2:X$720,Observed!$A$2:$A$720,$A41,Observed!$C$2:$C$720,$C41)),AVERAGEIFS(Observed!X$2:X$720,Observed!$A$2:$A$720,$A41,Observed!$C$2:$C$720,$C41),"")</f>
        <v/>
      </c>
      <c r="Y41" s="28" t="str">
        <f>IF(ISNUMBER(AVERAGEIFS(Observed!Y$2:Y$720,Observed!$A$2:$A$720,$A41,Observed!$C$2:$C$720,$C41)),AVERAGEIFS(Observed!Y$2:Y$720,Observed!$A$2:$A$720,$A41,Observed!$C$2:$C$720,$C41),"")</f>
        <v/>
      </c>
      <c r="Z41" s="28" t="str">
        <f>IF(ISNUMBER(AVERAGEIFS(Observed!Z$2:Z$720,Observed!$A$2:$A$720,$A41,Observed!$C$2:$C$720,$C41)),AVERAGEIFS(Observed!Z$2:Z$720,Observed!$A$2:$A$720,$A41,Observed!$C$2:$C$720,$C41),"")</f>
        <v/>
      </c>
      <c r="AA41" s="28" t="str">
        <f>IF(ISNUMBER(AVERAGEIFS(Observed!AA$2:AA$720,Observed!$A$2:$A$720,$A41,Observed!$C$2:$C$720,$C41)),AVERAGEIFS(Observed!AA$2:AA$720,Observed!$A$2:$A$720,$A41,Observed!$C$2:$C$720,$C41),"")</f>
        <v/>
      </c>
      <c r="AB41" s="28">
        <f>IF(ISNUMBER(AVERAGEIFS(Observed!AB$2:AB$720,Observed!$A$2:$A$720,$A41,Observed!$C$2:$C$720,$C41)),AVERAGEIFS(Observed!AB$2:AB$720,Observed!$A$2:$A$720,$A41,Observed!$C$2:$C$720,$C41),"")</f>
        <v>16.209845860799152</v>
      </c>
      <c r="AC41" s="28">
        <f>IF(ISNUMBER(AVERAGEIFS(Observed!AC$2:AC$720,Observed!$A$2:$A$720,$A41,Observed!$C$2:$C$720,$C41)),AVERAGEIFS(Observed!AC$2:AC$720,Observed!$A$2:$A$720,$A41,Observed!$C$2:$C$720,$C41),"")</f>
        <v>14.629750410715738</v>
      </c>
      <c r="AD41" s="28">
        <f>IF(ISNUMBER(AVERAGEIFS(Observed!AD$2:AD$720,Observed!$A$2:$A$720,$A41,Observed!$C$2:$C$720,$C41)),AVERAGEIFS(Observed!AD$2:AD$720,Observed!$A$2:$A$720,$A41,Observed!$C$2:$C$720,$C41),"")</f>
        <v>81.389680226643875</v>
      </c>
      <c r="AE41" s="28">
        <f>IF(ISNUMBER(AVERAGEIFS(Observed!AE$2:AE$720,Observed!$A$2:$A$720,$A41,Observed!$C$2:$C$720,$C41)),AVERAGEIFS(Observed!AE$2:AE$720,Observed!$A$2:$A$720,$A41,Observed!$C$2:$C$720,$C41),"")</f>
        <v>20.965796152750652</v>
      </c>
      <c r="AF41" s="28">
        <f>IF(ISNUMBER(AVERAGEIFS(Observed!AF$2:AF$720,Observed!$A$2:$A$720,$A41,Observed!$C$2:$C$720,$C41)),AVERAGEIFS(Observed!AF$2:AF$720,Observed!$A$2:$A$720,$A41,Observed!$C$2:$C$720,$C41),"")</f>
        <v>90.028390248616532</v>
      </c>
      <c r="AG41" s="28">
        <f>IF(ISNUMBER(AVERAGEIFS(Observed!AG$2:AG$720,Observed!$A$2:$A$720,$A41,Observed!$C$2:$C$720,$C41)),AVERAGEIFS(Observed!AG$2:AG$720,Observed!$A$2:$A$720,$A41,Observed!$C$2:$C$720,$C41),"")</f>
        <v>31.572160720825195</v>
      </c>
      <c r="AH41" s="29">
        <f>IF(ISNUMBER(AVERAGEIFS(Observed!AH$2:AH$720,Observed!$A$2:$A$720,$A41,Observed!$C$2:$C$720,$C41)),AVERAGEIFS(Observed!AH$2:AH$720,Observed!$A$2:$A$720,$A41,Observed!$C$2:$C$720,$C41),"")</f>
        <v>5.0499999999999996E-2</v>
      </c>
      <c r="AI41" s="29">
        <f>IF(ISNUMBER(AVERAGEIFS(Observed!AI$2:AI$720,Observed!$A$2:$A$720,$A41,Observed!$C$2:$C$720,$C41)),AVERAGEIFS(Observed!AI$2:AI$720,Observed!$A$2:$A$720,$A41,Observed!$C$2:$C$720,$C41),"")</f>
        <v>5.0499999999999996E-2</v>
      </c>
      <c r="AJ41" s="29" t="str">
        <f>IF(ISNUMBER(AVERAGEIFS(Observed!AJ$2:AJ$720,Observed!$A$2:$A$720,$A41,Observed!$C$2:$C$720,$C41)),AVERAGEIFS(Observed!AJ$2:AJ$720,Observed!$A$2:$A$720,$A41,Observed!$C$2:$C$720,$C41),"")</f>
        <v/>
      </c>
      <c r="AK41" s="28">
        <f>IF(ISNUMBER(AVERAGEIFS(Observed!AK$2:AK$720,Observed!$A$2:$A$720,$A41,Observed!$C$2:$C$720,$C41)),AVERAGEIFS(Observed!AK$2:AK$720,Observed!$A$2:$A$720,$A41,Observed!$C$2:$C$720,$C41),"")</f>
        <v>13.022348836263021</v>
      </c>
      <c r="AL41" s="29" t="str">
        <f>IF(ISNUMBER(AVERAGEIFS(Observed!AL$2:AL$720,Observed!$A$2:$A$720,$A41,Observed!$C$2:$C$720,$C41)),AVERAGEIFS(Observed!AL$2:AL$720,Observed!$A$2:$A$720,$A41,Observed!$C$2:$C$720,$C41),"")</f>
        <v/>
      </c>
      <c r="AM41" s="28" t="str">
        <f>IF(ISNUMBER(AVERAGEIFS(Observed!AM$2:AM$720,Observed!$A$2:$A$720,$A41,Observed!$C$2:$C$720,$C41)),AVERAGEIFS(Observed!AM$2:AM$720,Observed!$A$2:$A$720,$A41,Observed!$C$2:$C$720,$C41),"")</f>
        <v/>
      </c>
      <c r="AN41" s="28" t="str">
        <f>IF(ISNUMBER(AVERAGEIFS(Observed!AN$2:AN$720,Observed!$A$2:$A$720,$A41,Observed!$C$2:$C$720,$C41)),AVERAGEIFS(Observed!AN$2:AN$720,Observed!$A$2:$A$720,$A41,Observed!$C$2:$C$720,$C41),"")</f>
        <v/>
      </c>
      <c r="AO41" s="28" t="str">
        <f>IF(ISNUMBER(AVERAGEIFS(Observed!AO$2:AO$720,Observed!$A$2:$A$720,$A41,Observed!$C$2:$C$720,$C41)),AVERAGEIFS(Observed!AO$2:AO$720,Observed!$A$2:$A$720,$A41,Observed!$C$2:$C$720,$C41),"")</f>
        <v/>
      </c>
      <c r="AP41" s="29" t="str">
        <f>IF(ISNUMBER(AVERAGEIFS(Observed!AP$2:AP$720,Observed!$A$2:$A$720,$A41,Observed!$C$2:$C$720,$C41)),AVERAGEIFS(Observed!AP$2:AP$720,Observed!$A$2:$A$720,$A41,Observed!$C$2:$C$720,$C41),"")</f>
        <v/>
      </c>
      <c r="AQ41" s="28" t="str">
        <f>IF(ISNUMBER(AVERAGEIFS(Observed!AQ$2:AQ$720,Observed!$A$2:$A$720,$A41,Observed!$C$2:$C$720,$C41)),AVERAGEIFS(Observed!AQ$2:AQ$720,Observed!$A$2:$A$720,$A41,Observed!$C$2:$C$720,$C41),"")</f>
        <v/>
      </c>
      <c r="AR41" s="28" t="str">
        <f>IF(ISNUMBER(AVERAGEIFS(Observed!AR$2:AR$720,Observed!$A$2:$A$720,$A41,Observed!$C$2:$C$720,$C41)),AVERAGEIFS(Observed!AR$2:AR$720,Observed!$A$2:$A$720,$A41,Observed!$C$2:$C$720,$C41),"")</f>
        <v/>
      </c>
      <c r="AS41" s="2">
        <f>COUNTIFS(Observed!$A$2:$A$720,$A41,Observed!$C$2:$C$720,$C41)</f>
        <v>3</v>
      </c>
      <c r="AT41" s="2">
        <f t="shared" si="1"/>
        <v>10</v>
      </c>
    </row>
    <row r="42" spans="1:46" x14ac:dyDescent="0.25">
      <c r="A42" s="4" t="s">
        <v>29</v>
      </c>
      <c r="B42" t="s">
        <v>44</v>
      </c>
      <c r="C42" s="3">
        <v>42087</v>
      </c>
      <c r="D42">
        <v>1</v>
      </c>
      <c r="F42">
        <v>350</v>
      </c>
      <c r="J42" s="2" t="s">
        <v>82</v>
      </c>
      <c r="K42" s="2" t="s">
        <v>24</v>
      </c>
      <c r="M42" s="2" t="s">
        <v>39</v>
      </c>
      <c r="N42" s="27">
        <f>IF(ISNUMBER(AVERAGEIFS(Observed!N$2:N$720,Observed!$A$2:$A$720,$A42,Observed!$C$2:$C$720,$C42)),AVERAGEIFS(Observed!N$2:N$720,Observed!$A$2:$A$720,$A42,Observed!$C$2:$C$720,$C42),"")</f>
        <v>695.83333333333337</v>
      </c>
      <c r="O42" s="28">
        <f>IF(ISNUMBER(AVERAGEIFS(Observed!O$2:O$720,Observed!$A$2:$A$720,$A42,Observed!$C$2:$C$720,$C42)),AVERAGEIFS(Observed!O$2:O$720,Observed!$A$2:$A$720,$A42,Observed!$C$2:$C$720,$C42),"")</f>
        <v>69.583333333333329</v>
      </c>
      <c r="P42" s="28" t="str">
        <f>IF(ISNUMBER(AVERAGEIFS(Observed!P$2:P$720,Observed!$A$2:$A$720,$A42,Observed!$C$2:$C$720,$C42)),AVERAGEIFS(Observed!P$2:P$720,Observed!$A$2:$A$720,$A42,Observed!$C$2:$C$720,$C42),"")</f>
        <v/>
      </c>
      <c r="Q42" s="28" t="str">
        <f>IF(ISNUMBER(AVERAGEIFS(Observed!Q$2:Q$720,Observed!$A$2:$A$720,$A42,Observed!$C$2:$C$720,$C42)),AVERAGEIFS(Observed!Q$2:Q$720,Observed!$A$2:$A$720,$A42,Observed!$C$2:$C$720,$C42),"")</f>
        <v/>
      </c>
      <c r="R42" s="28" t="str">
        <f>IF(ISNUMBER(AVERAGEIFS(Observed!R$2:R$720,Observed!$A$2:$A$720,$A42,Observed!$C$2:$C$720,$C42)),AVERAGEIFS(Observed!R$2:R$720,Observed!$A$2:$A$720,$A42,Observed!$C$2:$C$720,$C42),"")</f>
        <v/>
      </c>
      <c r="S42" s="29" t="str">
        <f>IF(ISNUMBER(AVERAGEIFS(Observed!S$2:S$720,Observed!$A$2:$A$720,$A42,Observed!$C$2:$C$720,$C42)),AVERAGEIFS(Observed!S$2:S$720,Observed!$A$2:$A$720,$A42,Observed!$C$2:$C$720,$C42),"")</f>
        <v/>
      </c>
      <c r="T42" s="29" t="str">
        <f>IF(ISNUMBER(AVERAGEIFS(Observed!T$2:T$720,Observed!$A$2:$A$720,$A42,Observed!$C$2:$C$720,$C42)),AVERAGEIFS(Observed!T$2:T$720,Observed!$A$2:$A$720,$A42,Observed!$C$2:$C$720,$C42),"")</f>
        <v/>
      </c>
      <c r="U42" s="29" t="str">
        <f>IF(ISNUMBER(AVERAGEIFS(Observed!U$2:U$720,Observed!$A$2:$A$720,$A42,Observed!$C$2:$C$720,$C42)),AVERAGEIFS(Observed!U$2:U$720,Observed!$A$2:$A$720,$A42,Observed!$C$2:$C$720,$C42),"")</f>
        <v/>
      </c>
      <c r="V42" s="28" t="str">
        <f>IF(ISNUMBER(AVERAGEIFS(Observed!V$2:V$720,Observed!$A$2:$A$720,$A42,Observed!$C$2:$C$720,$C42)),AVERAGEIFS(Observed!V$2:V$720,Observed!$A$2:$A$720,$A42,Observed!$C$2:$C$720,$C42),"")</f>
        <v/>
      </c>
      <c r="W42" s="30" t="str">
        <f>IF(ISNUMBER(AVERAGEIFS(Observed!W$2:W$720,Observed!$A$2:$A$720,$A42,Observed!$C$2:$C$720,$C42)),AVERAGEIFS(Observed!W$2:W$720,Observed!$A$2:$A$720,$A42,Observed!$C$2:$C$720,$C42),"")</f>
        <v/>
      </c>
      <c r="X42" s="30" t="str">
        <f>IF(ISNUMBER(AVERAGEIFS(Observed!X$2:X$720,Observed!$A$2:$A$720,$A42,Observed!$C$2:$C$720,$C42)),AVERAGEIFS(Observed!X$2:X$720,Observed!$A$2:$A$720,$A42,Observed!$C$2:$C$720,$C42),"")</f>
        <v/>
      </c>
      <c r="Y42" s="28" t="str">
        <f>IF(ISNUMBER(AVERAGEIFS(Observed!Y$2:Y$720,Observed!$A$2:$A$720,$A42,Observed!$C$2:$C$720,$C42)),AVERAGEIFS(Observed!Y$2:Y$720,Observed!$A$2:$A$720,$A42,Observed!$C$2:$C$720,$C42),"")</f>
        <v/>
      </c>
      <c r="Z42" s="28" t="str">
        <f>IF(ISNUMBER(AVERAGEIFS(Observed!Z$2:Z$720,Observed!$A$2:$A$720,$A42,Observed!$C$2:$C$720,$C42)),AVERAGEIFS(Observed!Z$2:Z$720,Observed!$A$2:$A$720,$A42,Observed!$C$2:$C$720,$C42),"")</f>
        <v/>
      </c>
      <c r="AA42" s="28" t="str">
        <f>IF(ISNUMBER(AVERAGEIFS(Observed!AA$2:AA$720,Observed!$A$2:$A$720,$A42,Observed!$C$2:$C$720,$C42)),AVERAGEIFS(Observed!AA$2:AA$720,Observed!$A$2:$A$720,$A42,Observed!$C$2:$C$720,$C42),"")</f>
        <v/>
      </c>
      <c r="AB42" s="28">
        <f>IF(ISNUMBER(AVERAGEIFS(Observed!AB$2:AB$720,Observed!$A$2:$A$720,$A42,Observed!$C$2:$C$720,$C42)),AVERAGEIFS(Observed!AB$2:AB$720,Observed!$A$2:$A$720,$A42,Observed!$C$2:$C$720,$C42),"")</f>
        <v>15.943234284718832</v>
      </c>
      <c r="AC42" s="28">
        <f>IF(ISNUMBER(AVERAGEIFS(Observed!AC$2:AC$720,Observed!$A$2:$A$720,$A42,Observed!$C$2:$C$720,$C42)),AVERAGEIFS(Observed!AC$2:AC$720,Observed!$A$2:$A$720,$A42,Observed!$C$2:$C$720,$C42),"")</f>
        <v>14.93623940149943</v>
      </c>
      <c r="AD42" s="28">
        <f>IF(ISNUMBER(AVERAGEIFS(Observed!AD$2:AD$720,Observed!$A$2:$A$720,$A42,Observed!$C$2:$C$720,$C42)),AVERAGEIFS(Observed!AD$2:AD$720,Observed!$A$2:$A$720,$A42,Observed!$C$2:$C$720,$C42),"")</f>
        <v>81.005528767903641</v>
      </c>
      <c r="AE42" s="28">
        <f>IF(ISNUMBER(AVERAGEIFS(Observed!AE$2:AE$720,Observed!$A$2:$A$720,$A42,Observed!$C$2:$C$720,$C42)),AVERAGEIFS(Observed!AE$2:AE$720,Observed!$A$2:$A$720,$A42,Observed!$C$2:$C$720,$C42),"")</f>
        <v>20.537130037943523</v>
      </c>
      <c r="AF42" s="28">
        <f>IF(ISNUMBER(AVERAGEIFS(Observed!AF$2:AF$720,Observed!$A$2:$A$720,$A42,Observed!$C$2:$C$720,$C42)),AVERAGEIFS(Observed!AF$2:AF$720,Observed!$A$2:$A$720,$A42,Observed!$C$2:$C$720,$C42),"")</f>
        <v>89.620342254638672</v>
      </c>
      <c r="AG42" s="28">
        <f>IF(ISNUMBER(AVERAGEIFS(Observed!AG$2:AG$720,Observed!$A$2:$A$720,$A42,Observed!$C$2:$C$720,$C42)),AVERAGEIFS(Observed!AG$2:AG$720,Observed!$A$2:$A$720,$A42,Observed!$C$2:$C$720,$C42),"")</f>
        <v>31.428636233011883</v>
      </c>
      <c r="AH42" s="29">
        <f>IF(ISNUMBER(AVERAGEIFS(Observed!AH$2:AH$720,Observed!$A$2:$A$720,$A42,Observed!$C$2:$C$720,$C42)),AVERAGEIFS(Observed!AH$2:AH$720,Observed!$A$2:$A$720,$A42,Observed!$C$2:$C$720,$C42),"")</f>
        <v>5.0300000000000004E-2</v>
      </c>
      <c r="AI42" s="29">
        <f>IF(ISNUMBER(AVERAGEIFS(Observed!AI$2:AI$720,Observed!$A$2:$A$720,$A42,Observed!$C$2:$C$720,$C42)),AVERAGEIFS(Observed!AI$2:AI$720,Observed!$A$2:$A$720,$A42,Observed!$C$2:$C$720,$C42),"")</f>
        <v>5.0300000000000004E-2</v>
      </c>
      <c r="AJ42" s="29" t="str">
        <f>IF(ISNUMBER(AVERAGEIFS(Observed!AJ$2:AJ$720,Observed!$A$2:$A$720,$A42,Observed!$C$2:$C$720,$C42)),AVERAGEIFS(Observed!AJ$2:AJ$720,Observed!$A$2:$A$720,$A42,Observed!$C$2:$C$720,$C42),"")</f>
        <v/>
      </c>
      <c r="AK42" s="28">
        <f>IF(ISNUMBER(AVERAGEIFS(Observed!AK$2:AK$720,Observed!$A$2:$A$720,$A42,Observed!$C$2:$C$720,$C42)),AVERAGEIFS(Observed!AK$2:AK$720,Observed!$A$2:$A$720,$A42,Observed!$C$2:$C$720,$C42),"")</f>
        <v>12.960884602864583</v>
      </c>
      <c r="AL42" s="29" t="str">
        <f>IF(ISNUMBER(AVERAGEIFS(Observed!AL$2:AL$720,Observed!$A$2:$A$720,$A42,Observed!$C$2:$C$720,$C42)),AVERAGEIFS(Observed!AL$2:AL$720,Observed!$A$2:$A$720,$A42,Observed!$C$2:$C$720,$C42),"")</f>
        <v/>
      </c>
      <c r="AM42" s="28" t="str">
        <f>IF(ISNUMBER(AVERAGEIFS(Observed!AM$2:AM$720,Observed!$A$2:$A$720,$A42,Observed!$C$2:$C$720,$C42)),AVERAGEIFS(Observed!AM$2:AM$720,Observed!$A$2:$A$720,$A42,Observed!$C$2:$C$720,$C42),"")</f>
        <v/>
      </c>
      <c r="AN42" s="28" t="str">
        <f>IF(ISNUMBER(AVERAGEIFS(Observed!AN$2:AN$720,Observed!$A$2:$A$720,$A42,Observed!$C$2:$C$720,$C42)),AVERAGEIFS(Observed!AN$2:AN$720,Observed!$A$2:$A$720,$A42,Observed!$C$2:$C$720,$C42),"")</f>
        <v/>
      </c>
      <c r="AO42" s="28" t="str">
        <f>IF(ISNUMBER(AVERAGEIFS(Observed!AO$2:AO$720,Observed!$A$2:$A$720,$A42,Observed!$C$2:$C$720,$C42)),AVERAGEIFS(Observed!AO$2:AO$720,Observed!$A$2:$A$720,$A42,Observed!$C$2:$C$720,$C42),"")</f>
        <v/>
      </c>
      <c r="AP42" s="29" t="str">
        <f>IF(ISNUMBER(AVERAGEIFS(Observed!AP$2:AP$720,Observed!$A$2:$A$720,$A42,Observed!$C$2:$C$720,$C42)),AVERAGEIFS(Observed!AP$2:AP$720,Observed!$A$2:$A$720,$A42,Observed!$C$2:$C$720,$C42),"")</f>
        <v/>
      </c>
      <c r="AQ42" s="28" t="str">
        <f>IF(ISNUMBER(AVERAGEIFS(Observed!AQ$2:AQ$720,Observed!$A$2:$A$720,$A42,Observed!$C$2:$C$720,$C42)),AVERAGEIFS(Observed!AQ$2:AQ$720,Observed!$A$2:$A$720,$A42,Observed!$C$2:$C$720,$C42),"")</f>
        <v/>
      </c>
      <c r="AR42" s="28" t="str">
        <f>IF(ISNUMBER(AVERAGEIFS(Observed!AR$2:AR$720,Observed!$A$2:$A$720,$A42,Observed!$C$2:$C$720,$C42)),AVERAGEIFS(Observed!AR$2:AR$720,Observed!$A$2:$A$720,$A42,Observed!$C$2:$C$720,$C42),"")</f>
        <v/>
      </c>
      <c r="AS42" s="2">
        <f>COUNTIFS(Observed!$A$2:$A$720,$A42,Observed!$C$2:$C$720,$C42)</f>
        <v>3</v>
      </c>
      <c r="AT42" s="2">
        <f t="shared" si="1"/>
        <v>10</v>
      </c>
    </row>
    <row r="43" spans="1:46" x14ac:dyDescent="0.25">
      <c r="A43" s="4" t="s">
        <v>26</v>
      </c>
      <c r="B43" t="s">
        <v>44</v>
      </c>
      <c r="C43" s="3">
        <v>42087</v>
      </c>
      <c r="D43">
        <v>1</v>
      </c>
      <c r="F43">
        <v>500</v>
      </c>
      <c r="J43" s="2" t="s">
        <v>82</v>
      </c>
      <c r="K43" s="2" t="s">
        <v>24</v>
      </c>
      <c r="M43" s="2" t="s">
        <v>39</v>
      </c>
      <c r="N43" s="27">
        <f>IF(ISNUMBER(AVERAGEIFS(Observed!N$2:N$720,Observed!$A$2:$A$720,$A43,Observed!$C$2:$C$720,$C43)),AVERAGEIFS(Observed!N$2:N$720,Observed!$A$2:$A$720,$A43,Observed!$C$2:$C$720,$C43),"")</f>
        <v>753.41666666666663</v>
      </c>
      <c r="O43" s="28">
        <f>IF(ISNUMBER(AVERAGEIFS(Observed!O$2:O$720,Observed!$A$2:$A$720,$A43,Observed!$C$2:$C$720,$C43)),AVERAGEIFS(Observed!O$2:O$720,Observed!$A$2:$A$720,$A43,Observed!$C$2:$C$720,$C43),"")</f>
        <v>75.341666666666654</v>
      </c>
      <c r="P43" s="28" t="str">
        <f>IF(ISNUMBER(AVERAGEIFS(Observed!P$2:P$720,Observed!$A$2:$A$720,$A43,Observed!$C$2:$C$720,$C43)),AVERAGEIFS(Observed!P$2:P$720,Observed!$A$2:$A$720,$A43,Observed!$C$2:$C$720,$C43),"")</f>
        <v/>
      </c>
      <c r="Q43" s="28" t="str">
        <f>IF(ISNUMBER(AVERAGEIFS(Observed!Q$2:Q$720,Observed!$A$2:$A$720,$A43,Observed!$C$2:$C$720,$C43)),AVERAGEIFS(Observed!Q$2:Q$720,Observed!$A$2:$A$720,$A43,Observed!$C$2:$C$720,$C43),"")</f>
        <v/>
      </c>
      <c r="R43" s="28" t="str">
        <f>IF(ISNUMBER(AVERAGEIFS(Observed!R$2:R$720,Observed!$A$2:$A$720,$A43,Observed!$C$2:$C$720,$C43)),AVERAGEIFS(Observed!R$2:R$720,Observed!$A$2:$A$720,$A43,Observed!$C$2:$C$720,$C43),"")</f>
        <v/>
      </c>
      <c r="S43" s="29" t="str">
        <f>IF(ISNUMBER(AVERAGEIFS(Observed!S$2:S$720,Observed!$A$2:$A$720,$A43,Observed!$C$2:$C$720,$C43)),AVERAGEIFS(Observed!S$2:S$720,Observed!$A$2:$A$720,$A43,Observed!$C$2:$C$720,$C43),"")</f>
        <v/>
      </c>
      <c r="T43" s="29" t="str">
        <f>IF(ISNUMBER(AVERAGEIFS(Observed!T$2:T$720,Observed!$A$2:$A$720,$A43,Observed!$C$2:$C$720,$C43)),AVERAGEIFS(Observed!T$2:T$720,Observed!$A$2:$A$720,$A43,Observed!$C$2:$C$720,$C43),"")</f>
        <v/>
      </c>
      <c r="U43" s="29" t="str">
        <f>IF(ISNUMBER(AVERAGEIFS(Observed!U$2:U$720,Observed!$A$2:$A$720,$A43,Observed!$C$2:$C$720,$C43)),AVERAGEIFS(Observed!U$2:U$720,Observed!$A$2:$A$720,$A43,Observed!$C$2:$C$720,$C43),"")</f>
        <v/>
      </c>
      <c r="V43" s="28" t="str">
        <f>IF(ISNUMBER(AVERAGEIFS(Observed!V$2:V$720,Observed!$A$2:$A$720,$A43,Observed!$C$2:$C$720,$C43)),AVERAGEIFS(Observed!V$2:V$720,Observed!$A$2:$A$720,$A43,Observed!$C$2:$C$720,$C43),"")</f>
        <v/>
      </c>
      <c r="W43" s="30" t="str">
        <f>IF(ISNUMBER(AVERAGEIFS(Observed!W$2:W$720,Observed!$A$2:$A$720,$A43,Observed!$C$2:$C$720,$C43)),AVERAGEIFS(Observed!W$2:W$720,Observed!$A$2:$A$720,$A43,Observed!$C$2:$C$720,$C43),"")</f>
        <v/>
      </c>
      <c r="X43" s="30" t="str">
        <f>IF(ISNUMBER(AVERAGEIFS(Observed!X$2:X$720,Observed!$A$2:$A$720,$A43,Observed!$C$2:$C$720,$C43)),AVERAGEIFS(Observed!X$2:X$720,Observed!$A$2:$A$720,$A43,Observed!$C$2:$C$720,$C43),"")</f>
        <v/>
      </c>
      <c r="Y43" s="28" t="str">
        <f>IF(ISNUMBER(AVERAGEIFS(Observed!Y$2:Y$720,Observed!$A$2:$A$720,$A43,Observed!$C$2:$C$720,$C43)),AVERAGEIFS(Observed!Y$2:Y$720,Observed!$A$2:$A$720,$A43,Observed!$C$2:$C$720,$C43),"")</f>
        <v/>
      </c>
      <c r="Z43" s="28" t="str">
        <f>IF(ISNUMBER(AVERAGEIFS(Observed!Z$2:Z$720,Observed!$A$2:$A$720,$A43,Observed!$C$2:$C$720,$C43)),AVERAGEIFS(Observed!Z$2:Z$720,Observed!$A$2:$A$720,$A43,Observed!$C$2:$C$720,$C43),"")</f>
        <v/>
      </c>
      <c r="AA43" s="28" t="str">
        <f>IF(ISNUMBER(AVERAGEIFS(Observed!AA$2:AA$720,Observed!$A$2:$A$720,$A43,Observed!$C$2:$C$720,$C43)),AVERAGEIFS(Observed!AA$2:AA$720,Observed!$A$2:$A$720,$A43,Observed!$C$2:$C$720,$C43),"")</f>
        <v/>
      </c>
      <c r="AB43" s="28">
        <f>IF(ISNUMBER(AVERAGEIFS(Observed!AB$2:AB$720,Observed!$A$2:$A$720,$A43,Observed!$C$2:$C$720,$C43)),AVERAGEIFS(Observed!AB$2:AB$720,Observed!$A$2:$A$720,$A43,Observed!$C$2:$C$720,$C43),"")</f>
        <v>16.509006500244141</v>
      </c>
      <c r="AC43" s="28">
        <f>IF(ISNUMBER(AVERAGEIFS(Observed!AC$2:AC$720,Observed!$A$2:$A$720,$A43,Observed!$C$2:$C$720,$C43)),AVERAGEIFS(Observed!AC$2:AC$720,Observed!$A$2:$A$720,$A43,Observed!$C$2:$C$720,$C43),"")</f>
        <v>14.680020491282145</v>
      </c>
      <c r="AD43" s="28">
        <f>IF(ISNUMBER(AVERAGEIFS(Observed!AD$2:AD$720,Observed!$A$2:$A$720,$A43,Observed!$C$2:$C$720,$C43)),AVERAGEIFS(Observed!AD$2:AD$720,Observed!$A$2:$A$720,$A43,Observed!$C$2:$C$720,$C43),"")</f>
        <v>81.654735565185547</v>
      </c>
      <c r="AE43" s="28">
        <f>IF(ISNUMBER(AVERAGEIFS(Observed!AE$2:AE$720,Observed!$A$2:$A$720,$A43,Observed!$C$2:$C$720,$C43)),AVERAGEIFS(Observed!AE$2:AE$720,Observed!$A$2:$A$720,$A43,Observed!$C$2:$C$720,$C43),"")</f>
        <v>21.255755106608074</v>
      </c>
      <c r="AF43" s="28">
        <f>IF(ISNUMBER(AVERAGEIFS(Observed!AF$2:AF$720,Observed!$A$2:$A$720,$A43,Observed!$C$2:$C$720,$C43)),AVERAGEIFS(Observed!AF$2:AF$720,Observed!$A$2:$A$720,$A43,Observed!$C$2:$C$720,$C43),"")</f>
        <v>90.267725626627609</v>
      </c>
      <c r="AG43" s="28">
        <f>IF(ISNUMBER(AVERAGEIFS(Observed!AG$2:AG$720,Observed!$A$2:$A$720,$A43,Observed!$C$2:$C$720,$C43)),AVERAGEIFS(Observed!AG$2:AG$720,Observed!$A$2:$A$720,$A43,Observed!$C$2:$C$720,$C43),"")</f>
        <v>29.97461986541748</v>
      </c>
      <c r="AH43" s="29">
        <f>IF(ISNUMBER(AVERAGEIFS(Observed!AH$2:AH$720,Observed!$A$2:$A$720,$A43,Observed!$C$2:$C$720,$C43)),AVERAGEIFS(Observed!AH$2:AH$720,Observed!$A$2:$A$720,$A43,Observed!$C$2:$C$720,$C43),"")</f>
        <v>4.7966666666666664E-2</v>
      </c>
      <c r="AI43" s="29">
        <f>IF(ISNUMBER(AVERAGEIFS(Observed!AI$2:AI$720,Observed!$A$2:$A$720,$A43,Observed!$C$2:$C$720,$C43)),AVERAGEIFS(Observed!AI$2:AI$720,Observed!$A$2:$A$720,$A43,Observed!$C$2:$C$720,$C43),"")</f>
        <v>4.7966666666666664E-2</v>
      </c>
      <c r="AJ43" s="29" t="str">
        <f>IF(ISNUMBER(AVERAGEIFS(Observed!AJ$2:AJ$720,Observed!$A$2:$A$720,$A43,Observed!$C$2:$C$720,$C43)),AVERAGEIFS(Observed!AJ$2:AJ$720,Observed!$A$2:$A$720,$A43,Observed!$C$2:$C$720,$C43),"")</f>
        <v/>
      </c>
      <c r="AK43" s="28">
        <f>IF(ISNUMBER(AVERAGEIFS(Observed!AK$2:AK$720,Observed!$A$2:$A$720,$A43,Observed!$C$2:$C$720,$C43)),AVERAGEIFS(Observed!AK$2:AK$720,Observed!$A$2:$A$720,$A43,Observed!$C$2:$C$720,$C43),"")</f>
        <v>13.064757690429687</v>
      </c>
      <c r="AL43" s="29" t="str">
        <f>IF(ISNUMBER(AVERAGEIFS(Observed!AL$2:AL$720,Observed!$A$2:$A$720,$A43,Observed!$C$2:$C$720,$C43)),AVERAGEIFS(Observed!AL$2:AL$720,Observed!$A$2:$A$720,$A43,Observed!$C$2:$C$720,$C43),"")</f>
        <v/>
      </c>
      <c r="AM43" s="28" t="str">
        <f>IF(ISNUMBER(AVERAGEIFS(Observed!AM$2:AM$720,Observed!$A$2:$A$720,$A43,Observed!$C$2:$C$720,$C43)),AVERAGEIFS(Observed!AM$2:AM$720,Observed!$A$2:$A$720,$A43,Observed!$C$2:$C$720,$C43),"")</f>
        <v/>
      </c>
      <c r="AN43" s="28" t="str">
        <f>IF(ISNUMBER(AVERAGEIFS(Observed!AN$2:AN$720,Observed!$A$2:$A$720,$A43,Observed!$C$2:$C$720,$C43)),AVERAGEIFS(Observed!AN$2:AN$720,Observed!$A$2:$A$720,$A43,Observed!$C$2:$C$720,$C43),"")</f>
        <v/>
      </c>
      <c r="AO43" s="28" t="str">
        <f>IF(ISNUMBER(AVERAGEIFS(Observed!AO$2:AO$720,Observed!$A$2:$A$720,$A43,Observed!$C$2:$C$720,$C43)),AVERAGEIFS(Observed!AO$2:AO$720,Observed!$A$2:$A$720,$A43,Observed!$C$2:$C$720,$C43),"")</f>
        <v/>
      </c>
      <c r="AP43" s="29" t="str">
        <f>IF(ISNUMBER(AVERAGEIFS(Observed!AP$2:AP$720,Observed!$A$2:$A$720,$A43,Observed!$C$2:$C$720,$C43)),AVERAGEIFS(Observed!AP$2:AP$720,Observed!$A$2:$A$720,$A43,Observed!$C$2:$C$720,$C43),"")</f>
        <v/>
      </c>
      <c r="AQ43" s="28" t="str">
        <f>IF(ISNUMBER(AVERAGEIFS(Observed!AQ$2:AQ$720,Observed!$A$2:$A$720,$A43,Observed!$C$2:$C$720,$C43)),AVERAGEIFS(Observed!AQ$2:AQ$720,Observed!$A$2:$A$720,$A43,Observed!$C$2:$C$720,$C43),"")</f>
        <v/>
      </c>
      <c r="AR43" s="28" t="str">
        <f>IF(ISNUMBER(AVERAGEIFS(Observed!AR$2:AR$720,Observed!$A$2:$A$720,$A43,Observed!$C$2:$C$720,$C43)),AVERAGEIFS(Observed!AR$2:AR$720,Observed!$A$2:$A$720,$A43,Observed!$C$2:$C$720,$C43),"")</f>
        <v/>
      </c>
      <c r="AS43" s="2">
        <f>COUNTIFS(Observed!$A$2:$A$720,$A43,Observed!$C$2:$C$720,$C43)</f>
        <v>3</v>
      </c>
      <c r="AT43" s="2">
        <f t="shared" si="1"/>
        <v>10</v>
      </c>
    </row>
    <row r="44" spans="1:46" x14ac:dyDescent="0.25">
      <c r="A44" s="4" t="s">
        <v>27</v>
      </c>
      <c r="B44" t="s">
        <v>44</v>
      </c>
      <c r="C44" s="3">
        <v>42101</v>
      </c>
      <c r="D44">
        <v>1</v>
      </c>
      <c r="F44">
        <v>0</v>
      </c>
      <c r="J44" s="2" t="s">
        <v>82</v>
      </c>
      <c r="K44" s="2" t="s">
        <v>24</v>
      </c>
      <c r="M44" s="2" t="s">
        <v>41</v>
      </c>
      <c r="N44" s="27">
        <f>IF(ISNUMBER(AVERAGEIFS(Observed!N$2:N$720,Observed!$A$2:$A$720,$A44,Observed!$C$2:$C$720,$C44)),AVERAGEIFS(Observed!N$2:N$720,Observed!$A$2:$A$720,$A44,Observed!$C$2:$C$720,$C44),"")</f>
        <v>1209.1666666666667</v>
      </c>
      <c r="O44" s="28">
        <f>IF(ISNUMBER(AVERAGEIFS(Observed!O$2:O$720,Observed!$A$2:$A$720,$A44,Observed!$C$2:$C$720,$C44)),AVERAGEIFS(Observed!O$2:O$720,Observed!$A$2:$A$720,$A44,Observed!$C$2:$C$720,$C44),"")</f>
        <v>120.91666666666667</v>
      </c>
      <c r="P44" s="28" t="str">
        <f>IF(ISNUMBER(AVERAGEIFS(Observed!P$2:P$720,Observed!$A$2:$A$720,$A44,Observed!$C$2:$C$720,$C44)),AVERAGEIFS(Observed!P$2:P$720,Observed!$A$2:$A$720,$A44,Observed!$C$2:$C$720,$C44),"")</f>
        <v/>
      </c>
      <c r="Q44" s="28" t="str">
        <f>IF(ISNUMBER(AVERAGEIFS(Observed!Q$2:Q$720,Observed!$A$2:$A$720,$A44,Observed!$C$2:$C$720,$C44)),AVERAGEIFS(Observed!Q$2:Q$720,Observed!$A$2:$A$720,$A44,Observed!$C$2:$C$720,$C44),"")</f>
        <v/>
      </c>
      <c r="R44" s="28" t="str">
        <f>IF(ISNUMBER(AVERAGEIFS(Observed!R$2:R$720,Observed!$A$2:$A$720,$A44,Observed!$C$2:$C$720,$C44)),AVERAGEIFS(Observed!R$2:R$720,Observed!$A$2:$A$720,$A44,Observed!$C$2:$C$720,$C44),"")</f>
        <v/>
      </c>
      <c r="S44" s="29" t="str">
        <f>IF(ISNUMBER(AVERAGEIFS(Observed!S$2:S$720,Observed!$A$2:$A$720,$A44,Observed!$C$2:$C$720,$C44)),AVERAGEIFS(Observed!S$2:S$720,Observed!$A$2:$A$720,$A44,Observed!$C$2:$C$720,$C44),"")</f>
        <v/>
      </c>
      <c r="T44" s="29" t="str">
        <f>IF(ISNUMBER(AVERAGEIFS(Observed!T$2:T$720,Observed!$A$2:$A$720,$A44,Observed!$C$2:$C$720,$C44)),AVERAGEIFS(Observed!T$2:T$720,Observed!$A$2:$A$720,$A44,Observed!$C$2:$C$720,$C44),"")</f>
        <v/>
      </c>
      <c r="U44" s="29" t="str">
        <f>IF(ISNUMBER(AVERAGEIFS(Observed!U$2:U$720,Observed!$A$2:$A$720,$A44,Observed!$C$2:$C$720,$C44)),AVERAGEIFS(Observed!U$2:U$720,Observed!$A$2:$A$720,$A44,Observed!$C$2:$C$720,$C44),"")</f>
        <v/>
      </c>
      <c r="V44" s="28" t="str">
        <f>IF(ISNUMBER(AVERAGEIFS(Observed!V$2:V$720,Observed!$A$2:$A$720,$A44,Observed!$C$2:$C$720,$C44)),AVERAGEIFS(Observed!V$2:V$720,Observed!$A$2:$A$720,$A44,Observed!$C$2:$C$720,$C44),"")</f>
        <v/>
      </c>
      <c r="W44" s="30" t="str">
        <f>IF(ISNUMBER(AVERAGEIFS(Observed!W$2:W$720,Observed!$A$2:$A$720,$A44,Observed!$C$2:$C$720,$C44)),AVERAGEIFS(Observed!W$2:W$720,Observed!$A$2:$A$720,$A44,Observed!$C$2:$C$720,$C44),"")</f>
        <v/>
      </c>
      <c r="X44" s="30" t="str">
        <f>IF(ISNUMBER(AVERAGEIFS(Observed!X$2:X$720,Observed!$A$2:$A$720,$A44,Observed!$C$2:$C$720,$C44)),AVERAGEIFS(Observed!X$2:X$720,Observed!$A$2:$A$720,$A44,Observed!$C$2:$C$720,$C44),"")</f>
        <v/>
      </c>
      <c r="Y44" s="28" t="str">
        <f>IF(ISNUMBER(AVERAGEIFS(Observed!Y$2:Y$720,Observed!$A$2:$A$720,$A44,Observed!$C$2:$C$720,$C44)),AVERAGEIFS(Observed!Y$2:Y$720,Observed!$A$2:$A$720,$A44,Observed!$C$2:$C$720,$C44),"")</f>
        <v/>
      </c>
      <c r="Z44" s="28" t="str">
        <f>IF(ISNUMBER(AVERAGEIFS(Observed!Z$2:Z$720,Observed!$A$2:$A$720,$A44,Observed!$C$2:$C$720,$C44)),AVERAGEIFS(Observed!Z$2:Z$720,Observed!$A$2:$A$720,$A44,Observed!$C$2:$C$720,$C44),"")</f>
        <v/>
      </c>
      <c r="AA44" s="28" t="str">
        <f>IF(ISNUMBER(AVERAGEIFS(Observed!AA$2:AA$720,Observed!$A$2:$A$720,$A44,Observed!$C$2:$C$720,$C44)),AVERAGEIFS(Observed!AA$2:AA$720,Observed!$A$2:$A$720,$A44,Observed!$C$2:$C$720,$C44),"")</f>
        <v/>
      </c>
      <c r="AB44" s="28">
        <f>IF(ISNUMBER(AVERAGEIFS(Observed!AB$2:AB$720,Observed!$A$2:$A$720,$A44,Observed!$C$2:$C$720,$C44)),AVERAGEIFS(Observed!AB$2:AB$720,Observed!$A$2:$A$720,$A44,Observed!$C$2:$C$720,$C44),"")</f>
        <v>18.084850311279297</v>
      </c>
      <c r="AC44" s="28">
        <f>IF(ISNUMBER(AVERAGEIFS(Observed!AC$2:AC$720,Observed!$A$2:$A$720,$A44,Observed!$C$2:$C$720,$C44)),AVERAGEIFS(Observed!AC$2:AC$720,Observed!$A$2:$A$720,$A44,Observed!$C$2:$C$720,$C44),"")</f>
        <v>15.062824090321859</v>
      </c>
      <c r="AD44" s="28">
        <f>IF(ISNUMBER(AVERAGEIFS(Observed!AD$2:AD$720,Observed!$A$2:$A$720,$A44,Observed!$C$2:$C$720,$C44)),AVERAGEIFS(Observed!AD$2:AD$720,Observed!$A$2:$A$720,$A44,Observed!$C$2:$C$720,$C44),"")</f>
        <v>80.981633504231766</v>
      </c>
      <c r="AE44" s="28">
        <f>IF(ISNUMBER(AVERAGEIFS(Observed!AE$2:AE$720,Observed!$A$2:$A$720,$A44,Observed!$C$2:$C$720,$C44)),AVERAGEIFS(Observed!AE$2:AE$720,Observed!$A$2:$A$720,$A44,Observed!$C$2:$C$720,$C44),"")</f>
        <v>22.38826624552409</v>
      </c>
      <c r="AF44" s="28">
        <f>IF(ISNUMBER(AVERAGEIFS(Observed!AF$2:AF$720,Observed!$A$2:$A$720,$A44,Observed!$C$2:$C$720,$C44)),AVERAGEIFS(Observed!AF$2:AF$720,Observed!$A$2:$A$720,$A44,Observed!$C$2:$C$720,$C44),"")</f>
        <v>90.785077412923172</v>
      </c>
      <c r="AG44" s="28">
        <f>IF(ISNUMBER(AVERAGEIFS(Observed!AG$2:AG$720,Observed!$A$2:$A$720,$A44,Observed!$C$2:$C$720,$C44)),AVERAGEIFS(Observed!AG$2:AG$720,Observed!$A$2:$A$720,$A44,Observed!$C$2:$C$720,$C44),"")</f>
        <v>29.53436787923177</v>
      </c>
      <c r="AH44" s="29">
        <f>IF(ISNUMBER(AVERAGEIFS(Observed!AH$2:AH$720,Observed!$A$2:$A$720,$A44,Observed!$C$2:$C$720,$C44)),AVERAGEIFS(Observed!AH$2:AH$720,Observed!$A$2:$A$720,$A44,Observed!$C$2:$C$720,$C44),"")</f>
        <v>4.7266666666666672E-2</v>
      </c>
      <c r="AI44" s="29">
        <f>IF(ISNUMBER(AVERAGEIFS(Observed!AI$2:AI$720,Observed!$A$2:$A$720,$A44,Observed!$C$2:$C$720,$C44)),AVERAGEIFS(Observed!AI$2:AI$720,Observed!$A$2:$A$720,$A44,Observed!$C$2:$C$720,$C44),"")</f>
        <v>4.7266666666666672E-2</v>
      </c>
      <c r="AJ44" s="29" t="str">
        <f>IF(ISNUMBER(AVERAGEIFS(Observed!AJ$2:AJ$720,Observed!$A$2:$A$720,$A44,Observed!$C$2:$C$720,$C44)),AVERAGEIFS(Observed!AJ$2:AJ$720,Observed!$A$2:$A$720,$A44,Observed!$C$2:$C$720,$C44),"")</f>
        <v/>
      </c>
      <c r="AK44" s="28">
        <f>IF(ISNUMBER(AVERAGEIFS(Observed!AK$2:AK$720,Observed!$A$2:$A$720,$A44,Observed!$C$2:$C$720,$C44)),AVERAGEIFS(Observed!AK$2:AK$720,Observed!$A$2:$A$720,$A44,Observed!$C$2:$C$720,$C44),"")</f>
        <v>12.957061360677082</v>
      </c>
      <c r="AL44" s="29" t="str">
        <f>IF(ISNUMBER(AVERAGEIFS(Observed!AL$2:AL$720,Observed!$A$2:$A$720,$A44,Observed!$C$2:$C$720,$C44)),AVERAGEIFS(Observed!AL$2:AL$720,Observed!$A$2:$A$720,$A44,Observed!$C$2:$C$720,$C44),"")</f>
        <v/>
      </c>
      <c r="AM44" s="28" t="str">
        <f>IF(ISNUMBER(AVERAGEIFS(Observed!AM$2:AM$720,Observed!$A$2:$A$720,$A44,Observed!$C$2:$C$720,$C44)),AVERAGEIFS(Observed!AM$2:AM$720,Observed!$A$2:$A$720,$A44,Observed!$C$2:$C$720,$C44),"")</f>
        <v/>
      </c>
      <c r="AN44" s="28" t="str">
        <f>IF(ISNUMBER(AVERAGEIFS(Observed!AN$2:AN$720,Observed!$A$2:$A$720,$A44,Observed!$C$2:$C$720,$C44)),AVERAGEIFS(Observed!AN$2:AN$720,Observed!$A$2:$A$720,$A44,Observed!$C$2:$C$720,$C44),"")</f>
        <v/>
      </c>
      <c r="AO44" s="28" t="str">
        <f>IF(ISNUMBER(AVERAGEIFS(Observed!AO$2:AO$720,Observed!$A$2:$A$720,$A44,Observed!$C$2:$C$720,$C44)),AVERAGEIFS(Observed!AO$2:AO$720,Observed!$A$2:$A$720,$A44,Observed!$C$2:$C$720,$C44),"")</f>
        <v/>
      </c>
      <c r="AP44" s="29" t="str">
        <f>IF(ISNUMBER(AVERAGEIFS(Observed!AP$2:AP$720,Observed!$A$2:$A$720,$A44,Observed!$C$2:$C$720,$C44)),AVERAGEIFS(Observed!AP$2:AP$720,Observed!$A$2:$A$720,$A44,Observed!$C$2:$C$720,$C44),"")</f>
        <v/>
      </c>
      <c r="AQ44" s="28" t="str">
        <f>IF(ISNUMBER(AVERAGEIFS(Observed!AQ$2:AQ$720,Observed!$A$2:$A$720,$A44,Observed!$C$2:$C$720,$C44)),AVERAGEIFS(Observed!AQ$2:AQ$720,Observed!$A$2:$A$720,$A44,Observed!$C$2:$C$720,$C44),"")</f>
        <v/>
      </c>
      <c r="AR44" s="28" t="str">
        <f>IF(ISNUMBER(AVERAGEIFS(Observed!AR$2:AR$720,Observed!$A$2:$A$720,$A44,Observed!$C$2:$C$720,$C44)),AVERAGEIFS(Observed!AR$2:AR$720,Observed!$A$2:$A$720,$A44,Observed!$C$2:$C$720,$C44),"")</f>
        <v/>
      </c>
      <c r="AS44" s="2">
        <f>COUNTIFS(Observed!$A$2:$A$720,$A44,Observed!$C$2:$C$720,$C44)</f>
        <v>3</v>
      </c>
      <c r="AT44" s="2">
        <f t="shared" si="1"/>
        <v>10</v>
      </c>
    </row>
    <row r="45" spans="1:46" x14ac:dyDescent="0.25">
      <c r="A45" s="4" t="s">
        <v>30</v>
      </c>
      <c r="B45" t="s">
        <v>44</v>
      </c>
      <c r="C45" s="3">
        <v>42101</v>
      </c>
      <c r="D45">
        <v>1</v>
      </c>
      <c r="F45">
        <v>50</v>
      </c>
      <c r="J45" s="2" t="s">
        <v>82</v>
      </c>
      <c r="K45" s="2" t="s">
        <v>24</v>
      </c>
      <c r="M45" s="2" t="s">
        <v>41</v>
      </c>
      <c r="N45" s="27">
        <f>IF(ISNUMBER(AVERAGEIFS(Observed!N$2:N$720,Observed!$A$2:$A$720,$A45,Observed!$C$2:$C$720,$C45)),AVERAGEIFS(Observed!N$2:N$720,Observed!$A$2:$A$720,$A45,Observed!$C$2:$C$720,$C45),"")</f>
        <v>1144.0833333333333</v>
      </c>
      <c r="O45" s="28">
        <f>IF(ISNUMBER(AVERAGEIFS(Observed!O$2:O$720,Observed!$A$2:$A$720,$A45,Observed!$C$2:$C$720,$C45)),AVERAGEIFS(Observed!O$2:O$720,Observed!$A$2:$A$720,$A45,Observed!$C$2:$C$720,$C45),"")</f>
        <v>114.40833333333335</v>
      </c>
      <c r="P45" s="28" t="str">
        <f>IF(ISNUMBER(AVERAGEIFS(Observed!P$2:P$720,Observed!$A$2:$A$720,$A45,Observed!$C$2:$C$720,$C45)),AVERAGEIFS(Observed!P$2:P$720,Observed!$A$2:$A$720,$A45,Observed!$C$2:$C$720,$C45),"")</f>
        <v/>
      </c>
      <c r="Q45" s="28" t="str">
        <f>IF(ISNUMBER(AVERAGEIFS(Observed!Q$2:Q$720,Observed!$A$2:$A$720,$A45,Observed!$C$2:$C$720,$C45)),AVERAGEIFS(Observed!Q$2:Q$720,Observed!$A$2:$A$720,$A45,Observed!$C$2:$C$720,$C45),"")</f>
        <v/>
      </c>
      <c r="R45" s="28" t="str">
        <f>IF(ISNUMBER(AVERAGEIFS(Observed!R$2:R$720,Observed!$A$2:$A$720,$A45,Observed!$C$2:$C$720,$C45)),AVERAGEIFS(Observed!R$2:R$720,Observed!$A$2:$A$720,$A45,Observed!$C$2:$C$720,$C45),"")</f>
        <v/>
      </c>
      <c r="S45" s="29" t="str">
        <f>IF(ISNUMBER(AVERAGEIFS(Observed!S$2:S$720,Observed!$A$2:$A$720,$A45,Observed!$C$2:$C$720,$C45)),AVERAGEIFS(Observed!S$2:S$720,Observed!$A$2:$A$720,$A45,Observed!$C$2:$C$720,$C45),"")</f>
        <v/>
      </c>
      <c r="T45" s="29" t="str">
        <f>IF(ISNUMBER(AVERAGEIFS(Observed!T$2:T$720,Observed!$A$2:$A$720,$A45,Observed!$C$2:$C$720,$C45)),AVERAGEIFS(Observed!T$2:T$720,Observed!$A$2:$A$720,$A45,Observed!$C$2:$C$720,$C45),"")</f>
        <v/>
      </c>
      <c r="U45" s="29" t="str">
        <f>IF(ISNUMBER(AVERAGEIFS(Observed!U$2:U$720,Observed!$A$2:$A$720,$A45,Observed!$C$2:$C$720,$C45)),AVERAGEIFS(Observed!U$2:U$720,Observed!$A$2:$A$720,$A45,Observed!$C$2:$C$720,$C45),"")</f>
        <v/>
      </c>
      <c r="V45" s="28" t="str">
        <f>IF(ISNUMBER(AVERAGEIFS(Observed!V$2:V$720,Observed!$A$2:$A$720,$A45,Observed!$C$2:$C$720,$C45)),AVERAGEIFS(Observed!V$2:V$720,Observed!$A$2:$A$720,$A45,Observed!$C$2:$C$720,$C45),"")</f>
        <v/>
      </c>
      <c r="W45" s="30" t="str">
        <f>IF(ISNUMBER(AVERAGEIFS(Observed!W$2:W$720,Observed!$A$2:$A$720,$A45,Observed!$C$2:$C$720,$C45)),AVERAGEIFS(Observed!W$2:W$720,Observed!$A$2:$A$720,$A45,Observed!$C$2:$C$720,$C45),"")</f>
        <v/>
      </c>
      <c r="X45" s="30" t="str">
        <f>IF(ISNUMBER(AVERAGEIFS(Observed!X$2:X$720,Observed!$A$2:$A$720,$A45,Observed!$C$2:$C$720,$C45)),AVERAGEIFS(Observed!X$2:X$720,Observed!$A$2:$A$720,$A45,Observed!$C$2:$C$720,$C45),"")</f>
        <v/>
      </c>
      <c r="Y45" s="28" t="str">
        <f>IF(ISNUMBER(AVERAGEIFS(Observed!Y$2:Y$720,Observed!$A$2:$A$720,$A45,Observed!$C$2:$C$720,$C45)),AVERAGEIFS(Observed!Y$2:Y$720,Observed!$A$2:$A$720,$A45,Observed!$C$2:$C$720,$C45),"")</f>
        <v/>
      </c>
      <c r="Z45" s="28" t="str">
        <f>IF(ISNUMBER(AVERAGEIFS(Observed!Z$2:Z$720,Observed!$A$2:$A$720,$A45,Observed!$C$2:$C$720,$C45)),AVERAGEIFS(Observed!Z$2:Z$720,Observed!$A$2:$A$720,$A45,Observed!$C$2:$C$720,$C45),"")</f>
        <v/>
      </c>
      <c r="AA45" s="28" t="str">
        <f>IF(ISNUMBER(AVERAGEIFS(Observed!AA$2:AA$720,Observed!$A$2:$A$720,$A45,Observed!$C$2:$C$720,$C45)),AVERAGEIFS(Observed!AA$2:AA$720,Observed!$A$2:$A$720,$A45,Observed!$C$2:$C$720,$C45),"")</f>
        <v/>
      </c>
      <c r="AB45" s="28">
        <f>IF(ISNUMBER(AVERAGEIFS(Observed!AB$2:AB$720,Observed!$A$2:$A$720,$A45,Observed!$C$2:$C$720,$C45)),AVERAGEIFS(Observed!AB$2:AB$720,Observed!$A$2:$A$720,$A45,Observed!$C$2:$C$720,$C45),"")</f>
        <v>18.317633310953777</v>
      </c>
      <c r="AC45" s="28">
        <f>IF(ISNUMBER(AVERAGEIFS(Observed!AC$2:AC$720,Observed!$A$2:$A$720,$A45,Observed!$C$2:$C$720,$C45)),AVERAGEIFS(Observed!AC$2:AC$720,Observed!$A$2:$A$720,$A45,Observed!$C$2:$C$720,$C45),"")</f>
        <v>14.965160051981607</v>
      </c>
      <c r="AD45" s="28">
        <f>IF(ISNUMBER(AVERAGEIFS(Observed!AD$2:AD$720,Observed!$A$2:$A$720,$A45,Observed!$C$2:$C$720,$C45)),AVERAGEIFS(Observed!AD$2:AD$720,Observed!$A$2:$A$720,$A45,Observed!$C$2:$C$720,$C45),"")</f>
        <v>81.20050048828125</v>
      </c>
      <c r="AE45" s="28">
        <f>IF(ISNUMBER(AVERAGEIFS(Observed!AE$2:AE$720,Observed!$A$2:$A$720,$A45,Observed!$C$2:$C$720,$C45)),AVERAGEIFS(Observed!AE$2:AE$720,Observed!$A$2:$A$720,$A45,Observed!$C$2:$C$720,$C45),"")</f>
        <v>24.140773137410481</v>
      </c>
      <c r="AF45" s="28">
        <f>IF(ISNUMBER(AVERAGEIFS(Observed!AF$2:AF$720,Observed!$A$2:$A$720,$A45,Observed!$C$2:$C$720,$C45)),AVERAGEIFS(Observed!AF$2:AF$720,Observed!$A$2:$A$720,$A45,Observed!$C$2:$C$720,$C45),"")</f>
        <v>91.362803141276046</v>
      </c>
      <c r="AG45" s="28">
        <f>IF(ISNUMBER(AVERAGEIFS(Observed!AG$2:AG$720,Observed!$A$2:$A$720,$A45,Observed!$C$2:$C$720,$C45)),AVERAGEIFS(Observed!AG$2:AG$720,Observed!$A$2:$A$720,$A45,Observed!$C$2:$C$720,$C45),"")</f>
        <v>28.513154347737629</v>
      </c>
      <c r="AH45" s="29">
        <f>IF(ISNUMBER(AVERAGEIFS(Observed!AH$2:AH$720,Observed!$A$2:$A$720,$A45,Observed!$C$2:$C$720,$C45)),AVERAGEIFS(Observed!AH$2:AH$720,Observed!$A$2:$A$720,$A45,Observed!$C$2:$C$720,$C45),"")</f>
        <v>4.5633333333333331E-2</v>
      </c>
      <c r="AI45" s="29">
        <f>IF(ISNUMBER(AVERAGEIFS(Observed!AI$2:AI$720,Observed!$A$2:$A$720,$A45,Observed!$C$2:$C$720,$C45)),AVERAGEIFS(Observed!AI$2:AI$720,Observed!$A$2:$A$720,$A45,Observed!$C$2:$C$720,$C45),"")</f>
        <v>4.5633333333333331E-2</v>
      </c>
      <c r="AJ45" s="29" t="str">
        <f>IF(ISNUMBER(AVERAGEIFS(Observed!AJ$2:AJ$720,Observed!$A$2:$A$720,$A45,Observed!$C$2:$C$720,$C45)),AVERAGEIFS(Observed!AJ$2:AJ$720,Observed!$A$2:$A$720,$A45,Observed!$C$2:$C$720,$C45),"")</f>
        <v/>
      </c>
      <c r="AK45" s="28">
        <f>IF(ISNUMBER(AVERAGEIFS(Observed!AK$2:AK$720,Observed!$A$2:$A$720,$A45,Observed!$C$2:$C$720,$C45)),AVERAGEIFS(Observed!AK$2:AK$720,Observed!$A$2:$A$720,$A45,Observed!$C$2:$C$720,$C45),"")</f>
        <v>12.992080078125001</v>
      </c>
      <c r="AL45" s="29" t="str">
        <f>IF(ISNUMBER(AVERAGEIFS(Observed!AL$2:AL$720,Observed!$A$2:$A$720,$A45,Observed!$C$2:$C$720,$C45)),AVERAGEIFS(Observed!AL$2:AL$720,Observed!$A$2:$A$720,$A45,Observed!$C$2:$C$720,$C45),"")</f>
        <v/>
      </c>
      <c r="AM45" s="28" t="str">
        <f>IF(ISNUMBER(AVERAGEIFS(Observed!AM$2:AM$720,Observed!$A$2:$A$720,$A45,Observed!$C$2:$C$720,$C45)),AVERAGEIFS(Observed!AM$2:AM$720,Observed!$A$2:$A$720,$A45,Observed!$C$2:$C$720,$C45),"")</f>
        <v/>
      </c>
      <c r="AN45" s="28" t="str">
        <f>IF(ISNUMBER(AVERAGEIFS(Observed!AN$2:AN$720,Observed!$A$2:$A$720,$A45,Observed!$C$2:$C$720,$C45)),AVERAGEIFS(Observed!AN$2:AN$720,Observed!$A$2:$A$720,$A45,Observed!$C$2:$C$720,$C45),"")</f>
        <v/>
      </c>
      <c r="AO45" s="28" t="str">
        <f>IF(ISNUMBER(AVERAGEIFS(Observed!AO$2:AO$720,Observed!$A$2:$A$720,$A45,Observed!$C$2:$C$720,$C45)),AVERAGEIFS(Observed!AO$2:AO$720,Observed!$A$2:$A$720,$A45,Observed!$C$2:$C$720,$C45),"")</f>
        <v/>
      </c>
      <c r="AP45" s="29" t="str">
        <f>IF(ISNUMBER(AVERAGEIFS(Observed!AP$2:AP$720,Observed!$A$2:$A$720,$A45,Observed!$C$2:$C$720,$C45)),AVERAGEIFS(Observed!AP$2:AP$720,Observed!$A$2:$A$720,$A45,Observed!$C$2:$C$720,$C45),"")</f>
        <v/>
      </c>
      <c r="AQ45" s="28" t="str">
        <f>IF(ISNUMBER(AVERAGEIFS(Observed!AQ$2:AQ$720,Observed!$A$2:$A$720,$A45,Observed!$C$2:$C$720,$C45)),AVERAGEIFS(Observed!AQ$2:AQ$720,Observed!$A$2:$A$720,$A45,Observed!$C$2:$C$720,$C45),"")</f>
        <v/>
      </c>
      <c r="AR45" s="28" t="str">
        <f>IF(ISNUMBER(AVERAGEIFS(Observed!AR$2:AR$720,Observed!$A$2:$A$720,$A45,Observed!$C$2:$C$720,$C45)),AVERAGEIFS(Observed!AR$2:AR$720,Observed!$A$2:$A$720,$A45,Observed!$C$2:$C$720,$C45),"")</f>
        <v/>
      </c>
      <c r="AS45" s="2">
        <f>COUNTIFS(Observed!$A$2:$A$720,$A45,Observed!$C$2:$C$720,$C45)</f>
        <v>3</v>
      </c>
      <c r="AT45" s="2">
        <f t="shared" si="1"/>
        <v>10</v>
      </c>
    </row>
    <row r="46" spans="1:46" x14ac:dyDescent="0.25">
      <c r="A46" s="4" t="s">
        <v>28</v>
      </c>
      <c r="B46" t="s">
        <v>44</v>
      </c>
      <c r="C46" s="3">
        <v>42101</v>
      </c>
      <c r="D46">
        <v>1</v>
      </c>
      <c r="F46">
        <v>100</v>
      </c>
      <c r="J46" s="2" t="s">
        <v>82</v>
      </c>
      <c r="K46" s="2" t="s">
        <v>24</v>
      </c>
      <c r="M46" s="2" t="s">
        <v>41</v>
      </c>
      <c r="N46" s="27">
        <f>IF(ISNUMBER(AVERAGEIFS(Observed!N$2:N$720,Observed!$A$2:$A$720,$A46,Observed!$C$2:$C$720,$C46)),AVERAGEIFS(Observed!N$2:N$720,Observed!$A$2:$A$720,$A46,Observed!$C$2:$C$720,$C46),"")</f>
        <v>1069.4166666666667</v>
      </c>
      <c r="O46" s="28">
        <f>IF(ISNUMBER(AVERAGEIFS(Observed!O$2:O$720,Observed!$A$2:$A$720,$A46,Observed!$C$2:$C$720,$C46)),AVERAGEIFS(Observed!O$2:O$720,Observed!$A$2:$A$720,$A46,Observed!$C$2:$C$720,$C46),"")</f>
        <v>106.94166666666668</v>
      </c>
      <c r="P46" s="28" t="str">
        <f>IF(ISNUMBER(AVERAGEIFS(Observed!P$2:P$720,Observed!$A$2:$A$720,$A46,Observed!$C$2:$C$720,$C46)),AVERAGEIFS(Observed!P$2:P$720,Observed!$A$2:$A$720,$A46,Observed!$C$2:$C$720,$C46),"")</f>
        <v/>
      </c>
      <c r="Q46" s="28" t="str">
        <f>IF(ISNUMBER(AVERAGEIFS(Observed!Q$2:Q$720,Observed!$A$2:$A$720,$A46,Observed!$C$2:$C$720,$C46)),AVERAGEIFS(Observed!Q$2:Q$720,Observed!$A$2:$A$720,$A46,Observed!$C$2:$C$720,$C46),"")</f>
        <v/>
      </c>
      <c r="R46" s="28" t="str">
        <f>IF(ISNUMBER(AVERAGEIFS(Observed!R$2:R$720,Observed!$A$2:$A$720,$A46,Observed!$C$2:$C$720,$C46)),AVERAGEIFS(Observed!R$2:R$720,Observed!$A$2:$A$720,$A46,Observed!$C$2:$C$720,$C46),"")</f>
        <v/>
      </c>
      <c r="S46" s="29" t="str">
        <f>IF(ISNUMBER(AVERAGEIFS(Observed!S$2:S$720,Observed!$A$2:$A$720,$A46,Observed!$C$2:$C$720,$C46)),AVERAGEIFS(Observed!S$2:S$720,Observed!$A$2:$A$720,$A46,Observed!$C$2:$C$720,$C46),"")</f>
        <v/>
      </c>
      <c r="T46" s="29" t="str">
        <f>IF(ISNUMBER(AVERAGEIFS(Observed!T$2:T$720,Observed!$A$2:$A$720,$A46,Observed!$C$2:$C$720,$C46)),AVERAGEIFS(Observed!T$2:T$720,Observed!$A$2:$A$720,$A46,Observed!$C$2:$C$720,$C46),"")</f>
        <v/>
      </c>
      <c r="U46" s="29" t="str">
        <f>IF(ISNUMBER(AVERAGEIFS(Observed!U$2:U$720,Observed!$A$2:$A$720,$A46,Observed!$C$2:$C$720,$C46)),AVERAGEIFS(Observed!U$2:U$720,Observed!$A$2:$A$720,$A46,Observed!$C$2:$C$720,$C46),"")</f>
        <v/>
      </c>
      <c r="V46" s="28" t="str">
        <f>IF(ISNUMBER(AVERAGEIFS(Observed!V$2:V$720,Observed!$A$2:$A$720,$A46,Observed!$C$2:$C$720,$C46)),AVERAGEIFS(Observed!V$2:V$720,Observed!$A$2:$A$720,$A46,Observed!$C$2:$C$720,$C46),"")</f>
        <v/>
      </c>
      <c r="W46" s="30" t="str">
        <f>IF(ISNUMBER(AVERAGEIFS(Observed!W$2:W$720,Observed!$A$2:$A$720,$A46,Observed!$C$2:$C$720,$C46)),AVERAGEIFS(Observed!W$2:W$720,Observed!$A$2:$A$720,$A46,Observed!$C$2:$C$720,$C46),"")</f>
        <v/>
      </c>
      <c r="X46" s="30" t="str">
        <f>IF(ISNUMBER(AVERAGEIFS(Observed!X$2:X$720,Observed!$A$2:$A$720,$A46,Observed!$C$2:$C$720,$C46)),AVERAGEIFS(Observed!X$2:X$720,Observed!$A$2:$A$720,$A46,Observed!$C$2:$C$720,$C46),"")</f>
        <v/>
      </c>
      <c r="Y46" s="28" t="str">
        <f>IF(ISNUMBER(AVERAGEIFS(Observed!Y$2:Y$720,Observed!$A$2:$A$720,$A46,Observed!$C$2:$C$720,$C46)),AVERAGEIFS(Observed!Y$2:Y$720,Observed!$A$2:$A$720,$A46,Observed!$C$2:$C$720,$C46),"")</f>
        <v/>
      </c>
      <c r="Z46" s="28" t="str">
        <f>IF(ISNUMBER(AVERAGEIFS(Observed!Z$2:Z$720,Observed!$A$2:$A$720,$A46,Observed!$C$2:$C$720,$C46)),AVERAGEIFS(Observed!Z$2:Z$720,Observed!$A$2:$A$720,$A46,Observed!$C$2:$C$720,$C46),"")</f>
        <v/>
      </c>
      <c r="AA46" s="28" t="str">
        <f>IF(ISNUMBER(AVERAGEIFS(Observed!AA$2:AA$720,Observed!$A$2:$A$720,$A46,Observed!$C$2:$C$720,$C46)),AVERAGEIFS(Observed!AA$2:AA$720,Observed!$A$2:$A$720,$A46,Observed!$C$2:$C$720,$C46),"")</f>
        <v/>
      </c>
      <c r="AB46" s="28">
        <f>IF(ISNUMBER(AVERAGEIFS(Observed!AB$2:AB$720,Observed!$A$2:$A$720,$A46,Observed!$C$2:$C$720,$C46)),AVERAGEIFS(Observed!AB$2:AB$720,Observed!$A$2:$A$720,$A46,Observed!$C$2:$C$720,$C46),"")</f>
        <v>17.683039983113606</v>
      </c>
      <c r="AC46" s="28">
        <f>IF(ISNUMBER(AVERAGEIFS(Observed!AC$2:AC$720,Observed!$A$2:$A$720,$A46,Observed!$C$2:$C$720,$C46)),AVERAGEIFS(Observed!AC$2:AC$720,Observed!$A$2:$A$720,$A46,Observed!$C$2:$C$720,$C46),"")</f>
        <v>16.187222480773926</v>
      </c>
      <c r="AD46" s="28">
        <f>IF(ISNUMBER(AVERAGEIFS(Observed!AD$2:AD$720,Observed!$A$2:$A$720,$A46,Observed!$C$2:$C$720,$C46)),AVERAGEIFS(Observed!AD$2:AD$720,Observed!$A$2:$A$720,$A46,Observed!$C$2:$C$720,$C46),"")</f>
        <v>81.048213958740234</v>
      </c>
      <c r="AE46" s="28">
        <f>IF(ISNUMBER(AVERAGEIFS(Observed!AE$2:AE$720,Observed!$A$2:$A$720,$A46,Observed!$C$2:$C$720,$C46)),AVERAGEIFS(Observed!AE$2:AE$720,Observed!$A$2:$A$720,$A46,Observed!$C$2:$C$720,$C46),"")</f>
        <v>21.835022290547688</v>
      </c>
      <c r="AF46" s="28">
        <f>IF(ISNUMBER(AVERAGEIFS(Observed!AF$2:AF$720,Observed!$A$2:$A$720,$A46,Observed!$C$2:$C$720,$C46)),AVERAGEIFS(Observed!AF$2:AF$720,Observed!$A$2:$A$720,$A46,Observed!$C$2:$C$720,$C46),"")</f>
        <v>90.857201894124344</v>
      </c>
      <c r="AG46" s="28">
        <f>IF(ISNUMBER(AVERAGEIFS(Observed!AG$2:AG$720,Observed!$A$2:$A$720,$A46,Observed!$C$2:$C$720,$C46)),AVERAGEIFS(Observed!AG$2:AG$720,Observed!$A$2:$A$720,$A46,Observed!$C$2:$C$720,$C46),"")</f>
        <v>28.686546643575031</v>
      </c>
      <c r="AH46" s="29">
        <f>IF(ISNUMBER(AVERAGEIFS(Observed!AH$2:AH$720,Observed!$A$2:$A$720,$A46,Observed!$C$2:$C$720,$C46)),AVERAGEIFS(Observed!AH$2:AH$720,Observed!$A$2:$A$720,$A46,Observed!$C$2:$C$720,$C46),"")</f>
        <v>4.5866666666666667E-2</v>
      </c>
      <c r="AI46" s="29">
        <f>IF(ISNUMBER(AVERAGEIFS(Observed!AI$2:AI$720,Observed!$A$2:$A$720,$A46,Observed!$C$2:$C$720,$C46)),AVERAGEIFS(Observed!AI$2:AI$720,Observed!$A$2:$A$720,$A46,Observed!$C$2:$C$720,$C46),"")</f>
        <v>4.5866666666666667E-2</v>
      </c>
      <c r="AJ46" s="29" t="str">
        <f>IF(ISNUMBER(AVERAGEIFS(Observed!AJ$2:AJ$720,Observed!$A$2:$A$720,$A46,Observed!$C$2:$C$720,$C46)),AVERAGEIFS(Observed!AJ$2:AJ$720,Observed!$A$2:$A$720,$A46,Observed!$C$2:$C$720,$C46),"")</f>
        <v/>
      </c>
      <c r="AK46" s="28">
        <f>IF(ISNUMBER(AVERAGEIFS(Observed!AK$2:AK$720,Observed!$A$2:$A$720,$A46,Observed!$C$2:$C$720,$C46)),AVERAGEIFS(Observed!AK$2:AK$720,Observed!$A$2:$A$720,$A46,Observed!$C$2:$C$720,$C46),"")</f>
        <v>12.967714233398439</v>
      </c>
      <c r="AL46" s="29" t="str">
        <f>IF(ISNUMBER(AVERAGEIFS(Observed!AL$2:AL$720,Observed!$A$2:$A$720,$A46,Observed!$C$2:$C$720,$C46)),AVERAGEIFS(Observed!AL$2:AL$720,Observed!$A$2:$A$720,$A46,Observed!$C$2:$C$720,$C46),"")</f>
        <v/>
      </c>
      <c r="AM46" s="28" t="str">
        <f>IF(ISNUMBER(AVERAGEIFS(Observed!AM$2:AM$720,Observed!$A$2:$A$720,$A46,Observed!$C$2:$C$720,$C46)),AVERAGEIFS(Observed!AM$2:AM$720,Observed!$A$2:$A$720,$A46,Observed!$C$2:$C$720,$C46),"")</f>
        <v/>
      </c>
      <c r="AN46" s="28" t="str">
        <f>IF(ISNUMBER(AVERAGEIFS(Observed!AN$2:AN$720,Observed!$A$2:$A$720,$A46,Observed!$C$2:$C$720,$C46)),AVERAGEIFS(Observed!AN$2:AN$720,Observed!$A$2:$A$720,$A46,Observed!$C$2:$C$720,$C46),"")</f>
        <v/>
      </c>
      <c r="AO46" s="28" t="str">
        <f>IF(ISNUMBER(AVERAGEIFS(Observed!AO$2:AO$720,Observed!$A$2:$A$720,$A46,Observed!$C$2:$C$720,$C46)),AVERAGEIFS(Observed!AO$2:AO$720,Observed!$A$2:$A$720,$A46,Observed!$C$2:$C$720,$C46),"")</f>
        <v/>
      </c>
      <c r="AP46" s="29" t="str">
        <f>IF(ISNUMBER(AVERAGEIFS(Observed!AP$2:AP$720,Observed!$A$2:$A$720,$A46,Observed!$C$2:$C$720,$C46)),AVERAGEIFS(Observed!AP$2:AP$720,Observed!$A$2:$A$720,$A46,Observed!$C$2:$C$720,$C46),"")</f>
        <v/>
      </c>
      <c r="AQ46" s="28" t="str">
        <f>IF(ISNUMBER(AVERAGEIFS(Observed!AQ$2:AQ$720,Observed!$A$2:$A$720,$A46,Observed!$C$2:$C$720,$C46)),AVERAGEIFS(Observed!AQ$2:AQ$720,Observed!$A$2:$A$720,$A46,Observed!$C$2:$C$720,$C46),"")</f>
        <v/>
      </c>
      <c r="AR46" s="28" t="str">
        <f>IF(ISNUMBER(AVERAGEIFS(Observed!AR$2:AR$720,Observed!$A$2:$A$720,$A46,Observed!$C$2:$C$720,$C46)),AVERAGEIFS(Observed!AR$2:AR$720,Observed!$A$2:$A$720,$A46,Observed!$C$2:$C$720,$C46),"")</f>
        <v/>
      </c>
      <c r="AS46" s="2">
        <f>COUNTIFS(Observed!$A$2:$A$720,$A46,Observed!$C$2:$C$720,$C46)</f>
        <v>3</v>
      </c>
      <c r="AT46" s="2">
        <f t="shared" si="1"/>
        <v>10</v>
      </c>
    </row>
    <row r="47" spans="1:46" x14ac:dyDescent="0.25">
      <c r="A47" s="4" t="s">
        <v>25</v>
      </c>
      <c r="B47" t="s">
        <v>44</v>
      </c>
      <c r="C47" s="3">
        <v>42101</v>
      </c>
      <c r="D47">
        <v>1</v>
      </c>
      <c r="F47">
        <v>200</v>
      </c>
      <c r="J47" s="2" t="s">
        <v>82</v>
      </c>
      <c r="K47" s="2" t="s">
        <v>24</v>
      </c>
      <c r="M47" s="2" t="s">
        <v>41</v>
      </c>
      <c r="N47" s="27">
        <f>IF(ISNUMBER(AVERAGEIFS(Observed!N$2:N$720,Observed!$A$2:$A$720,$A47,Observed!$C$2:$C$720,$C47)),AVERAGEIFS(Observed!N$2:N$720,Observed!$A$2:$A$720,$A47,Observed!$C$2:$C$720,$C47),"")</f>
        <v>1264.25</v>
      </c>
      <c r="O47" s="28">
        <f>IF(ISNUMBER(AVERAGEIFS(Observed!O$2:O$720,Observed!$A$2:$A$720,$A47,Observed!$C$2:$C$720,$C47)),AVERAGEIFS(Observed!O$2:O$720,Observed!$A$2:$A$720,$A47,Observed!$C$2:$C$720,$C47),"")</f>
        <v>126.425</v>
      </c>
      <c r="P47" s="28" t="str">
        <f>IF(ISNUMBER(AVERAGEIFS(Observed!P$2:P$720,Observed!$A$2:$A$720,$A47,Observed!$C$2:$C$720,$C47)),AVERAGEIFS(Observed!P$2:P$720,Observed!$A$2:$A$720,$A47,Observed!$C$2:$C$720,$C47),"")</f>
        <v/>
      </c>
      <c r="Q47" s="28" t="str">
        <f>IF(ISNUMBER(AVERAGEIFS(Observed!Q$2:Q$720,Observed!$A$2:$A$720,$A47,Observed!$C$2:$C$720,$C47)),AVERAGEIFS(Observed!Q$2:Q$720,Observed!$A$2:$A$720,$A47,Observed!$C$2:$C$720,$C47),"")</f>
        <v/>
      </c>
      <c r="R47" s="28" t="str">
        <f>IF(ISNUMBER(AVERAGEIFS(Observed!R$2:R$720,Observed!$A$2:$A$720,$A47,Observed!$C$2:$C$720,$C47)),AVERAGEIFS(Observed!R$2:R$720,Observed!$A$2:$A$720,$A47,Observed!$C$2:$C$720,$C47),"")</f>
        <v/>
      </c>
      <c r="S47" s="29" t="str">
        <f>IF(ISNUMBER(AVERAGEIFS(Observed!S$2:S$720,Observed!$A$2:$A$720,$A47,Observed!$C$2:$C$720,$C47)),AVERAGEIFS(Observed!S$2:S$720,Observed!$A$2:$A$720,$A47,Observed!$C$2:$C$720,$C47),"")</f>
        <v/>
      </c>
      <c r="T47" s="29" t="str">
        <f>IF(ISNUMBER(AVERAGEIFS(Observed!T$2:T$720,Observed!$A$2:$A$720,$A47,Observed!$C$2:$C$720,$C47)),AVERAGEIFS(Observed!T$2:T$720,Observed!$A$2:$A$720,$A47,Observed!$C$2:$C$720,$C47),"")</f>
        <v/>
      </c>
      <c r="U47" s="29" t="str">
        <f>IF(ISNUMBER(AVERAGEIFS(Observed!U$2:U$720,Observed!$A$2:$A$720,$A47,Observed!$C$2:$C$720,$C47)),AVERAGEIFS(Observed!U$2:U$720,Observed!$A$2:$A$720,$A47,Observed!$C$2:$C$720,$C47),"")</f>
        <v/>
      </c>
      <c r="V47" s="28" t="str">
        <f>IF(ISNUMBER(AVERAGEIFS(Observed!V$2:V$720,Observed!$A$2:$A$720,$A47,Observed!$C$2:$C$720,$C47)),AVERAGEIFS(Observed!V$2:V$720,Observed!$A$2:$A$720,$A47,Observed!$C$2:$C$720,$C47),"")</f>
        <v/>
      </c>
      <c r="W47" s="30" t="str">
        <f>IF(ISNUMBER(AVERAGEIFS(Observed!W$2:W$720,Observed!$A$2:$A$720,$A47,Observed!$C$2:$C$720,$C47)),AVERAGEIFS(Observed!W$2:W$720,Observed!$A$2:$A$720,$A47,Observed!$C$2:$C$720,$C47),"")</f>
        <v/>
      </c>
      <c r="X47" s="30" t="str">
        <f>IF(ISNUMBER(AVERAGEIFS(Observed!X$2:X$720,Observed!$A$2:$A$720,$A47,Observed!$C$2:$C$720,$C47)),AVERAGEIFS(Observed!X$2:X$720,Observed!$A$2:$A$720,$A47,Observed!$C$2:$C$720,$C47),"")</f>
        <v/>
      </c>
      <c r="Y47" s="28" t="str">
        <f>IF(ISNUMBER(AVERAGEIFS(Observed!Y$2:Y$720,Observed!$A$2:$A$720,$A47,Observed!$C$2:$C$720,$C47)),AVERAGEIFS(Observed!Y$2:Y$720,Observed!$A$2:$A$720,$A47,Observed!$C$2:$C$720,$C47),"")</f>
        <v/>
      </c>
      <c r="Z47" s="28" t="str">
        <f>IF(ISNUMBER(AVERAGEIFS(Observed!Z$2:Z$720,Observed!$A$2:$A$720,$A47,Observed!$C$2:$C$720,$C47)),AVERAGEIFS(Observed!Z$2:Z$720,Observed!$A$2:$A$720,$A47,Observed!$C$2:$C$720,$C47),"")</f>
        <v/>
      </c>
      <c r="AA47" s="28" t="str">
        <f>IF(ISNUMBER(AVERAGEIFS(Observed!AA$2:AA$720,Observed!$A$2:$A$720,$A47,Observed!$C$2:$C$720,$C47)),AVERAGEIFS(Observed!AA$2:AA$720,Observed!$A$2:$A$720,$A47,Observed!$C$2:$C$720,$C47),"")</f>
        <v/>
      </c>
      <c r="AB47" s="28">
        <f>IF(ISNUMBER(AVERAGEIFS(Observed!AB$2:AB$720,Observed!$A$2:$A$720,$A47,Observed!$C$2:$C$720,$C47)),AVERAGEIFS(Observed!AB$2:AB$720,Observed!$A$2:$A$720,$A47,Observed!$C$2:$C$720,$C47),"")</f>
        <v>17.168190956115723</v>
      </c>
      <c r="AC47" s="28">
        <f>IF(ISNUMBER(AVERAGEIFS(Observed!AC$2:AC$720,Observed!$A$2:$A$720,$A47,Observed!$C$2:$C$720,$C47)),AVERAGEIFS(Observed!AC$2:AC$720,Observed!$A$2:$A$720,$A47,Observed!$C$2:$C$720,$C47),"")</f>
        <v>15.296184539794922</v>
      </c>
      <c r="AD47" s="28">
        <f>IF(ISNUMBER(AVERAGEIFS(Observed!AD$2:AD$720,Observed!$A$2:$A$720,$A47,Observed!$C$2:$C$720,$C47)),AVERAGEIFS(Observed!AD$2:AD$720,Observed!$A$2:$A$720,$A47,Observed!$C$2:$C$720,$C47),"")</f>
        <v>82.478321075439453</v>
      </c>
      <c r="AE47" s="28">
        <f>IF(ISNUMBER(AVERAGEIFS(Observed!AE$2:AE$720,Observed!$A$2:$A$720,$A47,Observed!$C$2:$C$720,$C47)),AVERAGEIFS(Observed!AE$2:AE$720,Observed!$A$2:$A$720,$A47,Observed!$C$2:$C$720,$C47),"")</f>
        <v>22.624646504720051</v>
      </c>
      <c r="AF47" s="28">
        <f>IF(ISNUMBER(AVERAGEIFS(Observed!AF$2:AF$720,Observed!$A$2:$A$720,$A47,Observed!$C$2:$C$720,$C47)),AVERAGEIFS(Observed!AF$2:AF$720,Observed!$A$2:$A$720,$A47,Observed!$C$2:$C$720,$C47),"")</f>
        <v>91.229084014892578</v>
      </c>
      <c r="AG47" s="28">
        <f>IF(ISNUMBER(AVERAGEIFS(Observed!AG$2:AG$720,Observed!$A$2:$A$720,$A47,Observed!$C$2:$C$720,$C47)),AVERAGEIFS(Observed!AG$2:AG$720,Observed!$A$2:$A$720,$A47,Observed!$C$2:$C$720,$C47),"")</f>
        <v>30.972352981567383</v>
      </c>
      <c r="AH47" s="29">
        <f>IF(ISNUMBER(AVERAGEIFS(Observed!AH$2:AH$720,Observed!$A$2:$A$720,$A47,Observed!$C$2:$C$720,$C47)),AVERAGEIFS(Observed!AH$2:AH$720,Observed!$A$2:$A$720,$A47,Observed!$C$2:$C$720,$C47),"")</f>
        <v>4.9566666666666669E-2</v>
      </c>
      <c r="AI47" s="29">
        <f>IF(ISNUMBER(AVERAGEIFS(Observed!AI$2:AI$720,Observed!$A$2:$A$720,$A47,Observed!$C$2:$C$720,$C47)),AVERAGEIFS(Observed!AI$2:AI$720,Observed!$A$2:$A$720,$A47,Observed!$C$2:$C$720,$C47),"")</f>
        <v>4.9566666666666669E-2</v>
      </c>
      <c r="AJ47" s="29" t="str">
        <f>IF(ISNUMBER(AVERAGEIFS(Observed!AJ$2:AJ$720,Observed!$A$2:$A$720,$A47,Observed!$C$2:$C$720,$C47)),AVERAGEIFS(Observed!AJ$2:AJ$720,Observed!$A$2:$A$720,$A47,Observed!$C$2:$C$720,$C47),"")</f>
        <v/>
      </c>
      <c r="AK47" s="28">
        <f>IF(ISNUMBER(AVERAGEIFS(Observed!AK$2:AK$720,Observed!$A$2:$A$720,$A47,Observed!$C$2:$C$720,$C47)),AVERAGEIFS(Observed!AK$2:AK$720,Observed!$A$2:$A$720,$A47,Observed!$C$2:$C$720,$C47),"")</f>
        <v>13.196531372070313</v>
      </c>
      <c r="AL47" s="29" t="str">
        <f>IF(ISNUMBER(AVERAGEIFS(Observed!AL$2:AL$720,Observed!$A$2:$A$720,$A47,Observed!$C$2:$C$720,$C47)),AVERAGEIFS(Observed!AL$2:AL$720,Observed!$A$2:$A$720,$A47,Observed!$C$2:$C$720,$C47),"")</f>
        <v/>
      </c>
      <c r="AM47" s="28" t="str">
        <f>IF(ISNUMBER(AVERAGEIFS(Observed!AM$2:AM$720,Observed!$A$2:$A$720,$A47,Observed!$C$2:$C$720,$C47)),AVERAGEIFS(Observed!AM$2:AM$720,Observed!$A$2:$A$720,$A47,Observed!$C$2:$C$720,$C47),"")</f>
        <v/>
      </c>
      <c r="AN47" s="28" t="str">
        <f>IF(ISNUMBER(AVERAGEIFS(Observed!AN$2:AN$720,Observed!$A$2:$A$720,$A47,Observed!$C$2:$C$720,$C47)),AVERAGEIFS(Observed!AN$2:AN$720,Observed!$A$2:$A$720,$A47,Observed!$C$2:$C$720,$C47),"")</f>
        <v/>
      </c>
      <c r="AO47" s="28" t="str">
        <f>IF(ISNUMBER(AVERAGEIFS(Observed!AO$2:AO$720,Observed!$A$2:$A$720,$A47,Observed!$C$2:$C$720,$C47)),AVERAGEIFS(Observed!AO$2:AO$720,Observed!$A$2:$A$720,$A47,Observed!$C$2:$C$720,$C47),"")</f>
        <v/>
      </c>
      <c r="AP47" s="29" t="str">
        <f>IF(ISNUMBER(AVERAGEIFS(Observed!AP$2:AP$720,Observed!$A$2:$A$720,$A47,Observed!$C$2:$C$720,$C47)),AVERAGEIFS(Observed!AP$2:AP$720,Observed!$A$2:$A$720,$A47,Observed!$C$2:$C$720,$C47),"")</f>
        <v/>
      </c>
      <c r="AQ47" s="28" t="str">
        <f>IF(ISNUMBER(AVERAGEIFS(Observed!AQ$2:AQ$720,Observed!$A$2:$A$720,$A47,Observed!$C$2:$C$720,$C47)),AVERAGEIFS(Observed!AQ$2:AQ$720,Observed!$A$2:$A$720,$A47,Observed!$C$2:$C$720,$C47),"")</f>
        <v/>
      </c>
      <c r="AR47" s="28" t="str">
        <f>IF(ISNUMBER(AVERAGEIFS(Observed!AR$2:AR$720,Observed!$A$2:$A$720,$A47,Observed!$C$2:$C$720,$C47)),AVERAGEIFS(Observed!AR$2:AR$720,Observed!$A$2:$A$720,$A47,Observed!$C$2:$C$720,$C47),"")</f>
        <v/>
      </c>
      <c r="AS47" s="2">
        <f>COUNTIFS(Observed!$A$2:$A$720,$A47,Observed!$C$2:$C$720,$C47)</f>
        <v>3</v>
      </c>
      <c r="AT47" s="2">
        <f t="shared" si="1"/>
        <v>10</v>
      </c>
    </row>
    <row r="48" spans="1:46" x14ac:dyDescent="0.25">
      <c r="A48" s="4" t="s">
        <v>29</v>
      </c>
      <c r="B48" t="s">
        <v>44</v>
      </c>
      <c r="C48" s="3">
        <v>42101</v>
      </c>
      <c r="D48">
        <v>1</v>
      </c>
      <c r="F48">
        <v>350</v>
      </c>
      <c r="J48" s="2" t="s">
        <v>82</v>
      </c>
      <c r="K48" s="2" t="s">
        <v>24</v>
      </c>
      <c r="M48" s="2" t="s">
        <v>41</v>
      </c>
      <c r="N48" s="27">
        <f>IF(ISNUMBER(AVERAGEIFS(Observed!N$2:N$720,Observed!$A$2:$A$720,$A48,Observed!$C$2:$C$720,$C48)),AVERAGEIFS(Observed!N$2:N$720,Observed!$A$2:$A$720,$A48,Observed!$C$2:$C$720,$C48),"")</f>
        <v>1166.9166666666667</v>
      </c>
      <c r="O48" s="28">
        <f>IF(ISNUMBER(AVERAGEIFS(Observed!O$2:O$720,Observed!$A$2:$A$720,$A48,Observed!$C$2:$C$720,$C48)),AVERAGEIFS(Observed!O$2:O$720,Observed!$A$2:$A$720,$A48,Observed!$C$2:$C$720,$C48),"")</f>
        <v>116.69166666666666</v>
      </c>
      <c r="P48" s="28" t="str">
        <f>IF(ISNUMBER(AVERAGEIFS(Observed!P$2:P$720,Observed!$A$2:$A$720,$A48,Observed!$C$2:$C$720,$C48)),AVERAGEIFS(Observed!P$2:P$720,Observed!$A$2:$A$720,$A48,Observed!$C$2:$C$720,$C48),"")</f>
        <v/>
      </c>
      <c r="Q48" s="28" t="str">
        <f>IF(ISNUMBER(AVERAGEIFS(Observed!Q$2:Q$720,Observed!$A$2:$A$720,$A48,Observed!$C$2:$C$720,$C48)),AVERAGEIFS(Observed!Q$2:Q$720,Observed!$A$2:$A$720,$A48,Observed!$C$2:$C$720,$C48),"")</f>
        <v/>
      </c>
      <c r="R48" s="28" t="str">
        <f>IF(ISNUMBER(AVERAGEIFS(Observed!R$2:R$720,Observed!$A$2:$A$720,$A48,Observed!$C$2:$C$720,$C48)),AVERAGEIFS(Observed!R$2:R$720,Observed!$A$2:$A$720,$A48,Observed!$C$2:$C$720,$C48),"")</f>
        <v/>
      </c>
      <c r="S48" s="29" t="str">
        <f>IF(ISNUMBER(AVERAGEIFS(Observed!S$2:S$720,Observed!$A$2:$A$720,$A48,Observed!$C$2:$C$720,$C48)),AVERAGEIFS(Observed!S$2:S$720,Observed!$A$2:$A$720,$A48,Observed!$C$2:$C$720,$C48),"")</f>
        <v/>
      </c>
      <c r="T48" s="29" t="str">
        <f>IF(ISNUMBER(AVERAGEIFS(Observed!T$2:T$720,Observed!$A$2:$A$720,$A48,Observed!$C$2:$C$720,$C48)),AVERAGEIFS(Observed!T$2:T$720,Observed!$A$2:$A$720,$A48,Observed!$C$2:$C$720,$C48),"")</f>
        <v/>
      </c>
      <c r="U48" s="29" t="str">
        <f>IF(ISNUMBER(AVERAGEIFS(Observed!U$2:U$720,Observed!$A$2:$A$720,$A48,Observed!$C$2:$C$720,$C48)),AVERAGEIFS(Observed!U$2:U$720,Observed!$A$2:$A$720,$A48,Observed!$C$2:$C$720,$C48),"")</f>
        <v/>
      </c>
      <c r="V48" s="28" t="str">
        <f>IF(ISNUMBER(AVERAGEIFS(Observed!V$2:V$720,Observed!$A$2:$A$720,$A48,Observed!$C$2:$C$720,$C48)),AVERAGEIFS(Observed!V$2:V$720,Observed!$A$2:$A$720,$A48,Observed!$C$2:$C$720,$C48),"")</f>
        <v/>
      </c>
      <c r="W48" s="30" t="str">
        <f>IF(ISNUMBER(AVERAGEIFS(Observed!W$2:W$720,Observed!$A$2:$A$720,$A48,Observed!$C$2:$C$720,$C48)),AVERAGEIFS(Observed!W$2:W$720,Observed!$A$2:$A$720,$A48,Observed!$C$2:$C$720,$C48),"")</f>
        <v/>
      </c>
      <c r="X48" s="30" t="str">
        <f>IF(ISNUMBER(AVERAGEIFS(Observed!X$2:X$720,Observed!$A$2:$A$720,$A48,Observed!$C$2:$C$720,$C48)),AVERAGEIFS(Observed!X$2:X$720,Observed!$A$2:$A$720,$A48,Observed!$C$2:$C$720,$C48),"")</f>
        <v/>
      </c>
      <c r="Y48" s="28" t="str">
        <f>IF(ISNUMBER(AVERAGEIFS(Observed!Y$2:Y$720,Observed!$A$2:$A$720,$A48,Observed!$C$2:$C$720,$C48)),AVERAGEIFS(Observed!Y$2:Y$720,Observed!$A$2:$A$720,$A48,Observed!$C$2:$C$720,$C48),"")</f>
        <v/>
      </c>
      <c r="Z48" s="28" t="str">
        <f>IF(ISNUMBER(AVERAGEIFS(Observed!Z$2:Z$720,Observed!$A$2:$A$720,$A48,Observed!$C$2:$C$720,$C48)),AVERAGEIFS(Observed!Z$2:Z$720,Observed!$A$2:$A$720,$A48,Observed!$C$2:$C$720,$C48),"")</f>
        <v/>
      </c>
      <c r="AA48" s="28" t="str">
        <f>IF(ISNUMBER(AVERAGEIFS(Observed!AA$2:AA$720,Observed!$A$2:$A$720,$A48,Observed!$C$2:$C$720,$C48)),AVERAGEIFS(Observed!AA$2:AA$720,Observed!$A$2:$A$720,$A48,Observed!$C$2:$C$720,$C48),"")</f>
        <v/>
      </c>
      <c r="AB48" s="28">
        <f>IF(ISNUMBER(AVERAGEIFS(Observed!AB$2:AB$720,Observed!$A$2:$A$720,$A48,Observed!$C$2:$C$720,$C48)),AVERAGEIFS(Observed!AB$2:AB$720,Observed!$A$2:$A$720,$A48,Observed!$C$2:$C$720,$C48),"")</f>
        <v>17.741918563842773</v>
      </c>
      <c r="AC48" s="28">
        <f>IF(ISNUMBER(AVERAGEIFS(Observed!AC$2:AC$720,Observed!$A$2:$A$720,$A48,Observed!$C$2:$C$720,$C48)),AVERAGEIFS(Observed!AC$2:AC$720,Observed!$A$2:$A$720,$A48,Observed!$C$2:$C$720,$C48),"")</f>
        <v>16.132530530293781</v>
      </c>
      <c r="AD48" s="28">
        <f>IF(ISNUMBER(AVERAGEIFS(Observed!AD$2:AD$720,Observed!$A$2:$A$720,$A48,Observed!$C$2:$C$720,$C48)),AVERAGEIFS(Observed!AD$2:AD$720,Observed!$A$2:$A$720,$A48,Observed!$C$2:$C$720,$C48),"")</f>
        <v>81.60196177164714</v>
      </c>
      <c r="AE48" s="28">
        <f>IF(ISNUMBER(AVERAGEIFS(Observed!AE$2:AE$720,Observed!$A$2:$A$720,$A48,Observed!$C$2:$C$720,$C48)),AVERAGEIFS(Observed!AE$2:AE$720,Observed!$A$2:$A$720,$A48,Observed!$C$2:$C$720,$C48),"")</f>
        <v>22.993146260579426</v>
      </c>
      <c r="AF48" s="28">
        <f>IF(ISNUMBER(AVERAGEIFS(Observed!AF$2:AF$720,Observed!$A$2:$A$720,$A48,Observed!$C$2:$C$720,$C48)),AVERAGEIFS(Observed!AF$2:AF$720,Observed!$A$2:$A$720,$A48,Observed!$C$2:$C$720,$C48),"")</f>
        <v>91.403671264648438</v>
      </c>
      <c r="AG48" s="28">
        <f>IF(ISNUMBER(AVERAGEIFS(Observed!AG$2:AG$720,Observed!$A$2:$A$720,$A48,Observed!$C$2:$C$720,$C48)),AVERAGEIFS(Observed!AG$2:AG$720,Observed!$A$2:$A$720,$A48,Observed!$C$2:$C$720,$C48),"")</f>
        <v>30.133933067321777</v>
      </c>
      <c r="AH48" s="29">
        <f>IF(ISNUMBER(AVERAGEIFS(Observed!AH$2:AH$720,Observed!$A$2:$A$720,$A48,Observed!$C$2:$C$720,$C48)),AVERAGEIFS(Observed!AH$2:AH$720,Observed!$A$2:$A$720,$A48,Observed!$C$2:$C$720,$C48),"")</f>
        <v>4.82E-2</v>
      </c>
      <c r="AI48" s="29">
        <f>IF(ISNUMBER(AVERAGEIFS(Observed!AI$2:AI$720,Observed!$A$2:$A$720,$A48,Observed!$C$2:$C$720,$C48)),AVERAGEIFS(Observed!AI$2:AI$720,Observed!$A$2:$A$720,$A48,Observed!$C$2:$C$720,$C48),"")</f>
        <v>4.82E-2</v>
      </c>
      <c r="AJ48" s="29" t="str">
        <f>IF(ISNUMBER(AVERAGEIFS(Observed!AJ$2:AJ$720,Observed!$A$2:$A$720,$A48,Observed!$C$2:$C$720,$C48)),AVERAGEIFS(Observed!AJ$2:AJ$720,Observed!$A$2:$A$720,$A48,Observed!$C$2:$C$720,$C48),"")</f>
        <v/>
      </c>
      <c r="AK48" s="28">
        <f>IF(ISNUMBER(AVERAGEIFS(Observed!AK$2:AK$720,Observed!$A$2:$A$720,$A48,Observed!$C$2:$C$720,$C48)),AVERAGEIFS(Observed!AK$2:AK$720,Observed!$A$2:$A$720,$A48,Observed!$C$2:$C$720,$C48),"")</f>
        <v>13.05631388346354</v>
      </c>
      <c r="AL48" s="29" t="str">
        <f>IF(ISNUMBER(AVERAGEIFS(Observed!AL$2:AL$720,Observed!$A$2:$A$720,$A48,Observed!$C$2:$C$720,$C48)),AVERAGEIFS(Observed!AL$2:AL$720,Observed!$A$2:$A$720,$A48,Observed!$C$2:$C$720,$C48),"")</f>
        <v/>
      </c>
      <c r="AM48" s="28" t="str">
        <f>IF(ISNUMBER(AVERAGEIFS(Observed!AM$2:AM$720,Observed!$A$2:$A$720,$A48,Observed!$C$2:$C$720,$C48)),AVERAGEIFS(Observed!AM$2:AM$720,Observed!$A$2:$A$720,$A48,Observed!$C$2:$C$720,$C48),"")</f>
        <v/>
      </c>
      <c r="AN48" s="28" t="str">
        <f>IF(ISNUMBER(AVERAGEIFS(Observed!AN$2:AN$720,Observed!$A$2:$A$720,$A48,Observed!$C$2:$C$720,$C48)),AVERAGEIFS(Observed!AN$2:AN$720,Observed!$A$2:$A$720,$A48,Observed!$C$2:$C$720,$C48),"")</f>
        <v/>
      </c>
      <c r="AO48" s="28" t="str">
        <f>IF(ISNUMBER(AVERAGEIFS(Observed!AO$2:AO$720,Observed!$A$2:$A$720,$A48,Observed!$C$2:$C$720,$C48)),AVERAGEIFS(Observed!AO$2:AO$720,Observed!$A$2:$A$720,$A48,Observed!$C$2:$C$720,$C48),"")</f>
        <v/>
      </c>
      <c r="AP48" s="29" t="str">
        <f>IF(ISNUMBER(AVERAGEIFS(Observed!AP$2:AP$720,Observed!$A$2:$A$720,$A48,Observed!$C$2:$C$720,$C48)),AVERAGEIFS(Observed!AP$2:AP$720,Observed!$A$2:$A$720,$A48,Observed!$C$2:$C$720,$C48),"")</f>
        <v/>
      </c>
      <c r="AQ48" s="28" t="str">
        <f>IF(ISNUMBER(AVERAGEIFS(Observed!AQ$2:AQ$720,Observed!$A$2:$A$720,$A48,Observed!$C$2:$C$720,$C48)),AVERAGEIFS(Observed!AQ$2:AQ$720,Observed!$A$2:$A$720,$A48,Observed!$C$2:$C$720,$C48),"")</f>
        <v/>
      </c>
      <c r="AR48" s="28" t="str">
        <f>IF(ISNUMBER(AVERAGEIFS(Observed!AR$2:AR$720,Observed!$A$2:$A$720,$A48,Observed!$C$2:$C$720,$C48)),AVERAGEIFS(Observed!AR$2:AR$720,Observed!$A$2:$A$720,$A48,Observed!$C$2:$C$720,$C48),"")</f>
        <v/>
      </c>
      <c r="AS48" s="2">
        <f>COUNTIFS(Observed!$A$2:$A$720,$A48,Observed!$C$2:$C$720,$C48)</f>
        <v>3</v>
      </c>
      <c r="AT48" s="2">
        <f t="shared" si="1"/>
        <v>10</v>
      </c>
    </row>
    <row r="49" spans="1:46" x14ac:dyDescent="0.25">
      <c r="A49" s="4" t="s">
        <v>26</v>
      </c>
      <c r="B49" t="s">
        <v>44</v>
      </c>
      <c r="C49" s="3">
        <v>42101</v>
      </c>
      <c r="D49">
        <v>1</v>
      </c>
      <c r="F49">
        <v>500</v>
      </c>
      <c r="J49" s="2" t="s">
        <v>82</v>
      </c>
      <c r="K49" s="2" t="s">
        <v>24</v>
      </c>
      <c r="M49" s="2" t="s">
        <v>41</v>
      </c>
      <c r="N49" s="27">
        <f>IF(ISNUMBER(AVERAGEIFS(Observed!N$2:N$720,Observed!$A$2:$A$720,$A49,Observed!$C$2:$C$720,$C49)),AVERAGEIFS(Observed!N$2:N$720,Observed!$A$2:$A$720,$A49,Observed!$C$2:$C$720,$C49),"")</f>
        <v>1156.4166666666667</v>
      </c>
      <c r="O49" s="28">
        <f>IF(ISNUMBER(AVERAGEIFS(Observed!O$2:O$720,Observed!$A$2:$A$720,$A49,Observed!$C$2:$C$720,$C49)),AVERAGEIFS(Observed!O$2:O$720,Observed!$A$2:$A$720,$A49,Observed!$C$2:$C$720,$C49),"")</f>
        <v>115.64166666666665</v>
      </c>
      <c r="P49" s="28" t="str">
        <f>IF(ISNUMBER(AVERAGEIFS(Observed!P$2:P$720,Observed!$A$2:$A$720,$A49,Observed!$C$2:$C$720,$C49)),AVERAGEIFS(Observed!P$2:P$720,Observed!$A$2:$A$720,$A49,Observed!$C$2:$C$720,$C49),"")</f>
        <v/>
      </c>
      <c r="Q49" s="28" t="str">
        <f>IF(ISNUMBER(AVERAGEIFS(Observed!Q$2:Q$720,Observed!$A$2:$A$720,$A49,Observed!$C$2:$C$720,$C49)),AVERAGEIFS(Observed!Q$2:Q$720,Observed!$A$2:$A$720,$A49,Observed!$C$2:$C$720,$C49),"")</f>
        <v/>
      </c>
      <c r="R49" s="28" t="str">
        <f>IF(ISNUMBER(AVERAGEIFS(Observed!R$2:R$720,Observed!$A$2:$A$720,$A49,Observed!$C$2:$C$720,$C49)),AVERAGEIFS(Observed!R$2:R$720,Observed!$A$2:$A$720,$A49,Observed!$C$2:$C$720,$C49),"")</f>
        <v/>
      </c>
      <c r="S49" s="29" t="str">
        <f>IF(ISNUMBER(AVERAGEIFS(Observed!S$2:S$720,Observed!$A$2:$A$720,$A49,Observed!$C$2:$C$720,$C49)),AVERAGEIFS(Observed!S$2:S$720,Observed!$A$2:$A$720,$A49,Observed!$C$2:$C$720,$C49),"")</f>
        <v/>
      </c>
      <c r="T49" s="29" t="str">
        <f>IF(ISNUMBER(AVERAGEIFS(Observed!T$2:T$720,Observed!$A$2:$A$720,$A49,Observed!$C$2:$C$720,$C49)),AVERAGEIFS(Observed!T$2:T$720,Observed!$A$2:$A$720,$A49,Observed!$C$2:$C$720,$C49),"")</f>
        <v/>
      </c>
      <c r="U49" s="29" t="str">
        <f>IF(ISNUMBER(AVERAGEIFS(Observed!U$2:U$720,Observed!$A$2:$A$720,$A49,Observed!$C$2:$C$720,$C49)),AVERAGEIFS(Observed!U$2:U$720,Observed!$A$2:$A$720,$A49,Observed!$C$2:$C$720,$C49),"")</f>
        <v/>
      </c>
      <c r="V49" s="28" t="str">
        <f>IF(ISNUMBER(AVERAGEIFS(Observed!V$2:V$720,Observed!$A$2:$A$720,$A49,Observed!$C$2:$C$720,$C49)),AVERAGEIFS(Observed!V$2:V$720,Observed!$A$2:$A$720,$A49,Observed!$C$2:$C$720,$C49),"")</f>
        <v/>
      </c>
      <c r="W49" s="30" t="str">
        <f>IF(ISNUMBER(AVERAGEIFS(Observed!W$2:W$720,Observed!$A$2:$A$720,$A49,Observed!$C$2:$C$720,$C49)),AVERAGEIFS(Observed!W$2:W$720,Observed!$A$2:$A$720,$A49,Observed!$C$2:$C$720,$C49),"")</f>
        <v/>
      </c>
      <c r="X49" s="30" t="str">
        <f>IF(ISNUMBER(AVERAGEIFS(Observed!X$2:X$720,Observed!$A$2:$A$720,$A49,Observed!$C$2:$C$720,$C49)),AVERAGEIFS(Observed!X$2:X$720,Observed!$A$2:$A$720,$A49,Observed!$C$2:$C$720,$C49),"")</f>
        <v/>
      </c>
      <c r="Y49" s="28" t="str">
        <f>IF(ISNUMBER(AVERAGEIFS(Observed!Y$2:Y$720,Observed!$A$2:$A$720,$A49,Observed!$C$2:$C$720,$C49)),AVERAGEIFS(Observed!Y$2:Y$720,Observed!$A$2:$A$720,$A49,Observed!$C$2:$C$720,$C49),"")</f>
        <v/>
      </c>
      <c r="Z49" s="28" t="str">
        <f>IF(ISNUMBER(AVERAGEIFS(Observed!Z$2:Z$720,Observed!$A$2:$A$720,$A49,Observed!$C$2:$C$720,$C49)),AVERAGEIFS(Observed!Z$2:Z$720,Observed!$A$2:$A$720,$A49,Observed!$C$2:$C$720,$C49),"")</f>
        <v/>
      </c>
      <c r="AA49" s="28" t="str">
        <f>IF(ISNUMBER(AVERAGEIFS(Observed!AA$2:AA$720,Observed!$A$2:$A$720,$A49,Observed!$C$2:$C$720,$C49)),AVERAGEIFS(Observed!AA$2:AA$720,Observed!$A$2:$A$720,$A49,Observed!$C$2:$C$720,$C49),"")</f>
        <v/>
      </c>
      <c r="AB49" s="28">
        <f>IF(ISNUMBER(AVERAGEIFS(Observed!AB$2:AB$720,Observed!$A$2:$A$720,$A49,Observed!$C$2:$C$720,$C49)),AVERAGEIFS(Observed!AB$2:AB$720,Observed!$A$2:$A$720,$A49,Observed!$C$2:$C$720,$C49),"")</f>
        <v>17.188540776570637</v>
      </c>
      <c r="AC49" s="28">
        <f>IF(ISNUMBER(AVERAGEIFS(Observed!AC$2:AC$720,Observed!$A$2:$A$720,$A49,Observed!$C$2:$C$720,$C49)),AVERAGEIFS(Observed!AC$2:AC$720,Observed!$A$2:$A$720,$A49,Observed!$C$2:$C$720,$C49),"")</f>
        <v>14.91609255472819</v>
      </c>
      <c r="AD49" s="28">
        <f>IF(ISNUMBER(AVERAGEIFS(Observed!AD$2:AD$720,Observed!$A$2:$A$720,$A49,Observed!$C$2:$C$720,$C49)),AVERAGEIFS(Observed!AD$2:AD$720,Observed!$A$2:$A$720,$A49,Observed!$C$2:$C$720,$C49),"")</f>
        <v>81.62637074788411</v>
      </c>
      <c r="AE49" s="28">
        <f>IF(ISNUMBER(AVERAGEIFS(Observed!AE$2:AE$720,Observed!$A$2:$A$720,$A49,Observed!$C$2:$C$720,$C49)),AVERAGEIFS(Observed!AE$2:AE$720,Observed!$A$2:$A$720,$A49,Observed!$C$2:$C$720,$C49),"")</f>
        <v>22.858861605326336</v>
      </c>
      <c r="AF49" s="28">
        <f>IF(ISNUMBER(AVERAGEIFS(Observed!AF$2:AF$720,Observed!$A$2:$A$720,$A49,Observed!$C$2:$C$720,$C49)),AVERAGEIFS(Observed!AF$2:AF$720,Observed!$A$2:$A$720,$A49,Observed!$C$2:$C$720,$C49),"")</f>
        <v>91.382342020670578</v>
      </c>
      <c r="AG49" s="28">
        <f>IF(ISNUMBER(AVERAGEIFS(Observed!AG$2:AG$720,Observed!$A$2:$A$720,$A49,Observed!$C$2:$C$720,$C49)),AVERAGEIFS(Observed!AG$2:AG$720,Observed!$A$2:$A$720,$A49,Observed!$C$2:$C$720,$C49),"")</f>
        <v>29.695245742797852</v>
      </c>
      <c r="AH49" s="29">
        <f>IF(ISNUMBER(AVERAGEIFS(Observed!AH$2:AH$720,Observed!$A$2:$A$720,$A49,Observed!$C$2:$C$720,$C49)),AVERAGEIFS(Observed!AH$2:AH$720,Observed!$A$2:$A$720,$A49,Observed!$C$2:$C$720,$C49),"")</f>
        <v>4.7500000000000007E-2</v>
      </c>
      <c r="AI49" s="29">
        <f>IF(ISNUMBER(AVERAGEIFS(Observed!AI$2:AI$720,Observed!$A$2:$A$720,$A49,Observed!$C$2:$C$720,$C49)),AVERAGEIFS(Observed!AI$2:AI$720,Observed!$A$2:$A$720,$A49,Observed!$C$2:$C$720,$C49),"")</f>
        <v>4.7500000000000007E-2</v>
      </c>
      <c r="AJ49" s="29" t="str">
        <f>IF(ISNUMBER(AVERAGEIFS(Observed!AJ$2:AJ$720,Observed!$A$2:$A$720,$A49,Observed!$C$2:$C$720,$C49)),AVERAGEIFS(Observed!AJ$2:AJ$720,Observed!$A$2:$A$720,$A49,Observed!$C$2:$C$720,$C49),"")</f>
        <v/>
      </c>
      <c r="AK49" s="28">
        <f>IF(ISNUMBER(AVERAGEIFS(Observed!AK$2:AK$720,Observed!$A$2:$A$720,$A49,Observed!$C$2:$C$720,$C49)),AVERAGEIFS(Observed!AK$2:AK$720,Observed!$A$2:$A$720,$A49,Observed!$C$2:$C$720,$C49),"")</f>
        <v>13.060219319661458</v>
      </c>
      <c r="AL49" s="29" t="str">
        <f>IF(ISNUMBER(AVERAGEIFS(Observed!AL$2:AL$720,Observed!$A$2:$A$720,$A49,Observed!$C$2:$C$720,$C49)),AVERAGEIFS(Observed!AL$2:AL$720,Observed!$A$2:$A$720,$A49,Observed!$C$2:$C$720,$C49),"")</f>
        <v/>
      </c>
      <c r="AM49" s="28" t="str">
        <f>IF(ISNUMBER(AVERAGEIFS(Observed!AM$2:AM$720,Observed!$A$2:$A$720,$A49,Observed!$C$2:$C$720,$C49)),AVERAGEIFS(Observed!AM$2:AM$720,Observed!$A$2:$A$720,$A49,Observed!$C$2:$C$720,$C49),"")</f>
        <v/>
      </c>
      <c r="AN49" s="28" t="str">
        <f>IF(ISNUMBER(AVERAGEIFS(Observed!AN$2:AN$720,Observed!$A$2:$A$720,$A49,Observed!$C$2:$C$720,$C49)),AVERAGEIFS(Observed!AN$2:AN$720,Observed!$A$2:$A$720,$A49,Observed!$C$2:$C$720,$C49),"")</f>
        <v/>
      </c>
      <c r="AO49" s="28" t="str">
        <f>IF(ISNUMBER(AVERAGEIFS(Observed!AO$2:AO$720,Observed!$A$2:$A$720,$A49,Observed!$C$2:$C$720,$C49)),AVERAGEIFS(Observed!AO$2:AO$720,Observed!$A$2:$A$720,$A49,Observed!$C$2:$C$720,$C49),"")</f>
        <v/>
      </c>
      <c r="AP49" s="29" t="str">
        <f>IF(ISNUMBER(AVERAGEIFS(Observed!AP$2:AP$720,Observed!$A$2:$A$720,$A49,Observed!$C$2:$C$720,$C49)),AVERAGEIFS(Observed!AP$2:AP$720,Observed!$A$2:$A$720,$A49,Observed!$C$2:$C$720,$C49),"")</f>
        <v/>
      </c>
      <c r="AQ49" s="28" t="str">
        <f>IF(ISNUMBER(AVERAGEIFS(Observed!AQ$2:AQ$720,Observed!$A$2:$A$720,$A49,Observed!$C$2:$C$720,$C49)),AVERAGEIFS(Observed!AQ$2:AQ$720,Observed!$A$2:$A$720,$A49,Observed!$C$2:$C$720,$C49),"")</f>
        <v/>
      </c>
      <c r="AR49" s="28" t="str">
        <f>IF(ISNUMBER(AVERAGEIFS(Observed!AR$2:AR$720,Observed!$A$2:$A$720,$A49,Observed!$C$2:$C$720,$C49)),AVERAGEIFS(Observed!AR$2:AR$720,Observed!$A$2:$A$720,$A49,Observed!$C$2:$C$720,$C49),"")</f>
        <v/>
      </c>
      <c r="AS49" s="2">
        <f>COUNTIFS(Observed!$A$2:$A$720,$A49,Observed!$C$2:$C$720,$C49)</f>
        <v>3</v>
      </c>
      <c r="AT49" s="2">
        <f t="shared" si="1"/>
        <v>10</v>
      </c>
    </row>
    <row r="50" spans="1:46" x14ac:dyDescent="0.25">
      <c r="A50" s="4" t="s">
        <v>27</v>
      </c>
      <c r="B50" t="s">
        <v>44</v>
      </c>
      <c r="C50" s="3">
        <v>42110</v>
      </c>
      <c r="D50">
        <v>1</v>
      </c>
      <c r="F50">
        <v>0</v>
      </c>
      <c r="J50" s="2" t="s">
        <v>82</v>
      </c>
      <c r="K50" s="2" t="s">
        <v>24</v>
      </c>
      <c r="L50">
        <v>1.6</v>
      </c>
      <c r="M50" s="2" t="s">
        <v>22</v>
      </c>
      <c r="N50" s="27" t="str">
        <f>IF(ISNUMBER(AVERAGEIFS(Observed!N$2:N$720,Observed!$A$2:$A$720,$A50,Observed!$C$2:$C$720,$C50)),AVERAGEIFS(Observed!N$2:N$720,Observed!$A$2:$A$720,$A50,Observed!$C$2:$C$720,$C50),"")</f>
        <v/>
      </c>
      <c r="O50" s="28" t="str">
        <f>IF(ISNUMBER(AVERAGEIFS(Observed!O$2:O$720,Observed!$A$2:$A$720,$A50,Observed!$C$2:$C$720,$C50)),AVERAGEIFS(Observed!O$2:O$720,Observed!$A$2:$A$720,$A50,Observed!$C$2:$C$720,$C50),"")</f>
        <v/>
      </c>
      <c r="P50" s="28">
        <f>IF(ISNUMBER(AVERAGEIFS(Observed!P$2:P$720,Observed!$A$2:$A$720,$A50,Observed!$C$2:$C$720,$C50)),AVERAGEIFS(Observed!P$2:P$720,Observed!$A$2:$A$720,$A50,Observed!$C$2:$C$720,$C50),"")</f>
        <v>100.9225</v>
      </c>
      <c r="Q50" s="28">
        <f>IF(ISNUMBER(AVERAGEIFS(Observed!Q$2:Q$720,Observed!$A$2:$A$720,$A50,Observed!$C$2:$C$720,$C50)),AVERAGEIFS(Observed!Q$2:Q$720,Observed!$A$2:$A$720,$A50,Observed!$C$2:$C$720,$C50),"")</f>
        <v>100.9225</v>
      </c>
      <c r="R50" s="28">
        <f>IF(ISNUMBER(AVERAGEIFS(Observed!R$2:R$720,Observed!$A$2:$A$720,$A50,Observed!$C$2:$C$720,$C50)),AVERAGEIFS(Observed!R$2:R$720,Observed!$A$2:$A$720,$A50,Observed!$C$2:$C$720,$C50),"")</f>
        <v>1066.895</v>
      </c>
      <c r="S50" s="29" t="str">
        <f>IF(ISNUMBER(AVERAGEIFS(Observed!S$2:S$720,Observed!$A$2:$A$720,$A50,Observed!$C$2:$C$720,$C50)),AVERAGEIFS(Observed!S$2:S$720,Observed!$A$2:$A$720,$A50,Observed!$C$2:$C$720,$C50),"")</f>
        <v/>
      </c>
      <c r="T50" s="29" t="str">
        <f>IF(ISNUMBER(AVERAGEIFS(Observed!T$2:T$720,Observed!$A$2:$A$720,$A50,Observed!$C$2:$C$720,$C50)),AVERAGEIFS(Observed!T$2:T$720,Observed!$A$2:$A$720,$A50,Observed!$C$2:$C$720,$C50),"")</f>
        <v/>
      </c>
      <c r="U50" s="29" t="str">
        <f>IF(ISNUMBER(AVERAGEIFS(Observed!U$2:U$720,Observed!$A$2:$A$720,$A50,Observed!$C$2:$C$720,$C50)),AVERAGEIFS(Observed!U$2:U$720,Observed!$A$2:$A$720,$A50,Observed!$C$2:$C$720,$C50),"")</f>
        <v/>
      </c>
      <c r="V50" s="28" t="str">
        <f>IF(ISNUMBER(AVERAGEIFS(Observed!V$2:V$720,Observed!$A$2:$A$720,$A50,Observed!$C$2:$C$720,$C50)),AVERAGEIFS(Observed!V$2:V$720,Observed!$A$2:$A$720,$A50,Observed!$C$2:$C$720,$C50),"")</f>
        <v/>
      </c>
      <c r="W50" s="30" t="str">
        <f>IF(ISNUMBER(AVERAGEIFS(Observed!W$2:W$720,Observed!$A$2:$A$720,$A50,Observed!$C$2:$C$720,$C50)),AVERAGEIFS(Observed!W$2:W$720,Observed!$A$2:$A$720,$A50,Observed!$C$2:$C$720,$C50),"")</f>
        <v/>
      </c>
      <c r="X50" s="30" t="str">
        <f>IF(ISNUMBER(AVERAGEIFS(Observed!X$2:X$720,Observed!$A$2:$A$720,$A50,Observed!$C$2:$C$720,$C50)),AVERAGEIFS(Observed!X$2:X$720,Observed!$A$2:$A$720,$A50,Observed!$C$2:$C$720,$C50),"")</f>
        <v/>
      </c>
      <c r="Y50" s="28" t="str">
        <f>IF(ISNUMBER(AVERAGEIFS(Observed!Y$2:Y$720,Observed!$A$2:$A$720,$A50,Observed!$C$2:$C$720,$C50)),AVERAGEIFS(Observed!Y$2:Y$720,Observed!$A$2:$A$720,$A50,Observed!$C$2:$C$720,$C50),"")</f>
        <v/>
      </c>
      <c r="Z50" s="28" t="str">
        <f>IF(ISNUMBER(AVERAGEIFS(Observed!Z$2:Z$720,Observed!$A$2:$A$720,$A50,Observed!$C$2:$C$720,$C50)),AVERAGEIFS(Observed!Z$2:Z$720,Observed!$A$2:$A$720,$A50,Observed!$C$2:$C$720,$C50),"")</f>
        <v/>
      </c>
      <c r="AA50" s="28" t="str">
        <f>IF(ISNUMBER(AVERAGEIFS(Observed!AA$2:AA$720,Observed!$A$2:$A$720,$A50,Observed!$C$2:$C$720,$C50)),AVERAGEIFS(Observed!AA$2:AA$720,Observed!$A$2:$A$720,$A50,Observed!$C$2:$C$720,$C50),"")</f>
        <v/>
      </c>
      <c r="AB50" s="28">
        <f>IF(ISNUMBER(AVERAGEIFS(Observed!AB$2:AB$720,Observed!$A$2:$A$720,$A50,Observed!$C$2:$C$720,$C50)),AVERAGEIFS(Observed!AB$2:AB$720,Observed!$A$2:$A$720,$A50,Observed!$C$2:$C$720,$C50),"")</f>
        <v>18.751217126846313</v>
      </c>
      <c r="AC50" s="28">
        <f>IF(ISNUMBER(AVERAGEIFS(Observed!AC$2:AC$720,Observed!$A$2:$A$720,$A50,Observed!$C$2:$C$720,$C50)),AVERAGEIFS(Observed!AC$2:AC$720,Observed!$A$2:$A$720,$A50,Observed!$C$2:$C$720,$C50),"")</f>
        <v>11.86725914478302</v>
      </c>
      <c r="AD50" s="28">
        <f>IF(ISNUMBER(AVERAGEIFS(Observed!AD$2:AD$720,Observed!$A$2:$A$720,$A50,Observed!$C$2:$C$720,$C50)),AVERAGEIFS(Observed!AD$2:AD$720,Observed!$A$2:$A$720,$A50,Observed!$C$2:$C$720,$C50),"")</f>
        <v>78.095821380615234</v>
      </c>
      <c r="AE50" s="28">
        <f>IF(ISNUMBER(AVERAGEIFS(Observed!AE$2:AE$720,Observed!$A$2:$A$720,$A50,Observed!$C$2:$C$720,$C50)),AVERAGEIFS(Observed!AE$2:AE$720,Observed!$A$2:$A$720,$A50,Observed!$C$2:$C$720,$C50),"")</f>
        <v>24.329859495162964</v>
      </c>
      <c r="AF50" s="28">
        <f>IF(ISNUMBER(AVERAGEIFS(Observed!AF$2:AF$720,Observed!$A$2:$A$720,$A50,Observed!$C$2:$C$720,$C50)),AVERAGEIFS(Observed!AF$2:AF$720,Observed!$A$2:$A$720,$A50,Observed!$C$2:$C$720,$C50),"")</f>
        <v>89.94422721862793</v>
      </c>
      <c r="AG50" s="28">
        <f>IF(ISNUMBER(AVERAGEIFS(Observed!AG$2:AG$720,Observed!$A$2:$A$720,$A50,Observed!$C$2:$C$720,$C50)),AVERAGEIFS(Observed!AG$2:AG$720,Observed!$A$2:$A$720,$A50,Observed!$C$2:$C$720,$C50),"")</f>
        <v>30.423563241958618</v>
      </c>
      <c r="AH50" s="29">
        <f>IF(ISNUMBER(AVERAGEIFS(Observed!AH$2:AH$720,Observed!$A$2:$A$720,$A50,Observed!$C$2:$C$720,$C50)),AVERAGEIFS(Observed!AH$2:AH$720,Observed!$A$2:$A$720,$A50,Observed!$C$2:$C$720,$C50),"")</f>
        <v>4.8649999999999999E-2</v>
      </c>
      <c r="AI50" s="29">
        <f>IF(ISNUMBER(AVERAGEIFS(Observed!AI$2:AI$720,Observed!$A$2:$A$720,$A50,Observed!$C$2:$C$720,$C50)),AVERAGEIFS(Observed!AI$2:AI$720,Observed!$A$2:$A$720,$A50,Observed!$C$2:$C$720,$C50),"")</f>
        <v>4.8649999999999999E-2</v>
      </c>
      <c r="AJ50" s="29" t="str">
        <f>IF(ISNUMBER(AVERAGEIFS(Observed!AJ$2:AJ$720,Observed!$A$2:$A$720,$A50,Observed!$C$2:$C$720,$C50)),AVERAGEIFS(Observed!AJ$2:AJ$720,Observed!$A$2:$A$720,$A50,Observed!$C$2:$C$720,$C50),"")</f>
        <v/>
      </c>
      <c r="AK50" s="28">
        <f>IF(ISNUMBER(AVERAGEIFS(Observed!AK$2:AK$720,Observed!$A$2:$A$720,$A50,Observed!$C$2:$C$720,$C50)),AVERAGEIFS(Observed!AK$2:AK$720,Observed!$A$2:$A$720,$A50,Observed!$C$2:$C$720,$C50),"")</f>
        <v>12.495331420898438</v>
      </c>
      <c r="AL50" s="29" t="str">
        <f>IF(ISNUMBER(AVERAGEIFS(Observed!AL$2:AL$720,Observed!$A$2:$A$720,$A50,Observed!$C$2:$C$720,$C50)),AVERAGEIFS(Observed!AL$2:AL$720,Observed!$A$2:$A$720,$A50,Observed!$C$2:$C$720,$C50),"")</f>
        <v/>
      </c>
      <c r="AM50" s="28" t="str">
        <f>IF(ISNUMBER(AVERAGEIFS(Observed!AM$2:AM$720,Observed!$A$2:$A$720,$A50,Observed!$C$2:$C$720,$C50)),AVERAGEIFS(Observed!AM$2:AM$720,Observed!$A$2:$A$720,$A50,Observed!$C$2:$C$720,$C50),"")</f>
        <v/>
      </c>
      <c r="AN50" s="28" t="str">
        <f>IF(ISNUMBER(AVERAGEIFS(Observed!AN$2:AN$720,Observed!$A$2:$A$720,$A50,Observed!$C$2:$C$720,$C50)),AVERAGEIFS(Observed!AN$2:AN$720,Observed!$A$2:$A$720,$A50,Observed!$C$2:$C$720,$C50),"")</f>
        <v/>
      </c>
      <c r="AO50" s="28" t="str">
        <f>IF(ISNUMBER(AVERAGEIFS(Observed!AO$2:AO$720,Observed!$A$2:$A$720,$A50,Observed!$C$2:$C$720,$C50)),AVERAGEIFS(Observed!AO$2:AO$720,Observed!$A$2:$A$720,$A50,Observed!$C$2:$C$720,$C50),"")</f>
        <v/>
      </c>
      <c r="AP50" s="29" t="str">
        <f>IF(ISNUMBER(AVERAGEIFS(Observed!AP$2:AP$720,Observed!$A$2:$A$720,$A50,Observed!$C$2:$C$720,$C50)),AVERAGEIFS(Observed!AP$2:AP$720,Observed!$A$2:$A$720,$A50,Observed!$C$2:$C$720,$C50),"")</f>
        <v/>
      </c>
      <c r="AQ50" s="28">
        <f>IF(ISNUMBER(AVERAGEIFS(Observed!AQ$2:AQ$720,Observed!$A$2:$A$720,$A50,Observed!$C$2:$C$720,$C50)),AVERAGEIFS(Observed!AQ$2:AQ$720,Observed!$A$2:$A$720,$A50,Observed!$C$2:$C$720,$C50),"")</f>
        <v>4.8859999999999992</v>
      </c>
      <c r="AR50" s="28">
        <f>IF(ISNUMBER(AVERAGEIFS(Observed!AR$2:AR$720,Observed!$A$2:$A$720,$A50,Observed!$C$2:$C$720,$C50)),AVERAGEIFS(Observed!AR$2:AR$720,Observed!$A$2:$A$720,$A50,Observed!$C$2:$C$720,$C50),"")</f>
        <v>43.785499999999999</v>
      </c>
      <c r="AS50" s="2">
        <f>COUNTIFS(Observed!$A$2:$A$720,$A50,Observed!$C$2:$C$720,$C50)</f>
        <v>4</v>
      </c>
      <c r="AT50" s="2">
        <f t="shared" si="1"/>
        <v>14</v>
      </c>
    </row>
    <row r="51" spans="1:46" x14ac:dyDescent="0.25">
      <c r="A51" s="4" t="s">
        <v>30</v>
      </c>
      <c r="B51" t="s">
        <v>44</v>
      </c>
      <c r="C51" s="3">
        <v>42110</v>
      </c>
      <c r="D51">
        <v>1</v>
      </c>
      <c r="F51">
        <v>50</v>
      </c>
      <c r="J51" s="2" t="s">
        <v>82</v>
      </c>
      <c r="K51" s="2" t="s">
        <v>24</v>
      </c>
      <c r="L51">
        <v>1.6</v>
      </c>
      <c r="M51" s="2" t="s">
        <v>22</v>
      </c>
      <c r="N51" s="27" t="str">
        <f>IF(ISNUMBER(AVERAGEIFS(Observed!N$2:N$720,Observed!$A$2:$A$720,$A51,Observed!$C$2:$C$720,$C51)),AVERAGEIFS(Observed!N$2:N$720,Observed!$A$2:$A$720,$A51,Observed!$C$2:$C$720,$C51),"")</f>
        <v/>
      </c>
      <c r="O51" s="28" t="str">
        <f>IF(ISNUMBER(AVERAGEIFS(Observed!O$2:O$720,Observed!$A$2:$A$720,$A51,Observed!$C$2:$C$720,$C51)),AVERAGEIFS(Observed!O$2:O$720,Observed!$A$2:$A$720,$A51,Observed!$C$2:$C$720,$C51),"")</f>
        <v/>
      </c>
      <c r="P51" s="28">
        <f>IF(ISNUMBER(AVERAGEIFS(Observed!P$2:P$720,Observed!$A$2:$A$720,$A51,Observed!$C$2:$C$720,$C51)),AVERAGEIFS(Observed!P$2:P$720,Observed!$A$2:$A$720,$A51,Observed!$C$2:$C$720,$C51),"")</f>
        <v>95.432500000000005</v>
      </c>
      <c r="Q51" s="28">
        <f>IF(ISNUMBER(AVERAGEIFS(Observed!Q$2:Q$720,Observed!$A$2:$A$720,$A51,Observed!$C$2:$C$720,$C51)),AVERAGEIFS(Observed!Q$2:Q$720,Observed!$A$2:$A$720,$A51,Observed!$C$2:$C$720,$C51),"")</f>
        <v>95.432500000000005</v>
      </c>
      <c r="R51" s="28">
        <f>IF(ISNUMBER(AVERAGEIFS(Observed!R$2:R$720,Observed!$A$2:$A$720,$A51,Observed!$C$2:$C$720,$C51)),AVERAGEIFS(Observed!R$2:R$720,Observed!$A$2:$A$720,$A51,Observed!$C$2:$C$720,$C51),"")</f>
        <v>1035.6824999999999</v>
      </c>
      <c r="S51" s="29" t="str">
        <f>IF(ISNUMBER(AVERAGEIFS(Observed!S$2:S$720,Observed!$A$2:$A$720,$A51,Observed!$C$2:$C$720,$C51)),AVERAGEIFS(Observed!S$2:S$720,Observed!$A$2:$A$720,$A51,Observed!$C$2:$C$720,$C51),"")</f>
        <v/>
      </c>
      <c r="T51" s="29" t="str">
        <f>IF(ISNUMBER(AVERAGEIFS(Observed!T$2:T$720,Observed!$A$2:$A$720,$A51,Observed!$C$2:$C$720,$C51)),AVERAGEIFS(Observed!T$2:T$720,Observed!$A$2:$A$720,$A51,Observed!$C$2:$C$720,$C51),"")</f>
        <v/>
      </c>
      <c r="U51" s="29" t="str">
        <f>IF(ISNUMBER(AVERAGEIFS(Observed!U$2:U$720,Observed!$A$2:$A$720,$A51,Observed!$C$2:$C$720,$C51)),AVERAGEIFS(Observed!U$2:U$720,Observed!$A$2:$A$720,$A51,Observed!$C$2:$C$720,$C51),"")</f>
        <v/>
      </c>
      <c r="V51" s="28" t="str">
        <f>IF(ISNUMBER(AVERAGEIFS(Observed!V$2:V$720,Observed!$A$2:$A$720,$A51,Observed!$C$2:$C$720,$C51)),AVERAGEIFS(Observed!V$2:V$720,Observed!$A$2:$A$720,$A51,Observed!$C$2:$C$720,$C51),"")</f>
        <v/>
      </c>
      <c r="W51" s="30" t="str">
        <f>IF(ISNUMBER(AVERAGEIFS(Observed!W$2:W$720,Observed!$A$2:$A$720,$A51,Observed!$C$2:$C$720,$C51)),AVERAGEIFS(Observed!W$2:W$720,Observed!$A$2:$A$720,$A51,Observed!$C$2:$C$720,$C51),"")</f>
        <v/>
      </c>
      <c r="X51" s="30" t="str">
        <f>IF(ISNUMBER(AVERAGEIFS(Observed!X$2:X$720,Observed!$A$2:$A$720,$A51,Observed!$C$2:$C$720,$C51)),AVERAGEIFS(Observed!X$2:X$720,Observed!$A$2:$A$720,$A51,Observed!$C$2:$C$720,$C51),"")</f>
        <v/>
      </c>
      <c r="Y51" s="28" t="str">
        <f>IF(ISNUMBER(AVERAGEIFS(Observed!Y$2:Y$720,Observed!$A$2:$A$720,$A51,Observed!$C$2:$C$720,$C51)),AVERAGEIFS(Observed!Y$2:Y$720,Observed!$A$2:$A$720,$A51,Observed!$C$2:$C$720,$C51),"")</f>
        <v/>
      </c>
      <c r="Z51" s="28" t="str">
        <f>IF(ISNUMBER(AVERAGEIFS(Observed!Z$2:Z$720,Observed!$A$2:$A$720,$A51,Observed!$C$2:$C$720,$C51)),AVERAGEIFS(Observed!Z$2:Z$720,Observed!$A$2:$A$720,$A51,Observed!$C$2:$C$720,$C51),"")</f>
        <v/>
      </c>
      <c r="AA51" s="28" t="str">
        <f>IF(ISNUMBER(AVERAGEIFS(Observed!AA$2:AA$720,Observed!$A$2:$A$720,$A51,Observed!$C$2:$C$720,$C51)),AVERAGEIFS(Observed!AA$2:AA$720,Observed!$A$2:$A$720,$A51,Observed!$C$2:$C$720,$C51),"")</f>
        <v/>
      </c>
      <c r="AB51" s="28">
        <f>IF(ISNUMBER(AVERAGEIFS(Observed!AB$2:AB$720,Observed!$A$2:$A$720,$A51,Observed!$C$2:$C$720,$C51)),AVERAGEIFS(Observed!AB$2:AB$720,Observed!$A$2:$A$720,$A51,Observed!$C$2:$C$720,$C51),"")</f>
        <v>18.350701570510864</v>
      </c>
      <c r="AC51" s="28">
        <f>IF(ISNUMBER(AVERAGEIFS(Observed!AC$2:AC$720,Observed!$A$2:$A$720,$A51,Observed!$C$2:$C$720,$C51)),AVERAGEIFS(Observed!AC$2:AC$720,Observed!$A$2:$A$720,$A51,Observed!$C$2:$C$720,$C51),"")</f>
        <v>12.303373456001282</v>
      </c>
      <c r="AD51" s="28">
        <f>IF(ISNUMBER(AVERAGEIFS(Observed!AD$2:AD$720,Observed!$A$2:$A$720,$A51,Observed!$C$2:$C$720,$C51)),AVERAGEIFS(Observed!AD$2:AD$720,Observed!$A$2:$A$720,$A51,Observed!$C$2:$C$720,$C51),"")</f>
        <v>79.91387939453125</v>
      </c>
      <c r="AE51" s="28">
        <f>IF(ISNUMBER(AVERAGEIFS(Observed!AE$2:AE$720,Observed!$A$2:$A$720,$A51,Observed!$C$2:$C$720,$C51)),AVERAGEIFS(Observed!AE$2:AE$720,Observed!$A$2:$A$720,$A51,Observed!$C$2:$C$720,$C51),"")</f>
        <v>24.474847793579102</v>
      </c>
      <c r="AF51" s="28">
        <f>IF(ISNUMBER(AVERAGEIFS(Observed!AF$2:AF$720,Observed!$A$2:$A$720,$A51,Observed!$C$2:$C$720,$C51)),AVERAGEIFS(Observed!AF$2:AF$720,Observed!$A$2:$A$720,$A51,Observed!$C$2:$C$720,$C51),"")</f>
        <v>90.815150260925293</v>
      </c>
      <c r="AG51" s="28">
        <f>IF(ISNUMBER(AVERAGEIFS(Observed!AG$2:AG$720,Observed!$A$2:$A$720,$A51,Observed!$C$2:$C$720,$C51)),AVERAGEIFS(Observed!AG$2:AG$720,Observed!$A$2:$A$720,$A51,Observed!$C$2:$C$720,$C51),"")</f>
        <v>30.676638603210449</v>
      </c>
      <c r="AH51" s="29">
        <f>IF(ISNUMBER(AVERAGEIFS(Observed!AH$2:AH$720,Observed!$A$2:$A$720,$A51,Observed!$C$2:$C$720,$C51)),AVERAGEIFS(Observed!AH$2:AH$720,Observed!$A$2:$A$720,$A51,Observed!$C$2:$C$720,$C51),"")</f>
        <v>4.9075000000000001E-2</v>
      </c>
      <c r="AI51" s="29">
        <f>IF(ISNUMBER(AVERAGEIFS(Observed!AI$2:AI$720,Observed!$A$2:$A$720,$A51,Observed!$C$2:$C$720,$C51)),AVERAGEIFS(Observed!AI$2:AI$720,Observed!$A$2:$A$720,$A51,Observed!$C$2:$C$720,$C51),"")</f>
        <v>4.9075000000000001E-2</v>
      </c>
      <c r="AJ51" s="29" t="str">
        <f>IF(ISNUMBER(AVERAGEIFS(Observed!AJ$2:AJ$720,Observed!$A$2:$A$720,$A51,Observed!$C$2:$C$720,$C51)),AVERAGEIFS(Observed!AJ$2:AJ$720,Observed!$A$2:$A$720,$A51,Observed!$C$2:$C$720,$C51),"")</f>
        <v/>
      </c>
      <c r="AK51" s="28">
        <f>IF(ISNUMBER(AVERAGEIFS(Observed!AK$2:AK$720,Observed!$A$2:$A$720,$A51,Observed!$C$2:$C$720,$C51)),AVERAGEIFS(Observed!AK$2:AK$720,Observed!$A$2:$A$720,$A51,Observed!$C$2:$C$720,$C51),"")</f>
        <v>12.786220703125</v>
      </c>
      <c r="AL51" s="29" t="str">
        <f>IF(ISNUMBER(AVERAGEIFS(Observed!AL$2:AL$720,Observed!$A$2:$A$720,$A51,Observed!$C$2:$C$720,$C51)),AVERAGEIFS(Observed!AL$2:AL$720,Observed!$A$2:$A$720,$A51,Observed!$C$2:$C$720,$C51),"")</f>
        <v/>
      </c>
      <c r="AM51" s="28" t="str">
        <f>IF(ISNUMBER(AVERAGEIFS(Observed!AM$2:AM$720,Observed!$A$2:$A$720,$A51,Observed!$C$2:$C$720,$C51)),AVERAGEIFS(Observed!AM$2:AM$720,Observed!$A$2:$A$720,$A51,Observed!$C$2:$C$720,$C51),"")</f>
        <v/>
      </c>
      <c r="AN51" s="28" t="str">
        <f>IF(ISNUMBER(AVERAGEIFS(Observed!AN$2:AN$720,Observed!$A$2:$A$720,$A51,Observed!$C$2:$C$720,$C51)),AVERAGEIFS(Observed!AN$2:AN$720,Observed!$A$2:$A$720,$A51,Observed!$C$2:$C$720,$C51),"")</f>
        <v/>
      </c>
      <c r="AO51" s="28" t="str">
        <f>IF(ISNUMBER(AVERAGEIFS(Observed!AO$2:AO$720,Observed!$A$2:$A$720,$A51,Observed!$C$2:$C$720,$C51)),AVERAGEIFS(Observed!AO$2:AO$720,Observed!$A$2:$A$720,$A51,Observed!$C$2:$C$720,$C51),"")</f>
        <v/>
      </c>
      <c r="AP51" s="29" t="str">
        <f>IF(ISNUMBER(AVERAGEIFS(Observed!AP$2:AP$720,Observed!$A$2:$A$720,$A51,Observed!$C$2:$C$720,$C51)),AVERAGEIFS(Observed!AP$2:AP$720,Observed!$A$2:$A$720,$A51,Observed!$C$2:$C$720,$C51),"")</f>
        <v/>
      </c>
      <c r="AQ51" s="28">
        <f>IF(ISNUMBER(AVERAGEIFS(Observed!AQ$2:AQ$720,Observed!$A$2:$A$720,$A51,Observed!$C$2:$C$720,$C51)),AVERAGEIFS(Observed!AQ$2:AQ$720,Observed!$A$2:$A$720,$A51,Observed!$C$2:$C$720,$C51),"")</f>
        <v>4.7014999999999993</v>
      </c>
      <c r="AR51" s="28">
        <f>IF(ISNUMBER(AVERAGEIFS(Observed!AR$2:AR$720,Observed!$A$2:$A$720,$A51,Observed!$C$2:$C$720,$C51)),AVERAGEIFS(Observed!AR$2:AR$720,Observed!$A$2:$A$720,$A51,Observed!$C$2:$C$720,$C51),"")</f>
        <v>42.450249999999997</v>
      </c>
      <c r="AS51" s="2">
        <f>COUNTIFS(Observed!$A$2:$A$720,$A51,Observed!$C$2:$C$720,$C51)</f>
        <v>4</v>
      </c>
      <c r="AT51" s="2">
        <f t="shared" si="1"/>
        <v>14</v>
      </c>
    </row>
    <row r="52" spans="1:46" x14ac:dyDescent="0.25">
      <c r="A52" s="4" t="s">
        <v>28</v>
      </c>
      <c r="B52" t="s">
        <v>44</v>
      </c>
      <c r="C52" s="3">
        <v>42110</v>
      </c>
      <c r="D52">
        <v>1</v>
      </c>
      <c r="F52">
        <v>100</v>
      </c>
      <c r="J52" s="2" t="s">
        <v>82</v>
      </c>
      <c r="K52" s="2" t="s">
        <v>24</v>
      </c>
      <c r="L52">
        <v>1.6</v>
      </c>
      <c r="M52" s="2" t="s">
        <v>22</v>
      </c>
      <c r="N52" s="27" t="str">
        <f>IF(ISNUMBER(AVERAGEIFS(Observed!N$2:N$720,Observed!$A$2:$A$720,$A52,Observed!$C$2:$C$720,$C52)),AVERAGEIFS(Observed!N$2:N$720,Observed!$A$2:$A$720,$A52,Observed!$C$2:$C$720,$C52),"")</f>
        <v/>
      </c>
      <c r="O52" s="28" t="str">
        <f>IF(ISNUMBER(AVERAGEIFS(Observed!O$2:O$720,Observed!$A$2:$A$720,$A52,Observed!$C$2:$C$720,$C52)),AVERAGEIFS(Observed!O$2:O$720,Observed!$A$2:$A$720,$A52,Observed!$C$2:$C$720,$C52),"")</f>
        <v/>
      </c>
      <c r="P52" s="28">
        <f>IF(ISNUMBER(AVERAGEIFS(Observed!P$2:P$720,Observed!$A$2:$A$720,$A52,Observed!$C$2:$C$720,$C52)),AVERAGEIFS(Observed!P$2:P$720,Observed!$A$2:$A$720,$A52,Observed!$C$2:$C$720,$C52),"")</f>
        <v>98.034999999999997</v>
      </c>
      <c r="Q52" s="28">
        <f>IF(ISNUMBER(AVERAGEIFS(Observed!Q$2:Q$720,Observed!$A$2:$A$720,$A52,Observed!$C$2:$C$720,$C52)),AVERAGEIFS(Observed!Q$2:Q$720,Observed!$A$2:$A$720,$A52,Observed!$C$2:$C$720,$C52),"")</f>
        <v>98.034999999999997</v>
      </c>
      <c r="R52" s="28">
        <f>IF(ISNUMBER(AVERAGEIFS(Observed!R$2:R$720,Observed!$A$2:$A$720,$A52,Observed!$C$2:$C$720,$C52)),AVERAGEIFS(Observed!R$2:R$720,Observed!$A$2:$A$720,$A52,Observed!$C$2:$C$720,$C52),"")</f>
        <v>1172.2825</v>
      </c>
      <c r="S52" s="29" t="str">
        <f>IF(ISNUMBER(AVERAGEIFS(Observed!S$2:S$720,Observed!$A$2:$A$720,$A52,Observed!$C$2:$C$720,$C52)),AVERAGEIFS(Observed!S$2:S$720,Observed!$A$2:$A$720,$A52,Observed!$C$2:$C$720,$C52),"")</f>
        <v/>
      </c>
      <c r="T52" s="29" t="str">
        <f>IF(ISNUMBER(AVERAGEIFS(Observed!T$2:T$720,Observed!$A$2:$A$720,$A52,Observed!$C$2:$C$720,$C52)),AVERAGEIFS(Observed!T$2:T$720,Observed!$A$2:$A$720,$A52,Observed!$C$2:$C$720,$C52),"")</f>
        <v/>
      </c>
      <c r="U52" s="29" t="str">
        <f>IF(ISNUMBER(AVERAGEIFS(Observed!U$2:U$720,Observed!$A$2:$A$720,$A52,Observed!$C$2:$C$720,$C52)),AVERAGEIFS(Observed!U$2:U$720,Observed!$A$2:$A$720,$A52,Observed!$C$2:$C$720,$C52),"")</f>
        <v/>
      </c>
      <c r="V52" s="28" t="str">
        <f>IF(ISNUMBER(AVERAGEIFS(Observed!V$2:V$720,Observed!$A$2:$A$720,$A52,Observed!$C$2:$C$720,$C52)),AVERAGEIFS(Observed!V$2:V$720,Observed!$A$2:$A$720,$A52,Observed!$C$2:$C$720,$C52),"")</f>
        <v/>
      </c>
      <c r="W52" s="30" t="str">
        <f>IF(ISNUMBER(AVERAGEIFS(Observed!W$2:W$720,Observed!$A$2:$A$720,$A52,Observed!$C$2:$C$720,$C52)),AVERAGEIFS(Observed!W$2:W$720,Observed!$A$2:$A$720,$A52,Observed!$C$2:$C$720,$C52),"")</f>
        <v/>
      </c>
      <c r="X52" s="30" t="str">
        <f>IF(ISNUMBER(AVERAGEIFS(Observed!X$2:X$720,Observed!$A$2:$A$720,$A52,Observed!$C$2:$C$720,$C52)),AVERAGEIFS(Observed!X$2:X$720,Observed!$A$2:$A$720,$A52,Observed!$C$2:$C$720,$C52),"")</f>
        <v/>
      </c>
      <c r="Y52" s="28" t="str">
        <f>IF(ISNUMBER(AVERAGEIFS(Observed!Y$2:Y$720,Observed!$A$2:$A$720,$A52,Observed!$C$2:$C$720,$C52)),AVERAGEIFS(Observed!Y$2:Y$720,Observed!$A$2:$A$720,$A52,Observed!$C$2:$C$720,$C52),"")</f>
        <v/>
      </c>
      <c r="Z52" s="28" t="str">
        <f>IF(ISNUMBER(AVERAGEIFS(Observed!Z$2:Z$720,Observed!$A$2:$A$720,$A52,Observed!$C$2:$C$720,$C52)),AVERAGEIFS(Observed!Z$2:Z$720,Observed!$A$2:$A$720,$A52,Observed!$C$2:$C$720,$C52),"")</f>
        <v/>
      </c>
      <c r="AA52" s="28" t="str">
        <f>IF(ISNUMBER(AVERAGEIFS(Observed!AA$2:AA$720,Observed!$A$2:$A$720,$A52,Observed!$C$2:$C$720,$C52)),AVERAGEIFS(Observed!AA$2:AA$720,Observed!$A$2:$A$720,$A52,Observed!$C$2:$C$720,$C52),"")</f>
        <v/>
      </c>
      <c r="AB52" s="28">
        <f>IF(ISNUMBER(AVERAGEIFS(Observed!AB$2:AB$720,Observed!$A$2:$A$720,$A52,Observed!$C$2:$C$720,$C52)),AVERAGEIFS(Observed!AB$2:AB$720,Observed!$A$2:$A$720,$A52,Observed!$C$2:$C$720,$C52),"")</f>
        <v>18.676989555358887</v>
      </c>
      <c r="AC52" s="28">
        <f>IF(ISNUMBER(AVERAGEIFS(Observed!AC$2:AC$720,Observed!$A$2:$A$720,$A52,Observed!$C$2:$C$720,$C52)),AVERAGEIFS(Observed!AC$2:AC$720,Observed!$A$2:$A$720,$A52,Observed!$C$2:$C$720,$C52),"")</f>
        <v>12.343018054962158</v>
      </c>
      <c r="AD52" s="28">
        <f>IF(ISNUMBER(AVERAGEIFS(Observed!AD$2:AD$720,Observed!$A$2:$A$720,$A52,Observed!$C$2:$C$720,$C52)),AVERAGEIFS(Observed!AD$2:AD$720,Observed!$A$2:$A$720,$A52,Observed!$C$2:$C$720,$C52),"")</f>
        <v>79.148284912109375</v>
      </c>
      <c r="AE52" s="28">
        <f>IF(ISNUMBER(AVERAGEIFS(Observed!AE$2:AE$720,Observed!$A$2:$A$720,$A52,Observed!$C$2:$C$720,$C52)),AVERAGEIFS(Observed!AE$2:AE$720,Observed!$A$2:$A$720,$A52,Observed!$C$2:$C$720,$C52),"")</f>
        <v>24.564957618713379</v>
      </c>
      <c r="AF52" s="28">
        <f>IF(ISNUMBER(AVERAGEIFS(Observed!AF$2:AF$720,Observed!$A$2:$A$720,$A52,Observed!$C$2:$C$720,$C52)),AVERAGEIFS(Observed!AF$2:AF$720,Observed!$A$2:$A$720,$A52,Observed!$C$2:$C$720,$C52),"")</f>
        <v>90.771924018859863</v>
      </c>
      <c r="AG52" s="28">
        <f>IF(ISNUMBER(AVERAGEIFS(Observed!AG$2:AG$720,Observed!$A$2:$A$720,$A52,Observed!$C$2:$C$720,$C52)),AVERAGEIFS(Observed!AG$2:AG$720,Observed!$A$2:$A$720,$A52,Observed!$C$2:$C$720,$C52),"")</f>
        <v>29.902963161468506</v>
      </c>
      <c r="AH52" s="29">
        <f>IF(ISNUMBER(AVERAGEIFS(Observed!AH$2:AH$720,Observed!$A$2:$A$720,$A52,Observed!$C$2:$C$720,$C52)),AVERAGEIFS(Observed!AH$2:AH$720,Observed!$A$2:$A$720,$A52,Observed!$C$2:$C$720,$C52),"")</f>
        <v>4.7824999999999993E-2</v>
      </c>
      <c r="AI52" s="29">
        <f>IF(ISNUMBER(AVERAGEIFS(Observed!AI$2:AI$720,Observed!$A$2:$A$720,$A52,Observed!$C$2:$C$720,$C52)),AVERAGEIFS(Observed!AI$2:AI$720,Observed!$A$2:$A$720,$A52,Observed!$C$2:$C$720,$C52),"")</f>
        <v>4.7824999999999993E-2</v>
      </c>
      <c r="AJ52" s="29" t="str">
        <f>IF(ISNUMBER(AVERAGEIFS(Observed!AJ$2:AJ$720,Observed!$A$2:$A$720,$A52,Observed!$C$2:$C$720,$C52)),AVERAGEIFS(Observed!AJ$2:AJ$720,Observed!$A$2:$A$720,$A52,Observed!$C$2:$C$720,$C52),"")</f>
        <v/>
      </c>
      <c r="AK52" s="28">
        <f>IF(ISNUMBER(AVERAGEIFS(Observed!AK$2:AK$720,Observed!$A$2:$A$720,$A52,Observed!$C$2:$C$720,$C52)),AVERAGEIFS(Observed!AK$2:AK$720,Observed!$A$2:$A$720,$A52,Observed!$C$2:$C$720,$C52),"")</f>
        <v>12.663725585937501</v>
      </c>
      <c r="AL52" s="29" t="str">
        <f>IF(ISNUMBER(AVERAGEIFS(Observed!AL$2:AL$720,Observed!$A$2:$A$720,$A52,Observed!$C$2:$C$720,$C52)),AVERAGEIFS(Observed!AL$2:AL$720,Observed!$A$2:$A$720,$A52,Observed!$C$2:$C$720,$C52),"")</f>
        <v/>
      </c>
      <c r="AM52" s="28" t="str">
        <f>IF(ISNUMBER(AVERAGEIFS(Observed!AM$2:AM$720,Observed!$A$2:$A$720,$A52,Observed!$C$2:$C$720,$C52)),AVERAGEIFS(Observed!AM$2:AM$720,Observed!$A$2:$A$720,$A52,Observed!$C$2:$C$720,$C52),"")</f>
        <v/>
      </c>
      <c r="AN52" s="28" t="str">
        <f>IF(ISNUMBER(AVERAGEIFS(Observed!AN$2:AN$720,Observed!$A$2:$A$720,$A52,Observed!$C$2:$C$720,$C52)),AVERAGEIFS(Observed!AN$2:AN$720,Observed!$A$2:$A$720,$A52,Observed!$C$2:$C$720,$C52),"")</f>
        <v/>
      </c>
      <c r="AO52" s="28" t="str">
        <f>IF(ISNUMBER(AVERAGEIFS(Observed!AO$2:AO$720,Observed!$A$2:$A$720,$A52,Observed!$C$2:$C$720,$C52)),AVERAGEIFS(Observed!AO$2:AO$720,Observed!$A$2:$A$720,$A52,Observed!$C$2:$C$720,$C52),"")</f>
        <v/>
      </c>
      <c r="AP52" s="29" t="str">
        <f>IF(ISNUMBER(AVERAGEIFS(Observed!AP$2:AP$720,Observed!$A$2:$A$720,$A52,Observed!$C$2:$C$720,$C52)),AVERAGEIFS(Observed!AP$2:AP$720,Observed!$A$2:$A$720,$A52,Observed!$C$2:$C$720,$C52),"")</f>
        <v/>
      </c>
      <c r="AQ52" s="28">
        <f>IF(ISNUMBER(AVERAGEIFS(Observed!AQ$2:AQ$720,Observed!$A$2:$A$720,$A52,Observed!$C$2:$C$720,$C52)),AVERAGEIFS(Observed!AQ$2:AQ$720,Observed!$A$2:$A$720,$A52,Observed!$C$2:$C$720,$C52),"")</f>
        <v>4.6997499999999999</v>
      </c>
      <c r="AR52" s="28">
        <f>IF(ISNUMBER(AVERAGEIFS(Observed!AR$2:AR$720,Observed!$A$2:$A$720,$A52,Observed!$C$2:$C$720,$C52)),AVERAGEIFS(Observed!AR$2:AR$720,Observed!$A$2:$A$720,$A52,Observed!$C$2:$C$720,$C52),"")</f>
        <v>47.475999999999999</v>
      </c>
      <c r="AS52" s="2">
        <f>COUNTIFS(Observed!$A$2:$A$720,$A52,Observed!$C$2:$C$720,$C52)</f>
        <v>4</v>
      </c>
      <c r="AT52" s="2">
        <f t="shared" si="1"/>
        <v>14</v>
      </c>
    </row>
    <row r="53" spans="1:46" x14ac:dyDescent="0.25">
      <c r="A53" s="4" t="s">
        <v>25</v>
      </c>
      <c r="B53" t="s">
        <v>44</v>
      </c>
      <c r="C53" s="3">
        <v>42110</v>
      </c>
      <c r="D53">
        <v>1</v>
      </c>
      <c r="F53">
        <v>200</v>
      </c>
      <c r="J53" s="2" t="s">
        <v>82</v>
      </c>
      <c r="K53" s="2" t="s">
        <v>24</v>
      </c>
      <c r="L53">
        <v>1.6</v>
      </c>
      <c r="M53" s="2" t="s">
        <v>22</v>
      </c>
      <c r="N53" s="27" t="str">
        <f>IF(ISNUMBER(AVERAGEIFS(Observed!N$2:N$720,Observed!$A$2:$A$720,$A53,Observed!$C$2:$C$720,$C53)),AVERAGEIFS(Observed!N$2:N$720,Observed!$A$2:$A$720,$A53,Observed!$C$2:$C$720,$C53),"")</f>
        <v/>
      </c>
      <c r="O53" s="28" t="str">
        <f>IF(ISNUMBER(AVERAGEIFS(Observed!O$2:O$720,Observed!$A$2:$A$720,$A53,Observed!$C$2:$C$720,$C53)),AVERAGEIFS(Observed!O$2:O$720,Observed!$A$2:$A$720,$A53,Observed!$C$2:$C$720,$C53),"")</f>
        <v/>
      </c>
      <c r="P53" s="28">
        <f>IF(ISNUMBER(AVERAGEIFS(Observed!P$2:P$720,Observed!$A$2:$A$720,$A53,Observed!$C$2:$C$720,$C53)),AVERAGEIFS(Observed!P$2:P$720,Observed!$A$2:$A$720,$A53,Observed!$C$2:$C$720,$C53),"")</f>
        <v>102.20749999999998</v>
      </c>
      <c r="Q53" s="28">
        <f>IF(ISNUMBER(AVERAGEIFS(Observed!Q$2:Q$720,Observed!$A$2:$A$720,$A53,Observed!$C$2:$C$720,$C53)),AVERAGEIFS(Observed!Q$2:Q$720,Observed!$A$2:$A$720,$A53,Observed!$C$2:$C$720,$C53),"")</f>
        <v>102.20749999999998</v>
      </c>
      <c r="R53" s="28">
        <f>IF(ISNUMBER(AVERAGEIFS(Observed!R$2:R$720,Observed!$A$2:$A$720,$A53,Observed!$C$2:$C$720,$C53)),AVERAGEIFS(Observed!R$2:R$720,Observed!$A$2:$A$720,$A53,Observed!$C$2:$C$720,$C53),"")</f>
        <v>1210.2149999999999</v>
      </c>
      <c r="S53" s="29" t="str">
        <f>IF(ISNUMBER(AVERAGEIFS(Observed!S$2:S$720,Observed!$A$2:$A$720,$A53,Observed!$C$2:$C$720,$C53)),AVERAGEIFS(Observed!S$2:S$720,Observed!$A$2:$A$720,$A53,Observed!$C$2:$C$720,$C53),"")</f>
        <v/>
      </c>
      <c r="T53" s="29" t="str">
        <f>IF(ISNUMBER(AVERAGEIFS(Observed!T$2:T$720,Observed!$A$2:$A$720,$A53,Observed!$C$2:$C$720,$C53)),AVERAGEIFS(Observed!T$2:T$720,Observed!$A$2:$A$720,$A53,Observed!$C$2:$C$720,$C53),"")</f>
        <v/>
      </c>
      <c r="U53" s="29" t="str">
        <f>IF(ISNUMBER(AVERAGEIFS(Observed!U$2:U$720,Observed!$A$2:$A$720,$A53,Observed!$C$2:$C$720,$C53)),AVERAGEIFS(Observed!U$2:U$720,Observed!$A$2:$A$720,$A53,Observed!$C$2:$C$720,$C53),"")</f>
        <v/>
      </c>
      <c r="V53" s="28" t="str">
        <f>IF(ISNUMBER(AVERAGEIFS(Observed!V$2:V$720,Observed!$A$2:$A$720,$A53,Observed!$C$2:$C$720,$C53)),AVERAGEIFS(Observed!V$2:V$720,Observed!$A$2:$A$720,$A53,Observed!$C$2:$C$720,$C53),"")</f>
        <v/>
      </c>
      <c r="W53" s="30" t="str">
        <f>IF(ISNUMBER(AVERAGEIFS(Observed!W$2:W$720,Observed!$A$2:$A$720,$A53,Observed!$C$2:$C$720,$C53)),AVERAGEIFS(Observed!W$2:W$720,Observed!$A$2:$A$720,$A53,Observed!$C$2:$C$720,$C53),"")</f>
        <v/>
      </c>
      <c r="X53" s="30" t="str">
        <f>IF(ISNUMBER(AVERAGEIFS(Observed!X$2:X$720,Observed!$A$2:$A$720,$A53,Observed!$C$2:$C$720,$C53)),AVERAGEIFS(Observed!X$2:X$720,Observed!$A$2:$A$720,$A53,Observed!$C$2:$C$720,$C53),"")</f>
        <v/>
      </c>
      <c r="Y53" s="28" t="str">
        <f>IF(ISNUMBER(AVERAGEIFS(Observed!Y$2:Y$720,Observed!$A$2:$A$720,$A53,Observed!$C$2:$C$720,$C53)),AVERAGEIFS(Observed!Y$2:Y$720,Observed!$A$2:$A$720,$A53,Observed!$C$2:$C$720,$C53),"")</f>
        <v/>
      </c>
      <c r="Z53" s="28" t="str">
        <f>IF(ISNUMBER(AVERAGEIFS(Observed!Z$2:Z$720,Observed!$A$2:$A$720,$A53,Observed!$C$2:$C$720,$C53)),AVERAGEIFS(Observed!Z$2:Z$720,Observed!$A$2:$A$720,$A53,Observed!$C$2:$C$720,$C53),"")</f>
        <v/>
      </c>
      <c r="AA53" s="28" t="str">
        <f>IF(ISNUMBER(AVERAGEIFS(Observed!AA$2:AA$720,Observed!$A$2:$A$720,$A53,Observed!$C$2:$C$720,$C53)),AVERAGEIFS(Observed!AA$2:AA$720,Observed!$A$2:$A$720,$A53,Observed!$C$2:$C$720,$C53),"")</f>
        <v/>
      </c>
      <c r="AB53" s="28">
        <f>IF(ISNUMBER(AVERAGEIFS(Observed!AB$2:AB$720,Observed!$A$2:$A$720,$A53,Observed!$C$2:$C$720,$C53)),AVERAGEIFS(Observed!AB$2:AB$720,Observed!$A$2:$A$720,$A53,Observed!$C$2:$C$720,$C53),"")</f>
        <v>18.222483396530151</v>
      </c>
      <c r="AC53" s="28">
        <f>IF(ISNUMBER(AVERAGEIFS(Observed!AC$2:AC$720,Observed!$A$2:$A$720,$A53,Observed!$C$2:$C$720,$C53)),AVERAGEIFS(Observed!AC$2:AC$720,Observed!$A$2:$A$720,$A53,Observed!$C$2:$C$720,$C53),"")</f>
        <v>12.274295806884766</v>
      </c>
      <c r="AD53" s="28">
        <f>IF(ISNUMBER(AVERAGEIFS(Observed!AD$2:AD$720,Observed!$A$2:$A$720,$A53,Observed!$C$2:$C$720,$C53)),AVERAGEIFS(Observed!AD$2:AD$720,Observed!$A$2:$A$720,$A53,Observed!$C$2:$C$720,$C53),"")</f>
        <v>79.917630195617676</v>
      </c>
      <c r="AE53" s="28">
        <f>IF(ISNUMBER(AVERAGEIFS(Observed!AE$2:AE$720,Observed!$A$2:$A$720,$A53,Observed!$C$2:$C$720,$C53)),AVERAGEIFS(Observed!AE$2:AE$720,Observed!$A$2:$A$720,$A53,Observed!$C$2:$C$720,$C53),"")</f>
        <v>24.149375915527344</v>
      </c>
      <c r="AF53" s="28">
        <f>IF(ISNUMBER(AVERAGEIFS(Observed!AF$2:AF$720,Observed!$A$2:$A$720,$A53,Observed!$C$2:$C$720,$C53)),AVERAGEIFS(Observed!AF$2:AF$720,Observed!$A$2:$A$720,$A53,Observed!$C$2:$C$720,$C53),"")</f>
        <v>90.34908390045166</v>
      </c>
      <c r="AG53" s="28">
        <f>IF(ISNUMBER(AVERAGEIFS(Observed!AG$2:AG$720,Observed!$A$2:$A$720,$A53,Observed!$C$2:$C$720,$C53)),AVERAGEIFS(Observed!AG$2:AG$720,Observed!$A$2:$A$720,$A53,Observed!$C$2:$C$720,$C53),"")</f>
        <v>30.720238208770752</v>
      </c>
      <c r="AH53" s="29">
        <f>IF(ISNUMBER(AVERAGEIFS(Observed!AH$2:AH$720,Observed!$A$2:$A$720,$A53,Observed!$C$2:$C$720,$C53)),AVERAGEIFS(Observed!AH$2:AH$720,Observed!$A$2:$A$720,$A53,Observed!$C$2:$C$720,$C53),"")</f>
        <v>4.9149999999999999E-2</v>
      </c>
      <c r="AI53" s="29">
        <f>IF(ISNUMBER(AVERAGEIFS(Observed!AI$2:AI$720,Observed!$A$2:$A$720,$A53,Observed!$C$2:$C$720,$C53)),AVERAGEIFS(Observed!AI$2:AI$720,Observed!$A$2:$A$720,$A53,Observed!$C$2:$C$720,$C53),"")</f>
        <v>4.9149999999999999E-2</v>
      </c>
      <c r="AJ53" s="29" t="str">
        <f>IF(ISNUMBER(AVERAGEIFS(Observed!AJ$2:AJ$720,Observed!$A$2:$A$720,$A53,Observed!$C$2:$C$720,$C53)),AVERAGEIFS(Observed!AJ$2:AJ$720,Observed!$A$2:$A$720,$A53,Observed!$C$2:$C$720,$C53),"")</f>
        <v/>
      </c>
      <c r="AK53" s="28">
        <f>IF(ISNUMBER(AVERAGEIFS(Observed!AK$2:AK$720,Observed!$A$2:$A$720,$A53,Observed!$C$2:$C$720,$C53)),AVERAGEIFS(Observed!AK$2:AK$720,Observed!$A$2:$A$720,$A53,Observed!$C$2:$C$720,$C53),"")</f>
        <v>12.786820831298828</v>
      </c>
      <c r="AL53" s="29" t="str">
        <f>IF(ISNUMBER(AVERAGEIFS(Observed!AL$2:AL$720,Observed!$A$2:$A$720,$A53,Observed!$C$2:$C$720,$C53)),AVERAGEIFS(Observed!AL$2:AL$720,Observed!$A$2:$A$720,$A53,Observed!$C$2:$C$720,$C53),"")</f>
        <v/>
      </c>
      <c r="AM53" s="28" t="str">
        <f>IF(ISNUMBER(AVERAGEIFS(Observed!AM$2:AM$720,Observed!$A$2:$A$720,$A53,Observed!$C$2:$C$720,$C53)),AVERAGEIFS(Observed!AM$2:AM$720,Observed!$A$2:$A$720,$A53,Observed!$C$2:$C$720,$C53),"")</f>
        <v/>
      </c>
      <c r="AN53" s="28" t="str">
        <f>IF(ISNUMBER(AVERAGEIFS(Observed!AN$2:AN$720,Observed!$A$2:$A$720,$A53,Observed!$C$2:$C$720,$C53)),AVERAGEIFS(Observed!AN$2:AN$720,Observed!$A$2:$A$720,$A53,Observed!$C$2:$C$720,$C53),"")</f>
        <v/>
      </c>
      <c r="AO53" s="28" t="str">
        <f>IF(ISNUMBER(AVERAGEIFS(Observed!AO$2:AO$720,Observed!$A$2:$A$720,$A53,Observed!$C$2:$C$720,$C53)),AVERAGEIFS(Observed!AO$2:AO$720,Observed!$A$2:$A$720,$A53,Observed!$C$2:$C$720,$C53),"")</f>
        <v/>
      </c>
      <c r="AP53" s="29" t="str">
        <f>IF(ISNUMBER(AVERAGEIFS(Observed!AP$2:AP$720,Observed!$A$2:$A$720,$A53,Observed!$C$2:$C$720,$C53)),AVERAGEIFS(Observed!AP$2:AP$720,Observed!$A$2:$A$720,$A53,Observed!$C$2:$C$720,$C53),"")</f>
        <v/>
      </c>
      <c r="AQ53" s="28">
        <f>IF(ISNUMBER(AVERAGEIFS(Observed!AQ$2:AQ$720,Observed!$A$2:$A$720,$A53,Observed!$C$2:$C$720,$C53)),AVERAGEIFS(Observed!AQ$2:AQ$720,Observed!$A$2:$A$720,$A53,Observed!$C$2:$C$720,$C53),"")</f>
        <v>5.0327500000000001</v>
      </c>
      <c r="AR53" s="28">
        <f>IF(ISNUMBER(AVERAGEIFS(Observed!AR$2:AR$720,Observed!$A$2:$A$720,$A53,Observed!$C$2:$C$720,$C53)),AVERAGEIFS(Observed!AR$2:AR$720,Observed!$A$2:$A$720,$A53,Observed!$C$2:$C$720,$C53),"")</f>
        <v>50.325499999999991</v>
      </c>
      <c r="AS53" s="2">
        <f>COUNTIFS(Observed!$A$2:$A$720,$A53,Observed!$C$2:$C$720,$C53)</f>
        <v>4</v>
      </c>
      <c r="AT53" s="2">
        <f t="shared" si="1"/>
        <v>14</v>
      </c>
    </row>
    <row r="54" spans="1:46" x14ac:dyDescent="0.25">
      <c r="A54" s="4" t="s">
        <v>29</v>
      </c>
      <c r="B54" t="s">
        <v>44</v>
      </c>
      <c r="C54" s="3">
        <v>42110</v>
      </c>
      <c r="D54">
        <v>1</v>
      </c>
      <c r="F54">
        <v>350</v>
      </c>
      <c r="J54" s="2" t="s">
        <v>82</v>
      </c>
      <c r="K54" s="2" t="s">
        <v>24</v>
      </c>
      <c r="L54">
        <v>1.6</v>
      </c>
      <c r="M54" s="2" t="s">
        <v>22</v>
      </c>
      <c r="N54" s="27" t="str">
        <f>IF(ISNUMBER(AVERAGEIFS(Observed!N$2:N$720,Observed!$A$2:$A$720,$A54,Observed!$C$2:$C$720,$C54)),AVERAGEIFS(Observed!N$2:N$720,Observed!$A$2:$A$720,$A54,Observed!$C$2:$C$720,$C54),"")</f>
        <v/>
      </c>
      <c r="O54" s="28" t="str">
        <f>IF(ISNUMBER(AVERAGEIFS(Observed!O$2:O$720,Observed!$A$2:$A$720,$A54,Observed!$C$2:$C$720,$C54)),AVERAGEIFS(Observed!O$2:O$720,Observed!$A$2:$A$720,$A54,Observed!$C$2:$C$720,$C54),"")</f>
        <v/>
      </c>
      <c r="P54" s="28">
        <f>IF(ISNUMBER(AVERAGEIFS(Observed!P$2:P$720,Observed!$A$2:$A$720,$A54,Observed!$C$2:$C$720,$C54)),AVERAGEIFS(Observed!P$2:P$720,Observed!$A$2:$A$720,$A54,Observed!$C$2:$C$720,$C54),"")</f>
        <v>99.79249999999999</v>
      </c>
      <c r="Q54" s="28">
        <f>IF(ISNUMBER(AVERAGEIFS(Observed!Q$2:Q$720,Observed!$A$2:$A$720,$A54,Observed!$C$2:$C$720,$C54)),AVERAGEIFS(Observed!Q$2:Q$720,Observed!$A$2:$A$720,$A54,Observed!$C$2:$C$720,$C54),"")</f>
        <v>99.79249999999999</v>
      </c>
      <c r="R54" s="28">
        <f>IF(ISNUMBER(AVERAGEIFS(Observed!R$2:R$720,Observed!$A$2:$A$720,$A54,Observed!$C$2:$C$720,$C54)),AVERAGEIFS(Observed!R$2:R$720,Observed!$A$2:$A$720,$A54,Observed!$C$2:$C$720,$C54),"")</f>
        <v>1178.78</v>
      </c>
      <c r="S54" s="29" t="str">
        <f>IF(ISNUMBER(AVERAGEIFS(Observed!S$2:S$720,Observed!$A$2:$A$720,$A54,Observed!$C$2:$C$720,$C54)),AVERAGEIFS(Observed!S$2:S$720,Observed!$A$2:$A$720,$A54,Observed!$C$2:$C$720,$C54),"")</f>
        <v/>
      </c>
      <c r="T54" s="29" t="str">
        <f>IF(ISNUMBER(AVERAGEIFS(Observed!T$2:T$720,Observed!$A$2:$A$720,$A54,Observed!$C$2:$C$720,$C54)),AVERAGEIFS(Observed!T$2:T$720,Observed!$A$2:$A$720,$A54,Observed!$C$2:$C$720,$C54),"")</f>
        <v/>
      </c>
      <c r="U54" s="29" t="str">
        <f>IF(ISNUMBER(AVERAGEIFS(Observed!U$2:U$720,Observed!$A$2:$A$720,$A54,Observed!$C$2:$C$720,$C54)),AVERAGEIFS(Observed!U$2:U$720,Observed!$A$2:$A$720,$A54,Observed!$C$2:$C$720,$C54),"")</f>
        <v/>
      </c>
      <c r="V54" s="28" t="str">
        <f>IF(ISNUMBER(AVERAGEIFS(Observed!V$2:V$720,Observed!$A$2:$A$720,$A54,Observed!$C$2:$C$720,$C54)),AVERAGEIFS(Observed!V$2:V$720,Observed!$A$2:$A$720,$A54,Observed!$C$2:$C$720,$C54),"")</f>
        <v/>
      </c>
      <c r="W54" s="30" t="str">
        <f>IF(ISNUMBER(AVERAGEIFS(Observed!W$2:W$720,Observed!$A$2:$A$720,$A54,Observed!$C$2:$C$720,$C54)),AVERAGEIFS(Observed!W$2:W$720,Observed!$A$2:$A$720,$A54,Observed!$C$2:$C$720,$C54),"")</f>
        <v/>
      </c>
      <c r="X54" s="30" t="str">
        <f>IF(ISNUMBER(AVERAGEIFS(Observed!X$2:X$720,Observed!$A$2:$A$720,$A54,Observed!$C$2:$C$720,$C54)),AVERAGEIFS(Observed!X$2:X$720,Observed!$A$2:$A$720,$A54,Observed!$C$2:$C$720,$C54),"")</f>
        <v/>
      </c>
      <c r="Y54" s="28" t="str">
        <f>IF(ISNUMBER(AVERAGEIFS(Observed!Y$2:Y$720,Observed!$A$2:$A$720,$A54,Observed!$C$2:$C$720,$C54)),AVERAGEIFS(Observed!Y$2:Y$720,Observed!$A$2:$A$720,$A54,Observed!$C$2:$C$720,$C54),"")</f>
        <v/>
      </c>
      <c r="Z54" s="28" t="str">
        <f>IF(ISNUMBER(AVERAGEIFS(Observed!Z$2:Z$720,Observed!$A$2:$A$720,$A54,Observed!$C$2:$C$720,$C54)),AVERAGEIFS(Observed!Z$2:Z$720,Observed!$A$2:$A$720,$A54,Observed!$C$2:$C$720,$C54),"")</f>
        <v/>
      </c>
      <c r="AA54" s="28" t="str">
        <f>IF(ISNUMBER(AVERAGEIFS(Observed!AA$2:AA$720,Observed!$A$2:$A$720,$A54,Observed!$C$2:$C$720,$C54)),AVERAGEIFS(Observed!AA$2:AA$720,Observed!$A$2:$A$720,$A54,Observed!$C$2:$C$720,$C54),"")</f>
        <v/>
      </c>
      <c r="AB54" s="28">
        <f>IF(ISNUMBER(AVERAGEIFS(Observed!AB$2:AB$720,Observed!$A$2:$A$720,$A54,Observed!$C$2:$C$720,$C54)),AVERAGEIFS(Observed!AB$2:AB$720,Observed!$A$2:$A$720,$A54,Observed!$C$2:$C$720,$C54),"")</f>
        <v>18.137107610702515</v>
      </c>
      <c r="AC54" s="28">
        <f>IF(ISNUMBER(AVERAGEIFS(Observed!AC$2:AC$720,Observed!$A$2:$A$720,$A54,Observed!$C$2:$C$720,$C54)),AVERAGEIFS(Observed!AC$2:AC$720,Observed!$A$2:$A$720,$A54,Observed!$C$2:$C$720,$C54),"")</f>
        <v>13.128813028335571</v>
      </c>
      <c r="AD54" s="28">
        <f>IF(ISNUMBER(AVERAGEIFS(Observed!AD$2:AD$720,Observed!$A$2:$A$720,$A54,Observed!$C$2:$C$720,$C54)),AVERAGEIFS(Observed!AD$2:AD$720,Observed!$A$2:$A$720,$A54,Observed!$C$2:$C$720,$C54),"")</f>
        <v>80.105536460876465</v>
      </c>
      <c r="AE54" s="28">
        <f>IF(ISNUMBER(AVERAGEIFS(Observed!AE$2:AE$720,Observed!$A$2:$A$720,$A54,Observed!$C$2:$C$720,$C54)),AVERAGEIFS(Observed!AE$2:AE$720,Observed!$A$2:$A$720,$A54,Observed!$C$2:$C$720,$C54),"")</f>
        <v>22.668307542800903</v>
      </c>
      <c r="AF54" s="28">
        <f>IF(ISNUMBER(AVERAGEIFS(Observed!AF$2:AF$720,Observed!$A$2:$A$720,$A54,Observed!$C$2:$C$720,$C54)),AVERAGEIFS(Observed!AF$2:AF$720,Observed!$A$2:$A$720,$A54,Observed!$C$2:$C$720,$C54),"")</f>
        <v>90.901275634765625</v>
      </c>
      <c r="AG54" s="28">
        <f>IF(ISNUMBER(AVERAGEIFS(Observed!AG$2:AG$720,Observed!$A$2:$A$720,$A54,Observed!$C$2:$C$720,$C54)),AVERAGEIFS(Observed!AG$2:AG$720,Observed!$A$2:$A$720,$A54,Observed!$C$2:$C$720,$C54),"")</f>
        <v>30.775822639465332</v>
      </c>
      <c r="AH54" s="29">
        <f>IF(ISNUMBER(AVERAGEIFS(Observed!AH$2:AH$720,Observed!$A$2:$A$720,$A54,Observed!$C$2:$C$720,$C54)),AVERAGEIFS(Observed!AH$2:AH$720,Observed!$A$2:$A$720,$A54,Observed!$C$2:$C$720,$C54),"")</f>
        <v>4.9224999999999998E-2</v>
      </c>
      <c r="AI54" s="29">
        <f>IF(ISNUMBER(AVERAGEIFS(Observed!AI$2:AI$720,Observed!$A$2:$A$720,$A54,Observed!$C$2:$C$720,$C54)),AVERAGEIFS(Observed!AI$2:AI$720,Observed!$A$2:$A$720,$A54,Observed!$C$2:$C$720,$C54),"")</f>
        <v>4.9224999999999998E-2</v>
      </c>
      <c r="AJ54" s="29" t="str">
        <f>IF(ISNUMBER(AVERAGEIFS(Observed!AJ$2:AJ$720,Observed!$A$2:$A$720,$A54,Observed!$C$2:$C$720,$C54)),AVERAGEIFS(Observed!AJ$2:AJ$720,Observed!$A$2:$A$720,$A54,Observed!$C$2:$C$720,$C54),"")</f>
        <v/>
      </c>
      <c r="AK54" s="28">
        <f>IF(ISNUMBER(AVERAGEIFS(Observed!AK$2:AK$720,Observed!$A$2:$A$720,$A54,Observed!$C$2:$C$720,$C54)),AVERAGEIFS(Observed!AK$2:AK$720,Observed!$A$2:$A$720,$A54,Observed!$C$2:$C$720,$C54),"")</f>
        <v>12.816885833740235</v>
      </c>
      <c r="AL54" s="29" t="str">
        <f>IF(ISNUMBER(AVERAGEIFS(Observed!AL$2:AL$720,Observed!$A$2:$A$720,$A54,Observed!$C$2:$C$720,$C54)),AVERAGEIFS(Observed!AL$2:AL$720,Observed!$A$2:$A$720,$A54,Observed!$C$2:$C$720,$C54),"")</f>
        <v/>
      </c>
      <c r="AM54" s="28" t="str">
        <f>IF(ISNUMBER(AVERAGEIFS(Observed!AM$2:AM$720,Observed!$A$2:$A$720,$A54,Observed!$C$2:$C$720,$C54)),AVERAGEIFS(Observed!AM$2:AM$720,Observed!$A$2:$A$720,$A54,Observed!$C$2:$C$720,$C54),"")</f>
        <v/>
      </c>
      <c r="AN54" s="28" t="str">
        <f>IF(ISNUMBER(AVERAGEIFS(Observed!AN$2:AN$720,Observed!$A$2:$A$720,$A54,Observed!$C$2:$C$720,$C54)),AVERAGEIFS(Observed!AN$2:AN$720,Observed!$A$2:$A$720,$A54,Observed!$C$2:$C$720,$C54),"")</f>
        <v/>
      </c>
      <c r="AO54" s="28" t="str">
        <f>IF(ISNUMBER(AVERAGEIFS(Observed!AO$2:AO$720,Observed!$A$2:$A$720,$A54,Observed!$C$2:$C$720,$C54)),AVERAGEIFS(Observed!AO$2:AO$720,Observed!$A$2:$A$720,$A54,Observed!$C$2:$C$720,$C54),"")</f>
        <v/>
      </c>
      <c r="AP54" s="29" t="str">
        <f>IF(ISNUMBER(AVERAGEIFS(Observed!AP$2:AP$720,Observed!$A$2:$A$720,$A54,Observed!$C$2:$C$720,$C54)),AVERAGEIFS(Observed!AP$2:AP$720,Observed!$A$2:$A$720,$A54,Observed!$C$2:$C$720,$C54),"")</f>
        <v/>
      </c>
      <c r="AQ54" s="28">
        <f>IF(ISNUMBER(AVERAGEIFS(Observed!AQ$2:AQ$720,Observed!$A$2:$A$720,$A54,Observed!$C$2:$C$720,$C54)),AVERAGEIFS(Observed!AQ$2:AQ$720,Observed!$A$2:$A$720,$A54,Observed!$C$2:$C$720,$C54),"")</f>
        <v>4.9205000000000005</v>
      </c>
      <c r="AR54" s="28">
        <f>IF(ISNUMBER(AVERAGEIFS(Observed!AR$2:AR$720,Observed!$A$2:$A$720,$A54,Observed!$C$2:$C$720,$C54)),AVERAGEIFS(Observed!AR$2:AR$720,Observed!$A$2:$A$720,$A54,Observed!$C$2:$C$720,$C54),"")</f>
        <v>49.599249999999998</v>
      </c>
      <c r="AS54" s="2">
        <f>COUNTIFS(Observed!$A$2:$A$720,$A54,Observed!$C$2:$C$720,$C54)</f>
        <v>4</v>
      </c>
      <c r="AT54" s="2">
        <f t="shared" si="1"/>
        <v>14</v>
      </c>
    </row>
    <row r="55" spans="1:46" x14ac:dyDescent="0.25">
      <c r="A55" s="4" t="s">
        <v>26</v>
      </c>
      <c r="B55" t="s">
        <v>44</v>
      </c>
      <c r="C55" s="3">
        <v>42110</v>
      </c>
      <c r="D55">
        <v>1</v>
      </c>
      <c r="F55">
        <v>500</v>
      </c>
      <c r="J55" s="2" t="s">
        <v>82</v>
      </c>
      <c r="K55" s="2" t="s">
        <v>24</v>
      </c>
      <c r="L55">
        <v>1.6</v>
      </c>
      <c r="M55" s="2" t="s">
        <v>22</v>
      </c>
      <c r="N55" s="27" t="str">
        <f>IF(ISNUMBER(AVERAGEIFS(Observed!N$2:N$720,Observed!$A$2:$A$720,$A55,Observed!$C$2:$C$720,$C55)),AVERAGEIFS(Observed!N$2:N$720,Observed!$A$2:$A$720,$A55,Observed!$C$2:$C$720,$C55),"")</f>
        <v/>
      </c>
      <c r="O55" s="28" t="str">
        <f>IF(ISNUMBER(AVERAGEIFS(Observed!O$2:O$720,Observed!$A$2:$A$720,$A55,Observed!$C$2:$C$720,$C55)),AVERAGEIFS(Observed!O$2:O$720,Observed!$A$2:$A$720,$A55,Observed!$C$2:$C$720,$C55),"")</f>
        <v/>
      </c>
      <c r="P55" s="28">
        <f>IF(ISNUMBER(AVERAGEIFS(Observed!P$2:P$720,Observed!$A$2:$A$720,$A55,Observed!$C$2:$C$720,$C55)),AVERAGEIFS(Observed!P$2:P$720,Observed!$A$2:$A$720,$A55,Observed!$C$2:$C$720,$C55),"")</f>
        <v>99.252499999999998</v>
      </c>
      <c r="Q55" s="28">
        <f>IF(ISNUMBER(AVERAGEIFS(Observed!Q$2:Q$720,Observed!$A$2:$A$720,$A55,Observed!$C$2:$C$720,$C55)),AVERAGEIFS(Observed!Q$2:Q$720,Observed!$A$2:$A$720,$A55,Observed!$C$2:$C$720,$C55),"")</f>
        <v>99.252499999999998</v>
      </c>
      <c r="R55" s="28">
        <f>IF(ISNUMBER(AVERAGEIFS(Observed!R$2:R$720,Observed!$A$2:$A$720,$A55,Observed!$C$2:$C$720,$C55)),AVERAGEIFS(Observed!R$2:R$720,Observed!$A$2:$A$720,$A55,Observed!$C$2:$C$720,$C55),"")</f>
        <v>1248.83</v>
      </c>
      <c r="S55" s="29" t="str">
        <f>IF(ISNUMBER(AVERAGEIFS(Observed!S$2:S$720,Observed!$A$2:$A$720,$A55,Observed!$C$2:$C$720,$C55)),AVERAGEIFS(Observed!S$2:S$720,Observed!$A$2:$A$720,$A55,Observed!$C$2:$C$720,$C55),"")</f>
        <v/>
      </c>
      <c r="T55" s="29" t="str">
        <f>IF(ISNUMBER(AVERAGEIFS(Observed!T$2:T$720,Observed!$A$2:$A$720,$A55,Observed!$C$2:$C$720,$C55)),AVERAGEIFS(Observed!T$2:T$720,Observed!$A$2:$A$720,$A55,Observed!$C$2:$C$720,$C55),"")</f>
        <v/>
      </c>
      <c r="U55" s="29" t="str">
        <f>IF(ISNUMBER(AVERAGEIFS(Observed!U$2:U$720,Observed!$A$2:$A$720,$A55,Observed!$C$2:$C$720,$C55)),AVERAGEIFS(Observed!U$2:U$720,Observed!$A$2:$A$720,$A55,Observed!$C$2:$C$720,$C55),"")</f>
        <v/>
      </c>
      <c r="V55" s="28" t="str">
        <f>IF(ISNUMBER(AVERAGEIFS(Observed!V$2:V$720,Observed!$A$2:$A$720,$A55,Observed!$C$2:$C$720,$C55)),AVERAGEIFS(Observed!V$2:V$720,Observed!$A$2:$A$720,$A55,Observed!$C$2:$C$720,$C55),"")</f>
        <v/>
      </c>
      <c r="W55" s="30" t="str">
        <f>IF(ISNUMBER(AVERAGEIFS(Observed!W$2:W$720,Observed!$A$2:$A$720,$A55,Observed!$C$2:$C$720,$C55)),AVERAGEIFS(Observed!W$2:W$720,Observed!$A$2:$A$720,$A55,Observed!$C$2:$C$720,$C55),"")</f>
        <v/>
      </c>
      <c r="X55" s="30" t="str">
        <f>IF(ISNUMBER(AVERAGEIFS(Observed!X$2:X$720,Observed!$A$2:$A$720,$A55,Observed!$C$2:$C$720,$C55)),AVERAGEIFS(Observed!X$2:X$720,Observed!$A$2:$A$720,$A55,Observed!$C$2:$C$720,$C55),"")</f>
        <v/>
      </c>
      <c r="Y55" s="28" t="str">
        <f>IF(ISNUMBER(AVERAGEIFS(Observed!Y$2:Y$720,Observed!$A$2:$A$720,$A55,Observed!$C$2:$C$720,$C55)),AVERAGEIFS(Observed!Y$2:Y$720,Observed!$A$2:$A$720,$A55,Observed!$C$2:$C$720,$C55),"")</f>
        <v/>
      </c>
      <c r="Z55" s="28" t="str">
        <f>IF(ISNUMBER(AVERAGEIFS(Observed!Z$2:Z$720,Observed!$A$2:$A$720,$A55,Observed!$C$2:$C$720,$C55)),AVERAGEIFS(Observed!Z$2:Z$720,Observed!$A$2:$A$720,$A55,Observed!$C$2:$C$720,$C55),"")</f>
        <v/>
      </c>
      <c r="AA55" s="28" t="str">
        <f>IF(ISNUMBER(AVERAGEIFS(Observed!AA$2:AA$720,Observed!$A$2:$A$720,$A55,Observed!$C$2:$C$720,$C55)),AVERAGEIFS(Observed!AA$2:AA$720,Observed!$A$2:$A$720,$A55,Observed!$C$2:$C$720,$C55),"")</f>
        <v/>
      </c>
      <c r="AB55" s="28">
        <f>IF(ISNUMBER(AVERAGEIFS(Observed!AB$2:AB$720,Observed!$A$2:$A$720,$A55,Observed!$C$2:$C$720,$C55)),AVERAGEIFS(Observed!AB$2:AB$720,Observed!$A$2:$A$720,$A55,Observed!$C$2:$C$720,$C55),"")</f>
        <v>18.309128046035767</v>
      </c>
      <c r="AC55" s="28">
        <f>IF(ISNUMBER(AVERAGEIFS(Observed!AC$2:AC$720,Observed!$A$2:$A$720,$A55,Observed!$C$2:$C$720,$C55)),AVERAGEIFS(Observed!AC$2:AC$720,Observed!$A$2:$A$720,$A55,Observed!$C$2:$C$720,$C55),"")</f>
        <v>11.963627099990845</v>
      </c>
      <c r="AD55" s="28">
        <f>IF(ISNUMBER(AVERAGEIFS(Observed!AD$2:AD$720,Observed!$A$2:$A$720,$A55,Observed!$C$2:$C$720,$C55)),AVERAGEIFS(Observed!AD$2:AD$720,Observed!$A$2:$A$720,$A55,Observed!$C$2:$C$720,$C55),"")</f>
        <v>79.720969200134277</v>
      </c>
      <c r="AE55" s="28">
        <f>IF(ISNUMBER(AVERAGEIFS(Observed!AE$2:AE$720,Observed!$A$2:$A$720,$A55,Observed!$C$2:$C$720,$C55)),AVERAGEIFS(Observed!AE$2:AE$720,Observed!$A$2:$A$720,$A55,Observed!$C$2:$C$720,$C55),"")</f>
        <v>25.29545783996582</v>
      </c>
      <c r="AF55" s="28">
        <f>IF(ISNUMBER(AVERAGEIFS(Observed!AF$2:AF$720,Observed!$A$2:$A$720,$A55,Observed!$C$2:$C$720,$C55)),AVERAGEIFS(Observed!AF$2:AF$720,Observed!$A$2:$A$720,$A55,Observed!$C$2:$C$720,$C55),"")</f>
        <v>91.136951446533203</v>
      </c>
      <c r="AG55" s="28">
        <f>IF(ISNUMBER(AVERAGEIFS(Observed!AG$2:AG$720,Observed!$A$2:$A$720,$A55,Observed!$C$2:$C$720,$C55)),AVERAGEIFS(Observed!AG$2:AG$720,Observed!$A$2:$A$720,$A55,Observed!$C$2:$C$720,$C55),"")</f>
        <v>31.557832002639771</v>
      </c>
      <c r="AH55" s="29">
        <f>IF(ISNUMBER(AVERAGEIFS(Observed!AH$2:AH$720,Observed!$A$2:$A$720,$A55,Observed!$C$2:$C$720,$C55)),AVERAGEIFS(Observed!AH$2:AH$720,Observed!$A$2:$A$720,$A55,Observed!$C$2:$C$720,$C55),"")</f>
        <v>5.0499999999999996E-2</v>
      </c>
      <c r="AI55" s="29">
        <f>IF(ISNUMBER(AVERAGEIFS(Observed!AI$2:AI$720,Observed!$A$2:$A$720,$A55,Observed!$C$2:$C$720,$C55)),AVERAGEIFS(Observed!AI$2:AI$720,Observed!$A$2:$A$720,$A55,Observed!$C$2:$C$720,$C55),"")</f>
        <v>5.0499999999999996E-2</v>
      </c>
      <c r="AJ55" s="29" t="str">
        <f>IF(ISNUMBER(AVERAGEIFS(Observed!AJ$2:AJ$720,Observed!$A$2:$A$720,$A55,Observed!$C$2:$C$720,$C55)),AVERAGEIFS(Observed!AJ$2:AJ$720,Observed!$A$2:$A$720,$A55,Observed!$C$2:$C$720,$C55),"")</f>
        <v/>
      </c>
      <c r="AK55" s="28">
        <f>IF(ISNUMBER(AVERAGEIFS(Observed!AK$2:AK$720,Observed!$A$2:$A$720,$A55,Observed!$C$2:$C$720,$C55)),AVERAGEIFS(Observed!AK$2:AK$720,Observed!$A$2:$A$720,$A55,Observed!$C$2:$C$720,$C55),"")</f>
        <v>12.755355072021484</v>
      </c>
      <c r="AL55" s="29" t="str">
        <f>IF(ISNUMBER(AVERAGEIFS(Observed!AL$2:AL$720,Observed!$A$2:$A$720,$A55,Observed!$C$2:$C$720,$C55)),AVERAGEIFS(Observed!AL$2:AL$720,Observed!$A$2:$A$720,$A55,Observed!$C$2:$C$720,$C55),"")</f>
        <v/>
      </c>
      <c r="AM55" s="28" t="str">
        <f>IF(ISNUMBER(AVERAGEIFS(Observed!AM$2:AM$720,Observed!$A$2:$A$720,$A55,Observed!$C$2:$C$720,$C55)),AVERAGEIFS(Observed!AM$2:AM$720,Observed!$A$2:$A$720,$A55,Observed!$C$2:$C$720,$C55),"")</f>
        <v/>
      </c>
      <c r="AN55" s="28" t="str">
        <f>IF(ISNUMBER(AVERAGEIFS(Observed!AN$2:AN$720,Observed!$A$2:$A$720,$A55,Observed!$C$2:$C$720,$C55)),AVERAGEIFS(Observed!AN$2:AN$720,Observed!$A$2:$A$720,$A55,Observed!$C$2:$C$720,$C55),"")</f>
        <v/>
      </c>
      <c r="AO55" s="28" t="str">
        <f>IF(ISNUMBER(AVERAGEIFS(Observed!AO$2:AO$720,Observed!$A$2:$A$720,$A55,Observed!$C$2:$C$720,$C55)),AVERAGEIFS(Observed!AO$2:AO$720,Observed!$A$2:$A$720,$A55,Observed!$C$2:$C$720,$C55),"")</f>
        <v/>
      </c>
      <c r="AP55" s="29" t="str">
        <f>IF(ISNUMBER(AVERAGEIFS(Observed!AP$2:AP$720,Observed!$A$2:$A$720,$A55,Observed!$C$2:$C$720,$C55)),AVERAGEIFS(Observed!AP$2:AP$720,Observed!$A$2:$A$720,$A55,Observed!$C$2:$C$720,$C55),"")</f>
        <v/>
      </c>
      <c r="AQ55" s="28">
        <f>IF(ISNUMBER(AVERAGEIFS(Observed!AQ$2:AQ$720,Observed!$A$2:$A$720,$A55,Observed!$C$2:$C$720,$C55)),AVERAGEIFS(Observed!AQ$2:AQ$720,Observed!$A$2:$A$720,$A55,Observed!$C$2:$C$720,$C55),"")</f>
        <v>4.9907500000000002</v>
      </c>
      <c r="AR55" s="28">
        <f>IF(ISNUMBER(AVERAGEIFS(Observed!AR$2:AR$720,Observed!$A$2:$A$720,$A55,Observed!$C$2:$C$720,$C55)),AVERAGEIFS(Observed!AR$2:AR$720,Observed!$A$2:$A$720,$A55,Observed!$C$2:$C$720,$C55),"")</f>
        <v>52.939250000000001</v>
      </c>
      <c r="AS55" s="2">
        <f>COUNTIFS(Observed!$A$2:$A$720,$A55,Observed!$C$2:$C$720,$C55)</f>
        <v>4</v>
      </c>
      <c r="AT55" s="2">
        <f t="shared" si="1"/>
        <v>14</v>
      </c>
    </row>
    <row r="56" spans="1:46" x14ac:dyDescent="0.25">
      <c r="A56" s="4" t="s">
        <v>27</v>
      </c>
      <c r="B56" t="s">
        <v>44</v>
      </c>
      <c r="C56" s="3">
        <v>42164</v>
      </c>
      <c r="D56">
        <v>1</v>
      </c>
      <c r="F56">
        <v>0</v>
      </c>
      <c r="J56" s="2" t="s">
        <v>82</v>
      </c>
      <c r="K56" s="2" t="s">
        <v>42</v>
      </c>
      <c r="L56">
        <v>1.7</v>
      </c>
      <c r="M56" s="2" t="s">
        <v>22</v>
      </c>
      <c r="N56" s="27" t="str">
        <f>IF(ISNUMBER(AVERAGEIFS(Observed!N$2:N$720,Observed!$A$2:$A$720,$A56,Observed!$C$2:$C$720,$C56)),AVERAGEIFS(Observed!N$2:N$720,Observed!$A$2:$A$720,$A56,Observed!$C$2:$C$720,$C56),"")</f>
        <v/>
      </c>
      <c r="O56" s="28" t="str">
        <f>IF(ISNUMBER(AVERAGEIFS(Observed!O$2:O$720,Observed!$A$2:$A$720,$A56,Observed!$C$2:$C$720,$C56)),AVERAGEIFS(Observed!O$2:O$720,Observed!$A$2:$A$720,$A56,Observed!$C$2:$C$720,$C56),"")</f>
        <v/>
      </c>
      <c r="P56" s="28">
        <f>IF(ISNUMBER(AVERAGEIFS(Observed!P$2:P$720,Observed!$A$2:$A$720,$A56,Observed!$C$2:$C$720,$C56)),AVERAGEIFS(Observed!P$2:P$720,Observed!$A$2:$A$720,$A56,Observed!$C$2:$C$720,$C56),"")</f>
        <v>38.997500000000002</v>
      </c>
      <c r="Q56" s="28">
        <f>IF(ISNUMBER(AVERAGEIFS(Observed!Q$2:Q$720,Observed!$A$2:$A$720,$A56,Observed!$C$2:$C$720,$C56)),AVERAGEIFS(Observed!Q$2:Q$720,Observed!$A$2:$A$720,$A56,Observed!$C$2:$C$720,$C56),"")</f>
        <v>38.997500000000002</v>
      </c>
      <c r="R56" s="28">
        <f>IF(ISNUMBER(AVERAGEIFS(Observed!R$2:R$720,Observed!$A$2:$A$720,$A56,Observed!$C$2:$C$720,$C56)),AVERAGEIFS(Observed!R$2:R$720,Observed!$A$2:$A$720,$A56,Observed!$C$2:$C$720,$C56),"")</f>
        <v>1105.8925000000002</v>
      </c>
      <c r="S56" s="29" t="str">
        <f>IF(ISNUMBER(AVERAGEIFS(Observed!S$2:S$720,Observed!$A$2:$A$720,$A56,Observed!$C$2:$C$720,$C56)),AVERAGEIFS(Observed!S$2:S$720,Observed!$A$2:$A$720,$A56,Observed!$C$2:$C$720,$C56),"")</f>
        <v/>
      </c>
      <c r="T56" s="29" t="str">
        <f>IF(ISNUMBER(AVERAGEIFS(Observed!T$2:T$720,Observed!$A$2:$A$720,$A56,Observed!$C$2:$C$720,$C56)),AVERAGEIFS(Observed!T$2:T$720,Observed!$A$2:$A$720,$A56,Observed!$C$2:$C$720,$C56),"")</f>
        <v/>
      </c>
      <c r="U56" s="29" t="str">
        <f>IF(ISNUMBER(AVERAGEIFS(Observed!U$2:U$720,Observed!$A$2:$A$720,$A56,Observed!$C$2:$C$720,$C56)),AVERAGEIFS(Observed!U$2:U$720,Observed!$A$2:$A$720,$A56,Observed!$C$2:$C$720,$C56),"")</f>
        <v/>
      </c>
      <c r="V56" s="28" t="str">
        <f>IF(ISNUMBER(AVERAGEIFS(Observed!V$2:V$720,Observed!$A$2:$A$720,$A56,Observed!$C$2:$C$720,$C56)),AVERAGEIFS(Observed!V$2:V$720,Observed!$A$2:$A$720,$A56,Observed!$C$2:$C$720,$C56),"")</f>
        <v/>
      </c>
      <c r="W56" s="30" t="str">
        <f>IF(ISNUMBER(AVERAGEIFS(Observed!W$2:W$720,Observed!$A$2:$A$720,$A56,Observed!$C$2:$C$720,$C56)),AVERAGEIFS(Observed!W$2:W$720,Observed!$A$2:$A$720,$A56,Observed!$C$2:$C$720,$C56),"")</f>
        <v/>
      </c>
      <c r="X56" s="30" t="str">
        <f>IF(ISNUMBER(AVERAGEIFS(Observed!X$2:X$720,Observed!$A$2:$A$720,$A56,Observed!$C$2:$C$720,$C56)),AVERAGEIFS(Observed!X$2:X$720,Observed!$A$2:$A$720,$A56,Observed!$C$2:$C$720,$C56),"")</f>
        <v/>
      </c>
      <c r="Y56" s="28" t="str">
        <f>IF(ISNUMBER(AVERAGEIFS(Observed!Y$2:Y$720,Observed!$A$2:$A$720,$A56,Observed!$C$2:$C$720,$C56)),AVERAGEIFS(Observed!Y$2:Y$720,Observed!$A$2:$A$720,$A56,Observed!$C$2:$C$720,$C56),"")</f>
        <v/>
      </c>
      <c r="Z56" s="28" t="str">
        <f>IF(ISNUMBER(AVERAGEIFS(Observed!Z$2:Z$720,Observed!$A$2:$A$720,$A56,Observed!$C$2:$C$720,$C56)),AVERAGEIFS(Observed!Z$2:Z$720,Observed!$A$2:$A$720,$A56,Observed!$C$2:$C$720,$C56),"")</f>
        <v/>
      </c>
      <c r="AA56" s="28" t="str">
        <f>IF(ISNUMBER(AVERAGEIFS(Observed!AA$2:AA$720,Observed!$A$2:$A$720,$A56,Observed!$C$2:$C$720,$C56)),AVERAGEIFS(Observed!AA$2:AA$720,Observed!$A$2:$A$720,$A56,Observed!$C$2:$C$720,$C56),"")</f>
        <v/>
      </c>
      <c r="AB56" s="28">
        <f>IF(ISNUMBER(AVERAGEIFS(Observed!AB$2:AB$720,Observed!$A$2:$A$720,$A56,Observed!$C$2:$C$720,$C56)),AVERAGEIFS(Observed!AB$2:AB$720,Observed!$A$2:$A$720,$A56,Observed!$C$2:$C$720,$C56),"")</f>
        <v>15.091250658035278</v>
      </c>
      <c r="AC56" s="28">
        <f>IF(ISNUMBER(AVERAGEIFS(Observed!AC$2:AC$720,Observed!$A$2:$A$720,$A56,Observed!$C$2:$C$720,$C56)),AVERAGEIFS(Observed!AC$2:AC$720,Observed!$A$2:$A$720,$A56,Observed!$C$2:$C$720,$C56),"")</f>
        <v>19.990298986434937</v>
      </c>
      <c r="AD56" s="28">
        <f>IF(ISNUMBER(AVERAGEIFS(Observed!AD$2:AD$720,Observed!$A$2:$A$720,$A56,Observed!$C$2:$C$720,$C56)),AVERAGEIFS(Observed!AD$2:AD$720,Observed!$A$2:$A$720,$A56,Observed!$C$2:$C$720,$C56),"")</f>
        <v>82.363085746765137</v>
      </c>
      <c r="AE56" s="28">
        <f>IF(ISNUMBER(AVERAGEIFS(Observed!AE$2:AE$720,Observed!$A$2:$A$720,$A56,Observed!$C$2:$C$720,$C56)),AVERAGEIFS(Observed!AE$2:AE$720,Observed!$A$2:$A$720,$A56,Observed!$C$2:$C$720,$C56),"")</f>
        <v>20.619994878768921</v>
      </c>
      <c r="AF56" s="28">
        <f>IF(ISNUMBER(AVERAGEIFS(Observed!AF$2:AF$720,Observed!$A$2:$A$720,$A56,Observed!$C$2:$C$720,$C56)),AVERAGEIFS(Observed!AF$2:AF$720,Observed!$A$2:$A$720,$A56,Observed!$C$2:$C$720,$C56),"")</f>
        <v>91.087857246398926</v>
      </c>
      <c r="AG56" s="28">
        <f>IF(ISNUMBER(AVERAGEIFS(Observed!AG$2:AG$720,Observed!$A$2:$A$720,$A56,Observed!$C$2:$C$720,$C56)),AVERAGEIFS(Observed!AG$2:AG$720,Observed!$A$2:$A$720,$A56,Observed!$C$2:$C$720,$C56),"")</f>
        <v>28.517050743103027</v>
      </c>
      <c r="AH56" s="29">
        <f>IF(ISNUMBER(AVERAGEIFS(Observed!AH$2:AH$720,Observed!$A$2:$A$720,$A56,Observed!$C$2:$C$720,$C56)),AVERAGEIFS(Observed!AH$2:AH$720,Observed!$A$2:$A$720,$A56,Observed!$C$2:$C$720,$C56),"")</f>
        <v>4.5624999999999999E-2</v>
      </c>
      <c r="AI56" s="29">
        <f>IF(ISNUMBER(AVERAGEIFS(Observed!AI$2:AI$720,Observed!$A$2:$A$720,$A56,Observed!$C$2:$C$720,$C56)),AVERAGEIFS(Observed!AI$2:AI$720,Observed!$A$2:$A$720,$A56,Observed!$C$2:$C$720,$C56),"")</f>
        <v>4.5624999999999999E-2</v>
      </c>
      <c r="AJ56" s="29" t="str">
        <f>IF(ISNUMBER(AVERAGEIFS(Observed!AJ$2:AJ$720,Observed!$A$2:$A$720,$A56,Observed!$C$2:$C$720,$C56)),AVERAGEIFS(Observed!AJ$2:AJ$720,Observed!$A$2:$A$720,$A56,Observed!$C$2:$C$720,$C56),"")</f>
        <v/>
      </c>
      <c r="AK56" s="28">
        <f>IF(ISNUMBER(AVERAGEIFS(Observed!AK$2:AK$720,Observed!$A$2:$A$720,$A56,Observed!$C$2:$C$720,$C56)),AVERAGEIFS(Observed!AK$2:AK$720,Observed!$A$2:$A$720,$A56,Observed!$C$2:$C$720,$C56),"")</f>
        <v>13.178093719482423</v>
      </c>
      <c r="AL56" s="29" t="str">
        <f>IF(ISNUMBER(AVERAGEIFS(Observed!AL$2:AL$720,Observed!$A$2:$A$720,$A56,Observed!$C$2:$C$720,$C56)),AVERAGEIFS(Observed!AL$2:AL$720,Observed!$A$2:$A$720,$A56,Observed!$C$2:$C$720,$C56),"")</f>
        <v/>
      </c>
      <c r="AM56" s="28" t="str">
        <f>IF(ISNUMBER(AVERAGEIFS(Observed!AM$2:AM$720,Observed!$A$2:$A$720,$A56,Observed!$C$2:$C$720,$C56)),AVERAGEIFS(Observed!AM$2:AM$720,Observed!$A$2:$A$720,$A56,Observed!$C$2:$C$720,$C56),"")</f>
        <v/>
      </c>
      <c r="AN56" s="28" t="str">
        <f>IF(ISNUMBER(AVERAGEIFS(Observed!AN$2:AN$720,Observed!$A$2:$A$720,$A56,Observed!$C$2:$C$720,$C56)),AVERAGEIFS(Observed!AN$2:AN$720,Observed!$A$2:$A$720,$A56,Observed!$C$2:$C$720,$C56),"")</f>
        <v/>
      </c>
      <c r="AO56" s="28" t="str">
        <f>IF(ISNUMBER(AVERAGEIFS(Observed!AO$2:AO$720,Observed!$A$2:$A$720,$A56,Observed!$C$2:$C$720,$C56)),AVERAGEIFS(Observed!AO$2:AO$720,Observed!$A$2:$A$720,$A56,Observed!$C$2:$C$720,$C56),"")</f>
        <v/>
      </c>
      <c r="AP56" s="29" t="str">
        <f>IF(ISNUMBER(AVERAGEIFS(Observed!AP$2:AP$720,Observed!$A$2:$A$720,$A56,Observed!$C$2:$C$720,$C56)),AVERAGEIFS(Observed!AP$2:AP$720,Observed!$A$2:$A$720,$A56,Observed!$C$2:$C$720,$C56),"")</f>
        <v/>
      </c>
      <c r="AQ56" s="28">
        <f>IF(ISNUMBER(AVERAGEIFS(Observed!AQ$2:AQ$720,Observed!$A$2:$A$720,$A56,Observed!$C$2:$C$720,$C56)),AVERAGEIFS(Observed!AQ$2:AQ$720,Observed!$A$2:$A$720,$A56,Observed!$C$2:$C$720,$C56),"")</f>
        <v>1.7797499999999999</v>
      </c>
      <c r="AR56" s="28">
        <f>IF(ISNUMBER(AVERAGEIFS(Observed!AR$2:AR$720,Observed!$A$2:$A$720,$A56,Observed!$C$2:$C$720,$C56)),AVERAGEIFS(Observed!AR$2:AR$720,Observed!$A$2:$A$720,$A56,Observed!$C$2:$C$720,$C56),"")</f>
        <v>45.565250000000006</v>
      </c>
      <c r="AS56" s="2">
        <f>COUNTIFS(Observed!$A$2:$A$720,$A56,Observed!$C$2:$C$720,$C56)</f>
        <v>4</v>
      </c>
      <c r="AT56" s="2">
        <f t="shared" si="1"/>
        <v>14</v>
      </c>
    </row>
    <row r="57" spans="1:46" x14ac:dyDescent="0.25">
      <c r="A57" s="4" t="s">
        <v>30</v>
      </c>
      <c r="B57" t="s">
        <v>44</v>
      </c>
      <c r="C57" s="3">
        <v>42164</v>
      </c>
      <c r="D57">
        <v>1</v>
      </c>
      <c r="F57">
        <v>50</v>
      </c>
      <c r="J57" s="2" t="s">
        <v>82</v>
      </c>
      <c r="K57" s="2" t="s">
        <v>42</v>
      </c>
      <c r="L57">
        <v>1.7</v>
      </c>
      <c r="M57" s="2" t="s">
        <v>22</v>
      </c>
      <c r="N57" s="27" t="str">
        <f>IF(ISNUMBER(AVERAGEIFS(Observed!N$2:N$720,Observed!$A$2:$A$720,$A57,Observed!$C$2:$C$720,$C57)),AVERAGEIFS(Observed!N$2:N$720,Observed!$A$2:$A$720,$A57,Observed!$C$2:$C$720,$C57),"")</f>
        <v/>
      </c>
      <c r="O57" s="28" t="str">
        <f>IF(ISNUMBER(AVERAGEIFS(Observed!O$2:O$720,Observed!$A$2:$A$720,$A57,Observed!$C$2:$C$720,$C57)),AVERAGEIFS(Observed!O$2:O$720,Observed!$A$2:$A$720,$A57,Observed!$C$2:$C$720,$C57),"")</f>
        <v/>
      </c>
      <c r="P57" s="28">
        <f>IF(ISNUMBER(AVERAGEIFS(Observed!P$2:P$720,Observed!$A$2:$A$720,$A57,Observed!$C$2:$C$720,$C57)),AVERAGEIFS(Observed!P$2:P$720,Observed!$A$2:$A$720,$A57,Observed!$C$2:$C$720,$C57),"")</f>
        <v>40.957499999999996</v>
      </c>
      <c r="Q57" s="28">
        <f>IF(ISNUMBER(AVERAGEIFS(Observed!Q$2:Q$720,Observed!$A$2:$A$720,$A57,Observed!$C$2:$C$720,$C57)),AVERAGEIFS(Observed!Q$2:Q$720,Observed!$A$2:$A$720,$A57,Observed!$C$2:$C$720,$C57),"")</f>
        <v>40.957499999999996</v>
      </c>
      <c r="R57" s="28">
        <f>IF(ISNUMBER(AVERAGEIFS(Observed!R$2:R$720,Observed!$A$2:$A$720,$A57,Observed!$C$2:$C$720,$C57)),AVERAGEIFS(Observed!R$2:R$720,Observed!$A$2:$A$720,$A57,Observed!$C$2:$C$720,$C57),"")</f>
        <v>1076.6399999999999</v>
      </c>
      <c r="S57" s="29" t="str">
        <f>IF(ISNUMBER(AVERAGEIFS(Observed!S$2:S$720,Observed!$A$2:$A$720,$A57,Observed!$C$2:$C$720,$C57)),AVERAGEIFS(Observed!S$2:S$720,Observed!$A$2:$A$720,$A57,Observed!$C$2:$C$720,$C57),"")</f>
        <v/>
      </c>
      <c r="T57" s="29" t="str">
        <f>IF(ISNUMBER(AVERAGEIFS(Observed!T$2:T$720,Observed!$A$2:$A$720,$A57,Observed!$C$2:$C$720,$C57)),AVERAGEIFS(Observed!T$2:T$720,Observed!$A$2:$A$720,$A57,Observed!$C$2:$C$720,$C57),"")</f>
        <v/>
      </c>
      <c r="U57" s="29" t="str">
        <f>IF(ISNUMBER(AVERAGEIFS(Observed!U$2:U$720,Observed!$A$2:$A$720,$A57,Observed!$C$2:$C$720,$C57)),AVERAGEIFS(Observed!U$2:U$720,Observed!$A$2:$A$720,$A57,Observed!$C$2:$C$720,$C57),"")</f>
        <v/>
      </c>
      <c r="V57" s="28" t="str">
        <f>IF(ISNUMBER(AVERAGEIFS(Observed!V$2:V$720,Observed!$A$2:$A$720,$A57,Observed!$C$2:$C$720,$C57)),AVERAGEIFS(Observed!V$2:V$720,Observed!$A$2:$A$720,$A57,Observed!$C$2:$C$720,$C57),"")</f>
        <v/>
      </c>
      <c r="W57" s="30" t="str">
        <f>IF(ISNUMBER(AVERAGEIFS(Observed!W$2:W$720,Observed!$A$2:$A$720,$A57,Observed!$C$2:$C$720,$C57)),AVERAGEIFS(Observed!W$2:W$720,Observed!$A$2:$A$720,$A57,Observed!$C$2:$C$720,$C57),"")</f>
        <v/>
      </c>
      <c r="X57" s="30" t="str">
        <f>IF(ISNUMBER(AVERAGEIFS(Observed!X$2:X$720,Observed!$A$2:$A$720,$A57,Observed!$C$2:$C$720,$C57)),AVERAGEIFS(Observed!X$2:X$720,Observed!$A$2:$A$720,$A57,Observed!$C$2:$C$720,$C57),"")</f>
        <v/>
      </c>
      <c r="Y57" s="28" t="str">
        <f>IF(ISNUMBER(AVERAGEIFS(Observed!Y$2:Y$720,Observed!$A$2:$A$720,$A57,Observed!$C$2:$C$720,$C57)),AVERAGEIFS(Observed!Y$2:Y$720,Observed!$A$2:$A$720,$A57,Observed!$C$2:$C$720,$C57),"")</f>
        <v/>
      </c>
      <c r="Z57" s="28" t="str">
        <f>IF(ISNUMBER(AVERAGEIFS(Observed!Z$2:Z$720,Observed!$A$2:$A$720,$A57,Observed!$C$2:$C$720,$C57)),AVERAGEIFS(Observed!Z$2:Z$720,Observed!$A$2:$A$720,$A57,Observed!$C$2:$C$720,$C57),"")</f>
        <v/>
      </c>
      <c r="AA57" s="28" t="str">
        <f>IF(ISNUMBER(AVERAGEIFS(Observed!AA$2:AA$720,Observed!$A$2:$A$720,$A57,Observed!$C$2:$C$720,$C57)),AVERAGEIFS(Observed!AA$2:AA$720,Observed!$A$2:$A$720,$A57,Observed!$C$2:$C$720,$C57),"")</f>
        <v/>
      </c>
      <c r="AB57" s="28">
        <f>IF(ISNUMBER(AVERAGEIFS(Observed!AB$2:AB$720,Observed!$A$2:$A$720,$A57,Observed!$C$2:$C$720,$C57)),AVERAGEIFS(Observed!AB$2:AB$720,Observed!$A$2:$A$720,$A57,Observed!$C$2:$C$720,$C57),"")</f>
        <v>15.236278176307678</v>
      </c>
      <c r="AC57" s="28">
        <f>IF(ISNUMBER(AVERAGEIFS(Observed!AC$2:AC$720,Observed!$A$2:$A$720,$A57,Observed!$C$2:$C$720,$C57)),AVERAGEIFS(Observed!AC$2:AC$720,Observed!$A$2:$A$720,$A57,Observed!$C$2:$C$720,$C57),"")</f>
        <v>19.755063772201538</v>
      </c>
      <c r="AD57" s="28">
        <f>IF(ISNUMBER(AVERAGEIFS(Observed!AD$2:AD$720,Observed!$A$2:$A$720,$A57,Observed!$C$2:$C$720,$C57)),AVERAGEIFS(Observed!AD$2:AD$720,Observed!$A$2:$A$720,$A57,Observed!$C$2:$C$720,$C57),"")</f>
        <v>82.76815128326416</v>
      </c>
      <c r="AE57" s="28">
        <f>IF(ISNUMBER(AVERAGEIFS(Observed!AE$2:AE$720,Observed!$A$2:$A$720,$A57,Observed!$C$2:$C$720,$C57)),AVERAGEIFS(Observed!AE$2:AE$720,Observed!$A$2:$A$720,$A57,Observed!$C$2:$C$720,$C57),"")</f>
        <v>21.258086681365967</v>
      </c>
      <c r="AF57" s="28">
        <f>IF(ISNUMBER(AVERAGEIFS(Observed!AF$2:AF$720,Observed!$A$2:$A$720,$A57,Observed!$C$2:$C$720,$C57)),AVERAGEIFS(Observed!AF$2:AF$720,Observed!$A$2:$A$720,$A57,Observed!$C$2:$C$720,$C57),"")</f>
        <v>91.883580207824707</v>
      </c>
      <c r="AG57" s="28">
        <f>IF(ISNUMBER(AVERAGEIFS(Observed!AG$2:AG$720,Observed!$A$2:$A$720,$A57,Observed!$C$2:$C$720,$C57)),AVERAGEIFS(Observed!AG$2:AG$720,Observed!$A$2:$A$720,$A57,Observed!$C$2:$C$720,$C57),"")</f>
        <v>29.546180248260498</v>
      </c>
      <c r="AH57" s="29">
        <f>IF(ISNUMBER(AVERAGEIFS(Observed!AH$2:AH$720,Observed!$A$2:$A$720,$A57,Observed!$C$2:$C$720,$C57)),AVERAGEIFS(Observed!AH$2:AH$720,Observed!$A$2:$A$720,$A57,Observed!$C$2:$C$720,$C57),"")</f>
        <v>4.7274999999999998E-2</v>
      </c>
      <c r="AI57" s="29">
        <f>IF(ISNUMBER(AVERAGEIFS(Observed!AI$2:AI$720,Observed!$A$2:$A$720,$A57,Observed!$C$2:$C$720,$C57)),AVERAGEIFS(Observed!AI$2:AI$720,Observed!$A$2:$A$720,$A57,Observed!$C$2:$C$720,$C57),"")</f>
        <v>4.7274999999999998E-2</v>
      </c>
      <c r="AJ57" s="29" t="str">
        <f>IF(ISNUMBER(AVERAGEIFS(Observed!AJ$2:AJ$720,Observed!$A$2:$A$720,$A57,Observed!$C$2:$C$720,$C57)),AVERAGEIFS(Observed!AJ$2:AJ$720,Observed!$A$2:$A$720,$A57,Observed!$C$2:$C$720,$C57),"")</f>
        <v/>
      </c>
      <c r="AK57" s="28">
        <f>IF(ISNUMBER(AVERAGEIFS(Observed!AK$2:AK$720,Observed!$A$2:$A$720,$A57,Observed!$C$2:$C$720,$C57)),AVERAGEIFS(Observed!AK$2:AK$720,Observed!$A$2:$A$720,$A57,Observed!$C$2:$C$720,$C57),"")</f>
        <v>13.242904205322265</v>
      </c>
      <c r="AL57" s="29" t="str">
        <f>IF(ISNUMBER(AVERAGEIFS(Observed!AL$2:AL$720,Observed!$A$2:$A$720,$A57,Observed!$C$2:$C$720,$C57)),AVERAGEIFS(Observed!AL$2:AL$720,Observed!$A$2:$A$720,$A57,Observed!$C$2:$C$720,$C57),"")</f>
        <v/>
      </c>
      <c r="AM57" s="28" t="str">
        <f>IF(ISNUMBER(AVERAGEIFS(Observed!AM$2:AM$720,Observed!$A$2:$A$720,$A57,Observed!$C$2:$C$720,$C57)),AVERAGEIFS(Observed!AM$2:AM$720,Observed!$A$2:$A$720,$A57,Observed!$C$2:$C$720,$C57),"")</f>
        <v/>
      </c>
      <c r="AN57" s="28" t="str">
        <f>IF(ISNUMBER(AVERAGEIFS(Observed!AN$2:AN$720,Observed!$A$2:$A$720,$A57,Observed!$C$2:$C$720,$C57)),AVERAGEIFS(Observed!AN$2:AN$720,Observed!$A$2:$A$720,$A57,Observed!$C$2:$C$720,$C57),"")</f>
        <v/>
      </c>
      <c r="AO57" s="28" t="str">
        <f>IF(ISNUMBER(AVERAGEIFS(Observed!AO$2:AO$720,Observed!$A$2:$A$720,$A57,Observed!$C$2:$C$720,$C57)),AVERAGEIFS(Observed!AO$2:AO$720,Observed!$A$2:$A$720,$A57,Observed!$C$2:$C$720,$C57),"")</f>
        <v/>
      </c>
      <c r="AP57" s="29" t="str">
        <f>IF(ISNUMBER(AVERAGEIFS(Observed!AP$2:AP$720,Observed!$A$2:$A$720,$A57,Observed!$C$2:$C$720,$C57)),AVERAGEIFS(Observed!AP$2:AP$720,Observed!$A$2:$A$720,$A57,Observed!$C$2:$C$720,$C57),"")</f>
        <v/>
      </c>
      <c r="AQ57" s="28">
        <f>IF(ISNUMBER(AVERAGEIFS(Observed!AQ$2:AQ$720,Observed!$A$2:$A$720,$A57,Observed!$C$2:$C$720,$C57)),AVERAGEIFS(Observed!AQ$2:AQ$720,Observed!$A$2:$A$720,$A57,Observed!$C$2:$C$720,$C57),"")</f>
        <v>1.9394999999999998</v>
      </c>
      <c r="AR57" s="28">
        <f>IF(ISNUMBER(AVERAGEIFS(Observed!AR$2:AR$720,Observed!$A$2:$A$720,$A57,Observed!$C$2:$C$720,$C57)),AVERAGEIFS(Observed!AR$2:AR$720,Observed!$A$2:$A$720,$A57,Observed!$C$2:$C$720,$C57),"")</f>
        <v>44.389749999999992</v>
      </c>
      <c r="AS57" s="2">
        <f>COUNTIFS(Observed!$A$2:$A$720,$A57,Observed!$C$2:$C$720,$C57)</f>
        <v>4</v>
      </c>
      <c r="AT57" s="2">
        <f t="shared" si="1"/>
        <v>14</v>
      </c>
    </row>
    <row r="58" spans="1:46" x14ac:dyDescent="0.25">
      <c r="A58" s="4" t="s">
        <v>28</v>
      </c>
      <c r="B58" t="s">
        <v>44</v>
      </c>
      <c r="C58" s="3">
        <v>42164</v>
      </c>
      <c r="D58">
        <v>1</v>
      </c>
      <c r="F58">
        <v>100</v>
      </c>
      <c r="J58" s="2" t="s">
        <v>82</v>
      </c>
      <c r="K58" s="2" t="s">
        <v>42</v>
      </c>
      <c r="L58">
        <v>1.7</v>
      </c>
      <c r="M58" s="2" t="s">
        <v>22</v>
      </c>
      <c r="N58" s="27" t="str">
        <f>IF(ISNUMBER(AVERAGEIFS(Observed!N$2:N$720,Observed!$A$2:$A$720,$A58,Observed!$C$2:$C$720,$C58)),AVERAGEIFS(Observed!N$2:N$720,Observed!$A$2:$A$720,$A58,Observed!$C$2:$C$720,$C58),"")</f>
        <v/>
      </c>
      <c r="O58" s="28" t="str">
        <f>IF(ISNUMBER(AVERAGEIFS(Observed!O$2:O$720,Observed!$A$2:$A$720,$A58,Observed!$C$2:$C$720,$C58)),AVERAGEIFS(Observed!O$2:O$720,Observed!$A$2:$A$720,$A58,Observed!$C$2:$C$720,$C58),"")</f>
        <v/>
      </c>
      <c r="P58" s="28">
        <f>IF(ISNUMBER(AVERAGEIFS(Observed!P$2:P$720,Observed!$A$2:$A$720,$A58,Observed!$C$2:$C$720,$C58)),AVERAGEIFS(Observed!P$2:P$720,Observed!$A$2:$A$720,$A58,Observed!$C$2:$C$720,$C58),"")</f>
        <v>32.78</v>
      </c>
      <c r="Q58" s="28">
        <f>IF(ISNUMBER(AVERAGEIFS(Observed!Q$2:Q$720,Observed!$A$2:$A$720,$A58,Observed!$C$2:$C$720,$C58)),AVERAGEIFS(Observed!Q$2:Q$720,Observed!$A$2:$A$720,$A58,Observed!$C$2:$C$720,$C58),"")</f>
        <v>32.78</v>
      </c>
      <c r="R58" s="28">
        <f>IF(ISNUMBER(AVERAGEIFS(Observed!R$2:R$720,Observed!$A$2:$A$720,$A58,Observed!$C$2:$C$720,$C58)),AVERAGEIFS(Observed!R$2:R$720,Observed!$A$2:$A$720,$A58,Observed!$C$2:$C$720,$C58),"")</f>
        <v>1205.0625</v>
      </c>
      <c r="S58" s="29" t="str">
        <f>IF(ISNUMBER(AVERAGEIFS(Observed!S$2:S$720,Observed!$A$2:$A$720,$A58,Observed!$C$2:$C$720,$C58)),AVERAGEIFS(Observed!S$2:S$720,Observed!$A$2:$A$720,$A58,Observed!$C$2:$C$720,$C58),"")</f>
        <v/>
      </c>
      <c r="T58" s="29" t="str">
        <f>IF(ISNUMBER(AVERAGEIFS(Observed!T$2:T$720,Observed!$A$2:$A$720,$A58,Observed!$C$2:$C$720,$C58)),AVERAGEIFS(Observed!T$2:T$720,Observed!$A$2:$A$720,$A58,Observed!$C$2:$C$720,$C58),"")</f>
        <v/>
      </c>
      <c r="U58" s="29" t="str">
        <f>IF(ISNUMBER(AVERAGEIFS(Observed!U$2:U$720,Observed!$A$2:$A$720,$A58,Observed!$C$2:$C$720,$C58)),AVERAGEIFS(Observed!U$2:U$720,Observed!$A$2:$A$720,$A58,Observed!$C$2:$C$720,$C58),"")</f>
        <v/>
      </c>
      <c r="V58" s="28" t="str">
        <f>IF(ISNUMBER(AVERAGEIFS(Observed!V$2:V$720,Observed!$A$2:$A$720,$A58,Observed!$C$2:$C$720,$C58)),AVERAGEIFS(Observed!V$2:V$720,Observed!$A$2:$A$720,$A58,Observed!$C$2:$C$720,$C58),"")</f>
        <v/>
      </c>
      <c r="W58" s="30" t="str">
        <f>IF(ISNUMBER(AVERAGEIFS(Observed!W$2:W$720,Observed!$A$2:$A$720,$A58,Observed!$C$2:$C$720,$C58)),AVERAGEIFS(Observed!W$2:W$720,Observed!$A$2:$A$720,$A58,Observed!$C$2:$C$720,$C58),"")</f>
        <v/>
      </c>
      <c r="X58" s="30" t="str">
        <f>IF(ISNUMBER(AVERAGEIFS(Observed!X$2:X$720,Observed!$A$2:$A$720,$A58,Observed!$C$2:$C$720,$C58)),AVERAGEIFS(Observed!X$2:X$720,Observed!$A$2:$A$720,$A58,Observed!$C$2:$C$720,$C58),"")</f>
        <v/>
      </c>
      <c r="Y58" s="28" t="str">
        <f>IF(ISNUMBER(AVERAGEIFS(Observed!Y$2:Y$720,Observed!$A$2:$A$720,$A58,Observed!$C$2:$C$720,$C58)),AVERAGEIFS(Observed!Y$2:Y$720,Observed!$A$2:$A$720,$A58,Observed!$C$2:$C$720,$C58),"")</f>
        <v/>
      </c>
      <c r="Z58" s="28" t="str">
        <f>IF(ISNUMBER(AVERAGEIFS(Observed!Z$2:Z$720,Observed!$A$2:$A$720,$A58,Observed!$C$2:$C$720,$C58)),AVERAGEIFS(Observed!Z$2:Z$720,Observed!$A$2:$A$720,$A58,Observed!$C$2:$C$720,$C58),"")</f>
        <v/>
      </c>
      <c r="AA58" s="28" t="str">
        <f>IF(ISNUMBER(AVERAGEIFS(Observed!AA$2:AA$720,Observed!$A$2:$A$720,$A58,Observed!$C$2:$C$720,$C58)),AVERAGEIFS(Observed!AA$2:AA$720,Observed!$A$2:$A$720,$A58,Observed!$C$2:$C$720,$C58),"")</f>
        <v/>
      </c>
      <c r="AB58" s="28">
        <f>IF(ISNUMBER(AVERAGEIFS(Observed!AB$2:AB$720,Observed!$A$2:$A$720,$A58,Observed!$C$2:$C$720,$C58)),AVERAGEIFS(Observed!AB$2:AB$720,Observed!$A$2:$A$720,$A58,Observed!$C$2:$C$720,$C58),"")</f>
        <v>15.188210248947144</v>
      </c>
      <c r="AC58" s="28">
        <f>IF(ISNUMBER(AVERAGEIFS(Observed!AC$2:AC$720,Observed!$A$2:$A$720,$A58,Observed!$C$2:$C$720,$C58)),AVERAGEIFS(Observed!AC$2:AC$720,Observed!$A$2:$A$720,$A58,Observed!$C$2:$C$720,$C58),"")</f>
        <v>19.917098522186279</v>
      </c>
      <c r="AD58" s="28">
        <f>IF(ISNUMBER(AVERAGEIFS(Observed!AD$2:AD$720,Observed!$A$2:$A$720,$A58,Observed!$C$2:$C$720,$C58)),AVERAGEIFS(Observed!AD$2:AD$720,Observed!$A$2:$A$720,$A58,Observed!$C$2:$C$720,$C58),"")</f>
        <v>81.223589897155762</v>
      </c>
      <c r="AE58" s="28">
        <f>IF(ISNUMBER(AVERAGEIFS(Observed!AE$2:AE$720,Observed!$A$2:$A$720,$A58,Observed!$C$2:$C$720,$C58)),AVERAGEIFS(Observed!AE$2:AE$720,Observed!$A$2:$A$720,$A58,Observed!$C$2:$C$720,$C58),"")</f>
        <v>20.543415307998657</v>
      </c>
      <c r="AF58" s="28">
        <f>IF(ISNUMBER(AVERAGEIFS(Observed!AF$2:AF$720,Observed!$A$2:$A$720,$A58,Observed!$C$2:$C$720,$C58)),AVERAGEIFS(Observed!AF$2:AF$720,Observed!$A$2:$A$720,$A58,Observed!$C$2:$C$720,$C58),"")</f>
        <v>91.193588256835938</v>
      </c>
      <c r="AG58" s="28">
        <f>IF(ISNUMBER(AVERAGEIFS(Observed!AG$2:AG$720,Observed!$A$2:$A$720,$A58,Observed!$C$2:$C$720,$C58)),AVERAGEIFS(Observed!AG$2:AG$720,Observed!$A$2:$A$720,$A58,Observed!$C$2:$C$720,$C58),"")</f>
        <v>28.667120695114136</v>
      </c>
      <c r="AH58" s="29">
        <f>IF(ISNUMBER(AVERAGEIFS(Observed!AH$2:AH$720,Observed!$A$2:$A$720,$A58,Observed!$C$2:$C$720,$C58)),AVERAGEIFS(Observed!AH$2:AH$720,Observed!$A$2:$A$720,$A58,Observed!$C$2:$C$720,$C58),"")</f>
        <v>4.5874999999999999E-2</v>
      </c>
      <c r="AI58" s="29">
        <f>IF(ISNUMBER(AVERAGEIFS(Observed!AI$2:AI$720,Observed!$A$2:$A$720,$A58,Observed!$C$2:$C$720,$C58)),AVERAGEIFS(Observed!AI$2:AI$720,Observed!$A$2:$A$720,$A58,Observed!$C$2:$C$720,$C58),"")</f>
        <v>4.5874999999999999E-2</v>
      </c>
      <c r="AJ58" s="29" t="str">
        <f>IF(ISNUMBER(AVERAGEIFS(Observed!AJ$2:AJ$720,Observed!$A$2:$A$720,$A58,Observed!$C$2:$C$720,$C58)),AVERAGEIFS(Observed!AJ$2:AJ$720,Observed!$A$2:$A$720,$A58,Observed!$C$2:$C$720,$C58),"")</f>
        <v/>
      </c>
      <c r="AK58" s="28">
        <f>IF(ISNUMBER(AVERAGEIFS(Observed!AK$2:AK$720,Observed!$A$2:$A$720,$A58,Observed!$C$2:$C$720,$C58)),AVERAGEIFS(Observed!AK$2:AK$720,Observed!$A$2:$A$720,$A58,Observed!$C$2:$C$720,$C58),"")</f>
        <v>12.995774383544923</v>
      </c>
      <c r="AL58" s="29" t="str">
        <f>IF(ISNUMBER(AVERAGEIFS(Observed!AL$2:AL$720,Observed!$A$2:$A$720,$A58,Observed!$C$2:$C$720,$C58)),AVERAGEIFS(Observed!AL$2:AL$720,Observed!$A$2:$A$720,$A58,Observed!$C$2:$C$720,$C58),"")</f>
        <v/>
      </c>
      <c r="AM58" s="28" t="str">
        <f>IF(ISNUMBER(AVERAGEIFS(Observed!AM$2:AM$720,Observed!$A$2:$A$720,$A58,Observed!$C$2:$C$720,$C58)),AVERAGEIFS(Observed!AM$2:AM$720,Observed!$A$2:$A$720,$A58,Observed!$C$2:$C$720,$C58),"")</f>
        <v/>
      </c>
      <c r="AN58" s="28" t="str">
        <f>IF(ISNUMBER(AVERAGEIFS(Observed!AN$2:AN$720,Observed!$A$2:$A$720,$A58,Observed!$C$2:$C$720,$C58)),AVERAGEIFS(Observed!AN$2:AN$720,Observed!$A$2:$A$720,$A58,Observed!$C$2:$C$720,$C58),"")</f>
        <v/>
      </c>
      <c r="AO58" s="28" t="str">
        <f>IF(ISNUMBER(AVERAGEIFS(Observed!AO$2:AO$720,Observed!$A$2:$A$720,$A58,Observed!$C$2:$C$720,$C58)),AVERAGEIFS(Observed!AO$2:AO$720,Observed!$A$2:$A$720,$A58,Observed!$C$2:$C$720,$C58),"")</f>
        <v/>
      </c>
      <c r="AP58" s="29" t="str">
        <f>IF(ISNUMBER(AVERAGEIFS(Observed!AP$2:AP$720,Observed!$A$2:$A$720,$A58,Observed!$C$2:$C$720,$C58)),AVERAGEIFS(Observed!AP$2:AP$720,Observed!$A$2:$A$720,$A58,Observed!$C$2:$C$720,$C58),"")</f>
        <v/>
      </c>
      <c r="AQ58" s="28">
        <f>IF(ISNUMBER(AVERAGEIFS(Observed!AQ$2:AQ$720,Observed!$A$2:$A$720,$A58,Observed!$C$2:$C$720,$C58)),AVERAGEIFS(Observed!AQ$2:AQ$720,Observed!$A$2:$A$720,$A58,Observed!$C$2:$C$720,$C58),"")</f>
        <v>1.5042500000000001</v>
      </c>
      <c r="AR58" s="28">
        <f>IF(ISNUMBER(AVERAGEIFS(Observed!AR$2:AR$720,Observed!$A$2:$A$720,$A58,Observed!$C$2:$C$720,$C58)),AVERAGEIFS(Observed!AR$2:AR$720,Observed!$A$2:$A$720,$A58,Observed!$C$2:$C$720,$C58),"")</f>
        <v>48.980250000000005</v>
      </c>
      <c r="AS58" s="2">
        <f>COUNTIFS(Observed!$A$2:$A$720,$A58,Observed!$C$2:$C$720,$C58)</f>
        <v>4</v>
      </c>
      <c r="AT58" s="2">
        <f t="shared" si="1"/>
        <v>14</v>
      </c>
    </row>
    <row r="59" spans="1:46" x14ac:dyDescent="0.25">
      <c r="A59" s="4" t="s">
        <v>25</v>
      </c>
      <c r="B59" t="s">
        <v>44</v>
      </c>
      <c r="C59" s="3">
        <v>42164</v>
      </c>
      <c r="D59">
        <v>1</v>
      </c>
      <c r="F59">
        <v>200</v>
      </c>
      <c r="J59" s="2" t="s">
        <v>82</v>
      </c>
      <c r="K59" s="2" t="s">
        <v>42</v>
      </c>
      <c r="L59">
        <v>1.7</v>
      </c>
      <c r="M59" s="2" t="s">
        <v>22</v>
      </c>
      <c r="N59" s="27" t="str">
        <f>IF(ISNUMBER(AVERAGEIFS(Observed!N$2:N$720,Observed!$A$2:$A$720,$A59,Observed!$C$2:$C$720,$C59)),AVERAGEIFS(Observed!N$2:N$720,Observed!$A$2:$A$720,$A59,Observed!$C$2:$C$720,$C59),"")</f>
        <v/>
      </c>
      <c r="O59" s="28" t="str">
        <f>IF(ISNUMBER(AVERAGEIFS(Observed!O$2:O$720,Observed!$A$2:$A$720,$A59,Observed!$C$2:$C$720,$C59)),AVERAGEIFS(Observed!O$2:O$720,Observed!$A$2:$A$720,$A59,Observed!$C$2:$C$720,$C59),"")</f>
        <v/>
      </c>
      <c r="P59" s="28">
        <f>IF(ISNUMBER(AVERAGEIFS(Observed!P$2:P$720,Observed!$A$2:$A$720,$A59,Observed!$C$2:$C$720,$C59)),AVERAGEIFS(Observed!P$2:P$720,Observed!$A$2:$A$720,$A59,Observed!$C$2:$C$720,$C59),"")</f>
        <v>32.597499999999997</v>
      </c>
      <c r="Q59" s="28">
        <f>IF(ISNUMBER(AVERAGEIFS(Observed!Q$2:Q$720,Observed!$A$2:$A$720,$A59,Observed!$C$2:$C$720,$C59)),AVERAGEIFS(Observed!Q$2:Q$720,Observed!$A$2:$A$720,$A59,Observed!$C$2:$C$720,$C59),"")</f>
        <v>32.597499999999997</v>
      </c>
      <c r="R59" s="28">
        <f>IF(ISNUMBER(AVERAGEIFS(Observed!R$2:R$720,Observed!$A$2:$A$720,$A59,Observed!$C$2:$C$720,$C59)),AVERAGEIFS(Observed!R$2:R$720,Observed!$A$2:$A$720,$A59,Observed!$C$2:$C$720,$C59),"")</f>
        <v>1242.8125</v>
      </c>
      <c r="S59" s="29" t="str">
        <f>IF(ISNUMBER(AVERAGEIFS(Observed!S$2:S$720,Observed!$A$2:$A$720,$A59,Observed!$C$2:$C$720,$C59)),AVERAGEIFS(Observed!S$2:S$720,Observed!$A$2:$A$720,$A59,Observed!$C$2:$C$720,$C59),"")</f>
        <v/>
      </c>
      <c r="T59" s="29" t="str">
        <f>IF(ISNUMBER(AVERAGEIFS(Observed!T$2:T$720,Observed!$A$2:$A$720,$A59,Observed!$C$2:$C$720,$C59)),AVERAGEIFS(Observed!T$2:T$720,Observed!$A$2:$A$720,$A59,Observed!$C$2:$C$720,$C59),"")</f>
        <v/>
      </c>
      <c r="U59" s="29" t="str">
        <f>IF(ISNUMBER(AVERAGEIFS(Observed!U$2:U$720,Observed!$A$2:$A$720,$A59,Observed!$C$2:$C$720,$C59)),AVERAGEIFS(Observed!U$2:U$720,Observed!$A$2:$A$720,$A59,Observed!$C$2:$C$720,$C59),"")</f>
        <v/>
      </c>
      <c r="V59" s="28" t="str">
        <f>IF(ISNUMBER(AVERAGEIFS(Observed!V$2:V$720,Observed!$A$2:$A$720,$A59,Observed!$C$2:$C$720,$C59)),AVERAGEIFS(Observed!V$2:V$720,Observed!$A$2:$A$720,$A59,Observed!$C$2:$C$720,$C59),"")</f>
        <v/>
      </c>
      <c r="W59" s="30" t="str">
        <f>IF(ISNUMBER(AVERAGEIFS(Observed!W$2:W$720,Observed!$A$2:$A$720,$A59,Observed!$C$2:$C$720,$C59)),AVERAGEIFS(Observed!W$2:W$720,Observed!$A$2:$A$720,$A59,Observed!$C$2:$C$720,$C59),"")</f>
        <v/>
      </c>
      <c r="X59" s="30" t="str">
        <f>IF(ISNUMBER(AVERAGEIFS(Observed!X$2:X$720,Observed!$A$2:$A$720,$A59,Observed!$C$2:$C$720,$C59)),AVERAGEIFS(Observed!X$2:X$720,Observed!$A$2:$A$720,$A59,Observed!$C$2:$C$720,$C59),"")</f>
        <v/>
      </c>
      <c r="Y59" s="28" t="str">
        <f>IF(ISNUMBER(AVERAGEIFS(Observed!Y$2:Y$720,Observed!$A$2:$A$720,$A59,Observed!$C$2:$C$720,$C59)),AVERAGEIFS(Observed!Y$2:Y$720,Observed!$A$2:$A$720,$A59,Observed!$C$2:$C$720,$C59),"")</f>
        <v/>
      </c>
      <c r="Z59" s="28" t="str">
        <f>IF(ISNUMBER(AVERAGEIFS(Observed!Z$2:Z$720,Observed!$A$2:$A$720,$A59,Observed!$C$2:$C$720,$C59)),AVERAGEIFS(Observed!Z$2:Z$720,Observed!$A$2:$A$720,$A59,Observed!$C$2:$C$720,$C59),"")</f>
        <v/>
      </c>
      <c r="AA59" s="28" t="str">
        <f>IF(ISNUMBER(AVERAGEIFS(Observed!AA$2:AA$720,Observed!$A$2:$A$720,$A59,Observed!$C$2:$C$720,$C59)),AVERAGEIFS(Observed!AA$2:AA$720,Observed!$A$2:$A$720,$A59,Observed!$C$2:$C$720,$C59),"")</f>
        <v/>
      </c>
      <c r="AB59" s="28">
        <f>IF(ISNUMBER(AVERAGEIFS(Observed!AB$2:AB$720,Observed!$A$2:$A$720,$A59,Observed!$C$2:$C$720,$C59)),AVERAGEIFS(Observed!AB$2:AB$720,Observed!$A$2:$A$720,$A59,Observed!$C$2:$C$720,$C59),"")</f>
        <v>14.954338550567627</v>
      </c>
      <c r="AC59" s="28">
        <f>IF(ISNUMBER(AVERAGEIFS(Observed!AC$2:AC$720,Observed!$A$2:$A$720,$A59,Observed!$C$2:$C$720,$C59)),AVERAGEIFS(Observed!AC$2:AC$720,Observed!$A$2:$A$720,$A59,Observed!$C$2:$C$720,$C59),"")</f>
        <v>20.468315839767456</v>
      </c>
      <c r="AD59" s="28">
        <f>IF(ISNUMBER(AVERAGEIFS(Observed!AD$2:AD$720,Observed!$A$2:$A$720,$A59,Observed!$C$2:$C$720,$C59)),AVERAGEIFS(Observed!AD$2:AD$720,Observed!$A$2:$A$720,$A59,Observed!$C$2:$C$720,$C59),"")</f>
        <v>82.835561752319336</v>
      </c>
      <c r="AE59" s="28">
        <f>IF(ISNUMBER(AVERAGEIFS(Observed!AE$2:AE$720,Observed!$A$2:$A$720,$A59,Observed!$C$2:$C$720,$C59)),AVERAGEIFS(Observed!AE$2:AE$720,Observed!$A$2:$A$720,$A59,Observed!$C$2:$C$720,$C59),"")</f>
        <v>20.428620338439941</v>
      </c>
      <c r="AF59" s="28">
        <f>IF(ISNUMBER(AVERAGEIFS(Observed!AF$2:AF$720,Observed!$A$2:$A$720,$A59,Observed!$C$2:$C$720,$C59)),AVERAGEIFS(Observed!AF$2:AF$720,Observed!$A$2:$A$720,$A59,Observed!$C$2:$C$720,$C59),"")</f>
        <v>91.45794677734375</v>
      </c>
      <c r="AG59" s="28">
        <f>IF(ISNUMBER(AVERAGEIFS(Observed!AG$2:AG$720,Observed!$A$2:$A$720,$A59,Observed!$C$2:$C$720,$C59)),AVERAGEIFS(Observed!AG$2:AG$720,Observed!$A$2:$A$720,$A59,Observed!$C$2:$C$720,$C59),"")</f>
        <v>29.119129419326782</v>
      </c>
      <c r="AH59" s="29">
        <f>IF(ISNUMBER(AVERAGEIFS(Observed!AH$2:AH$720,Observed!$A$2:$A$720,$A59,Observed!$C$2:$C$720,$C59)),AVERAGEIFS(Observed!AH$2:AH$720,Observed!$A$2:$A$720,$A59,Observed!$C$2:$C$720,$C59),"")</f>
        <v>4.6574999999999998E-2</v>
      </c>
      <c r="AI59" s="29">
        <f>IF(ISNUMBER(AVERAGEIFS(Observed!AI$2:AI$720,Observed!$A$2:$A$720,$A59,Observed!$C$2:$C$720,$C59)),AVERAGEIFS(Observed!AI$2:AI$720,Observed!$A$2:$A$720,$A59,Observed!$C$2:$C$720,$C59),"")</f>
        <v>4.6574999999999998E-2</v>
      </c>
      <c r="AJ59" s="29" t="str">
        <f>IF(ISNUMBER(AVERAGEIFS(Observed!AJ$2:AJ$720,Observed!$A$2:$A$720,$A59,Observed!$C$2:$C$720,$C59)),AVERAGEIFS(Observed!AJ$2:AJ$720,Observed!$A$2:$A$720,$A59,Observed!$C$2:$C$720,$C59),"")</f>
        <v/>
      </c>
      <c r="AK59" s="28">
        <f>IF(ISNUMBER(AVERAGEIFS(Observed!AK$2:AK$720,Observed!$A$2:$A$720,$A59,Observed!$C$2:$C$720,$C59)),AVERAGEIFS(Observed!AK$2:AK$720,Observed!$A$2:$A$720,$A59,Observed!$C$2:$C$720,$C59),"")</f>
        <v>13.253689880371095</v>
      </c>
      <c r="AL59" s="29" t="str">
        <f>IF(ISNUMBER(AVERAGEIFS(Observed!AL$2:AL$720,Observed!$A$2:$A$720,$A59,Observed!$C$2:$C$720,$C59)),AVERAGEIFS(Observed!AL$2:AL$720,Observed!$A$2:$A$720,$A59,Observed!$C$2:$C$720,$C59),"")</f>
        <v/>
      </c>
      <c r="AM59" s="28" t="str">
        <f>IF(ISNUMBER(AVERAGEIFS(Observed!AM$2:AM$720,Observed!$A$2:$A$720,$A59,Observed!$C$2:$C$720,$C59)),AVERAGEIFS(Observed!AM$2:AM$720,Observed!$A$2:$A$720,$A59,Observed!$C$2:$C$720,$C59),"")</f>
        <v/>
      </c>
      <c r="AN59" s="28" t="str">
        <f>IF(ISNUMBER(AVERAGEIFS(Observed!AN$2:AN$720,Observed!$A$2:$A$720,$A59,Observed!$C$2:$C$720,$C59)),AVERAGEIFS(Observed!AN$2:AN$720,Observed!$A$2:$A$720,$A59,Observed!$C$2:$C$720,$C59),"")</f>
        <v/>
      </c>
      <c r="AO59" s="28" t="str">
        <f>IF(ISNUMBER(AVERAGEIFS(Observed!AO$2:AO$720,Observed!$A$2:$A$720,$A59,Observed!$C$2:$C$720,$C59)),AVERAGEIFS(Observed!AO$2:AO$720,Observed!$A$2:$A$720,$A59,Observed!$C$2:$C$720,$C59),"")</f>
        <v/>
      </c>
      <c r="AP59" s="29" t="str">
        <f>IF(ISNUMBER(AVERAGEIFS(Observed!AP$2:AP$720,Observed!$A$2:$A$720,$A59,Observed!$C$2:$C$720,$C59)),AVERAGEIFS(Observed!AP$2:AP$720,Observed!$A$2:$A$720,$A59,Observed!$C$2:$C$720,$C59),"")</f>
        <v/>
      </c>
      <c r="AQ59" s="28">
        <f>IF(ISNUMBER(AVERAGEIFS(Observed!AQ$2:AQ$720,Observed!$A$2:$A$720,$A59,Observed!$C$2:$C$720,$C59)),AVERAGEIFS(Observed!AQ$2:AQ$720,Observed!$A$2:$A$720,$A59,Observed!$C$2:$C$720,$C59),"")</f>
        <v>1.5209999999999999</v>
      </c>
      <c r="AR59" s="28">
        <f>IF(ISNUMBER(AVERAGEIFS(Observed!AR$2:AR$720,Observed!$A$2:$A$720,$A59,Observed!$C$2:$C$720,$C59)),AVERAGEIFS(Observed!AR$2:AR$720,Observed!$A$2:$A$720,$A59,Observed!$C$2:$C$720,$C59),"")</f>
        <v>51.846499999999999</v>
      </c>
      <c r="AS59" s="2">
        <f>COUNTIFS(Observed!$A$2:$A$720,$A59,Observed!$C$2:$C$720,$C59)</f>
        <v>4</v>
      </c>
      <c r="AT59" s="2">
        <f t="shared" si="1"/>
        <v>14</v>
      </c>
    </row>
    <row r="60" spans="1:46" x14ac:dyDescent="0.25">
      <c r="A60" s="4" t="s">
        <v>29</v>
      </c>
      <c r="B60" t="s">
        <v>44</v>
      </c>
      <c r="C60" s="3">
        <v>42164</v>
      </c>
      <c r="D60">
        <v>1</v>
      </c>
      <c r="F60">
        <v>350</v>
      </c>
      <c r="J60" s="2" t="s">
        <v>82</v>
      </c>
      <c r="K60" s="2" t="s">
        <v>42</v>
      </c>
      <c r="L60">
        <v>1.7</v>
      </c>
      <c r="M60" s="2" t="s">
        <v>22</v>
      </c>
      <c r="N60" s="27" t="str">
        <f>IF(ISNUMBER(AVERAGEIFS(Observed!N$2:N$720,Observed!$A$2:$A$720,$A60,Observed!$C$2:$C$720,$C60)),AVERAGEIFS(Observed!N$2:N$720,Observed!$A$2:$A$720,$A60,Observed!$C$2:$C$720,$C60),"")</f>
        <v/>
      </c>
      <c r="O60" s="28" t="str">
        <f>IF(ISNUMBER(AVERAGEIFS(Observed!O$2:O$720,Observed!$A$2:$A$720,$A60,Observed!$C$2:$C$720,$C60)),AVERAGEIFS(Observed!O$2:O$720,Observed!$A$2:$A$720,$A60,Observed!$C$2:$C$720,$C60),"")</f>
        <v/>
      </c>
      <c r="P60" s="28">
        <f>IF(ISNUMBER(AVERAGEIFS(Observed!P$2:P$720,Observed!$A$2:$A$720,$A60,Observed!$C$2:$C$720,$C60)),AVERAGEIFS(Observed!P$2:P$720,Observed!$A$2:$A$720,$A60,Observed!$C$2:$C$720,$C60),"")</f>
        <v>48.234999999999999</v>
      </c>
      <c r="Q60" s="28">
        <f>IF(ISNUMBER(AVERAGEIFS(Observed!Q$2:Q$720,Observed!$A$2:$A$720,$A60,Observed!$C$2:$C$720,$C60)),AVERAGEIFS(Observed!Q$2:Q$720,Observed!$A$2:$A$720,$A60,Observed!$C$2:$C$720,$C60),"")</f>
        <v>48.234999999999999</v>
      </c>
      <c r="R60" s="28">
        <f>IF(ISNUMBER(AVERAGEIFS(Observed!R$2:R$720,Observed!$A$2:$A$720,$A60,Observed!$C$2:$C$720,$C60)),AVERAGEIFS(Observed!R$2:R$720,Observed!$A$2:$A$720,$A60,Observed!$C$2:$C$720,$C60),"")</f>
        <v>1227.0149999999999</v>
      </c>
      <c r="S60" s="29" t="str">
        <f>IF(ISNUMBER(AVERAGEIFS(Observed!S$2:S$720,Observed!$A$2:$A$720,$A60,Observed!$C$2:$C$720,$C60)),AVERAGEIFS(Observed!S$2:S$720,Observed!$A$2:$A$720,$A60,Observed!$C$2:$C$720,$C60),"")</f>
        <v/>
      </c>
      <c r="T60" s="29" t="str">
        <f>IF(ISNUMBER(AVERAGEIFS(Observed!T$2:T$720,Observed!$A$2:$A$720,$A60,Observed!$C$2:$C$720,$C60)),AVERAGEIFS(Observed!T$2:T$720,Observed!$A$2:$A$720,$A60,Observed!$C$2:$C$720,$C60),"")</f>
        <v/>
      </c>
      <c r="U60" s="29" t="str">
        <f>IF(ISNUMBER(AVERAGEIFS(Observed!U$2:U$720,Observed!$A$2:$A$720,$A60,Observed!$C$2:$C$720,$C60)),AVERAGEIFS(Observed!U$2:U$720,Observed!$A$2:$A$720,$A60,Observed!$C$2:$C$720,$C60),"")</f>
        <v/>
      </c>
      <c r="V60" s="28" t="str">
        <f>IF(ISNUMBER(AVERAGEIFS(Observed!V$2:V$720,Observed!$A$2:$A$720,$A60,Observed!$C$2:$C$720,$C60)),AVERAGEIFS(Observed!V$2:V$720,Observed!$A$2:$A$720,$A60,Observed!$C$2:$C$720,$C60),"")</f>
        <v/>
      </c>
      <c r="W60" s="30" t="str">
        <f>IF(ISNUMBER(AVERAGEIFS(Observed!W$2:W$720,Observed!$A$2:$A$720,$A60,Observed!$C$2:$C$720,$C60)),AVERAGEIFS(Observed!W$2:W$720,Observed!$A$2:$A$720,$A60,Observed!$C$2:$C$720,$C60),"")</f>
        <v/>
      </c>
      <c r="X60" s="30" t="str">
        <f>IF(ISNUMBER(AVERAGEIFS(Observed!X$2:X$720,Observed!$A$2:$A$720,$A60,Observed!$C$2:$C$720,$C60)),AVERAGEIFS(Observed!X$2:X$720,Observed!$A$2:$A$720,$A60,Observed!$C$2:$C$720,$C60),"")</f>
        <v/>
      </c>
      <c r="Y60" s="28" t="str">
        <f>IF(ISNUMBER(AVERAGEIFS(Observed!Y$2:Y$720,Observed!$A$2:$A$720,$A60,Observed!$C$2:$C$720,$C60)),AVERAGEIFS(Observed!Y$2:Y$720,Observed!$A$2:$A$720,$A60,Observed!$C$2:$C$720,$C60),"")</f>
        <v/>
      </c>
      <c r="Z60" s="28" t="str">
        <f>IF(ISNUMBER(AVERAGEIFS(Observed!Z$2:Z$720,Observed!$A$2:$A$720,$A60,Observed!$C$2:$C$720,$C60)),AVERAGEIFS(Observed!Z$2:Z$720,Observed!$A$2:$A$720,$A60,Observed!$C$2:$C$720,$C60),"")</f>
        <v/>
      </c>
      <c r="AA60" s="28" t="str">
        <f>IF(ISNUMBER(AVERAGEIFS(Observed!AA$2:AA$720,Observed!$A$2:$A$720,$A60,Observed!$C$2:$C$720,$C60)),AVERAGEIFS(Observed!AA$2:AA$720,Observed!$A$2:$A$720,$A60,Observed!$C$2:$C$720,$C60),"")</f>
        <v/>
      </c>
      <c r="AB60" s="28">
        <f>IF(ISNUMBER(AVERAGEIFS(Observed!AB$2:AB$720,Observed!$A$2:$A$720,$A60,Observed!$C$2:$C$720,$C60)),AVERAGEIFS(Observed!AB$2:AB$720,Observed!$A$2:$A$720,$A60,Observed!$C$2:$C$720,$C60),"")</f>
        <v>14.764418959617615</v>
      </c>
      <c r="AC60" s="28">
        <f>IF(ISNUMBER(AVERAGEIFS(Observed!AC$2:AC$720,Observed!$A$2:$A$720,$A60,Observed!$C$2:$C$720,$C60)),AVERAGEIFS(Observed!AC$2:AC$720,Observed!$A$2:$A$720,$A60,Observed!$C$2:$C$720,$C60),"")</f>
        <v>20.434362888336182</v>
      </c>
      <c r="AD60" s="28">
        <f>IF(ISNUMBER(AVERAGEIFS(Observed!AD$2:AD$720,Observed!$A$2:$A$720,$A60,Observed!$C$2:$C$720,$C60)),AVERAGEIFS(Observed!AD$2:AD$720,Observed!$A$2:$A$720,$A60,Observed!$C$2:$C$720,$C60),"")</f>
        <v>82.826909065246582</v>
      </c>
      <c r="AE60" s="28">
        <f>IF(ISNUMBER(AVERAGEIFS(Observed!AE$2:AE$720,Observed!$A$2:$A$720,$A60,Observed!$C$2:$C$720,$C60)),AVERAGEIFS(Observed!AE$2:AE$720,Observed!$A$2:$A$720,$A60,Observed!$C$2:$C$720,$C60),"")</f>
        <v>20.132342338562012</v>
      </c>
      <c r="AF60" s="28">
        <f>IF(ISNUMBER(AVERAGEIFS(Observed!AF$2:AF$720,Observed!$A$2:$A$720,$A60,Observed!$C$2:$C$720,$C60)),AVERAGEIFS(Observed!AF$2:AF$720,Observed!$A$2:$A$720,$A60,Observed!$C$2:$C$720,$C60),"")</f>
        <v>91.533472061157227</v>
      </c>
      <c r="AG60" s="28">
        <f>IF(ISNUMBER(AVERAGEIFS(Observed!AG$2:AG$720,Observed!$A$2:$A$720,$A60,Observed!$C$2:$C$720,$C60)),AVERAGEIFS(Observed!AG$2:AG$720,Observed!$A$2:$A$720,$A60,Observed!$C$2:$C$720,$C60),"")</f>
        <v>29.133931875228882</v>
      </c>
      <c r="AH60" s="29">
        <f>IF(ISNUMBER(AVERAGEIFS(Observed!AH$2:AH$720,Observed!$A$2:$A$720,$A60,Observed!$C$2:$C$720,$C60)),AVERAGEIFS(Observed!AH$2:AH$720,Observed!$A$2:$A$720,$A60,Observed!$C$2:$C$720,$C60),"")</f>
        <v>4.6625E-2</v>
      </c>
      <c r="AI60" s="29">
        <f>IF(ISNUMBER(AVERAGEIFS(Observed!AI$2:AI$720,Observed!$A$2:$A$720,$A60,Observed!$C$2:$C$720,$C60)),AVERAGEIFS(Observed!AI$2:AI$720,Observed!$A$2:$A$720,$A60,Observed!$C$2:$C$720,$C60),"")</f>
        <v>4.6625E-2</v>
      </c>
      <c r="AJ60" s="29" t="str">
        <f>IF(ISNUMBER(AVERAGEIFS(Observed!AJ$2:AJ$720,Observed!$A$2:$A$720,$A60,Observed!$C$2:$C$720,$C60)),AVERAGEIFS(Observed!AJ$2:AJ$720,Observed!$A$2:$A$720,$A60,Observed!$C$2:$C$720,$C60),"")</f>
        <v/>
      </c>
      <c r="AK60" s="28">
        <f>IF(ISNUMBER(AVERAGEIFS(Observed!AK$2:AK$720,Observed!$A$2:$A$720,$A60,Observed!$C$2:$C$720,$C60)),AVERAGEIFS(Observed!AK$2:AK$720,Observed!$A$2:$A$720,$A60,Observed!$C$2:$C$720,$C60),"")</f>
        <v>13.252305450439454</v>
      </c>
      <c r="AL60" s="29" t="str">
        <f>IF(ISNUMBER(AVERAGEIFS(Observed!AL$2:AL$720,Observed!$A$2:$A$720,$A60,Observed!$C$2:$C$720,$C60)),AVERAGEIFS(Observed!AL$2:AL$720,Observed!$A$2:$A$720,$A60,Observed!$C$2:$C$720,$C60),"")</f>
        <v/>
      </c>
      <c r="AM60" s="28" t="str">
        <f>IF(ISNUMBER(AVERAGEIFS(Observed!AM$2:AM$720,Observed!$A$2:$A$720,$A60,Observed!$C$2:$C$720,$C60)),AVERAGEIFS(Observed!AM$2:AM$720,Observed!$A$2:$A$720,$A60,Observed!$C$2:$C$720,$C60),"")</f>
        <v/>
      </c>
      <c r="AN60" s="28" t="str">
        <f>IF(ISNUMBER(AVERAGEIFS(Observed!AN$2:AN$720,Observed!$A$2:$A$720,$A60,Observed!$C$2:$C$720,$C60)),AVERAGEIFS(Observed!AN$2:AN$720,Observed!$A$2:$A$720,$A60,Observed!$C$2:$C$720,$C60),"")</f>
        <v/>
      </c>
      <c r="AO60" s="28" t="str">
        <f>IF(ISNUMBER(AVERAGEIFS(Observed!AO$2:AO$720,Observed!$A$2:$A$720,$A60,Observed!$C$2:$C$720,$C60)),AVERAGEIFS(Observed!AO$2:AO$720,Observed!$A$2:$A$720,$A60,Observed!$C$2:$C$720,$C60),"")</f>
        <v/>
      </c>
      <c r="AP60" s="29" t="str">
        <f>IF(ISNUMBER(AVERAGEIFS(Observed!AP$2:AP$720,Observed!$A$2:$A$720,$A60,Observed!$C$2:$C$720,$C60)),AVERAGEIFS(Observed!AP$2:AP$720,Observed!$A$2:$A$720,$A60,Observed!$C$2:$C$720,$C60),"")</f>
        <v/>
      </c>
      <c r="AQ60" s="28">
        <f>IF(ISNUMBER(AVERAGEIFS(Observed!AQ$2:AQ$720,Observed!$A$2:$A$720,$A60,Observed!$C$2:$C$720,$C60)),AVERAGEIFS(Observed!AQ$2:AQ$720,Observed!$A$2:$A$720,$A60,Observed!$C$2:$C$720,$C60),"")</f>
        <v>2.2527499999999998</v>
      </c>
      <c r="AR60" s="28">
        <f>IF(ISNUMBER(AVERAGEIFS(Observed!AR$2:AR$720,Observed!$A$2:$A$720,$A60,Observed!$C$2:$C$720,$C60)),AVERAGEIFS(Observed!AR$2:AR$720,Observed!$A$2:$A$720,$A60,Observed!$C$2:$C$720,$C60),"")</f>
        <v>51.852000000000004</v>
      </c>
      <c r="AS60" s="2">
        <f>COUNTIFS(Observed!$A$2:$A$720,$A60,Observed!$C$2:$C$720,$C60)</f>
        <v>4</v>
      </c>
      <c r="AT60" s="2">
        <f t="shared" si="1"/>
        <v>14</v>
      </c>
    </row>
    <row r="61" spans="1:46" x14ac:dyDescent="0.25">
      <c r="A61" s="4" t="s">
        <v>26</v>
      </c>
      <c r="B61" t="s">
        <v>44</v>
      </c>
      <c r="C61" s="3">
        <v>42164</v>
      </c>
      <c r="D61">
        <v>1</v>
      </c>
      <c r="F61">
        <v>500</v>
      </c>
      <c r="J61" s="2" t="s">
        <v>82</v>
      </c>
      <c r="K61" s="2" t="s">
        <v>42</v>
      </c>
      <c r="L61">
        <v>1.7</v>
      </c>
      <c r="M61" s="2" t="s">
        <v>22</v>
      </c>
      <c r="N61" s="27" t="str">
        <f>IF(ISNUMBER(AVERAGEIFS(Observed!N$2:N$720,Observed!$A$2:$A$720,$A61,Observed!$C$2:$C$720,$C61)),AVERAGEIFS(Observed!N$2:N$720,Observed!$A$2:$A$720,$A61,Observed!$C$2:$C$720,$C61),"")</f>
        <v/>
      </c>
      <c r="O61" s="28" t="str">
        <f>IF(ISNUMBER(AVERAGEIFS(Observed!O$2:O$720,Observed!$A$2:$A$720,$A61,Observed!$C$2:$C$720,$C61)),AVERAGEIFS(Observed!O$2:O$720,Observed!$A$2:$A$720,$A61,Observed!$C$2:$C$720,$C61),"")</f>
        <v/>
      </c>
      <c r="P61" s="28">
        <f>IF(ISNUMBER(AVERAGEIFS(Observed!P$2:P$720,Observed!$A$2:$A$720,$A61,Observed!$C$2:$C$720,$C61)),AVERAGEIFS(Observed!P$2:P$720,Observed!$A$2:$A$720,$A61,Observed!$C$2:$C$720,$C61),"")</f>
        <v>40.592500000000001</v>
      </c>
      <c r="Q61" s="28">
        <f>IF(ISNUMBER(AVERAGEIFS(Observed!Q$2:Q$720,Observed!$A$2:$A$720,$A61,Observed!$C$2:$C$720,$C61)),AVERAGEIFS(Observed!Q$2:Q$720,Observed!$A$2:$A$720,$A61,Observed!$C$2:$C$720,$C61),"")</f>
        <v>40.592500000000001</v>
      </c>
      <c r="R61" s="28">
        <f>IF(ISNUMBER(AVERAGEIFS(Observed!R$2:R$720,Observed!$A$2:$A$720,$A61,Observed!$C$2:$C$720,$C61)),AVERAGEIFS(Observed!R$2:R$720,Observed!$A$2:$A$720,$A61,Observed!$C$2:$C$720,$C61),"")</f>
        <v>1289.4224999999999</v>
      </c>
      <c r="S61" s="29" t="str">
        <f>IF(ISNUMBER(AVERAGEIFS(Observed!S$2:S$720,Observed!$A$2:$A$720,$A61,Observed!$C$2:$C$720,$C61)),AVERAGEIFS(Observed!S$2:S$720,Observed!$A$2:$A$720,$A61,Observed!$C$2:$C$720,$C61),"")</f>
        <v/>
      </c>
      <c r="T61" s="29" t="str">
        <f>IF(ISNUMBER(AVERAGEIFS(Observed!T$2:T$720,Observed!$A$2:$A$720,$A61,Observed!$C$2:$C$720,$C61)),AVERAGEIFS(Observed!T$2:T$720,Observed!$A$2:$A$720,$A61,Observed!$C$2:$C$720,$C61),"")</f>
        <v/>
      </c>
      <c r="U61" s="29" t="str">
        <f>IF(ISNUMBER(AVERAGEIFS(Observed!U$2:U$720,Observed!$A$2:$A$720,$A61,Observed!$C$2:$C$720,$C61)),AVERAGEIFS(Observed!U$2:U$720,Observed!$A$2:$A$720,$A61,Observed!$C$2:$C$720,$C61),"")</f>
        <v/>
      </c>
      <c r="V61" s="28" t="str">
        <f>IF(ISNUMBER(AVERAGEIFS(Observed!V$2:V$720,Observed!$A$2:$A$720,$A61,Observed!$C$2:$C$720,$C61)),AVERAGEIFS(Observed!V$2:V$720,Observed!$A$2:$A$720,$A61,Observed!$C$2:$C$720,$C61),"")</f>
        <v/>
      </c>
      <c r="W61" s="30" t="str">
        <f>IF(ISNUMBER(AVERAGEIFS(Observed!W$2:W$720,Observed!$A$2:$A$720,$A61,Observed!$C$2:$C$720,$C61)),AVERAGEIFS(Observed!W$2:W$720,Observed!$A$2:$A$720,$A61,Observed!$C$2:$C$720,$C61),"")</f>
        <v/>
      </c>
      <c r="X61" s="30" t="str">
        <f>IF(ISNUMBER(AVERAGEIFS(Observed!X$2:X$720,Observed!$A$2:$A$720,$A61,Observed!$C$2:$C$720,$C61)),AVERAGEIFS(Observed!X$2:X$720,Observed!$A$2:$A$720,$A61,Observed!$C$2:$C$720,$C61),"")</f>
        <v/>
      </c>
      <c r="Y61" s="28" t="str">
        <f>IF(ISNUMBER(AVERAGEIFS(Observed!Y$2:Y$720,Observed!$A$2:$A$720,$A61,Observed!$C$2:$C$720,$C61)),AVERAGEIFS(Observed!Y$2:Y$720,Observed!$A$2:$A$720,$A61,Observed!$C$2:$C$720,$C61),"")</f>
        <v/>
      </c>
      <c r="Z61" s="28" t="str">
        <f>IF(ISNUMBER(AVERAGEIFS(Observed!Z$2:Z$720,Observed!$A$2:$A$720,$A61,Observed!$C$2:$C$720,$C61)),AVERAGEIFS(Observed!Z$2:Z$720,Observed!$A$2:$A$720,$A61,Observed!$C$2:$C$720,$C61),"")</f>
        <v/>
      </c>
      <c r="AA61" s="28" t="str">
        <f>IF(ISNUMBER(AVERAGEIFS(Observed!AA$2:AA$720,Observed!$A$2:$A$720,$A61,Observed!$C$2:$C$720,$C61)),AVERAGEIFS(Observed!AA$2:AA$720,Observed!$A$2:$A$720,$A61,Observed!$C$2:$C$720,$C61),"")</f>
        <v/>
      </c>
      <c r="AB61" s="28">
        <f>IF(ISNUMBER(AVERAGEIFS(Observed!AB$2:AB$720,Observed!$A$2:$A$720,$A61,Observed!$C$2:$C$720,$C61)),AVERAGEIFS(Observed!AB$2:AB$720,Observed!$A$2:$A$720,$A61,Observed!$C$2:$C$720,$C61),"")</f>
        <v>14.908027529716492</v>
      </c>
      <c r="AC61" s="28">
        <f>IF(ISNUMBER(AVERAGEIFS(Observed!AC$2:AC$720,Observed!$A$2:$A$720,$A61,Observed!$C$2:$C$720,$C61)),AVERAGEIFS(Observed!AC$2:AC$720,Observed!$A$2:$A$720,$A61,Observed!$C$2:$C$720,$C61),"")</f>
        <v>20.621342182159424</v>
      </c>
      <c r="AD61" s="28">
        <f>IF(ISNUMBER(AVERAGEIFS(Observed!AD$2:AD$720,Observed!$A$2:$A$720,$A61,Observed!$C$2:$C$720,$C61)),AVERAGEIFS(Observed!AD$2:AD$720,Observed!$A$2:$A$720,$A61,Observed!$C$2:$C$720,$C61),"")</f>
        <v>83.146693229675293</v>
      </c>
      <c r="AE61" s="28">
        <f>IF(ISNUMBER(AVERAGEIFS(Observed!AE$2:AE$720,Observed!$A$2:$A$720,$A61,Observed!$C$2:$C$720,$C61)),AVERAGEIFS(Observed!AE$2:AE$720,Observed!$A$2:$A$720,$A61,Observed!$C$2:$C$720,$C61),"")</f>
        <v>20.690666913986206</v>
      </c>
      <c r="AF61" s="28">
        <f>IF(ISNUMBER(AVERAGEIFS(Observed!AF$2:AF$720,Observed!$A$2:$A$720,$A61,Observed!$C$2:$C$720,$C61)),AVERAGEIFS(Observed!AF$2:AF$720,Observed!$A$2:$A$720,$A61,Observed!$C$2:$C$720,$C61),"")</f>
        <v>91.434140205383301</v>
      </c>
      <c r="AG61" s="28">
        <f>IF(ISNUMBER(AVERAGEIFS(Observed!AG$2:AG$720,Observed!$A$2:$A$720,$A61,Observed!$C$2:$C$720,$C61)),AVERAGEIFS(Observed!AG$2:AG$720,Observed!$A$2:$A$720,$A61,Observed!$C$2:$C$720,$C61),"")</f>
        <v>29.238219499588013</v>
      </c>
      <c r="AH61" s="29">
        <f>IF(ISNUMBER(AVERAGEIFS(Observed!AH$2:AH$720,Observed!$A$2:$A$720,$A61,Observed!$C$2:$C$720,$C61)),AVERAGEIFS(Observed!AH$2:AH$720,Observed!$A$2:$A$720,$A61,Observed!$C$2:$C$720,$C61),"")</f>
        <v>4.6774999999999997E-2</v>
      </c>
      <c r="AI61" s="29">
        <f>IF(ISNUMBER(AVERAGEIFS(Observed!AI$2:AI$720,Observed!$A$2:$A$720,$A61,Observed!$C$2:$C$720,$C61)),AVERAGEIFS(Observed!AI$2:AI$720,Observed!$A$2:$A$720,$A61,Observed!$C$2:$C$720,$C61),"")</f>
        <v>4.6774999999999997E-2</v>
      </c>
      <c r="AJ61" s="29" t="str">
        <f>IF(ISNUMBER(AVERAGEIFS(Observed!AJ$2:AJ$720,Observed!$A$2:$A$720,$A61,Observed!$C$2:$C$720,$C61)),AVERAGEIFS(Observed!AJ$2:AJ$720,Observed!$A$2:$A$720,$A61,Observed!$C$2:$C$720,$C61),"")</f>
        <v/>
      </c>
      <c r="AK61" s="28">
        <f>IF(ISNUMBER(AVERAGEIFS(Observed!AK$2:AK$720,Observed!$A$2:$A$720,$A61,Observed!$C$2:$C$720,$C61)),AVERAGEIFS(Observed!AK$2:AK$720,Observed!$A$2:$A$720,$A61,Observed!$C$2:$C$720,$C61),"")</f>
        <v>13.303470916748047</v>
      </c>
      <c r="AL61" s="29" t="str">
        <f>IF(ISNUMBER(AVERAGEIFS(Observed!AL$2:AL$720,Observed!$A$2:$A$720,$A61,Observed!$C$2:$C$720,$C61)),AVERAGEIFS(Observed!AL$2:AL$720,Observed!$A$2:$A$720,$A61,Observed!$C$2:$C$720,$C61),"")</f>
        <v/>
      </c>
      <c r="AM61" s="28" t="str">
        <f>IF(ISNUMBER(AVERAGEIFS(Observed!AM$2:AM$720,Observed!$A$2:$A$720,$A61,Observed!$C$2:$C$720,$C61)),AVERAGEIFS(Observed!AM$2:AM$720,Observed!$A$2:$A$720,$A61,Observed!$C$2:$C$720,$C61),"")</f>
        <v/>
      </c>
      <c r="AN61" s="28" t="str">
        <f>IF(ISNUMBER(AVERAGEIFS(Observed!AN$2:AN$720,Observed!$A$2:$A$720,$A61,Observed!$C$2:$C$720,$C61)),AVERAGEIFS(Observed!AN$2:AN$720,Observed!$A$2:$A$720,$A61,Observed!$C$2:$C$720,$C61),"")</f>
        <v/>
      </c>
      <c r="AO61" s="28" t="str">
        <f>IF(ISNUMBER(AVERAGEIFS(Observed!AO$2:AO$720,Observed!$A$2:$A$720,$A61,Observed!$C$2:$C$720,$C61)),AVERAGEIFS(Observed!AO$2:AO$720,Observed!$A$2:$A$720,$A61,Observed!$C$2:$C$720,$C61),"")</f>
        <v/>
      </c>
      <c r="AP61" s="29" t="str">
        <f>IF(ISNUMBER(AVERAGEIFS(Observed!AP$2:AP$720,Observed!$A$2:$A$720,$A61,Observed!$C$2:$C$720,$C61)),AVERAGEIFS(Observed!AP$2:AP$720,Observed!$A$2:$A$720,$A61,Observed!$C$2:$C$720,$C61),"")</f>
        <v/>
      </c>
      <c r="AQ61" s="28">
        <f>IF(ISNUMBER(AVERAGEIFS(Observed!AQ$2:AQ$720,Observed!$A$2:$A$720,$A61,Observed!$C$2:$C$720,$C61)),AVERAGEIFS(Observed!AQ$2:AQ$720,Observed!$A$2:$A$720,$A61,Observed!$C$2:$C$720,$C61),"")</f>
        <v>1.8922499999999998</v>
      </c>
      <c r="AR61" s="28">
        <f>IF(ISNUMBER(AVERAGEIFS(Observed!AR$2:AR$720,Observed!$A$2:$A$720,$A61,Observed!$C$2:$C$720,$C61)),AVERAGEIFS(Observed!AR$2:AR$720,Observed!$A$2:$A$720,$A61,Observed!$C$2:$C$720,$C61),"")</f>
        <v>54.831499999999998</v>
      </c>
      <c r="AS61" s="2">
        <f>COUNTIFS(Observed!$A$2:$A$720,$A61,Observed!$C$2:$C$720,$C61)</f>
        <v>4</v>
      </c>
      <c r="AT61" s="2">
        <f t="shared" si="1"/>
        <v>14</v>
      </c>
    </row>
    <row r="62" spans="1:46" x14ac:dyDescent="0.25">
      <c r="A62" s="4" t="s">
        <v>27</v>
      </c>
      <c r="B62" t="s">
        <v>44</v>
      </c>
      <c r="C62" s="3">
        <v>42283</v>
      </c>
      <c r="D62">
        <v>1</v>
      </c>
      <c r="F62">
        <v>0</v>
      </c>
      <c r="J62" s="2" t="s">
        <v>83</v>
      </c>
      <c r="K62" s="2" t="s">
        <v>43</v>
      </c>
      <c r="L62">
        <v>2.1</v>
      </c>
      <c r="M62" s="2" t="s">
        <v>22</v>
      </c>
      <c r="N62" s="27" t="str">
        <f>IF(ISNUMBER(AVERAGEIFS(Observed!N$2:N$720,Observed!$A$2:$A$720,$A62,Observed!$C$2:$C$720,$C62)),AVERAGEIFS(Observed!N$2:N$720,Observed!$A$2:$A$720,$A62,Observed!$C$2:$C$720,$C62),"")</f>
        <v/>
      </c>
      <c r="O62" s="28" t="str">
        <f>IF(ISNUMBER(AVERAGEIFS(Observed!O$2:O$720,Observed!$A$2:$A$720,$A62,Observed!$C$2:$C$720,$C62)),AVERAGEIFS(Observed!O$2:O$720,Observed!$A$2:$A$720,$A62,Observed!$C$2:$C$720,$C62),"")</f>
        <v/>
      </c>
      <c r="P62" s="28">
        <f>IF(ISNUMBER(AVERAGEIFS(Observed!P$2:P$720,Observed!$A$2:$A$720,$A62,Observed!$C$2:$C$720,$C62)),AVERAGEIFS(Observed!P$2:P$720,Observed!$A$2:$A$720,$A62,Observed!$C$2:$C$720,$C62),"")</f>
        <v>128.73500000000001</v>
      </c>
      <c r="Q62" s="28">
        <f>IF(ISNUMBER(AVERAGEIFS(Observed!Q$2:Q$720,Observed!$A$2:$A$720,$A62,Observed!$C$2:$C$720,$C62)),AVERAGEIFS(Observed!Q$2:Q$720,Observed!$A$2:$A$720,$A62,Observed!$C$2:$C$720,$C62),"")</f>
        <v>128.73500000000001</v>
      </c>
      <c r="R62" s="28">
        <f>IF(ISNUMBER(AVERAGEIFS(Observed!R$2:R$720,Observed!$A$2:$A$720,$A62,Observed!$C$2:$C$720,$C62)),AVERAGEIFS(Observed!R$2:R$720,Observed!$A$2:$A$720,$A62,Observed!$C$2:$C$720,$C62),"")</f>
        <v>128.73500000000001</v>
      </c>
      <c r="S62" s="29" t="str">
        <f>IF(ISNUMBER(AVERAGEIFS(Observed!S$2:S$720,Observed!$A$2:$A$720,$A62,Observed!$C$2:$C$720,$C62)),AVERAGEIFS(Observed!S$2:S$720,Observed!$A$2:$A$720,$A62,Observed!$C$2:$C$720,$C62),"")</f>
        <v/>
      </c>
      <c r="T62" s="29" t="str">
        <f>IF(ISNUMBER(AVERAGEIFS(Observed!T$2:T$720,Observed!$A$2:$A$720,$A62,Observed!$C$2:$C$720,$C62)),AVERAGEIFS(Observed!T$2:T$720,Observed!$A$2:$A$720,$A62,Observed!$C$2:$C$720,$C62),"")</f>
        <v/>
      </c>
      <c r="U62" s="29" t="str">
        <f>IF(ISNUMBER(AVERAGEIFS(Observed!U$2:U$720,Observed!$A$2:$A$720,$A62,Observed!$C$2:$C$720,$C62)),AVERAGEIFS(Observed!U$2:U$720,Observed!$A$2:$A$720,$A62,Observed!$C$2:$C$720,$C62),"")</f>
        <v/>
      </c>
      <c r="V62" s="28" t="str">
        <f>IF(ISNUMBER(AVERAGEIFS(Observed!V$2:V$720,Observed!$A$2:$A$720,$A62,Observed!$C$2:$C$720,$C62)),AVERAGEIFS(Observed!V$2:V$720,Observed!$A$2:$A$720,$A62,Observed!$C$2:$C$720,$C62),"")</f>
        <v/>
      </c>
      <c r="W62" s="30" t="str">
        <f>IF(ISNUMBER(AVERAGEIFS(Observed!W$2:W$720,Observed!$A$2:$A$720,$A62,Observed!$C$2:$C$720,$C62)),AVERAGEIFS(Observed!W$2:W$720,Observed!$A$2:$A$720,$A62,Observed!$C$2:$C$720,$C62),"")</f>
        <v/>
      </c>
      <c r="X62" s="30" t="str">
        <f>IF(ISNUMBER(AVERAGEIFS(Observed!X$2:X$720,Observed!$A$2:$A$720,$A62,Observed!$C$2:$C$720,$C62)),AVERAGEIFS(Observed!X$2:X$720,Observed!$A$2:$A$720,$A62,Observed!$C$2:$C$720,$C62),"")</f>
        <v/>
      </c>
      <c r="Y62" s="28" t="str">
        <f>IF(ISNUMBER(AVERAGEIFS(Observed!Y$2:Y$720,Observed!$A$2:$A$720,$A62,Observed!$C$2:$C$720,$C62)),AVERAGEIFS(Observed!Y$2:Y$720,Observed!$A$2:$A$720,$A62,Observed!$C$2:$C$720,$C62),"")</f>
        <v/>
      </c>
      <c r="Z62" s="28" t="str">
        <f>IF(ISNUMBER(AVERAGEIFS(Observed!Z$2:Z$720,Observed!$A$2:$A$720,$A62,Observed!$C$2:$C$720,$C62)),AVERAGEIFS(Observed!Z$2:Z$720,Observed!$A$2:$A$720,$A62,Observed!$C$2:$C$720,$C62),"")</f>
        <v/>
      </c>
      <c r="AA62" s="28" t="str">
        <f>IF(ISNUMBER(AVERAGEIFS(Observed!AA$2:AA$720,Observed!$A$2:$A$720,$A62,Observed!$C$2:$C$720,$C62)),AVERAGEIFS(Observed!AA$2:AA$720,Observed!$A$2:$A$720,$A62,Observed!$C$2:$C$720,$C62),"")</f>
        <v/>
      </c>
      <c r="AB62" s="28">
        <f>IF(ISNUMBER(AVERAGEIFS(Observed!AB$2:AB$720,Observed!$A$2:$A$720,$A62,Observed!$C$2:$C$720,$C62)),AVERAGEIFS(Observed!AB$2:AB$720,Observed!$A$2:$A$720,$A62,Observed!$C$2:$C$720,$C62),"")</f>
        <v>17.895080327987671</v>
      </c>
      <c r="AC62" s="28">
        <f>IF(ISNUMBER(AVERAGEIFS(Observed!AC$2:AC$720,Observed!$A$2:$A$720,$A62,Observed!$C$2:$C$720,$C62)),AVERAGEIFS(Observed!AC$2:AC$720,Observed!$A$2:$A$720,$A62,Observed!$C$2:$C$720,$C62),"")</f>
        <v>12.709901571273804</v>
      </c>
      <c r="AD62" s="28">
        <f>IF(ISNUMBER(AVERAGEIFS(Observed!AD$2:AD$720,Observed!$A$2:$A$720,$A62,Observed!$C$2:$C$720,$C62)),AVERAGEIFS(Observed!AD$2:AD$720,Observed!$A$2:$A$720,$A62,Observed!$C$2:$C$720,$C62),"")</f>
        <v>80.234845161437988</v>
      </c>
      <c r="AE62" s="28">
        <f>IF(ISNUMBER(AVERAGEIFS(Observed!AE$2:AE$720,Observed!$A$2:$A$720,$A62,Observed!$C$2:$C$720,$C62)),AVERAGEIFS(Observed!AE$2:AE$720,Observed!$A$2:$A$720,$A62,Observed!$C$2:$C$720,$C62),"")</f>
        <v>22.144196510314941</v>
      </c>
      <c r="AF62" s="28">
        <f>IF(ISNUMBER(AVERAGEIFS(Observed!AF$2:AF$720,Observed!$A$2:$A$720,$A62,Observed!$C$2:$C$720,$C62)),AVERAGEIFS(Observed!AF$2:AF$720,Observed!$A$2:$A$720,$A62,Observed!$C$2:$C$720,$C62),"")</f>
        <v>90.079301834106445</v>
      </c>
      <c r="AG62" s="28">
        <f>IF(ISNUMBER(AVERAGEIFS(Observed!AG$2:AG$720,Observed!$A$2:$A$720,$A62,Observed!$C$2:$C$720,$C62)),AVERAGEIFS(Observed!AG$2:AG$720,Observed!$A$2:$A$720,$A62,Observed!$C$2:$C$720,$C62),"")</f>
        <v>29.229023694992065</v>
      </c>
      <c r="AH62" s="29">
        <f>IF(ISNUMBER(AVERAGEIFS(Observed!AH$2:AH$720,Observed!$A$2:$A$720,$A62,Observed!$C$2:$C$720,$C62)),AVERAGEIFS(Observed!AH$2:AH$720,Observed!$A$2:$A$720,$A62,Observed!$C$2:$C$720,$C62),"")</f>
        <v>4.6775000000000004E-2</v>
      </c>
      <c r="AI62" s="29">
        <f>IF(ISNUMBER(AVERAGEIFS(Observed!AI$2:AI$720,Observed!$A$2:$A$720,$A62,Observed!$C$2:$C$720,$C62)),AVERAGEIFS(Observed!AI$2:AI$720,Observed!$A$2:$A$720,$A62,Observed!$C$2:$C$720,$C62),"")</f>
        <v>4.6775000000000004E-2</v>
      </c>
      <c r="AJ62" s="29" t="str">
        <f>IF(ISNUMBER(AVERAGEIFS(Observed!AJ$2:AJ$720,Observed!$A$2:$A$720,$A62,Observed!$C$2:$C$720,$C62)),AVERAGEIFS(Observed!AJ$2:AJ$720,Observed!$A$2:$A$720,$A62,Observed!$C$2:$C$720,$C62),"")</f>
        <v/>
      </c>
      <c r="AK62" s="28">
        <f>IF(ISNUMBER(AVERAGEIFS(Observed!AK$2:AK$720,Observed!$A$2:$A$720,$A62,Observed!$C$2:$C$720,$C62)),AVERAGEIFS(Observed!AK$2:AK$720,Observed!$A$2:$A$720,$A62,Observed!$C$2:$C$720,$C62),"")</f>
        <v>12.837575225830077</v>
      </c>
      <c r="AL62" s="29" t="str">
        <f>IF(ISNUMBER(AVERAGEIFS(Observed!AL$2:AL$720,Observed!$A$2:$A$720,$A62,Observed!$C$2:$C$720,$C62)),AVERAGEIFS(Observed!AL$2:AL$720,Observed!$A$2:$A$720,$A62,Observed!$C$2:$C$720,$C62),"")</f>
        <v/>
      </c>
      <c r="AM62" s="28" t="str">
        <f>IF(ISNUMBER(AVERAGEIFS(Observed!AM$2:AM$720,Observed!$A$2:$A$720,$A62,Observed!$C$2:$C$720,$C62)),AVERAGEIFS(Observed!AM$2:AM$720,Observed!$A$2:$A$720,$A62,Observed!$C$2:$C$720,$C62),"")</f>
        <v/>
      </c>
      <c r="AN62" s="28" t="str">
        <f>IF(ISNUMBER(AVERAGEIFS(Observed!AN$2:AN$720,Observed!$A$2:$A$720,$A62,Observed!$C$2:$C$720,$C62)),AVERAGEIFS(Observed!AN$2:AN$720,Observed!$A$2:$A$720,$A62,Observed!$C$2:$C$720,$C62),"")</f>
        <v/>
      </c>
      <c r="AO62" s="28" t="str">
        <f>IF(ISNUMBER(AVERAGEIFS(Observed!AO$2:AO$720,Observed!$A$2:$A$720,$A62,Observed!$C$2:$C$720,$C62)),AVERAGEIFS(Observed!AO$2:AO$720,Observed!$A$2:$A$720,$A62,Observed!$C$2:$C$720,$C62),"")</f>
        <v/>
      </c>
      <c r="AP62" s="29" t="str">
        <f>IF(ISNUMBER(AVERAGEIFS(Observed!AP$2:AP$720,Observed!$A$2:$A$720,$A62,Observed!$C$2:$C$720,$C62)),AVERAGEIFS(Observed!AP$2:AP$720,Observed!$A$2:$A$720,$A62,Observed!$C$2:$C$720,$C62),"")</f>
        <v/>
      </c>
      <c r="AQ62" s="28">
        <f>IF(ISNUMBER(AVERAGEIFS(Observed!AQ$2:AQ$720,Observed!$A$2:$A$720,$A62,Observed!$C$2:$C$720,$C62)),AVERAGEIFS(Observed!AQ$2:AQ$720,Observed!$A$2:$A$720,$A62,Observed!$C$2:$C$720,$C62),"")</f>
        <v>6.0452500000000002</v>
      </c>
      <c r="AR62" s="28">
        <f>IF(ISNUMBER(AVERAGEIFS(Observed!AR$2:AR$720,Observed!$A$2:$A$720,$A62,Observed!$C$2:$C$720,$C62)),AVERAGEIFS(Observed!AR$2:AR$720,Observed!$A$2:$A$720,$A62,Observed!$C$2:$C$720,$C62),"")</f>
        <v>6.0452500000000002</v>
      </c>
      <c r="AS62" s="2">
        <f>COUNTIFS(Observed!$A$2:$A$720,$A62,Observed!$C$2:$C$720,$C62)</f>
        <v>4</v>
      </c>
      <c r="AT62" s="2">
        <f t="shared" si="1"/>
        <v>14</v>
      </c>
    </row>
    <row r="63" spans="1:46" x14ac:dyDescent="0.25">
      <c r="A63" s="4" t="s">
        <v>30</v>
      </c>
      <c r="B63" t="s">
        <v>44</v>
      </c>
      <c r="C63" s="3">
        <v>42283</v>
      </c>
      <c r="D63">
        <v>1</v>
      </c>
      <c r="F63">
        <v>50</v>
      </c>
      <c r="J63" s="2" t="s">
        <v>83</v>
      </c>
      <c r="K63" s="2" t="s">
        <v>43</v>
      </c>
      <c r="L63">
        <v>2.1</v>
      </c>
      <c r="M63" s="2" t="s">
        <v>22</v>
      </c>
      <c r="N63" s="27" t="str">
        <f>IF(ISNUMBER(AVERAGEIFS(Observed!N$2:N$720,Observed!$A$2:$A$720,$A63,Observed!$C$2:$C$720,$C63)),AVERAGEIFS(Observed!N$2:N$720,Observed!$A$2:$A$720,$A63,Observed!$C$2:$C$720,$C63),"")</f>
        <v/>
      </c>
      <c r="O63" s="28" t="str">
        <f>IF(ISNUMBER(AVERAGEIFS(Observed!O$2:O$720,Observed!$A$2:$A$720,$A63,Observed!$C$2:$C$720,$C63)),AVERAGEIFS(Observed!O$2:O$720,Observed!$A$2:$A$720,$A63,Observed!$C$2:$C$720,$C63),"")</f>
        <v/>
      </c>
      <c r="P63" s="28">
        <f>IF(ISNUMBER(AVERAGEIFS(Observed!P$2:P$720,Observed!$A$2:$A$720,$A63,Observed!$C$2:$C$720,$C63)),AVERAGEIFS(Observed!P$2:P$720,Observed!$A$2:$A$720,$A63,Observed!$C$2:$C$720,$C63),"")</f>
        <v>164.48500000000001</v>
      </c>
      <c r="Q63" s="28">
        <f>IF(ISNUMBER(AVERAGEIFS(Observed!Q$2:Q$720,Observed!$A$2:$A$720,$A63,Observed!$C$2:$C$720,$C63)),AVERAGEIFS(Observed!Q$2:Q$720,Observed!$A$2:$A$720,$A63,Observed!$C$2:$C$720,$C63),"")</f>
        <v>164.48500000000001</v>
      </c>
      <c r="R63" s="28">
        <f>IF(ISNUMBER(AVERAGEIFS(Observed!R$2:R$720,Observed!$A$2:$A$720,$A63,Observed!$C$2:$C$720,$C63)),AVERAGEIFS(Observed!R$2:R$720,Observed!$A$2:$A$720,$A63,Observed!$C$2:$C$720,$C63),"")</f>
        <v>164.48500000000001</v>
      </c>
      <c r="S63" s="29" t="str">
        <f>IF(ISNUMBER(AVERAGEIFS(Observed!S$2:S$720,Observed!$A$2:$A$720,$A63,Observed!$C$2:$C$720,$C63)),AVERAGEIFS(Observed!S$2:S$720,Observed!$A$2:$A$720,$A63,Observed!$C$2:$C$720,$C63),"")</f>
        <v/>
      </c>
      <c r="T63" s="29" t="str">
        <f>IF(ISNUMBER(AVERAGEIFS(Observed!T$2:T$720,Observed!$A$2:$A$720,$A63,Observed!$C$2:$C$720,$C63)),AVERAGEIFS(Observed!T$2:T$720,Observed!$A$2:$A$720,$A63,Observed!$C$2:$C$720,$C63),"")</f>
        <v/>
      </c>
      <c r="U63" s="29" t="str">
        <f>IF(ISNUMBER(AVERAGEIFS(Observed!U$2:U$720,Observed!$A$2:$A$720,$A63,Observed!$C$2:$C$720,$C63)),AVERAGEIFS(Observed!U$2:U$720,Observed!$A$2:$A$720,$A63,Observed!$C$2:$C$720,$C63),"")</f>
        <v/>
      </c>
      <c r="V63" s="28" t="str">
        <f>IF(ISNUMBER(AVERAGEIFS(Observed!V$2:V$720,Observed!$A$2:$A$720,$A63,Observed!$C$2:$C$720,$C63)),AVERAGEIFS(Observed!V$2:V$720,Observed!$A$2:$A$720,$A63,Observed!$C$2:$C$720,$C63),"")</f>
        <v/>
      </c>
      <c r="W63" s="30" t="str">
        <f>IF(ISNUMBER(AVERAGEIFS(Observed!W$2:W$720,Observed!$A$2:$A$720,$A63,Observed!$C$2:$C$720,$C63)),AVERAGEIFS(Observed!W$2:W$720,Observed!$A$2:$A$720,$A63,Observed!$C$2:$C$720,$C63),"")</f>
        <v/>
      </c>
      <c r="X63" s="30" t="str">
        <f>IF(ISNUMBER(AVERAGEIFS(Observed!X$2:X$720,Observed!$A$2:$A$720,$A63,Observed!$C$2:$C$720,$C63)),AVERAGEIFS(Observed!X$2:X$720,Observed!$A$2:$A$720,$A63,Observed!$C$2:$C$720,$C63),"")</f>
        <v/>
      </c>
      <c r="Y63" s="28" t="str">
        <f>IF(ISNUMBER(AVERAGEIFS(Observed!Y$2:Y$720,Observed!$A$2:$A$720,$A63,Observed!$C$2:$C$720,$C63)),AVERAGEIFS(Observed!Y$2:Y$720,Observed!$A$2:$A$720,$A63,Observed!$C$2:$C$720,$C63),"")</f>
        <v/>
      </c>
      <c r="Z63" s="28" t="str">
        <f>IF(ISNUMBER(AVERAGEIFS(Observed!Z$2:Z$720,Observed!$A$2:$A$720,$A63,Observed!$C$2:$C$720,$C63)),AVERAGEIFS(Observed!Z$2:Z$720,Observed!$A$2:$A$720,$A63,Observed!$C$2:$C$720,$C63),"")</f>
        <v/>
      </c>
      <c r="AA63" s="28" t="str">
        <f>IF(ISNUMBER(AVERAGEIFS(Observed!AA$2:AA$720,Observed!$A$2:$A$720,$A63,Observed!$C$2:$C$720,$C63)),AVERAGEIFS(Observed!AA$2:AA$720,Observed!$A$2:$A$720,$A63,Observed!$C$2:$C$720,$C63),"")</f>
        <v/>
      </c>
      <c r="AB63" s="28">
        <f>IF(ISNUMBER(AVERAGEIFS(Observed!AB$2:AB$720,Observed!$A$2:$A$720,$A63,Observed!$C$2:$C$720,$C63)),AVERAGEIFS(Observed!AB$2:AB$720,Observed!$A$2:$A$720,$A63,Observed!$C$2:$C$720,$C63),"")</f>
        <v>18.542685508728027</v>
      </c>
      <c r="AC63" s="28">
        <f>IF(ISNUMBER(AVERAGEIFS(Observed!AC$2:AC$720,Observed!$A$2:$A$720,$A63,Observed!$C$2:$C$720,$C63)),AVERAGEIFS(Observed!AC$2:AC$720,Observed!$A$2:$A$720,$A63,Observed!$C$2:$C$720,$C63),"")</f>
        <v>12.978723764419556</v>
      </c>
      <c r="AD63" s="28">
        <f>IF(ISNUMBER(AVERAGEIFS(Observed!AD$2:AD$720,Observed!$A$2:$A$720,$A63,Observed!$C$2:$C$720,$C63)),AVERAGEIFS(Observed!AD$2:AD$720,Observed!$A$2:$A$720,$A63,Observed!$C$2:$C$720,$C63),"")</f>
        <v>80.262364387512207</v>
      </c>
      <c r="AE63" s="28">
        <f>IF(ISNUMBER(AVERAGEIFS(Observed!AE$2:AE$720,Observed!$A$2:$A$720,$A63,Observed!$C$2:$C$720,$C63)),AVERAGEIFS(Observed!AE$2:AE$720,Observed!$A$2:$A$720,$A63,Observed!$C$2:$C$720,$C63),"")</f>
        <v>23.350646495819092</v>
      </c>
      <c r="AF63" s="28">
        <f>IF(ISNUMBER(AVERAGEIFS(Observed!AF$2:AF$720,Observed!$A$2:$A$720,$A63,Observed!$C$2:$C$720,$C63)),AVERAGEIFS(Observed!AF$2:AF$720,Observed!$A$2:$A$720,$A63,Observed!$C$2:$C$720,$C63),"")</f>
        <v>89.955387115478516</v>
      </c>
      <c r="AG63" s="28">
        <f>IF(ISNUMBER(AVERAGEIFS(Observed!AG$2:AG$720,Observed!$A$2:$A$720,$A63,Observed!$C$2:$C$720,$C63)),AVERAGEIFS(Observed!AG$2:AG$720,Observed!$A$2:$A$720,$A63,Observed!$C$2:$C$720,$C63),"")</f>
        <v>28.625077962875366</v>
      </c>
      <c r="AH63" s="29">
        <f>IF(ISNUMBER(AVERAGEIFS(Observed!AH$2:AH$720,Observed!$A$2:$A$720,$A63,Observed!$C$2:$C$720,$C63)),AVERAGEIFS(Observed!AH$2:AH$720,Observed!$A$2:$A$720,$A63,Observed!$C$2:$C$720,$C63),"")</f>
        <v>4.5800000000000007E-2</v>
      </c>
      <c r="AI63" s="29">
        <f>IF(ISNUMBER(AVERAGEIFS(Observed!AI$2:AI$720,Observed!$A$2:$A$720,$A63,Observed!$C$2:$C$720,$C63)),AVERAGEIFS(Observed!AI$2:AI$720,Observed!$A$2:$A$720,$A63,Observed!$C$2:$C$720,$C63),"")</f>
        <v>4.5800000000000007E-2</v>
      </c>
      <c r="AJ63" s="29" t="str">
        <f>IF(ISNUMBER(AVERAGEIFS(Observed!AJ$2:AJ$720,Observed!$A$2:$A$720,$A63,Observed!$C$2:$C$720,$C63)),AVERAGEIFS(Observed!AJ$2:AJ$720,Observed!$A$2:$A$720,$A63,Observed!$C$2:$C$720,$C63),"")</f>
        <v/>
      </c>
      <c r="AK63" s="28">
        <f>IF(ISNUMBER(AVERAGEIFS(Observed!AK$2:AK$720,Observed!$A$2:$A$720,$A63,Observed!$C$2:$C$720,$C63)),AVERAGEIFS(Observed!AK$2:AK$720,Observed!$A$2:$A$720,$A63,Observed!$C$2:$C$720,$C63),"")</f>
        <v>12.841978302001952</v>
      </c>
      <c r="AL63" s="29" t="str">
        <f>IF(ISNUMBER(AVERAGEIFS(Observed!AL$2:AL$720,Observed!$A$2:$A$720,$A63,Observed!$C$2:$C$720,$C63)),AVERAGEIFS(Observed!AL$2:AL$720,Observed!$A$2:$A$720,$A63,Observed!$C$2:$C$720,$C63),"")</f>
        <v/>
      </c>
      <c r="AM63" s="28" t="str">
        <f>IF(ISNUMBER(AVERAGEIFS(Observed!AM$2:AM$720,Observed!$A$2:$A$720,$A63,Observed!$C$2:$C$720,$C63)),AVERAGEIFS(Observed!AM$2:AM$720,Observed!$A$2:$A$720,$A63,Observed!$C$2:$C$720,$C63),"")</f>
        <v/>
      </c>
      <c r="AN63" s="28" t="str">
        <f>IF(ISNUMBER(AVERAGEIFS(Observed!AN$2:AN$720,Observed!$A$2:$A$720,$A63,Observed!$C$2:$C$720,$C63)),AVERAGEIFS(Observed!AN$2:AN$720,Observed!$A$2:$A$720,$A63,Observed!$C$2:$C$720,$C63),"")</f>
        <v/>
      </c>
      <c r="AO63" s="28" t="str">
        <f>IF(ISNUMBER(AVERAGEIFS(Observed!AO$2:AO$720,Observed!$A$2:$A$720,$A63,Observed!$C$2:$C$720,$C63)),AVERAGEIFS(Observed!AO$2:AO$720,Observed!$A$2:$A$720,$A63,Observed!$C$2:$C$720,$C63),"")</f>
        <v/>
      </c>
      <c r="AP63" s="29" t="str">
        <f>IF(ISNUMBER(AVERAGEIFS(Observed!AP$2:AP$720,Observed!$A$2:$A$720,$A63,Observed!$C$2:$C$720,$C63)),AVERAGEIFS(Observed!AP$2:AP$720,Observed!$A$2:$A$720,$A63,Observed!$C$2:$C$720,$C63),"")</f>
        <v/>
      </c>
      <c r="AQ63" s="28">
        <f>IF(ISNUMBER(AVERAGEIFS(Observed!AQ$2:AQ$720,Observed!$A$2:$A$720,$A63,Observed!$C$2:$C$720,$C63)),AVERAGEIFS(Observed!AQ$2:AQ$720,Observed!$A$2:$A$720,$A63,Observed!$C$2:$C$720,$C63),"")</f>
        <v>7.5127500000000005</v>
      </c>
      <c r="AR63" s="28">
        <f>IF(ISNUMBER(AVERAGEIFS(Observed!AR$2:AR$720,Observed!$A$2:$A$720,$A63,Observed!$C$2:$C$720,$C63)),AVERAGEIFS(Observed!AR$2:AR$720,Observed!$A$2:$A$720,$A63,Observed!$C$2:$C$720,$C63),"")</f>
        <v>7.5127500000000005</v>
      </c>
      <c r="AS63" s="2">
        <f>COUNTIFS(Observed!$A$2:$A$720,$A63,Observed!$C$2:$C$720,$C63)</f>
        <v>4</v>
      </c>
      <c r="AT63" s="2">
        <f t="shared" si="1"/>
        <v>14</v>
      </c>
    </row>
    <row r="64" spans="1:46" x14ac:dyDescent="0.25">
      <c r="A64" s="4" t="s">
        <v>28</v>
      </c>
      <c r="B64" t="s">
        <v>44</v>
      </c>
      <c r="C64" s="3">
        <v>42283</v>
      </c>
      <c r="D64">
        <v>1</v>
      </c>
      <c r="F64">
        <v>100</v>
      </c>
      <c r="J64" s="2" t="s">
        <v>83</v>
      </c>
      <c r="K64" s="2" t="s">
        <v>43</v>
      </c>
      <c r="L64">
        <v>2.1</v>
      </c>
      <c r="M64" s="2" t="s">
        <v>22</v>
      </c>
      <c r="N64" s="27" t="str">
        <f>IF(ISNUMBER(AVERAGEIFS(Observed!N$2:N$720,Observed!$A$2:$A$720,$A64,Observed!$C$2:$C$720,$C64)),AVERAGEIFS(Observed!N$2:N$720,Observed!$A$2:$A$720,$A64,Observed!$C$2:$C$720,$C64),"")</f>
        <v/>
      </c>
      <c r="O64" s="28" t="str">
        <f>IF(ISNUMBER(AVERAGEIFS(Observed!O$2:O$720,Observed!$A$2:$A$720,$A64,Observed!$C$2:$C$720,$C64)),AVERAGEIFS(Observed!O$2:O$720,Observed!$A$2:$A$720,$A64,Observed!$C$2:$C$720,$C64),"")</f>
        <v/>
      </c>
      <c r="P64" s="28">
        <f>IF(ISNUMBER(AVERAGEIFS(Observed!P$2:P$720,Observed!$A$2:$A$720,$A64,Observed!$C$2:$C$720,$C64)),AVERAGEIFS(Observed!P$2:P$720,Observed!$A$2:$A$720,$A64,Observed!$C$2:$C$720,$C64),"")</f>
        <v>133.17250000000001</v>
      </c>
      <c r="Q64" s="28">
        <f>IF(ISNUMBER(AVERAGEIFS(Observed!Q$2:Q$720,Observed!$A$2:$A$720,$A64,Observed!$C$2:$C$720,$C64)),AVERAGEIFS(Observed!Q$2:Q$720,Observed!$A$2:$A$720,$A64,Observed!$C$2:$C$720,$C64),"")</f>
        <v>133.17250000000001</v>
      </c>
      <c r="R64" s="28">
        <f>IF(ISNUMBER(AVERAGEIFS(Observed!R$2:R$720,Observed!$A$2:$A$720,$A64,Observed!$C$2:$C$720,$C64)),AVERAGEIFS(Observed!R$2:R$720,Observed!$A$2:$A$720,$A64,Observed!$C$2:$C$720,$C64),"")</f>
        <v>133.17250000000001</v>
      </c>
      <c r="S64" s="29" t="str">
        <f>IF(ISNUMBER(AVERAGEIFS(Observed!S$2:S$720,Observed!$A$2:$A$720,$A64,Observed!$C$2:$C$720,$C64)),AVERAGEIFS(Observed!S$2:S$720,Observed!$A$2:$A$720,$A64,Observed!$C$2:$C$720,$C64),"")</f>
        <v/>
      </c>
      <c r="T64" s="29" t="str">
        <f>IF(ISNUMBER(AVERAGEIFS(Observed!T$2:T$720,Observed!$A$2:$A$720,$A64,Observed!$C$2:$C$720,$C64)),AVERAGEIFS(Observed!T$2:T$720,Observed!$A$2:$A$720,$A64,Observed!$C$2:$C$720,$C64),"")</f>
        <v/>
      </c>
      <c r="U64" s="29" t="str">
        <f>IF(ISNUMBER(AVERAGEIFS(Observed!U$2:U$720,Observed!$A$2:$A$720,$A64,Observed!$C$2:$C$720,$C64)),AVERAGEIFS(Observed!U$2:U$720,Observed!$A$2:$A$720,$A64,Observed!$C$2:$C$720,$C64),"")</f>
        <v/>
      </c>
      <c r="V64" s="28" t="str">
        <f>IF(ISNUMBER(AVERAGEIFS(Observed!V$2:V$720,Observed!$A$2:$A$720,$A64,Observed!$C$2:$C$720,$C64)),AVERAGEIFS(Observed!V$2:V$720,Observed!$A$2:$A$720,$A64,Observed!$C$2:$C$720,$C64),"")</f>
        <v/>
      </c>
      <c r="W64" s="30" t="str">
        <f>IF(ISNUMBER(AVERAGEIFS(Observed!W$2:W$720,Observed!$A$2:$A$720,$A64,Observed!$C$2:$C$720,$C64)),AVERAGEIFS(Observed!W$2:W$720,Observed!$A$2:$A$720,$A64,Observed!$C$2:$C$720,$C64),"")</f>
        <v/>
      </c>
      <c r="X64" s="30" t="str">
        <f>IF(ISNUMBER(AVERAGEIFS(Observed!X$2:X$720,Observed!$A$2:$A$720,$A64,Observed!$C$2:$C$720,$C64)),AVERAGEIFS(Observed!X$2:X$720,Observed!$A$2:$A$720,$A64,Observed!$C$2:$C$720,$C64),"")</f>
        <v/>
      </c>
      <c r="Y64" s="28" t="str">
        <f>IF(ISNUMBER(AVERAGEIFS(Observed!Y$2:Y$720,Observed!$A$2:$A$720,$A64,Observed!$C$2:$C$720,$C64)),AVERAGEIFS(Observed!Y$2:Y$720,Observed!$A$2:$A$720,$A64,Observed!$C$2:$C$720,$C64),"")</f>
        <v/>
      </c>
      <c r="Z64" s="28" t="str">
        <f>IF(ISNUMBER(AVERAGEIFS(Observed!Z$2:Z$720,Observed!$A$2:$A$720,$A64,Observed!$C$2:$C$720,$C64)),AVERAGEIFS(Observed!Z$2:Z$720,Observed!$A$2:$A$720,$A64,Observed!$C$2:$C$720,$C64),"")</f>
        <v/>
      </c>
      <c r="AA64" s="28" t="str">
        <f>IF(ISNUMBER(AVERAGEIFS(Observed!AA$2:AA$720,Observed!$A$2:$A$720,$A64,Observed!$C$2:$C$720,$C64)),AVERAGEIFS(Observed!AA$2:AA$720,Observed!$A$2:$A$720,$A64,Observed!$C$2:$C$720,$C64),"")</f>
        <v/>
      </c>
      <c r="AB64" s="28">
        <f>IF(ISNUMBER(AVERAGEIFS(Observed!AB$2:AB$720,Observed!$A$2:$A$720,$A64,Observed!$C$2:$C$720,$C64)),AVERAGEIFS(Observed!AB$2:AB$720,Observed!$A$2:$A$720,$A64,Observed!$C$2:$C$720,$C64),"")</f>
        <v>18.162898063659668</v>
      </c>
      <c r="AC64" s="28">
        <f>IF(ISNUMBER(AVERAGEIFS(Observed!AC$2:AC$720,Observed!$A$2:$A$720,$A64,Observed!$C$2:$C$720,$C64)),AVERAGEIFS(Observed!AC$2:AC$720,Observed!$A$2:$A$720,$A64,Observed!$C$2:$C$720,$C64),"")</f>
        <v>13.370312333106995</v>
      </c>
      <c r="AD64" s="28">
        <f>IF(ISNUMBER(AVERAGEIFS(Observed!AD$2:AD$720,Observed!$A$2:$A$720,$A64,Observed!$C$2:$C$720,$C64)),AVERAGEIFS(Observed!AD$2:AD$720,Observed!$A$2:$A$720,$A64,Observed!$C$2:$C$720,$C64),"")</f>
        <v>80.414395332336426</v>
      </c>
      <c r="AE64" s="28">
        <f>IF(ISNUMBER(AVERAGEIFS(Observed!AE$2:AE$720,Observed!$A$2:$A$720,$A64,Observed!$C$2:$C$720,$C64)),AVERAGEIFS(Observed!AE$2:AE$720,Observed!$A$2:$A$720,$A64,Observed!$C$2:$C$720,$C64),"")</f>
        <v>22.528534889221191</v>
      </c>
      <c r="AF64" s="28">
        <f>IF(ISNUMBER(AVERAGEIFS(Observed!AF$2:AF$720,Observed!$A$2:$A$720,$A64,Observed!$C$2:$C$720,$C64)),AVERAGEIFS(Observed!AF$2:AF$720,Observed!$A$2:$A$720,$A64,Observed!$C$2:$C$720,$C64),"")</f>
        <v>89.917223930358887</v>
      </c>
      <c r="AG64" s="28">
        <f>IF(ISNUMBER(AVERAGEIFS(Observed!AG$2:AG$720,Observed!$A$2:$A$720,$A64,Observed!$C$2:$C$720,$C64)),AVERAGEIFS(Observed!AG$2:AG$720,Observed!$A$2:$A$720,$A64,Observed!$C$2:$C$720,$C64),"")</f>
        <v>28.187139987945557</v>
      </c>
      <c r="AH64" s="29">
        <f>IF(ISNUMBER(AVERAGEIFS(Observed!AH$2:AH$720,Observed!$A$2:$A$720,$A64,Observed!$C$2:$C$720,$C64)),AVERAGEIFS(Observed!AH$2:AH$720,Observed!$A$2:$A$720,$A64,Observed!$C$2:$C$720,$C64),"")</f>
        <v>4.5100000000000001E-2</v>
      </c>
      <c r="AI64" s="29">
        <f>IF(ISNUMBER(AVERAGEIFS(Observed!AI$2:AI$720,Observed!$A$2:$A$720,$A64,Observed!$C$2:$C$720,$C64)),AVERAGEIFS(Observed!AI$2:AI$720,Observed!$A$2:$A$720,$A64,Observed!$C$2:$C$720,$C64),"")</f>
        <v>4.5100000000000001E-2</v>
      </c>
      <c r="AJ64" s="29" t="str">
        <f>IF(ISNUMBER(AVERAGEIFS(Observed!AJ$2:AJ$720,Observed!$A$2:$A$720,$A64,Observed!$C$2:$C$720,$C64)),AVERAGEIFS(Observed!AJ$2:AJ$720,Observed!$A$2:$A$720,$A64,Observed!$C$2:$C$720,$C64),"")</f>
        <v/>
      </c>
      <c r="AK64" s="28">
        <f>IF(ISNUMBER(AVERAGEIFS(Observed!AK$2:AK$720,Observed!$A$2:$A$720,$A64,Observed!$C$2:$C$720,$C64)),AVERAGEIFS(Observed!AK$2:AK$720,Observed!$A$2:$A$720,$A64,Observed!$C$2:$C$720,$C64),"")</f>
        <v>12.866303253173827</v>
      </c>
      <c r="AL64" s="29" t="str">
        <f>IF(ISNUMBER(AVERAGEIFS(Observed!AL$2:AL$720,Observed!$A$2:$A$720,$A64,Observed!$C$2:$C$720,$C64)),AVERAGEIFS(Observed!AL$2:AL$720,Observed!$A$2:$A$720,$A64,Observed!$C$2:$C$720,$C64),"")</f>
        <v/>
      </c>
      <c r="AM64" s="28" t="str">
        <f>IF(ISNUMBER(AVERAGEIFS(Observed!AM$2:AM$720,Observed!$A$2:$A$720,$A64,Observed!$C$2:$C$720,$C64)),AVERAGEIFS(Observed!AM$2:AM$720,Observed!$A$2:$A$720,$A64,Observed!$C$2:$C$720,$C64),"")</f>
        <v/>
      </c>
      <c r="AN64" s="28" t="str">
        <f>IF(ISNUMBER(AVERAGEIFS(Observed!AN$2:AN$720,Observed!$A$2:$A$720,$A64,Observed!$C$2:$C$720,$C64)),AVERAGEIFS(Observed!AN$2:AN$720,Observed!$A$2:$A$720,$A64,Observed!$C$2:$C$720,$C64),"")</f>
        <v/>
      </c>
      <c r="AO64" s="28" t="str">
        <f>IF(ISNUMBER(AVERAGEIFS(Observed!AO$2:AO$720,Observed!$A$2:$A$720,$A64,Observed!$C$2:$C$720,$C64)),AVERAGEIFS(Observed!AO$2:AO$720,Observed!$A$2:$A$720,$A64,Observed!$C$2:$C$720,$C64),"")</f>
        <v/>
      </c>
      <c r="AP64" s="29" t="str">
        <f>IF(ISNUMBER(AVERAGEIFS(Observed!AP$2:AP$720,Observed!$A$2:$A$720,$A64,Observed!$C$2:$C$720,$C64)),AVERAGEIFS(Observed!AP$2:AP$720,Observed!$A$2:$A$720,$A64,Observed!$C$2:$C$720,$C64),"")</f>
        <v/>
      </c>
      <c r="AQ64" s="28">
        <f>IF(ISNUMBER(AVERAGEIFS(Observed!AQ$2:AQ$720,Observed!$A$2:$A$720,$A64,Observed!$C$2:$C$720,$C64)),AVERAGEIFS(Observed!AQ$2:AQ$720,Observed!$A$2:$A$720,$A64,Observed!$C$2:$C$720,$C64),"")</f>
        <v>5.9402500000000007</v>
      </c>
      <c r="AR64" s="28">
        <f>IF(ISNUMBER(AVERAGEIFS(Observed!AR$2:AR$720,Observed!$A$2:$A$720,$A64,Observed!$C$2:$C$720,$C64)),AVERAGEIFS(Observed!AR$2:AR$720,Observed!$A$2:$A$720,$A64,Observed!$C$2:$C$720,$C64),"")</f>
        <v>5.9402500000000007</v>
      </c>
      <c r="AS64" s="2">
        <f>COUNTIFS(Observed!$A$2:$A$720,$A64,Observed!$C$2:$C$720,$C64)</f>
        <v>4</v>
      </c>
      <c r="AT64" s="2">
        <f t="shared" si="1"/>
        <v>14</v>
      </c>
    </row>
    <row r="65" spans="1:46" x14ac:dyDescent="0.25">
      <c r="A65" s="4" t="s">
        <v>25</v>
      </c>
      <c r="B65" t="s">
        <v>44</v>
      </c>
      <c r="C65" s="3">
        <v>42283</v>
      </c>
      <c r="D65">
        <v>1</v>
      </c>
      <c r="F65">
        <v>200</v>
      </c>
      <c r="J65" s="2" t="s">
        <v>83</v>
      </c>
      <c r="K65" s="2" t="s">
        <v>43</v>
      </c>
      <c r="L65">
        <v>2.1</v>
      </c>
      <c r="M65" s="2" t="s">
        <v>22</v>
      </c>
      <c r="N65" s="27" t="str">
        <f>IF(ISNUMBER(AVERAGEIFS(Observed!N$2:N$720,Observed!$A$2:$A$720,$A65,Observed!$C$2:$C$720,$C65)),AVERAGEIFS(Observed!N$2:N$720,Observed!$A$2:$A$720,$A65,Observed!$C$2:$C$720,$C65),"")</f>
        <v/>
      </c>
      <c r="O65" s="28" t="str">
        <f>IF(ISNUMBER(AVERAGEIFS(Observed!O$2:O$720,Observed!$A$2:$A$720,$A65,Observed!$C$2:$C$720,$C65)),AVERAGEIFS(Observed!O$2:O$720,Observed!$A$2:$A$720,$A65,Observed!$C$2:$C$720,$C65),"")</f>
        <v/>
      </c>
      <c r="P65" s="28">
        <f>IF(ISNUMBER(AVERAGEIFS(Observed!P$2:P$720,Observed!$A$2:$A$720,$A65,Observed!$C$2:$C$720,$C65)),AVERAGEIFS(Observed!P$2:P$720,Observed!$A$2:$A$720,$A65,Observed!$C$2:$C$720,$C65),"")</f>
        <v>140.06</v>
      </c>
      <c r="Q65" s="28">
        <f>IF(ISNUMBER(AVERAGEIFS(Observed!Q$2:Q$720,Observed!$A$2:$A$720,$A65,Observed!$C$2:$C$720,$C65)),AVERAGEIFS(Observed!Q$2:Q$720,Observed!$A$2:$A$720,$A65,Observed!$C$2:$C$720,$C65),"")</f>
        <v>140.06</v>
      </c>
      <c r="R65" s="28">
        <f>IF(ISNUMBER(AVERAGEIFS(Observed!R$2:R$720,Observed!$A$2:$A$720,$A65,Observed!$C$2:$C$720,$C65)),AVERAGEIFS(Observed!R$2:R$720,Observed!$A$2:$A$720,$A65,Observed!$C$2:$C$720,$C65),"")</f>
        <v>140.06</v>
      </c>
      <c r="S65" s="29" t="str">
        <f>IF(ISNUMBER(AVERAGEIFS(Observed!S$2:S$720,Observed!$A$2:$A$720,$A65,Observed!$C$2:$C$720,$C65)),AVERAGEIFS(Observed!S$2:S$720,Observed!$A$2:$A$720,$A65,Observed!$C$2:$C$720,$C65),"")</f>
        <v/>
      </c>
      <c r="T65" s="29" t="str">
        <f>IF(ISNUMBER(AVERAGEIFS(Observed!T$2:T$720,Observed!$A$2:$A$720,$A65,Observed!$C$2:$C$720,$C65)),AVERAGEIFS(Observed!T$2:T$720,Observed!$A$2:$A$720,$A65,Observed!$C$2:$C$720,$C65),"")</f>
        <v/>
      </c>
      <c r="U65" s="29" t="str">
        <f>IF(ISNUMBER(AVERAGEIFS(Observed!U$2:U$720,Observed!$A$2:$A$720,$A65,Observed!$C$2:$C$720,$C65)),AVERAGEIFS(Observed!U$2:U$720,Observed!$A$2:$A$720,$A65,Observed!$C$2:$C$720,$C65),"")</f>
        <v/>
      </c>
      <c r="V65" s="28" t="str">
        <f>IF(ISNUMBER(AVERAGEIFS(Observed!V$2:V$720,Observed!$A$2:$A$720,$A65,Observed!$C$2:$C$720,$C65)),AVERAGEIFS(Observed!V$2:V$720,Observed!$A$2:$A$720,$A65,Observed!$C$2:$C$720,$C65),"")</f>
        <v/>
      </c>
      <c r="W65" s="30" t="str">
        <f>IF(ISNUMBER(AVERAGEIFS(Observed!W$2:W$720,Observed!$A$2:$A$720,$A65,Observed!$C$2:$C$720,$C65)),AVERAGEIFS(Observed!W$2:W$720,Observed!$A$2:$A$720,$A65,Observed!$C$2:$C$720,$C65),"")</f>
        <v/>
      </c>
      <c r="X65" s="30" t="str">
        <f>IF(ISNUMBER(AVERAGEIFS(Observed!X$2:X$720,Observed!$A$2:$A$720,$A65,Observed!$C$2:$C$720,$C65)),AVERAGEIFS(Observed!X$2:X$720,Observed!$A$2:$A$720,$A65,Observed!$C$2:$C$720,$C65),"")</f>
        <v/>
      </c>
      <c r="Y65" s="28" t="str">
        <f>IF(ISNUMBER(AVERAGEIFS(Observed!Y$2:Y$720,Observed!$A$2:$A$720,$A65,Observed!$C$2:$C$720,$C65)),AVERAGEIFS(Observed!Y$2:Y$720,Observed!$A$2:$A$720,$A65,Observed!$C$2:$C$720,$C65),"")</f>
        <v/>
      </c>
      <c r="Z65" s="28" t="str">
        <f>IF(ISNUMBER(AVERAGEIFS(Observed!Z$2:Z$720,Observed!$A$2:$A$720,$A65,Observed!$C$2:$C$720,$C65)),AVERAGEIFS(Observed!Z$2:Z$720,Observed!$A$2:$A$720,$A65,Observed!$C$2:$C$720,$C65),"")</f>
        <v/>
      </c>
      <c r="AA65" s="28" t="str">
        <f>IF(ISNUMBER(AVERAGEIFS(Observed!AA$2:AA$720,Observed!$A$2:$A$720,$A65,Observed!$C$2:$C$720,$C65)),AVERAGEIFS(Observed!AA$2:AA$720,Observed!$A$2:$A$720,$A65,Observed!$C$2:$C$720,$C65),"")</f>
        <v/>
      </c>
      <c r="AB65" s="28">
        <f>IF(ISNUMBER(AVERAGEIFS(Observed!AB$2:AB$720,Observed!$A$2:$A$720,$A65,Observed!$C$2:$C$720,$C65)),AVERAGEIFS(Observed!AB$2:AB$720,Observed!$A$2:$A$720,$A65,Observed!$C$2:$C$720,$C65),"")</f>
        <v>17.85160231590271</v>
      </c>
      <c r="AC65" s="28">
        <f>IF(ISNUMBER(AVERAGEIFS(Observed!AC$2:AC$720,Observed!$A$2:$A$720,$A65,Observed!$C$2:$C$720,$C65)),AVERAGEIFS(Observed!AC$2:AC$720,Observed!$A$2:$A$720,$A65,Observed!$C$2:$C$720,$C65),"")</f>
        <v>13.578593254089355</v>
      </c>
      <c r="AD65" s="28">
        <f>IF(ISNUMBER(AVERAGEIFS(Observed!AD$2:AD$720,Observed!$A$2:$A$720,$A65,Observed!$C$2:$C$720,$C65)),AVERAGEIFS(Observed!AD$2:AD$720,Observed!$A$2:$A$720,$A65,Observed!$C$2:$C$720,$C65),"")</f>
        <v>79.771324157714844</v>
      </c>
      <c r="AE65" s="28">
        <f>IF(ISNUMBER(AVERAGEIFS(Observed!AE$2:AE$720,Observed!$A$2:$A$720,$A65,Observed!$C$2:$C$720,$C65)),AVERAGEIFS(Observed!AE$2:AE$720,Observed!$A$2:$A$720,$A65,Observed!$C$2:$C$720,$C65),"")</f>
        <v>22.758136034011841</v>
      </c>
      <c r="AF65" s="28">
        <f>IF(ISNUMBER(AVERAGEIFS(Observed!AF$2:AF$720,Observed!$A$2:$A$720,$A65,Observed!$C$2:$C$720,$C65)),AVERAGEIFS(Observed!AF$2:AF$720,Observed!$A$2:$A$720,$A65,Observed!$C$2:$C$720,$C65),"")</f>
        <v>90.224029541015625</v>
      </c>
      <c r="AG65" s="28">
        <f>IF(ISNUMBER(AVERAGEIFS(Observed!AG$2:AG$720,Observed!$A$2:$A$720,$A65,Observed!$C$2:$C$720,$C65)),AVERAGEIFS(Observed!AG$2:AG$720,Observed!$A$2:$A$720,$A65,Observed!$C$2:$C$720,$C65),"")</f>
        <v>29.206978797912598</v>
      </c>
      <c r="AH65" s="29">
        <f>IF(ISNUMBER(AVERAGEIFS(Observed!AH$2:AH$720,Observed!$A$2:$A$720,$A65,Observed!$C$2:$C$720,$C65)),AVERAGEIFS(Observed!AH$2:AH$720,Observed!$A$2:$A$720,$A65,Observed!$C$2:$C$720,$C65),"")</f>
        <v>4.675E-2</v>
      </c>
      <c r="AI65" s="29">
        <f>IF(ISNUMBER(AVERAGEIFS(Observed!AI$2:AI$720,Observed!$A$2:$A$720,$A65,Observed!$C$2:$C$720,$C65)),AVERAGEIFS(Observed!AI$2:AI$720,Observed!$A$2:$A$720,$A65,Observed!$C$2:$C$720,$C65),"")</f>
        <v>4.675E-2</v>
      </c>
      <c r="AJ65" s="29" t="str">
        <f>IF(ISNUMBER(AVERAGEIFS(Observed!AJ$2:AJ$720,Observed!$A$2:$A$720,$A65,Observed!$C$2:$C$720,$C65)),AVERAGEIFS(Observed!AJ$2:AJ$720,Observed!$A$2:$A$720,$A65,Observed!$C$2:$C$720,$C65),"")</f>
        <v/>
      </c>
      <c r="AK65" s="28">
        <f>IF(ISNUMBER(AVERAGEIFS(Observed!AK$2:AK$720,Observed!$A$2:$A$720,$A65,Observed!$C$2:$C$720,$C65)),AVERAGEIFS(Observed!AK$2:AK$720,Observed!$A$2:$A$720,$A65,Observed!$C$2:$C$720,$C65),"")</f>
        <v>12.763411865234376</v>
      </c>
      <c r="AL65" s="29" t="str">
        <f>IF(ISNUMBER(AVERAGEIFS(Observed!AL$2:AL$720,Observed!$A$2:$A$720,$A65,Observed!$C$2:$C$720,$C65)),AVERAGEIFS(Observed!AL$2:AL$720,Observed!$A$2:$A$720,$A65,Observed!$C$2:$C$720,$C65),"")</f>
        <v/>
      </c>
      <c r="AM65" s="28" t="str">
        <f>IF(ISNUMBER(AVERAGEIFS(Observed!AM$2:AM$720,Observed!$A$2:$A$720,$A65,Observed!$C$2:$C$720,$C65)),AVERAGEIFS(Observed!AM$2:AM$720,Observed!$A$2:$A$720,$A65,Observed!$C$2:$C$720,$C65),"")</f>
        <v/>
      </c>
      <c r="AN65" s="28" t="str">
        <f>IF(ISNUMBER(AVERAGEIFS(Observed!AN$2:AN$720,Observed!$A$2:$A$720,$A65,Observed!$C$2:$C$720,$C65)),AVERAGEIFS(Observed!AN$2:AN$720,Observed!$A$2:$A$720,$A65,Observed!$C$2:$C$720,$C65),"")</f>
        <v/>
      </c>
      <c r="AO65" s="28" t="str">
        <f>IF(ISNUMBER(AVERAGEIFS(Observed!AO$2:AO$720,Observed!$A$2:$A$720,$A65,Observed!$C$2:$C$720,$C65)),AVERAGEIFS(Observed!AO$2:AO$720,Observed!$A$2:$A$720,$A65,Observed!$C$2:$C$720,$C65),"")</f>
        <v/>
      </c>
      <c r="AP65" s="29" t="str">
        <f>IF(ISNUMBER(AVERAGEIFS(Observed!AP$2:AP$720,Observed!$A$2:$A$720,$A65,Observed!$C$2:$C$720,$C65)),AVERAGEIFS(Observed!AP$2:AP$720,Observed!$A$2:$A$720,$A65,Observed!$C$2:$C$720,$C65),"")</f>
        <v/>
      </c>
      <c r="AQ65" s="28">
        <f>IF(ISNUMBER(AVERAGEIFS(Observed!AQ$2:AQ$720,Observed!$A$2:$A$720,$A65,Observed!$C$2:$C$720,$C65)),AVERAGEIFS(Observed!AQ$2:AQ$720,Observed!$A$2:$A$720,$A65,Observed!$C$2:$C$720,$C65),"")</f>
        <v>6.5605000000000002</v>
      </c>
      <c r="AR65" s="28">
        <f>IF(ISNUMBER(AVERAGEIFS(Observed!AR$2:AR$720,Observed!$A$2:$A$720,$A65,Observed!$C$2:$C$720,$C65)),AVERAGEIFS(Observed!AR$2:AR$720,Observed!$A$2:$A$720,$A65,Observed!$C$2:$C$720,$C65),"")</f>
        <v>6.5605000000000002</v>
      </c>
      <c r="AS65" s="2">
        <f>COUNTIFS(Observed!$A$2:$A$720,$A65,Observed!$C$2:$C$720,$C65)</f>
        <v>4</v>
      </c>
      <c r="AT65" s="2">
        <f t="shared" si="1"/>
        <v>14</v>
      </c>
    </row>
    <row r="66" spans="1:46" x14ac:dyDescent="0.25">
      <c r="A66" s="4" t="s">
        <v>29</v>
      </c>
      <c r="B66" t="s">
        <v>44</v>
      </c>
      <c r="C66" s="3">
        <v>42283</v>
      </c>
      <c r="D66">
        <v>1</v>
      </c>
      <c r="F66">
        <v>350</v>
      </c>
      <c r="J66" s="2" t="s">
        <v>83</v>
      </c>
      <c r="K66" s="2" t="s">
        <v>43</v>
      </c>
      <c r="L66">
        <v>2.1</v>
      </c>
      <c r="M66" s="2" t="s">
        <v>22</v>
      </c>
      <c r="N66" s="27" t="str">
        <f>IF(ISNUMBER(AVERAGEIFS(Observed!N$2:N$720,Observed!$A$2:$A$720,$A66,Observed!$C$2:$C$720,$C66)),AVERAGEIFS(Observed!N$2:N$720,Observed!$A$2:$A$720,$A66,Observed!$C$2:$C$720,$C66),"")</f>
        <v/>
      </c>
      <c r="O66" s="28" t="str">
        <f>IF(ISNUMBER(AVERAGEIFS(Observed!O$2:O$720,Observed!$A$2:$A$720,$A66,Observed!$C$2:$C$720,$C66)),AVERAGEIFS(Observed!O$2:O$720,Observed!$A$2:$A$720,$A66,Observed!$C$2:$C$720,$C66),"")</f>
        <v/>
      </c>
      <c r="P66" s="28">
        <f>IF(ISNUMBER(AVERAGEIFS(Observed!P$2:P$720,Observed!$A$2:$A$720,$A66,Observed!$C$2:$C$720,$C66)),AVERAGEIFS(Observed!P$2:P$720,Observed!$A$2:$A$720,$A66,Observed!$C$2:$C$720,$C66),"")</f>
        <v>134.86500000000001</v>
      </c>
      <c r="Q66" s="28">
        <f>IF(ISNUMBER(AVERAGEIFS(Observed!Q$2:Q$720,Observed!$A$2:$A$720,$A66,Observed!$C$2:$C$720,$C66)),AVERAGEIFS(Observed!Q$2:Q$720,Observed!$A$2:$A$720,$A66,Observed!$C$2:$C$720,$C66),"")</f>
        <v>134.86500000000001</v>
      </c>
      <c r="R66" s="28">
        <f>IF(ISNUMBER(AVERAGEIFS(Observed!R$2:R$720,Observed!$A$2:$A$720,$A66,Observed!$C$2:$C$720,$C66)),AVERAGEIFS(Observed!R$2:R$720,Observed!$A$2:$A$720,$A66,Observed!$C$2:$C$720,$C66),"")</f>
        <v>134.86500000000001</v>
      </c>
      <c r="S66" s="29" t="str">
        <f>IF(ISNUMBER(AVERAGEIFS(Observed!S$2:S$720,Observed!$A$2:$A$720,$A66,Observed!$C$2:$C$720,$C66)),AVERAGEIFS(Observed!S$2:S$720,Observed!$A$2:$A$720,$A66,Observed!$C$2:$C$720,$C66),"")</f>
        <v/>
      </c>
      <c r="T66" s="29" t="str">
        <f>IF(ISNUMBER(AVERAGEIFS(Observed!T$2:T$720,Observed!$A$2:$A$720,$A66,Observed!$C$2:$C$720,$C66)),AVERAGEIFS(Observed!T$2:T$720,Observed!$A$2:$A$720,$A66,Observed!$C$2:$C$720,$C66),"")</f>
        <v/>
      </c>
      <c r="U66" s="29" t="str">
        <f>IF(ISNUMBER(AVERAGEIFS(Observed!U$2:U$720,Observed!$A$2:$A$720,$A66,Observed!$C$2:$C$720,$C66)),AVERAGEIFS(Observed!U$2:U$720,Observed!$A$2:$A$720,$A66,Observed!$C$2:$C$720,$C66),"")</f>
        <v/>
      </c>
      <c r="V66" s="28" t="str">
        <f>IF(ISNUMBER(AVERAGEIFS(Observed!V$2:V$720,Observed!$A$2:$A$720,$A66,Observed!$C$2:$C$720,$C66)),AVERAGEIFS(Observed!V$2:V$720,Observed!$A$2:$A$720,$A66,Observed!$C$2:$C$720,$C66),"")</f>
        <v/>
      </c>
      <c r="W66" s="30" t="str">
        <f>IF(ISNUMBER(AVERAGEIFS(Observed!W$2:W$720,Observed!$A$2:$A$720,$A66,Observed!$C$2:$C$720,$C66)),AVERAGEIFS(Observed!W$2:W$720,Observed!$A$2:$A$720,$A66,Observed!$C$2:$C$720,$C66),"")</f>
        <v/>
      </c>
      <c r="X66" s="30" t="str">
        <f>IF(ISNUMBER(AVERAGEIFS(Observed!X$2:X$720,Observed!$A$2:$A$720,$A66,Observed!$C$2:$C$720,$C66)),AVERAGEIFS(Observed!X$2:X$720,Observed!$A$2:$A$720,$A66,Observed!$C$2:$C$720,$C66),"")</f>
        <v/>
      </c>
      <c r="Y66" s="28" t="str">
        <f>IF(ISNUMBER(AVERAGEIFS(Observed!Y$2:Y$720,Observed!$A$2:$A$720,$A66,Observed!$C$2:$C$720,$C66)),AVERAGEIFS(Observed!Y$2:Y$720,Observed!$A$2:$A$720,$A66,Observed!$C$2:$C$720,$C66),"")</f>
        <v/>
      </c>
      <c r="Z66" s="28" t="str">
        <f>IF(ISNUMBER(AVERAGEIFS(Observed!Z$2:Z$720,Observed!$A$2:$A$720,$A66,Observed!$C$2:$C$720,$C66)),AVERAGEIFS(Observed!Z$2:Z$720,Observed!$A$2:$A$720,$A66,Observed!$C$2:$C$720,$C66),"")</f>
        <v/>
      </c>
      <c r="AA66" s="28" t="str">
        <f>IF(ISNUMBER(AVERAGEIFS(Observed!AA$2:AA$720,Observed!$A$2:$A$720,$A66,Observed!$C$2:$C$720,$C66)),AVERAGEIFS(Observed!AA$2:AA$720,Observed!$A$2:$A$720,$A66,Observed!$C$2:$C$720,$C66),"")</f>
        <v/>
      </c>
      <c r="AB66" s="28">
        <f>IF(ISNUMBER(AVERAGEIFS(Observed!AB$2:AB$720,Observed!$A$2:$A$720,$A66,Observed!$C$2:$C$720,$C66)),AVERAGEIFS(Observed!AB$2:AB$720,Observed!$A$2:$A$720,$A66,Observed!$C$2:$C$720,$C66),"")</f>
        <v>17.934210062026978</v>
      </c>
      <c r="AC66" s="28">
        <f>IF(ISNUMBER(AVERAGEIFS(Observed!AC$2:AC$720,Observed!$A$2:$A$720,$A66,Observed!$C$2:$C$720,$C66)),AVERAGEIFS(Observed!AC$2:AC$720,Observed!$A$2:$A$720,$A66,Observed!$C$2:$C$720,$C66),"")</f>
        <v>13.49419903755188</v>
      </c>
      <c r="AD66" s="28">
        <f>IF(ISNUMBER(AVERAGEIFS(Observed!AD$2:AD$720,Observed!$A$2:$A$720,$A66,Observed!$C$2:$C$720,$C66)),AVERAGEIFS(Observed!AD$2:AD$720,Observed!$A$2:$A$720,$A66,Observed!$C$2:$C$720,$C66),"")</f>
        <v>80.088281631469727</v>
      </c>
      <c r="AE66" s="28">
        <f>IF(ISNUMBER(AVERAGEIFS(Observed!AE$2:AE$720,Observed!$A$2:$A$720,$A66,Observed!$C$2:$C$720,$C66)),AVERAGEIFS(Observed!AE$2:AE$720,Observed!$A$2:$A$720,$A66,Observed!$C$2:$C$720,$C66),"")</f>
        <v>22.291048049926758</v>
      </c>
      <c r="AF66" s="28">
        <f>IF(ISNUMBER(AVERAGEIFS(Observed!AF$2:AF$720,Observed!$A$2:$A$720,$A66,Observed!$C$2:$C$720,$C66)),AVERAGEIFS(Observed!AF$2:AF$720,Observed!$A$2:$A$720,$A66,Observed!$C$2:$C$720,$C66),"")</f>
        <v>89.855716705322266</v>
      </c>
      <c r="AG66" s="28">
        <f>IF(ISNUMBER(AVERAGEIFS(Observed!AG$2:AG$720,Observed!$A$2:$A$720,$A66,Observed!$C$2:$C$720,$C66)),AVERAGEIFS(Observed!AG$2:AG$720,Observed!$A$2:$A$720,$A66,Observed!$C$2:$C$720,$C66),"")</f>
        <v>28.57455849647522</v>
      </c>
      <c r="AH66" s="29">
        <f>IF(ISNUMBER(AVERAGEIFS(Observed!AH$2:AH$720,Observed!$A$2:$A$720,$A66,Observed!$C$2:$C$720,$C66)),AVERAGEIFS(Observed!AH$2:AH$720,Observed!$A$2:$A$720,$A66,Observed!$C$2:$C$720,$C66),"")</f>
        <v>4.5725000000000002E-2</v>
      </c>
      <c r="AI66" s="29">
        <f>IF(ISNUMBER(AVERAGEIFS(Observed!AI$2:AI$720,Observed!$A$2:$A$720,$A66,Observed!$C$2:$C$720,$C66)),AVERAGEIFS(Observed!AI$2:AI$720,Observed!$A$2:$A$720,$A66,Observed!$C$2:$C$720,$C66),"")</f>
        <v>4.5725000000000002E-2</v>
      </c>
      <c r="AJ66" s="29" t="str">
        <f>IF(ISNUMBER(AVERAGEIFS(Observed!AJ$2:AJ$720,Observed!$A$2:$A$720,$A66,Observed!$C$2:$C$720,$C66)),AVERAGEIFS(Observed!AJ$2:AJ$720,Observed!$A$2:$A$720,$A66,Observed!$C$2:$C$720,$C66),"")</f>
        <v/>
      </c>
      <c r="AK66" s="28">
        <f>IF(ISNUMBER(AVERAGEIFS(Observed!AK$2:AK$720,Observed!$A$2:$A$720,$A66,Observed!$C$2:$C$720,$C66)),AVERAGEIFS(Observed!AK$2:AK$720,Observed!$A$2:$A$720,$A66,Observed!$C$2:$C$720,$C66),"")</f>
        <v>12.814125061035156</v>
      </c>
      <c r="AL66" s="29" t="str">
        <f>IF(ISNUMBER(AVERAGEIFS(Observed!AL$2:AL$720,Observed!$A$2:$A$720,$A66,Observed!$C$2:$C$720,$C66)),AVERAGEIFS(Observed!AL$2:AL$720,Observed!$A$2:$A$720,$A66,Observed!$C$2:$C$720,$C66),"")</f>
        <v/>
      </c>
      <c r="AM66" s="28" t="str">
        <f>IF(ISNUMBER(AVERAGEIFS(Observed!AM$2:AM$720,Observed!$A$2:$A$720,$A66,Observed!$C$2:$C$720,$C66)),AVERAGEIFS(Observed!AM$2:AM$720,Observed!$A$2:$A$720,$A66,Observed!$C$2:$C$720,$C66),"")</f>
        <v/>
      </c>
      <c r="AN66" s="28" t="str">
        <f>IF(ISNUMBER(AVERAGEIFS(Observed!AN$2:AN$720,Observed!$A$2:$A$720,$A66,Observed!$C$2:$C$720,$C66)),AVERAGEIFS(Observed!AN$2:AN$720,Observed!$A$2:$A$720,$A66,Observed!$C$2:$C$720,$C66),"")</f>
        <v/>
      </c>
      <c r="AO66" s="28" t="str">
        <f>IF(ISNUMBER(AVERAGEIFS(Observed!AO$2:AO$720,Observed!$A$2:$A$720,$A66,Observed!$C$2:$C$720,$C66)),AVERAGEIFS(Observed!AO$2:AO$720,Observed!$A$2:$A$720,$A66,Observed!$C$2:$C$720,$C66),"")</f>
        <v/>
      </c>
      <c r="AP66" s="29" t="str">
        <f>IF(ISNUMBER(AVERAGEIFS(Observed!AP$2:AP$720,Observed!$A$2:$A$720,$A66,Observed!$C$2:$C$720,$C66)),AVERAGEIFS(Observed!AP$2:AP$720,Observed!$A$2:$A$720,$A66,Observed!$C$2:$C$720,$C66),"")</f>
        <v/>
      </c>
      <c r="AQ66" s="28">
        <f>IF(ISNUMBER(AVERAGEIFS(Observed!AQ$2:AQ$720,Observed!$A$2:$A$720,$A66,Observed!$C$2:$C$720,$C66)),AVERAGEIFS(Observed!AQ$2:AQ$720,Observed!$A$2:$A$720,$A66,Observed!$C$2:$C$720,$C66),"")</f>
        <v>6.18675</v>
      </c>
      <c r="AR66" s="28">
        <f>IF(ISNUMBER(AVERAGEIFS(Observed!AR$2:AR$720,Observed!$A$2:$A$720,$A66,Observed!$C$2:$C$720,$C66)),AVERAGEIFS(Observed!AR$2:AR$720,Observed!$A$2:$A$720,$A66,Observed!$C$2:$C$720,$C66),"")</f>
        <v>6.18675</v>
      </c>
      <c r="AS66" s="2">
        <f>COUNTIFS(Observed!$A$2:$A$720,$A66,Observed!$C$2:$C$720,$C66)</f>
        <v>4</v>
      </c>
      <c r="AT66" s="2">
        <f t="shared" si="1"/>
        <v>14</v>
      </c>
    </row>
    <row r="67" spans="1:46" x14ac:dyDescent="0.25">
      <c r="A67" s="4" t="s">
        <v>26</v>
      </c>
      <c r="B67" t="s">
        <v>44</v>
      </c>
      <c r="C67" s="3">
        <v>42283</v>
      </c>
      <c r="D67">
        <v>1</v>
      </c>
      <c r="F67">
        <v>500</v>
      </c>
      <c r="J67" s="2" t="s">
        <v>83</v>
      </c>
      <c r="K67" s="2" t="s">
        <v>43</v>
      </c>
      <c r="L67">
        <v>2.1</v>
      </c>
      <c r="M67" s="2" t="s">
        <v>22</v>
      </c>
      <c r="N67" s="27" t="str">
        <f>IF(ISNUMBER(AVERAGEIFS(Observed!N$2:N$720,Observed!$A$2:$A$720,$A67,Observed!$C$2:$C$720,$C67)),AVERAGEIFS(Observed!N$2:N$720,Observed!$A$2:$A$720,$A67,Observed!$C$2:$C$720,$C67),"")</f>
        <v/>
      </c>
      <c r="O67" s="28" t="str">
        <f>IF(ISNUMBER(AVERAGEIFS(Observed!O$2:O$720,Observed!$A$2:$A$720,$A67,Observed!$C$2:$C$720,$C67)),AVERAGEIFS(Observed!O$2:O$720,Observed!$A$2:$A$720,$A67,Observed!$C$2:$C$720,$C67),"")</f>
        <v/>
      </c>
      <c r="P67" s="28">
        <f>IF(ISNUMBER(AVERAGEIFS(Observed!P$2:P$720,Observed!$A$2:$A$720,$A67,Observed!$C$2:$C$720,$C67)),AVERAGEIFS(Observed!P$2:P$720,Observed!$A$2:$A$720,$A67,Observed!$C$2:$C$720,$C67),"")</f>
        <v>174.44499999999999</v>
      </c>
      <c r="Q67" s="28">
        <f>IF(ISNUMBER(AVERAGEIFS(Observed!Q$2:Q$720,Observed!$A$2:$A$720,$A67,Observed!$C$2:$C$720,$C67)),AVERAGEIFS(Observed!Q$2:Q$720,Observed!$A$2:$A$720,$A67,Observed!$C$2:$C$720,$C67),"")</f>
        <v>174.44499999999999</v>
      </c>
      <c r="R67" s="28">
        <f>IF(ISNUMBER(AVERAGEIFS(Observed!R$2:R$720,Observed!$A$2:$A$720,$A67,Observed!$C$2:$C$720,$C67)),AVERAGEIFS(Observed!R$2:R$720,Observed!$A$2:$A$720,$A67,Observed!$C$2:$C$720,$C67),"")</f>
        <v>174.44499999999999</v>
      </c>
      <c r="S67" s="29" t="str">
        <f>IF(ISNUMBER(AVERAGEIFS(Observed!S$2:S$720,Observed!$A$2:$A$720,$A67,Observed!$C$2:$C$720,$C67)),AVERAGEIFS(Observed!S$2:S$720,Observed!$A$2:$A$720,$A67,Observed!$C$2:$C$720,$C67),"")</f>
        <v/>
      </c>
      <c r="T67" s="29" t="str">
        <f>IF(ISNUMBER(AVERAGEIFS(Observed!T$2:T$720,Observed!$A$2:$A$720,$A67,Observed!$C$2:$C$720,$C67)),AVERAGEIFS(Observed!T$2:T$720,Observed!$A$2:$A$720,$A67,Observed!$C$2:$C$720,$C67),"")</f>
        <v/>
      </c>
      <c r="U67" s="29" t="str">
        <f>IF(ISNUMBER(AVERAGEIFS(Observed!U$2:U$720,Observed!$A$2:$A$720,$A67,Observed!$C$2:$C$720,$C67)),AVERAGEIFS(Observed!U$2:U$720,Observed!$A$2:$A$720,$A67,Observed!$C$2:$C$720,$C67),"")</f>
        <v/>
      </c>
      <c r="V67" s="28" t="str">
        <f>IF(ISNUMBER(AVERAGEIFS(Observed!V$2:V$720,Observed!$A$2:$A$720,$A67,Observed!$C$2:$C$720,$C67)),AVERAGEIFS(Observed!V$2:V$720,Observed!$A$2:$A$720,$A67,Observed!$C$2:$C$720,$C67),"")</f>
        <v/>
      </c>
      <c r="W67" s="30" t="str">
        <f>IF(ISNUMBER(AVERAGEIFS(Observed!W$2:W$720,Observed!$A$2:$A$720,$A67,Observed!$C$2:$C$720,$C67)),AVERAGEIFS(Observed!W$2:W$720,Observed!$A$2:$A$720,$A67,Observed!$C$2:$C$720,$C67),"")</f>
        <v/>
      </c>
      <c r="X67" s="30" t="str">
        <f>IF(ISNUMBER(AVERAGEIFS(Observed!X$2:X$720,Observed!$A$2:$A$720,$A67,Observed!$C$2:$C$720,$C67)),AVERAGEIFS(Observed!X$2:X$720,Observed!$A$2:$A$720,$A67,Observed!$C$2:$C$720,$C67),"")</f>
        <v/>
      </c>
      <c r="Y67" s="28" t="str">
        <f>IF(ISNUMBER(AVERAGEIFS(Observed!Y$2:Y$720,Observed!$A$2:$A$720,$A67,Observed!$C$2:$C$720,$C67)),AVERAGEIFS(Observed!Y$2:Y$720,Observed!$A$2:$A$720,$A67,Observed!$C$2:$C$720,$C67),"")</f>
        <v/>
      </c>
      <c r="Z67" s="28" t="str">
        <f>IF(ISNUMBER(AVERAGEIFS(Observed!Z$2:Z$720,Observed!$A$2:$A$720,$A67,Observed!$C$2:$C$720,$C67)),AVERAGEIFS(Observed!Z$2:Z$720,Observed!$A$2:$A$720,$A67,Observed!$C$2:$C$720,$C67),"")</f>
        <v/>
      </c>
      <c r="AA67" s="28" t="str">
        <f>IF(ISNUMBER(AVERAGEIFS(Observed!AA$2:AA$720,Observed!$A$2:$A$720,$A67,Observed!$C$2:$C$720,$C67)),AVERAGEIFS(Observed!AA$2:AA$720,Observed!$A$2:$A$720,$A67,Observed!$C$2:$C$720,$C67),"")</f>
        <v/>
      </c>
      <c r="AB67" s="28">
        <f>IF(ISNUMBER(AVERAGEIFS(Observed!AB$2:AB$720,Observed!$A$2:$A$720,$A67,Observed!$C$2:$C$720,$C67)),AVERAGEIFS(Observed!AB$2:AB$720,Observed!$A$2:$A$720,$A67,Observed!$C$2:$C$720,$C67),"")</f>
        <v>18.480817556381226</v>
      </c>
      <c r="AC67" s="28">
        <f>IF(ISNUMBER(AVERAGEIFS(Observed!AC$2:AC$720,Observed!$A$2:$A$720,$A67,Observed!$C$2:$C$720,$C67)),AVERAGEIFS(Observed!AC$2:AC$720,Observed!$A$2:$A$720,$A67,Observed!$C$2:$C$720,$C67),"")</f>
        <v>12.647505879402161</v>
      </c>
      <c r="AD67" s="28">
        <f>IF(ISNUMBER(AVERAGEIFS(Observed!AD$2:AD$720,Observed!$A$2:$A$720,$A67,Observed!$C$2:$C$720,$C67)),AVERAGEIFS(Observed!AD$2:AD$720,Observed!$A$2:$A$720,$A67,Observed!$C$2:$C$720,$C67),"")</f>
        <v>79.414840698242188</v>
      </c>
      <c r="AE67" s="28">
        <f>IF(ISNUMBER(AVERAGEIFS(Observed!AE$2:AE$720,Observed!$A$2:$A$720,$A67,Observed!$C$2:$C$720,$C67)),AVERAGEIFS(Observed!AE$2:AE$720,Observed!$A$2:$A$720,$A67,Observed!$C$2:$C$720,$C67),"")</f>
        <v>23.8446364402771</v>
      </c>
      <c r="AF67" s="28">
        <f>IF(ISNUMBER(AVERAGEIFS(Observed!AF$2:AF$720,Observed!$A$2:$A$720,$A67,Observed!$C$2:$C$720,$C67)),AVERAGEIFS(Observed!AF$2:AF$720,Observed!$A$2:$A$720,$A67,Observed!$C$2:$C$720,$C67),"")</f>
        <v>89.957257270812988</v>
      </c>
      <c r="AG67" s="28">
        <f>IF(ISNUMBER(AVERAGEIFS(Observed!AG$2:AG$720,Observed!$A$2:$A$720,$A67,Observed!$C$2:$C$720,$C67)),AVERAGEIFS(Observed!AG$2:AG$720,Observed!$A$2:$A$720,$A67,Observed!$C$2:$C$720,$C67),"")</f>
        <v>29.144378423690796</v>
      </c>
      <c r="AH67" s="29">
        <f>IF(ISNUMBER(AVERAGEIFS(Observed!AH$2:AH$720,Observed!$A$2:$A$720,$A67,Observed!$C$2:$C$720,$C67)),AVERAGEIFS(Observed!AH$2:AH$720,Observed!$A$2:$A$720,$A67,Observed!$C$2:$C$720,$C67),"")</f>
        <v>4.6649999999999997E-2</v>
      </c>
      <c r="AI67" s="29">
        <f>IF(ISNUMBER(AVERAGEIFS(Observed!AI$2:AI$720,Observed!$A$2:$A$720,$A67,Observed!$C$2:$C$720,$C67)),AVERAGEIFS(Observed!AI$2:AI$720,Observed!$A$2:$A$720,$A67,Observed!$C$2:$C$720,$C67),"")</f>
        <v>4.6649999999999997E-2</v>
      </c>
      <c r="AJ67" s="29" t="str">
        <f>IF(ISNUMBER(AVERAGEIFS(Observed!AJ$2:AJ$720,Observed!$A$2:$A$720,$A67,Observed!$C$2:$C$720,$C67)),AVERAGEIFS(Observed!AJ$2:AJ$720,Observed!$A$2:$A$720,$A67,Observed!$C$2:$C$720,$C67),"")</f>
        <v/>
      </c>
      <c r="AK67" s="28">
        <f>IF(ISNUMBER(AVERAGEIFS(Observed!AK$2:AK$720,Observed!$A$2:$A$720,$A67,Observed!$C$2:$C$720,$C67)),AVERAGEIFS(Observed!AK$2:AK$720,Observed!$A$2:$A$720,$A67,Observed!$C$2:$C$720,$C67),"")</f>
        <v>12.706374511718751</v>
      </c>
      <c r="AL67" s="29" t="str">
        <f>IF(ISNUMBER(AVERAGEIFS(Observed!AL$2:AL$720,Observed!$A$2:$A$720,$A67,Observed!$C$2:$C$720,$C67)),AVERAGEIFS(Observed!AL$2:AL$720,Observed!$A$2:$A$720,$A67,Observed!$C$2:$C$720,$C67),"")</f>
        <v/>
      </c>
      <c r="AM67" s="28" t="str">
        <f>IF(ISNUMBER(AVERAGEIFS(Observed!AM$2:AM$720,Observed!$A$2:$A$720,$A67,Observed!$C$2:$C$720,$C67)),AVERAGEIFS(Observed!AM$2:AM$720,Observed!$A$2:$A$720,$A67,Observed!$C$2:$C$720,$C67),"")</f>
        <v/>
      </c>
      <c r="AN67" s="28" t="str">
        <f>IF(ISNUMBER(AVERAGEIFS(Observed!AN$2:AN$720,Observed!$A$2:$A$720,$A67,Observed!$C$2:$C$720,$C67)),AVERAGEIFS(Observed!AN$2:AN$720,Observed!$A$2:$A$720,$A67,Observed!$C$2:$C$720,$C67),"")</f>
        <v/>
      </c>
      <c r="AO67" s="28" t="str">
        <f>IF(ISNUMBER(AVERAGEIFS(Observed!AO$2:AO$720,Observed!$A$2:$A$720,$A67,Observed!$C$2:$C$720,$C67)),AVERAGEIFS(Observed!AO$2:AO$720,Observed!$A$2:$A$720,$A67,Observed!$C$2:$C$720,$C67),"")</f>
        <v/>
      </c>
      <c r="AP67" s="29" t="str">
        <f>IF(ISNUMBER(AVERAGEIFS(Observed!AP$2:AP$720,Observed!$A$2:$A$720,$A67,Observed!$C$2:$C$720,$C67)),AVERAGEIFS(Observed!AP$2:AP$720,Observed!$A$2:$A$720,$A67,Observed!$C$2:$C$720,$C67),"")</f>
        <v/>
      </c>
      <c r="AQ67" s="28">
        <f>IF(ISNUMBER(AVERAGEIFS(Observed!AQ$2:AQ$720,Observed!$A$2:$A$720,$A67,Observed!$C$2:$C$720,$C67)),AVERAGEIFS(Observed!AQ$2:AQ$720,Observed!$A$2:$A$720,$A67,Observed!$C$2:$C$720,$C67),"")</f>
        <v>8.1204999999999998</v>
      </c>
      <c r="AR67" s="28">
        <f>IF(ISNUMBER(AVERAGEIFS(Observed!AR$2:AR$720,Observed!$A$2:$A$720,$A67,Observed!$C$2:$C$720,$C67)),AVERAGEIFS(Observed!AR$2:AR$720,Observed!$A$2:$A$720,$A67,Observed!$C$2:$C$720,$C67),"")</f>
        <v>8.1204999999999998</v>
      </c>
      <c r="AS67" s="2">
        <f>COUNTIFS(Observed!$A$2:$A$720,$A67,Observed!$C$2:$C$720,$C67)</f>
        <v>4</v>
      </c>
      <c r="AT67" s="2">
        <f t="shared" ref="AT67:AT130" si="2">COUNT(O67:AR67)</f>
        <v>14</v>
      </c>
    </row>
    <row r="68" spans="1:46" x14ac:dyDescent="0.25">
      <c r="A68" s="4" t="s">
        <v>27</v>
      </c>
      <c r="B68" t="s">
        <v>44</v>
      </c>
      <c r="C68" s="3">
        <v>42290</v>
      </c>
      <c r="D68">
        <v>1</v>
      </c>
      <c r="F68">
        <v>0</v>
      </c>
      <c r="J68" s="2" t="s">
        <v>83</v>
      </c>
      <c r="K68" s="2" t="s">
        <v>43</v>
      </c>
      <c r="M68" s="2" t="s">
        <v>38</v>
      </c>
      <c r="N68" s="27">
        <f>IF(ISNUMBER(AVERAGEIFS(Observed!N$2:N$720,Observed!$A$2:$A$720,$A68,Observed!$C$2:$C$720,$C68)),AVERAGEIFS(Observed!N$2:N$720,Observed!$A$2:$A$720,$A68,Observed!$C$2:$C$720,$C68),"")</f>
        <v>584.91666666666663</v>
      </c>
      <c r="O68" s="28">
        <f>IF(ISNUMBER(AVERAGEIFS(Observed!O$2:O$720,Observed!$A$2:$A$720,$A68,Observed!$C$2:$C$720,$C68)),AVERAGEIFS(Observed!O$2:O$720,Observed!$A$2:$A$720,$A68,Observed!$C$2:$C$720,$C68),"")</f>
        <v>58.491666666666667</v>
      </c>
      <c r="P68" s="28" t="str">
        <f>IF(ISNUMBER(AVERAGEIFS(Observed!P$2:P$720,Observed!$A$2:$A$720,$A68,Observed!$C$2:$C$720,$C68)),AVERAGEIFS(Observed!P$2:P$720,Observed!$A$2:$A$720,$A68,Observed!$C$2:$C$720,$C68),"")</f>
        <v/>
      </c>
      <c r="Q68" s="28" t="str">
        <f>IF(ISNUMBER(AVERAGEIFS(Observed!Q$2:Q$720,Observed!$A$2:$A$720,$A68,Observed!$C$2:$C$720,$C68)),AVERAGEIFS(Observed!Q$2:Q$720,Observed!$A$2:$A$720,$A68,Observed!$C$2:$C$720,$C68),"")</f>
        <v/>
      </c>
      <c r="R68" s="28" t="str">
        <f>IF(ISNUMBER(AVERAGEIFS(Observed!R$2:R$720,Observed!$A$2:$A$720,$A68,Observed!$C$2:$C$720,$C68)),AVERAGEIFS(Observed!R$2:R$720,Observed!$A$2:$A$720,$A68,Observed!$C$2:$C$720,$C68),"")</f>
        <v/>
      </c>
      <c r="S68" s="29" t="str">
        <f>IF(ISNUMBER(AVERAGEIFS(Observed!S$2:S$720,Observed!$A$2:$A$720,$A68,Observed!$C$2:$C$720,$C68)),AVERAGEIFS(Observed!S$2:S$720,Observed!$A$2:$A$720,$A68,Observed!$C$2:$C$720,$C68),"")</f>
        <v/>
      </c>
      <c r="T68" s="29" t="str">
        <f>IF(ISNUMBER(AVERAGEIFS(Observed!T$2:T$720,Observed!$A$2:$A$720,$A68,Observed!$C$2:$C$720,$C68)),AVERAGEIFS(Observed!T$2:T$720,Observed!$A$2:$A$720,$A68,Observed!$C$2:$C$720,$C68),"")</f>
        <v/>
      </c>
      <c r="U68" s="29" t="str">
        <f>IF(ISNUMBER(AVERAGEIFS(Observed!U$2:U$720,Observed!$A$2:$A$720,$A68,Observed!$C$2:$C$720,$C68)),AVERAGEIFS(Observed!U$2:U$720,Observed!$A$2:$A$720,$A68,Observed!$C$2:$C$720,$C68),"")</f>
        <v/>
      </c>
      <c r="V68" s="28" t="str">
        <f>IF(ISNUMBER(AVERAGEIFS(Observed!V$2:V$720,Observed!$A$2:$A$720,$A68,Observed!$C$2:$C$720,$C68)),AVERAGEIFS(Observed!V$2:V$720,Observed!$A$2:$A$720,$A68,Observed!$C$2:$C$720,$C68),"")</f>
        <v/>
      </c>
      <c r="W68" s="30" t="str">
        <f>IF(ISNUMBER(AVERAGEIFS(Observed!W$2:W$720,Observed!$A$2:$A$720,$A68,Observed!$C$2:$C$720,$C68)),AVERAGEIFS(Observed!W$2:W$720,Observed!$A$2:$A$720,$A68,Observed!$C$2:$C$720,$C68),"")</f>
        <v/>
      </c>
      <c r="X68" s="30" t="str">
        <f>IF(ISNUMBER(AVERAGEIFS(Observed!X$2:X$720,Observed!$A$2:$A$720,$A68,Observed!$C$2:$C$720,$C68)),AVERAGEIFS(Observed!X$2:X$720,Observed!$A$2:$A$720,$A68,Observed!$C$2:$C$720,$C68),"")</f>
        <v/>
      </c>
      <c r="Y68" s="28" t="str">
        <f>IF(ISNUMBER(AVERAGEIFS(Observed!Y$2:Y$720,Observed!$A$2:$A$720,$A68,Observed!$C$2:$C$720,$C68)),AVERAGEIFS(Observed!Y$2:Y$720,Observed!$A$2:$A$720,$A68,Observed!$C$2:$C$720,$C68),"")</f>
        <v/>
      </c>
      <c r="Z68" s="28" t="str">
        <f>IF(ISNUMBER(AVERAGEIFS(Observed!Z$2:Z$720,Observed!$A$2:$A$720,$A68,Observed!$C$2:$C$720,$C68)),AVERAGEIFS(Observed!Z$2:Z$720,Observed!$A$2:$A$720,$A68,Observed!$C$2:$C$720,$C68),"")</f>
        <v/>
      </c>
      <c r="AA68" s="28" t="str">
        <f>IF(ISNUMBER(AVERAGEIFS(Observed!AA$2:AA$720,Observed!$A$2:$A$720,$A68,Observed!$C$2:$C$720,$C68)),AVERAGEIFS(Observed!AA$2:AA$720,Observed!$A$2:$A$720,$A68,Observed!$C$2:$C$720,$C68),"")</f>
        <v/>
      </c>
      <c r="AB68" s="28">
        <f>IF(ISNUMBER(AVERAGEIFS(Observed!AB$2:AB$720,Observed!$A$2:$A$720,$A68,Observed!$C$2:$C$720,$C68)),AVERAGEIFS(Observed!AB$2:AB$720,Observed!$A$2:$A$720,$A68,Observed!$C$2:$C$720,$C68),"")</f>
        <v>16.443288644154865</v>
      </c>
      <c r="AC68" s="28">
        <f>IF(ISNUMBER(AVERAGEIFS(Observed!AC$2:AC$720,Observed!$A$2:$A$720,$A68,Observed!$C$2:$C$720,$C68)),AVERAGEIFS(Observed!AC$2:AC$720,Observed!$A$2:$A$720,$A68,Observed!$C$2:$C$720,$C68),"")</f>
        <v>13.362931569417318</v>
      </c>
      <c r="AD68" s="28">
        <f>IF(ISNUMBER(AVERAGEIFS(Observed!AD$2:AD$720,Observed!$A$2:$A$720,$A68,Observed!$C$2:$C$720,$C68)),AVERAGEIFS(Observed!AD$2:AD$720,Observed!$A$2:$A$720,$A68,Observed!$C$2:$C$720,$C68),"")</f>
        <v>81.46175893147786</v>
      </c>
      <c r="AE68" s="28">
        <f>IF(ISNUMBER(AVERAGEIFS(Observed!AE$2:AE$720,Observed!$A$2:$A$720,$A68,Observed!$C$2:$C$720,$C68)),AVERAGEIFS(Observed!AE$2:AE$720,Observed!$A$2:$A$720,$A68,Observed!$C$2:$C$720,$C68),"")</f>
        <v>19.609678586324055</v>
      </c>
      <c r="AF68" s="28">
        <f>IF(ISNUMBER(AVERAGEIFS(Observed!AF$2:AF$720,Observed!$A$2:$A$720,$A68,Observed!$C$2:$C$720,$C68)),AVERAGEIFS(Observed!AF$2:AF$720,Observed!$A$2:$A$720,$A68,Observed!$C$2:$C$720,$C68),"")</f>
        <v>89.202685038248703</v>
      </c>
      <c r="AG68" s="28">
        <f>IF(ISNUMBER(AVERAGEIFS(Observed!AG$2:AG$720,Observed!$A$2:$A$720,$A68,Observed!$C$2:$C$720,$C68)),AVERAGEIFS(Observed!AG$2:AG$720,Observed!$A$2:$A$720,$A68,Observed!$C$2:$C$720,$C68),"")</f>
        <v>31.725440661112469</v>
      </c>
      <c r="AH68" s="29">
        <f>IF(ISNUMBER(AVERAGEIFS(Observed!AH$2:AH$720,Observed!$A$2:$A$720,$A68,Observed!$C$2:$C$720,$C68)),AVERAGEIFS(Observed!AH$2:AH$720,Observed!$A$2:$A$720,$A68,Observed!$C$2:$C$720,$C68),"")</f>
        <v>5.0766666666666661E-2</v>
      </c>
      <c r="AI68" s="29">
        <f>IF(ISNUMBER(AVERAGEIFS(Observed!AI$2:AI$720,Observed!$A$2:$A$720,$A68,Observed!$C$2:$C$720,$C68)),AVERAGEIFS(Observed!AI$2:AI$720,Observed!$A$2:$A$720,$A68,Observed!$C$2:$C$720,$C68),"")</f>
        <v>5.0766666666666661E-2</v>
      </c>
      <c r="AJ68" s="29" t="str">
        <f>IF(ISNUMBER(AVERAGEIFS(Observed!AJ$2:AJ$720,Observed!$A$2:$A$720,$A68,Observed!$C$2:$C$720,$C68)),AVERAGEIFS(Observed!AJ$2:AJ$720,Observed!$A$2:$A$720,$A68,Observed!$C$2:$C$720,$C68),"")</f>
        <v/>
      </c>
      <c r="AK68" s="28">
        <f>IF(ISNUMBER(AVERAGEIFS(Observed!AK$2:AK$720,Observed!$A$2:$A$720,$A68,Observed!$C$2:$C$720,$C68)),AVERAGEIFS(Observed!AK$2:AK$720,Observed!$A$2:$A$720,$A68,Observed!$C$2:$C$720,$C68),"")</f>
        <v>13.033881429036461</v>
      </c>
      <c r="AL68" s="29" t="str">
        <f>IF(ISNUMBER(AVERAGEIFS(Observed!AL$2:AL$720,Observed!$A$2:$A$720,$A68,Observed!$C$2:$C$720,$C68)),AVERAGEIFS(Observed!AL$2:AL$720,Observed!$A$2:$A$720,$A68,Observed!$C$2:$C$720,$C68),"")</f>
        <v/>
      </c>
      <c r="AM68" s="28" t="str">
        <f>IF(ISNUMBER(AVERAGEIFS(Observed!AM$2:AM$720,Observed!$A$2:$A$720,$A68,Observed!$C$2:$C$720,$C68)),AVERAGEIFS(Observed!AM$2:AM$720,Observed!$A$2:$A$720,$A68,Observed!$C$2:$C$720,$C68),"")</f>
        <v/>
      </c>
      <c r="AN68" s="28" t="str">
        <f>IF(ISNUMBER(AVERAGEIFS(Observed!AN$2:AN$720,Observed!$A$2:$A$720,$A68,Observed!$C$2:$C$720,$C68)),AVERAGEIFS(Observed!AN$2:AN$720,Observed!$A$2:$A$720,$A68,Observed!$C$2:$C$720,$C68),"")</f>
        <v/>
      </c>
      <c r="AO68" s="28" t="str">
        <f>IF(ISNUMBER(AVERAGEIFS(Observed!AO$2:AO$720,Observed!$A$2:$A$720,$A68,Observed!$C$2:$C$720,$C68)),AVERAGEIFS(Observed!AO$2:AO$720,Observed!$A$2:$A$720,$A68,Observed!$C$2:$C$720,$C68),"")</f>
        <v/>
      </c>
      <c r="AP68" s="29" t="str">
        <f>IF(ISNUMBER(AVERAGEIFS(Observed!AP$2:AP$720,Observed!$A$2:$A$720,$A68,Observed!$C$2:$C$720,$C68)),AVERAGEIFS(Observed!AP$2:AP$720,Observed!$A$2:$A$720,$A68,Observed!$C$2:$C$720,$C68),"")</f>
        <v/>
      </c>
      <c r="AQ68" s="28" t="str">
        <f>IF(ISNUMBER(AVERAGEIFS(Observed!AQ$2:AQ$720,Observed!$A$2:$A$720,$A68,Observed!$C$2:$C$720,$C68)),AVERAGEIFS(Observed!AQ$2:AQ$720,Observed!$A$2:$A$720,$A68,Observed!$C$2:$C$720,$C68),"")</f>
        <v/>
      </c>
      <c r="AR68" s="28" t="str">
        <f>IF(ISNUMBER(AVERAGEIFS(Observed!AR$2:AR$720,Observed!$A$2:$A$720,$A68,Observed!$C$2:$C$720,$C68)),AVERAGEIFS(Observed!AR$2:AR$720,Observed!$A$2:$A$720,$A68,Observed!$C$2:$C$720,$C68),"")</f>
        <v/>
      </c>
      <c r="AS68" s="2">
        <f>COUNTIFS(Observed!$A$2:$A$720,$A68,Observed!$C$2:$C$720,$C68)</f>
        <v>3</v>
      </c>
      <c r="AT68" s="2">
        <f t="shared" si="2"/>
        <v>10</v>
      </c>
    </row>
    <row r="69" spans="1:46" x14ac:dyDescent="0.25">
      <c r="A69" s="4" t="s">
        <v>30</v>
      </c>
      <c r="B69" t="s">
        <v>44</v>
      </c>
      <c r="C69" s="3">
        <v>42290</v>
      </c>
      <c r="D69">
        <v>1</v>
      </c>
      <c r="F69">
        <v>50</v>
      </c>
      <c r="J69" s="2" t="s">
        <v>83</v>
      </c>
      <c r="K69" s="2" t="s">
        <v>43</v>
      </c>
      <c r="M69" s="2" t="s">
        <v>38</v>
      </c>
      <c r="N69" s="27">
        <f>IF(ISNUMBER(AVERAGEIFS(Observed!N$2:N$720,Observed!$A$2:$A$720,$A69,Observed!$C$2:$C$720,$C69)),AVERAGEIFS(Observed!N$2:N$720,Observed!$A$2:$A$720,$A69,Observed!$C$2:$C$720,$C69),"")</f>
        <v>542.83333333333337</v>
      </c>
      <c r="O69" s="28">
        <f>IF(ISNUMBER(AVERAGEIFS(Observed!O$2:O$720,Observed!$A$2:$A$720,$A69,Observed!$C$2:$C$720,$C69)),AVERAGEIFS(Observed!O$2:O$720,Observed!$A$2:$A$720,$A69,Observed!$C$2:$C$720,$C69),"")</f>
        <v>54.283333333333339</v>
      </c>
      <c r="P69" s="28" t="str">
        <f>IF(ISNUMBER(AVERAGEIFS(Observed!P$2:P$720,Observed!$A$2:$A$720,$A69,Observed!$C$2:$C$720,$C69)),AVERAGEIFS(Observed!P$2:P$720,Observed!$A$2:$A$720,$A69,Observed!$C$2:$C$720,$C69),"")</f>
        <v/>
      </c>
      <c r="Q69" s="28" t="str">
        <f>IF(ISNUMBER(AVERAGEIFS(Observed!Q$2:Q$720,Observed!$A$2:$A$720,$A69,Observed!$C$2:$C$720,$C69)),AVERAGEIFS(Observed!Q$2:Q$720,Observed!$A$2:$A$720,$A69,Observed!$C$2:$C$720,$C69),"")</f>
        <v/>
      </c>
      <c r="R69" s="28" t="str">
        <f>IF(ISNUMBER(AVERAGEIFS(Observed!R$2:R$720,Observed!$A$2:$A$720,$A69,Observed!$C$2:$C$720,$C69)),AVERAGEIFS(Observed!R$2:R$720,Observed!$A$2:$A$720,$A69,Observed!$C$2:$C$720,$C69),"")</f>
        <v/>
      </c>
      <c r="S69" s="29" t="str">
        <f>IF(ISNUMBER(AVERAGEIFS(Observed!S$2:S$720,Observed!$A$2:$A$720,$A69,Observed!$C$2:$C$720,$C69)),AVERAGEIFS(Observed!S$2:S$720,Observed!$A$2:$A$720,$A69,Observed!$C$2:$C$720,$C69),"")</f>
        <v/>
      </c>
      <c r="T69" s="29" t="str">
        <f>IF(ISNUMBER(AVERAGEIFS(Observed!T$2:T$720,Observed!$A$2:$A$720,$A69,Observed!$C$2:$C$720,$C69)),AVERAGEIFS(Observed!T$2:T$720,Observed!$A$2:$A$720,$A69,Observed!$C$2:$C$720,$C69),"")</f>
        <v/>
      </c>
      <c r="U69" s="29" t="str">
        <f>IF(ISNUMBER(AVERAGEIFS(Observed!U$2:U$720,Observed!$A$2:$A$720,$A69,Observed!$C$2:$C$720,$C69)),AVERAGEIFS(Observed!U$2:U$720,Observed!$A$2:$A$720,$A69,Observed!$C$2:$C$720,$C69),"")</f>
        <v/>
      </c>
      <c r="V69" s="28" t="str">
        <f>IF(ISNUMBER(AVERAGEIFS(Observed!V$2:V$720,Observed!$A$2:$A$720,$A69,Observed!$C$2:$C$720,$C69)),AVERAGEIFS(Observed!V$2:V$720,Observed!$A$2:$A$720,$A69,Observed!$C$2:$C$720,$C69),"")</f>
        <v/>
      </c>
      <c r="W69" s="30" t="str">
        <f>IF(ISNUMBER(AVERAGEIFS(Observed!W$2:W$720,Observed!$A$2:$A$720,$A69,Observed!$C$2:$C$720,$C69)),AVERAGEIFS(Observed!W$2:W$720,Observed!$A$2:$A$720,$A69,Observed!$C$2:$C$720,$C69),"")</f>
        <v/>
      </c>
      <c r="X69" s="30" t="str">
        <f>IF(ISNUMBER(AVERAGEIFS(Observed!X$2:X$720,Observed!$A$2:$A$720,$A69,Observed!$C$2:$C$720,$C69)),AVERAGEIFS(Observed!X$2:X$720,Observed!$A$2:$A$720,$A69,Observed!$C$2:$C$720,$C69),"")</f>
        <v/>
      </c>
      <c r="Y69" s="28" t="str">
        <f>IF(ISNUMBER(AVERAGEIFS(Observed!Y$2:Y$720,Observed!$A$2:$A$720,$A69,Observed!$C$2:$C$720,$C69)),AVERAGEIFS(Observed!Y$2:Y$720,Observed!$A$2:$A$720,$A69,Observed!$C$2:$C$720,$C69),"")</f>
        <v/>
      </c>
      <c r="Z69" s="28" t="str">
        <f>IF(ISNUMBER(AVERAGEIFS(Observed!Z$2:Z$720,Observed!$A$2:$A$720,$A69,Observed!$C$2:$C$720,$C69)),AVERAGEIFS(Observed!Z$2:Z$720,Observed!$A$2:$A$720,$A69,Observed!$C$2:$C$720,$C69),"")</f>
        <v/>
      </c>
      <c r="AA69" s="28" t="str">
        <f>IF(ISNUMBER(AVERAGEIFS(Observed!AA$2:AA$720,Observed!$A$2:$A$720,$A69,Observed!$C$2:$C$720,$C69)),AVERAGEIFS(Observed!AA$2:AA$720,Observed!$A$2:$A$720,$A69,Observed!$C$2:$C$720,$C69),"")</f>
        <v/>
      </c>
      <c r="AB69" s="28">
        <f>IF(ISNUMBER(AVERAGEIFS(Observed!AB$2:AB$720,Observed!$A$2:$A$720,$A69,Observed!$C$2:$C$720,$C69)),AVERAGEIFS(Observed!AB$2:AB$720,Observed!$A$2:$A$720,$A69,Observed!$C$2:$C$720,$C69),"")</f>
        <v>16.564614137013752</v>
      </c>
      <c r="AC69" s="28">
        <f>IF(ISNUMBER(AVERAGEIFS(Observed!AC$2:AC$720,Observed!$A$2:$A$720,$A69,Observed!$C$2:$C$720,$C69)),AVERAGEIFS(Observed!AC$2:AC$720,Observed!$A$2:$A$720,$A69,Observed!$C$2:$C$720,$C69),"")</f>
        <v>13.842325846354166</v>
      </c>
      <c r="AD69" s="28">
        <f>IF(ISNUMBER(AVERAGEIFS(Observed!AD$2:AD$720,Observed!$A$2:$A$720,$A69,Observed!$C$2:$C$720,$C69)),AVERAGEIFS(Observed!AD$2:AD$720,Observed!$A$2:$A$720,$A69,Observed!$C$2:$C$720,$C69),"")</f>
        <v>82.583370208740234</v>
      </c>
      <c r="AE69" s="28">
        <f>IF(ISNUMBER(AVERAGEIFS(Observed!AE$2:AE$720,Observed!$A$2:$A$720,$A69,Observed!$C$2:$C$720,$C69)),AVERAGEIFS(Observed!AE$2:AE$720,Observed!$A$2:$A$720,$A69,Observed!$C$2:$C$720,$C69),"")</f>
        <v>19.483463287353516</v>
      </c>
      <c r="AF69" s="28">
        <f>IF(ISNUMBER(AVERAGEIFS(Observed!AF$2:AF$720,Observed!$A$2:$A$720,$A69,Observed!$C$2:$C$720,$C69)),AVERAGEIFS(Observed!AF$2:AF$720,Observed!$A$2:$A$720,$A69,Observed!$C$2:$C$720,$C69),"")</f>
        <v>90.068895975748703</v>
      </c>
      <c r="AG69" s="28">
        <f>IF(ISNUMBER(AVERAGEIFS(Observed!AG$2:AG$720,Observed!$A$2:$A$720,$A69,Observed!$C$2:$C$720,$C69)),AVERAGEIFS(Observed!AG$2:AG$720,Observed!$A$2:$A$720,$A69,Observed!$C$2:$C$720,$C69),"")</f>
        <v>30.675729115804035</v>
      </c>
      <c r="AH69" s="29">
        <f>IF(ISNUMBER(AVERAGEIFS(Observed!AH$2:AH$720,Observed!$A$2:$A$720,$A69,Observed!$C$2:$C$720,$C69)),AVERAGEIFS(Observed!AH$2:AH$720,Observed!$A$2:$A$720,$A69,Observed!$C$2:$C$720,$C69),"")</f>
        <v>4.9066666666666668E-2</v>
      </c>
      <c r="AI69" s="29">
        <f>IF(ISNUMBER(AVERAGEIFS(Observed!AI$2:AI$720,Observed!$A$2:$A$720,$A69,Observed!$C$2:$C$720,$C69)),AVERAGEIFS(Observed!AI$2:AI$720,Observed!$A$2:$A$720,$A69,Observed!$C$2:$C$720,$C69),"")</f>
        <v>4.9066666666666668E-2</v>
      </c>
      <c r="AJ69" s="29" t="str">
        <f>IF(ISNUMBER(AVERAGEIFS(Observed!AJ$2:AJ$720,Observed!$A$2:$A$720,$A69,Observed!$C$2:$C$720,$C69)),AVERAGEIFS(Observed!AJ$2:AJ$720,Observed!$A$2:$A$720,$A69,Observed!$C$2:$C$720,$C69),"")</f>
        <v/>
      </c>
      <c r="AK69" s="28">
        <f>IF(ISNUMBER(AVERAGEIFS(Observed!AK$2:AK$720,Observed!$A$2:$A$720,$A69,Observed!$C$2:$C$720,$C69)),AVERAGEIFS(Observed!AK$2:AK$720,Observed!$A$2:$A$720,$A69,Observed!$C$2:$C$720,$C69),"")</f>
        <v>13.213339233398438</v>
      </c>
      <c r="AL69" s="29" t="str">
        <f>IF(ISNUMBER(AVERAGEIFS(Observed!AL$2:AL$720,Observed!$A$2:$A$720,$A69,Observed!$C$2:$C$720,$C69)),AVERAGEIFS(Observed!AL$2:AL$720,Observed!$A$2:$A$720,$A69,Observed!$C$2:$C$720,$C69),"")</f>
        <v/>
      </c>
      <c r="AM69" s="28" t="str">
        <f>IF(ISNUMBER(AVERAGEIFS(Observed!AM$2:AM$720,Observed!$A$2:$A$720,$A69,Observed!$C$2:$C$720,$C69)),AVERAGEIFS(Observed!AM$2:AM$720,Observed!$A$2:$A$720,$A69,Observed!$C$2:$C$720,$C69),"")</f>
        <v/>
      </c>
      <c r="AN69" s="28" t="str">
        <f>IF(ISNUMBER(AVERAGEIFS(Observed!AN$2:AN$720,Observed!$A$2:$A$720,$A69,Observed!$C$2:$C$720,$C69)),AVERAGEIFS(Observed!AN$2:AN$720,Observed!$A$2:$A$720,$A69,Observed!$C$2:$C$720,$C69),"")</f>
        <v/>
      </c>
      <c r="AO69" s="28" t="str">
        <f>IF(ISNUMBER(AVERAGEIFS(Observed!AO$2:AO$720,Observed!$A$2:$A$720,$A69,Observed!$C$2:$C$720,$C69)),AVERAGEIFS(Observed!AO$2:AO$720,Observed!$A$2:$A$720,$A69,Observed!$C$2:$C$720,$C69),"")</f>
        <v/>
      </c>
      <c r="AP69" s="29" t="str">
        <f>IF(ISNUMBER(AVERAGEIFS(Observed!AP$2:AP$720,Observed!$A$2:$A$720,$A69,Observed!$C$2:$C$720,$C69)),AVERAGEIFS(Observed!AP$2:AP$720,Observed!$A$2:$A$720,$A69,Observed!$C$2:$C$720,$C69),"")</f>
        <v/>
      </c>
      <c r="AQ69" s="28" t="str">
        <f>IF(ISNUMBER(AVERAGEIFS(Observed!AQ$2:AQ$720,Observed!$A$2:$A$720,$A69,Observed!$C$2:$C$720,$C69)),AVERAGEIFS(Observed!AQ$2:AQ$720,Observed!$A$2:$A$720,$A69,Observed!$C$2:$C$720,$C69),"")</f>
        <v/>
      </c>
      <c r="AR69" s="28" t="str">
        <f>IF(ISNUMBER(AVERAGEIFS(Observed!AR$2:AR$720,Observed!$A$2:$A$720,$A69,Observed!$C$2:$C$720,$C69)),AVERAGEIFS(Observed!AR$2:AR$720,Observed!$A$2:$A$720,$A69,Observed!$C$2:$C$720,$C69),"")</f>
        <v/>
      </c>
      <c r="AS69" s="2">
        <f>COUNTIFS(Observed!$A$2:$A$720,$A69,Observed!$C$2:$C$720,$C69)</f>
        <v>3</v>
      </c>
      <c r="AT69" s="2">
        <f t="shared" si="2"/>
        <v>10</v>
      </c>
    </row>
    <row r="70" spans="1:46" x14ac:dyDescent="0.25">
      <c r="A70" s="4" t="s">
        <v>28</v>
      </c>
      <c r="B70" t="s">
        <v>44</v>
      </c>
      <c r="C70" s="3">
        <v>42290</v>
      </c>
      <c r="D70">
        <v>1</v>
      </c>
      <c r="F70">
        <v>100</v>
      </c>
      <c r="J70" s="2" t="s">
        <v>83</v>
      </c>
      <c r="K70" s="2" t="s">
        <v>43</v>
      </c>
      <c r="M70" s="2" t="s">
        <v>38</v>
      </c>
      <c r="N70" s="27">
        <f>IF(ISNUMBER(AVERAGEIFS(Observed!N$2:N$720,Observed!$A$2:$A$720,$A70,Observed!$C$2:$C$720,$C70)),AVERAGEIFS(Observed!N$2:N$720,Observed!$A$2:$A$720,$A70,Observed!$C$2:$C$720,$C70),"")</f>
        <v>569.75</v>
      </c>
      <c r="O70" s="28">
        <f>IF(ISNUMBER(AVERAGEIFS(Observed!O$2:O$720,Observed!$A$2:$A$720,$A70,Observed!$C$2:$C$720,$C70)),AVERAGEIFS(Observed!O$2:O$720,Observed!$A$2:$A$720,$A70,Observed!$C$2:$C$720,$C70),"")</f>
        <v>56.975000000000001</v>
      </c>
      <c r="P70" s="28" t="str">
        <f>IF(ISNUMBER(AVERAGEIFS(Observed!P$2:P$720,Observed!$A$2:$A$720,$A70,Observed!$C$2:$C$720,$C70)),AVERAGEIFS(Observed!P$2:P$720,Observed!$A$2:$A$720,$A70,Observed!$C$2:$C$720,$C70),"")</f>
        <v/>
      </c>
      <c r="Q70" s="28" t="str">
        <f>IF(ISNUMBER(AVERAGEIFS(Observed!Q$2:Q$720,Observed!$A$2:$A$720,$A70,Observed!$C$2:$C$720,$C70)),AVERAGEIFS(Observed!Q$2:Q$720,Observed!$A$2:$A$720,$A70,Observed!$C$2:$C$720,$C70),"")</f>
        <v/>
      </c>
      <c r="R70" s="28" t="str">
        <f>IF(ISNUMBER(AVERAGEIFS(Observed!R$2:R$720,Observed!$A$2:$A$720,$A70,Observed!$C$2:$C$720,$C70)),AVERAGEIFS(Observed!R$2:R$720,Observed!$A$2:$A$720,$A70,Observed!$C$2:$C$720,$C70),"")</f>
        <v/>
      </c>
      <c r="S70" s="29" t="str">
        <f>IF(ISNUMBER(AVERAGEIFS(Observed!S$2:S$720,Observed!$A$2:$A$720,$A70,Observed!$C$2:$C$720,$C70)),AVERAGEIFS(Observed!S$2:S$720,Observed!$A$2:$A$720,$A70,Observed!$C$2:$C$720,$C70),"")</f>
        <v/>
      </c>
      <c r="T70" s="29" t="str">
        <f>IF(ISNUMBER(AVERAGEIFS(Observed!T$2:T$720,Observed!$A$2:$A$720,$A70,Observed!$C$2:$C$720,$C70)),AVERAGEIFS(Observed!T$2:T$720,Observed!$A$2:$A$720,$A70,Observed!$C$2:$C$720,$C70),"")</f>
        <v/>
      </c>
      <c r="U70" s="29" t="str">
        <f>IF(ISNUMBER(AVERAGEIFS(Observed!U$2:U$720,Observed!$A$2:$A$720,$A70,Observed!$C$2:$C$720,$C70)),AVERAGEIFS(Observed!U$2:U$720,Observed!$A$2:$A$720,$A70,Observed!$C$2:$C$720,$C70),"")</f>
        <v/>
      </c>
      <c r="V70" s="28" t="str">
        <f>IF(ISNUMBER(AVERAGEIFS(Observed!V$2:V$720,Observed!$A$2:$A$720,$A70,Observed!$C$2:$C$720,$C70)),AVERAGEIFS(Observed!V$2:V$720,Observed!$A$2:$A$720,$A70,Observed!$C$2:$C$720,$C70),"")</f>
        <v/>
      </c>
      <c r="W70" s="30" t="str">
        <f>IF(ISNUMBER(AVERAGEIFS(Observed!W$2:W$720,Observed!$A$2:$A$720,$A70,Observed!$C$2:$C$720,$C70)),AVERAGEIFS(Observed!W$2:W$720,Observed!$A$2:$A$720,$A70,Observed!$C$2:$C$720,$C70),"")</f>
        <v/>
      </c>
      <c r="X70" s="30" t="str">
        <f>IF(ISNUMBER(AVERAGEIFS(Observed!X$2:X$720,Observed!$A$2:$A$720,$A70,Observed!$C$2:$C$720,$C70)),AVERAGEIFS(Observed!X$2:X$720,Observed!$A$2:$A$720,$A70,Observed!$C$2:$C$720,$C70),"")</f>
        <v/>
      </c>
      <c r="Y70" s="28" t="str">
        <f>IF(ISNUMBER(AVERAGEIFS(Observed!Y$2:Y$720,Observed!$A$2:$A$720,$A70,Observed!$C$2:$C$720,$C70)),AVERAGEIFS(Observed!Y$2:Y$720,Observed!$A$2:$A$720,$A70,Observed!$C$2:$C$720,$C70),"")</f>
        <v/>
      </c>
      <c r="Z70" s="28" t="str">
        <f>IF(ISNUMBER(AVERAGEIFS(Observed!Z$2:Z$720,Observed!$A$2:$A$720,$A70,Observed!$C$2:$C$720,$C70)),AVERAGEIFS(Observed!Z$2:Z$720,Observed!$A$2:$A$720,$A70,Observed!$C$2:$C$720,$C70),"")</f>
        <v/>
      </c>
      <c r="AA70" s="28" t="str">
        <f>IF(ISNUMBER(AVERAGEIFS(Observed!AA$2:AA$720,Observed!$A$2:$A$720,$A70,Observed!$C$2:$C$720,$C70)),AVERAGEIFS(Observed!AA$2:AA$720,Observed!$A$2:$A$720,$A70,Observed!$C$2:$C$720,$C70),"")</f>
        <v/>
      </c>
      <c r="AB70" s="28">
        <f>IF(ISNUMBER(AVERAGEIFS(Observed!AB$2:AB$720,Observed!$A$2:$A$720,$A70,Observed!$C$2:$C$720,$C70)),AVERAGEIFS(Observed!AB$2:AB$720,Observed!$A$2:$A$720,$A70,Observed!$C$2:$C$720,$C70),"")</f>
        <v>16.076987584431965</v>
      </c>
      <c r="AC70" s="28">
        <f>IF(ISNUMBER(AVERAGEIFS(Observed!AC$2:AC$720,Observed!$A$2:$A$720,$A70,Observed!$C$2:$C$720,$C70)),AVERAGEIFS(Observed!AC$2:AC$720,Observed!$A$2:$A$720,$A70,Observed!$C$2:$C$720,$C70),"")</f>
        <v>12.911834239959717</v>
      </c>
      <c r="AD70" s="28">
        <f>IF(ISNUMBER(AVERAGEIFS(Observed!AD$2:AD$720,Observed!$A$2:$A$720,$A70,Observed!$C$2:$C$720,$C70)),AVERAGEIFS(Observed!AD$2:AD$720,Observed!$A$2:$A$720,$A70,Observed!$C$2:$C$720,$C70),"")</f>
        <v>82.662932078043625</v>
      </c>
      <c r="AE70" s="28">
        <f>IF(ISNUMBER(AVERAGEIFS(Observed!AE$2:AE$720,Observed!$A$2:$A$720,$A70,Observed!$C$2:$C$720,$C70)),AVERAGEIFS(Observed!AE$2:AE$720,Observed!$A$2:$A$720,$A70,Observed!$C$2:$C$720,$C70),"")</f>
        <v>19.489682197570801</v>
      </c>
      <c r="AF70" s="28">
        <f>IF(ISNUMBER(AVERAGEIFS(Observed!AF$2:AF$720,Observed!$A$2:$A$720,$A70,Observed!$C$2:$C$720,$C70)),AVERAGEIFS(Observed!AF$2:AF$720,Observed!$A$2:$A$720,$A70,Observed!$C$2:$C$720,$C70),"")</f>
        <v>89.650478363037109</v>
      </c>
      <c r="AG70" s="28">
        <f>IF(ISNUMBER(AVERAGEIFS(Observed!AG$2:AG$720,Observed!$A$2:$A$720,$A70,Observed!$C$2:$C$720,$C70)),AVERAGEIFS(Observed!AG$2:AG$720,Observed!$A$2:$A$720,$A70,Observed!$C$2:$C$720,$C70),"")</f>
        <v>31.849209785461426</v>
      </c>
      <c r="AH70" s="29">
        <f>IF(ISNUMBER(AVERAGEIFS(Observed!AH$2:AH$720,Observed!$A$2:$A$720,$A70,Observed!$C$2:$C$720,$C70)),AVERAGEIFS(Observed!AH$2:AH$720,Observed!$A$2:$A$720,$A70,Observed!$C$2:$C$720,$C70),"")</f>
        <v>5.093333333333333E-2</v>
      </c>
      <c r="AI70" s="29">
        <f>IF(ISNUMBER(AVERAGEIFS(Observed!AI$2:AI$720,Observed!$A$2:$A$720,$A70,Observed!$C$2:$C$720,$C70)),AVERAGEIFS(Observed!AI$2:AI$720,Observed!$A$2:$A$720,$A70,Observed!$C$2:$C$720,$C70),"")</f>
        <v>5.093333333333333E-2</v>
      </c>
      <c r="AJ70" s="29" t="str">
        <f>IF(ISNUMBER(AVERAGEIFS(Observed!AJ$2:AJ$720,Observed!$A$2:$A$720,$A70,Observed!$C$2:$C$720,$C70)),AVERAGEIFS(Observed!AJ$2:AJ$720,Observed!$A$2:$A$720,$A70,Observed!$C$2:$C$720,$C70),"")</f>
        <v/>
      </c>
      <c r="AK70" s="28">
        <f>IF(ISNUMBER(AVERAGEIFS(Observed!AK$2:AK$720,Observed!$A$2:$A$720,$A70,Observed!$C$2:$C$720,$C70)),AVERAGEIFS(Observed!AK$2:AK$720,Observed!$A$2:$A$720,$A70,Observed!$C$2:$C$720,$C70),"")</f>
        <v>13.226069132486979</v>
      </c>
      <c r="AL70" s="29" t="str">
        <f>IF(ISNUMBER(AVERAGEIFS(Observed!AL$2:AL$720,Observed!$A$2:$A$720,$A70,Observed!$C$2:$C$720,$C70)),AVERAGEIFS(Observed!AL$2:AL$720,Observed!$A$2:$A$720,$A70,Observed!$C$2:$C$720,$C70),"")</f>
        <v/>
      </c>
      <c r="AM70" s="28" t="str">
        <f>IF(ISNUMBER(AVERAGEIFS(Observed!AM$2:AM$720,Observed!$A$2:$A$720,$A70,Observed!$C$2:$C$720,$C70)),AVERAGEIFS(Observed!AM$2:AM$720,Observed!$A$2:$A$720,$A70,Observed!$C$2:$C$720,$C70),"")</f>
        <v/>
      </c>
      <c r="AN70" s="28" t="str">
        <f>IF(ISNUMBER(AVERAGEIFS(Observed!AN$2:AN$720,Observed!$A$2:$A$720,$A70,Observed!$C$2:$C$720,$C70)),AVERAGEIFS(Observed!AN$2:AN$720,Observed!$A$2:$A$720,$A70,Observed!$C$2:$C$720,$C70),"")</f>
        <v/>
      </c>
      <c r="AO70" s="28" t="str">
        <f>IF(ISNUMBER(AVERAGEIFS(Observed!AO$2:AO$720,Observed!$A$2:$A$720,$A70,Observed!$C$2:$C$720,$C70)),AVERAGEIFS(Observed!AO$2:AO$720,Observed!$A$2:$A$720,$A70,Observed!$C$2:$C$720,$C70),"")</f>
        <v/>
      </c>
      <c r="AP70" s="29" t="str">
        <f>IF(ISNUMBER(AVERAGEIFS(Observed!AP$2:AP$720,Observed!$A$2:$A$720,$A70,Observed!$C$2:$C$720,$C70)),AVERAGEIFS(Observed!AP$2:AP$720,Observed!$A$2:$A$720,$A70,Observed!$C$2:$C$720,$C70),"")</f>
        <v/>
      </c>
      <c r="AQ70" s="28" t="str">
        <f>IF(ISNUMBER(AVERAGEIFS(Observed!AQ$2:AQ$720,Observed!$A$2:$A$720,$A70,Observed!$C$2:$C$720,$C70)),AVERAGEIFS(Observed!AQ$2:AQ$720,Observed!$A$2:$A$720,$A70,Observed!$C$2:$C$720,$C70),"")</f>
        <v/>
      </c>
      <c r="AR70" s="28" t="str">
        <f>IF(ISNUMBER(AVERAGEIFS(Observed!AR$2:AR$720,Observed!$A$2:$A$720,$A70,Observed!$C$2:$C$720,$C70)),AVERAGEIFS(Observed!AR$2:AR$720,Observed!$A$2:$A$720,$A70,Observed!$C$2:$C$720,$C70),"")</f>
        <v/>
      </c>
      <c r="AS70" s="2">
        <f>COUNTIFS(Observed!$A$2:$A$720,$A70,Observed!$C$2:$C$720,$C70)</f>
        <v>3</v>
      </c>
      <c r="AT70" s="2">
        <f t="shared" si="2"/>
        <v>10</v>
      </c>
    </row>
    <row r="71" spans="1:46" x14ac:dyDescent="0.25">
      <c r="A71" s="4" t="s">
        <v>25</v>
      </c>
      <c r="B71" t="s">
        <v>44</v>
      </c>
      <c r="C71" s="3">
        <v>42290</v>
      </c>
      <c r="D71">
        <v>1</v>
      </c>
      <c r="F71">
        <v>200</v>
      </c>
      <c r="J71" s="2" t="s">
        <v>83</v>
      </c>
      <c r="K71" s="2" t="s">
        <v>43</v>
      </c>
      <c r="M71" s="2" t="s">
        <v>38</v>
      </c>
      <c r="N71" s="27">
        <f>IF(ISNUMBER(AVERAGEIFS(Observed!N$2:N$720,Observed!$A$2:$A$720,$A71,Observed!$C$2:$C$720,$C71)),AVERAGEIFS(Observed!N$2:N$720,Observed!$A$2:$A$720,$A71,Observed!$C$2:$C$720,$C71),"")</f>
        <v>564.58333333333337</v>
      </c>
      <c r="O71" s="28">
        <f>IF(ISNUMBER(AVERAGEIFS(Observed!O$2:O$720,Observed!$A$2:$A$720,$A71,Observed!$C$2:$C$720,$C71)),AVERAGEIFS(Observed!O$2:O$720,Observed!$A$2:$A$720,$A71,Observed!$C$2:$C$720,$C71),"")</f>
        <v>56.458333333333336</v>
      </c>
      <c r="P71" s="28" t="str">
        <f>IF(ISNUMBER(AVERAGEIFS(Observed!P$2:P$720,Observed!$A$2:$A$720,$A71,Observed!$C$2:$C$720,$C71)),AVERAGEIFS(Observed!P$2:P$720,Observed!$A$2:$A$720,$A71,Observed!$C$2:$C$720,$C71),"")</f>
        <v/>
      </c>
      <c r="Q71" s="28" t="str">
        <f>IF(ISNUMBER(AVERAGEIFS(Observed!Q$2:Q$720,Observed!$A$2:$A$720,$A71,Observed!$C$2:$C$720,$C71)),AVERAGEIFS(Observed!Q$2:Q$720,Observed!$A$2:$A$720,$A71,Observed!$C$2:$C$720,$C71),"")</f>
        <v/>
      </c>
      <c r="R71" s="28" t="str">
        <f>IF(ISNUMBER(AVERAGEIFS(Observed!R$2:R$720,Observed!$A$2:$A$720,$A71,Observed!$C$2:$C$720,$C71)),AVERAGEIFS(Observed!R$2:R$720,Observed!$A$2:$A$720,$A71,Observed!$C$2:$C$720,$C71),"")</f>
        <v/>
      </c>
      <c r="S71" s="29" t="str">
        <f>IF(ISNUMBER(AVERAGEIFS(Observed!S$2:S$720,Observed!$A$2:$A$720,$A71,Observed!$C$2:$C$720,$C71)),AVERAGEIFS(Observed!S$2:S$720,Observed!$A$2:$A$720,$A71,Observed!$C$2:$C$720,$C71),"")</f>
        <v/>
      </c>
      <c r="T71" s="29" t="str">
        <f>IF(ISNUMBER(AVERAGEIFS(Observed!T$2:T$720,Observed!$A$2:$A$720,$A71,Observed!$C$2:$C$720,$C71)),AVERAGEIFS(Observed!T$2:T$720,Observed!$A$2:$A$720,$A71,Observed!$C$2:$C$720,$C71),"")</f>
        <v/>
      </c>
      <c r="U71" s="29" t="str">
        <f>IF(ISNUMBER(AVERAGEIFS(Observed!U$2:U$720,Observed!$A$2:$A$720,$A71,Observed!$C$2:$C$720,$C71)),AVERAGEIFS(Observed!U$2:U$720,Observed!$A$2:$A$720,$A71,Observed!$C$2:$C$720,$C71),"")</f>
        <v/>
      </c>
      <c r="V71" s="28" t="str">
        <f>IF(ISNUMBER(AVERAGEIFS(Observed!V$2:V$720,Observed!$A$2:$A$720,$A71,Observed!$C$2:$C$720,$C71)),AVERAGEIFS(Observed!V$2:V$720,Observed!$A$2:$A$720,$A71,Observed!$C$2:$C$720,$C71),"")</f>
        <v/>
      </c>
      <c r="W71" s="30" t="str">
        <f>IF(ISNUMBER(AVERAGEIFS(Observed!W$2:W$720,Observed!$A$2:$A$720,$A71,Observed!$C$2:$C$720,$C71)),AVERAGEIFS(Observed!W$2:W$720,Observed!$A$2:$A$720,$A71,Observed!$C$2:$C$720,$C71),"")</f>
        <v/>
      </c>
      <c r="X71" s="30" t="str">
        <f>IF(ISNUMBER(AVERAGEIFS(Observed!X$2:X$720,Observed!$A$2:$A$720,$A71,Observed!$C$2:$C$720,$C71)),AVERAGEIFS(Observed!X$2:X$720,Observed!$A$2:$A$720,$A71,Observed!$C$2:$C$720,$C71),"")</f>
        <v/>
      </c>
      <c r="Y71" s="28" t="str">
        <f>IF(ISNUMBER(AVERAGEIFS(Observed!Y$2:Y$720,Observed!$A$2:$A$720,$A71,Observed!$C$2:$C$720,$C71)),AVERAGEIFS(Observed!Y$2:Y$720,Observed!$A$2:$A$720,$A71,Observed!$C$2:$C$720,$C71),"")</f>
        <v/>
      </c>
      <c r="Z71" s="28" t="str">
        <f>IF(ISNUMBER(AVERAGEIFS(Observed!Z$2:Z$720,Observed!$A$2:$A$720,$A71,Observed!$C$2:$C$720,$C71)),AVERAGEIFS(Observed!Z$2:Z$720,Observed!$A$2:$A$720,$A71,Observed!$C$2:$C$720,$C71),"")</f>
        <v/>
      </c>
      <c r="AA71" s="28" t="str">
        <f>IF(ISNUMBER(AVERAGEIFS(Observed!AA$2:AA$720,Observed!$A$2:$A$720,$A71,Observed!$C$2:$C$720,$C71)),AVERAGEIFS(Observed!AA$2:AA$720,Observed!$A$2:$A$720,$A71,Observed!$C$2:$C$720,$C71),"")</f>
        <v/>
      </c>
      <c r="AB71" s="28">
        <f>IF(ISNUMBER(AVERAGEIFS(Observed!AB$2:AB$720,Observed!$A$2:$A$720,$A71,Observed!$C$2:$C$720,$C71)),AVERAGEIFS(Observed!AB$2:AB$720,Observed!$A$2:$A$720,$A71,Observed!$C$2:$C$720,$C71),"")</f>
        <v>16.295382181803387</v>
      </c>
      <c r="AC71" s="28">
        <f>IF(ISNUMBER(AVERAGEIFS(Observed!AC$2:AC$720,Observed!$A$2:$A$720,$A71,Observed!$C$2:$C$720,$C71)),AVERAGEIFS(Observed!AC$2:AC$720,Observed!$A$2:$A$720,$A71,Observed!$C$2:$C$720,$C71),"")</f>
        <v>13.139668305714926</v>
      </c>
      <c r="AD71" s="28">
        <f>IF(ISNUMBER(AVERAGEIFS(Observed!AD$2:AD$720,Observed!$A$2:$A$720,$A71,Observed!$C$2:$C$720,$C71)),AVERAGEIFS(Observed!AD$2:AD$720,Observed!$A$2:$A$720,$A71,Observed!$C$2:$C$720,$C71),"")</f>
        <v>82.481550852457687</v>
      </c>
      <c r="AE71" s="28">
        <f>IF(ISNUMBER(AVERAGEIFS(Observed!AE$2:AE$720,Observed!$A$2:$A$720,$A71,Observed!$C$2:$C$720,$C71)),AVERAGEIFS(Observed!AE$2:AE$720,Observed!$A$2:$A$720,$A71,Observed!$C$2:$C$720,$C71),"")</f>
        <v>19.913036028544109</v>
      </c>
      <c r="AF71" s="28">
        <f>IF(ISNUMBER(AVERAGEIFS(Observed!AF$2:AF$720,Observed!$A$2:$A$720,$A71,Observed!$C$2:$C$720,$C71)),AVERAGEIFS(Observed!AF$2:AF$720,Observed!$A$2:$A$720,$A71,Observed!$C$2:$C$720,$C71),"")</f>
        <v>89.963277180989579</v>
      </c>
      <c r="AG71" s="28">
        <f>IF(ISNUMBER(AVERAGEIFS(Observed!AG$2:AG$720,Observed!$A$2:$A$720,$A71,Observed!$C$2:$C$720,$C71)),AVERAGEIFS(Observed!AG$2:AG$720,Observed!$A$2:$A$720,$A71,Observed!$C$2:$C$720,$C71),"")</f>
        <v>32.570182800292969</v>
      </c>
      <c r="AH71" s="29">
        <f>IF(ISNUMBER(AVERAGEIFS(Observed!AH$2:AH$720,Observed!$A$2:$A$720,$A71,Observed!$C$2:$C$720,$C71)),AVERAGEIFS(Observed!AH$2:AH$720,Observed!$A$2:$A$720,$A71,Observed!$C$2:$C$720,$C71),"")</f>
        <v>5.213333333333333E-2</v>
      </c>
      <c r="AI71" s="29">
        <f>IF(ISNUMBER(AVERAGEIFS(Observed!AI$2:AI$720,Observed!$A$2:$A$720,$A71,Observed!$C$2:$C$720,$C71)),AVERAGEIFS(Observed!AI$2:AI$720,Observed!$A$2:$A$720,$A71,Observed!$C$2:$C$720,$C71),"")</f>
        <v>5.213333333333333E-2</v>
      </c>
      <c r="AJ71" s="29" t="str">
        <f>IF(ISNUMBER(AVERAGEIFS(Observed!AJ$2:AJ$720,Observed!$A$2:$A$720,$A71,Observed!$C$2:$C$720,$C71)),AVERAGEIFS(Observed!AJ$2:AJ$720,Observed!$A$2:$A$720,$A71,Observed!$C$2:$C$720,$C71),"")</f>
        <v/>
      </c>
      <c r="AK71" s="28">
        <f>IF(ISNUMBER(AVERAGEIFS(Observed!AK$2:AK$720,Observed!$A$2:$A$720,$A71,Observed!$C$2:$C$720,$C71)),AVERAGEIFS(Observed!AK$2:AK$720,Observed!$A$2:$A$720,$A71,Observed!$C$2:$C$720,$C71),"")</f>
        <v>13.19704813639323</v>
      </c>
      <c r="AL71" s="29" t="str">
        <f>IF(ISNUMBER(AVERAGEIFS(Observed!AL$2:AL$720,Observed!$A$2:$A$720,$A71,Observed!$C$2:$C$720,$C71)),AVERAGEIFS(Observed!AL$2:AL$720,Observed!$A$2:$A$720,$A71,Observed!$C$2:$C$720,$C71),"")</f>
        <v/>
      </c>
      <c r="AM71" s="28" t="str">
        <f>IF(ISNUMBER(AVERAGEIFS(Observed!AM$2:AM$720,Observed!$A$2:$A$720,$A71,Observed!$C$2:$C$720,$C71)),AVERAGEIFS(Observed!AM$2:AM$720,Observed!$A$2:$A$720,$A71,Observed!$C$2:$C$720,$C71),"")</f>
        <v/>
      </c>
      <c r="AN71" s="28" t="str">
        <f>IF(ISNUMBER(AVERAGEIFS(Observed!AN$2:AN$720,Observed!$A$2:$A$720,$A71,Observed!$C$2:$C$720,$C71)),AVERAGEIFS(Observed!AN$2:AN$720,Observed!$A$2:$A$720,$A71,Observed!$C$2:$C$720,$C71),"")</f>
        <v/>
      </c>
      <c r="AO71" s="28" t="str">
        <f>IF(ISNUMBER(AVERAGEIFS(Observed!AO$2:AO$720,Observed!$A$2:$A$720,$A71,Observed!$C$2:$C$720,$C71)),AVERAGEIFS(Observed!AO$2:AO$720,Observed!$A$2:$A$720,$A71,Observed!$C$2:$C$720,$C71),"")</f>
        <v/>
      </c>
      <c r="AP71" s="29" t="str">
        <f>IF(ISNUMBER(AVERAGEIFS(Observed!AP$2:AP$720,Observed!$A$2:$A$720,$A71,Observed!$C$2:$C$720,$C71)),AVERAGEIFS(Observed!AP$2:AP$720,Observed!$A$2:$A$720,$A71,Observed!$C$2:$C$720,$C71),"")</f>
        <v/>
      </c>
      <c r="AQ71" s="28" t="str">
        <f>IF(ISNUMBER(AVERAGEIFS(Observed!AQ$2:AQ$720,Observed!$A$2:$A$720,$A71,Observed!$C$2:$C$720,$C71)),AVERAGEIFS(Observed!AQ$2:AQ$720,Observed!$A$2:$A$720,$A71,Observed!$C$2:$C$720,$C71),"")</f>
        <v/>
      </c>
      <c r="AR71" s="28" t="str">
        <f>IF(ISNUMBER(AVERAGEIFS(Observed!AR$2:AR$720,Observed!$A$2:$A$720,$A71,Observed!$C$2:$C$720,$C71)),AVERAGEIFS(Observed!AR$2:AR$720,Observed!$A$2:$A$720,$A71,Observed!$C$2:$C$720,$C71),"")</f>
        <v/>
      </c>
      <c r="AS71" s="2">
        <f>COUNTIFS(Observed!$A$2:$A$720,$A71,Observed!$C$2:$C$720,$C71)</f>
        <v>3</v>
      </c>
      <c r="AT71" s="2">
        <f t="shared" si="2"/>
        <v>10</v>
      </c>
    </row>
    <row r="72" spans="1:46" x14ac:dyDescent="0.25">
      <c r="A72" s="4" t="s">
        <v>29</v>
      </c>
      <c r="B72" t="s">
        <v>44</v>
      </c>
      <c r="C72" s="3">
        <v>42290</v>
      </c>
      <c r="D72">
        <v>1</v>
      </c>
      <c r="F72">
        <v>350</v>
      </c>
      <c r="J72" s="2" t="s">
        <v>83</v>
      </c>
      <c r="K72" s="2" t="s">
        <v>43</v>
      </c>
      <c r="M72" s="2" t="s">
        <v>38</v>
      </c>
      <c r="N72" s="27">
        <f>IF(ISNUMBER(AVERAGEIFS(Observed!N$2:N$720,Observed!$A$2:$A$720,$A72,Observed!$C$2:$C$720,$C72)),AVERAGEIFS(Observed!N$2:N$720,Observed!$A$2:$A$720,$A72,Observed!$C$2:$C$720,$C72),"")</f>
        <v>559.25</v>
      </c>
      <c r="O72" s="28">
        <f>IF(ISNUMBER(AVERAGEIFS(Observed!O$2:O$720,Observed!$A$2:$A$720,$A72,Observed!$C$2:$C$720,$C72)),AVERAGEIFS(Observed!O$2:O$720,Observed!$A$2:$A$720,$A72,Observed!$C$2:$C$720,$C72),"")</f>
        <v>55.925000000000004</v>
      </c>
      <c r="P72" s="28" t="str">
        <f>IF(ISNUMBER(AVERAGEIFS(Observed!P$2:P$720,Observed!$A$2:$A$720,$A72,Observed!$C$2:$C$720,$C72)),AVERAGEIFS(Observed!P$2:P$720,Observed!$A$2:$A$720,$A72,Observed!$C$2:$C$720,$C72),"")</f>
        <v/>
      </c>
      <c r="Q72" s="28" t="str">
        <f>IF(ISNUMBER(AVERAGEIFS(Observed!Q$2:Q$720,Observed!$A$2:$A$720,$A72,Observed!$C$2:$C$720,$C72)),AVERAGEIFS(Observed!Q$2:Q$720,Observed!$A$2:$A$720,$A72,Observed!$C$2:$C$720,$C72),"")</f>
        <v/>
      </c>
      <c r="R72" s="28" t="str">
        <f>IF(ISNUMBER(AVERAGEIFS(Observed!R$2:R$720,Observed!$A$2:$A$720,$A72,Observed!$C$2:$C$720,$C72)),AVERAGEIFS(Observed!R$2:R$720,Observed!$A$2:$A$720,$A72,Observed!$C$2:$C$720,$C72),"")</f>
        <v/>
      </c>
      <c r="S72" s="29" t="str">
        <f>IF(ISNUMBER(AVERAGEIFS(Observed!S$2:S$720,Observed!$A$2:$A$720,$A72,Observed!$C$2:$C$720,$C72)),AVERAGEIFS(Observed!S$2:S$720,Observed!$A$2:$A$720,$A72,Observed!$C$2:$C$720,$C72),"")</f>
        <v/>
      </c>
      <c r="T72" s="29" t="str">
        <f>IF(ISNUMBER(AVERAGEIFS(Observed!T$2:T$720,Observed!$A$2:$A$720,$A72,Observed!$C$2:$C$720,$C72)),AVERAGEIFS(Observed!T$2:T$720,Observed!$A$2:$A$720,$A72,Observed!$C$2:$C$720,$C72),"")</f>
        <v/>
      </c>
      <c r="U72" s="29" t="str">
        <f>IF(ISNUMBER(AVERAGEIFS(Observed!U$2:U$720,Observed!$A$2:$A$720,$A72,Observed!$C$2:$C$720,$C72)),AVERAGEIFS(Observed!U$2:U$720,Observed!$A$2:$A$720,$A72,Observed!$C$2:$C$720,$C72),"")</f>
        <v/>
      </c>
      <c r="V72" s="28" t="str">
        <f>IF(ISNUMBER(AVERAGEIFS(Observed!V$2:V$720,Observed!$A$2:$A$720,$A72,Observed!$C$2:$C$720,$C72)),AVERAGEIFS(Observed!V$2:V$720,Observed!$A$2:$A$720,$A72,Observed!$C$2:$C$720,$C72),"")</f>
        <v/>
      </c>
      <c r="W72" s="30" t="str">
        <f>IF(ISNUMBER(AVERAGEIFS(Observed!W$2:W$720,Observed!$A$2:$A$720,$A72,Observed!$C$2:$C$720,$C72)),AVERAGEIFS(Observed!W$2:W$720,Observed!$A$2:$A$720,$A72,Observed!$C$2:$C$720,$C72),"")</f>
        <v/>
      </c>
      <c r="X72" s="30" t="str">
        <f>IF(ISNUMBER(AVERAGEIFS(Observed!X$2:X$720,Observed!$A$2:$A$720,$A72,Observed!$C$2:$C$720,$C72)),AVERAGEIFS(Observed!X$2:X$720,Observed!$A$2:$A$720,$A72,Observed!$C$2:$C$720,$C72),"")</f>
        <v/>
      </c>
      <c r="Y72" s="28" t="str">
        <f>IF(ISNUMBER(AVERAGEIFS(Observed!Y$2:Y$720,Observed!$A$2:$A$720,$A72,Observed!$C$2:$C$720,$C72)),AVERAGEIFS(Observed!Y$2:Y$720,Observed!$A$2:$A$720,$A72,Observed!$C$2:$C$720,$C72),"")</f>
        <v/>
      </c>
      <c r="Z72" s="28" t="str">
        <f>IF(ISNUMBER(AVERAGEIFS(Observed!Z$2:Z$720,Observed!$A$2:$A$720,$A72,Observed!$C$2:$C$720,$C72)),AVERAGEIFS(Observed!Z$2:Z$720,Observed!$A$2:$A$720,$A72,Observed!$C$2:$C$720,$C72),"")</f>
        <v/>
      </c>
      <c r="AA72" s="28" t="str">
        <f>IF(ISNUMBER(AVERAGEIFS(Observed!AA$2:AA$720,Observed!$A$2:$A$720,$A72,Observed!$C$2:$C$720,$C72)),AVERAGEIFS(Observed!AA$2:AA$720,Observed!$A$2:$A$720,$A72,Observed!$C$2:$C$720,$C72),"")</f>
        <v/>
      </c>
      <c r="AB72" s="28">
        <f>IF(ISNUMBER(AVERAGEIFS(Observed!AB$2:AB$720,Observed!$A$2:$A$720,$A72,Observed!$C$2:$C$720,$C72)),AVERAGEIFS(Observed!AB$2:AB$720,Observed!$A$2:$A$720,$A72,Observed!$C$2:$C$720,$C72),"")</f>
        <v>15.801925977071127</v>
      </c>
      <c r="AC72" s="28">
        <f>IF(ISNUMBER(AVERAGEIFS(Observed!AC$2:AC$720,Observed!$A$2:$A$720,$A72,Observed!$C$2:$C$720,$C72)),AVERAGEIFS(Observed!AC$2:AC$720,Observed!$A$2:$A$720,$A72,Observed!$C$2:$C$720,$C72),"")</f>
        <v>13.428716977437338</v>
      </c>
      <c r="AD72" s="28">
        <f>IF(ISNUMBER(AVERAGEIFS(Observed!AD$2:AD$720,Observed!$A$2:$A$720,$A72,Observed!$C$2:$C$720,$C72)),AVERAGEIFS(Observed!AD$2:AD$720,Observed!$A$2:$A$720,$A72,Observed!$C$2:$C$720,$C72),"")</f>
        <v>81.350404103597</v>
      </c>
      <c r="AE72" s="28">
        <f>IF(ISNUMBER(AVERAGEIFS(Observed!AE$2:AE$720,Observed!$A$2:$A$720,$A72,Observed!$C$2:$C$720,$C72)),AVERAGEIFS(Observed!AE$2:AE$720,Observed!$A$2:$A$720,$A72,Observed!$C$2:$C$720,$C72),"")</f>
        <v>18.688161532084148</v>
      </c>
      <c r="AF72" s="28">
        <f>IF(ISNUMBER(AVERAGEIFS(Observed!AF$2:AF$720,Observed!$A$2:$A$720,$A72,Observed!$C$2:$C$720,$C72)),AVERAGEIFS(Observed!AF$2:AF$720,Observed!$A$2:$A$720,$A72,Observed!$C$2:$C$720,$C72),"")</f>
        <v>88.686370849609375</v>
      </c>
      <c r="AG72" s="28">
        <f>IF(ISNUMBER(AVERAGEIFS(Observed!AG$2:AG$720,Observed!$A$2:$A$720,$A72,Observed!$C$2:$C$720,$C72)),AVERAGEIFS(Observed!AG$2:AG$720,Observed!$A$2:$A$720,$A72,Observed!$C$2:$C$720,$C72),"")</f>
        <v>32.115114529927574</v>
      </c>
      <c r="AH72" s="29">
        <f>IF(ISNUMBER(AVERAGEIFS(Observed!AH$2:AH$720,Observed!$A$2:$A$720,$A72,Observed!$C$2:$C$720,$C72)),AVERAGEIFS(Observed!AH$2:AH$720,Observed!$A$2:$A$720,$A72,Observed!$C$2:$C$720,$C72),"")</f>
        <v>5.1366666666666665E-2</v>
      </c>
      <c r="AI72" s="29">
        <f>IF(ISNUMBER(AVERAGEIFS(Observed!AI$2:AI$720,Observed!$A$2:$A$720,$A72,Observed!$C$2:$C$720,$C72)),AVERAGEIFS(Observed!AI$2:AI$720,Observed!$A$2:$A$720,$A72,Observed!$C$2:$C$720,$C72),"")</f>
        <v>5.1366666666666665E-2</v>
      </c>
      <c r="AJ72" s="29" t="str">
        <f>IF(ISNUMBER(AVERAGEIFS(Observed!AJ$2:AJ$720,Observed!$A$2:$A$720,$A72,Observed!$C$2:$C$720,$C72)),AVERAGEIFS(Observed!AJ$2:AJ$720,Observed!$A$2:$A$720,$A72,Observed!$C$2:$C$720,$C72),"")</f>
        <v/>
      </c>
      <c r="AK72" s="28">
        <f>IF(ISNUMBER(AVERAGEIFS(Observed!AK$2:AK$720,Observed!$A$2:$A$720,$A72,Observed!$C$2:$C$720,$C72)),AVERAGEIFS(Observed!AK$2:AK$720,Observed!$A$2:$A$720,$A72,Observed!$C$2:$C$720,$C72),"")</f>
        <v>13.016064656575521</v>
      </c>
      <c r="AL72" s="29" t="str">
        <f>IF(ISNUMBER(AVERAGEIFS(Observed!AL$2:AL$720,Observed!$A$2:$A$720,$A72,Observed!$C$2:$C$720,$C72)),AVERAGEIFS(Observed!AL$2:AL$720,Observed!$A$2:$A$720,$A72,Observed!$C$2:$C$720,$C72),"")</f>
        <v/>
      </c>
      <c r="AM72" s="28" t="str">
        <f>IF(ISNUMBER(AVERAGEIFS(Observed!AM$2:AM$720,Observed!$A$2:$A$720,$A72,Observed!$C$2:$C$720,$C72)),AVERAGEIFS(Observed!AM$2:AM$720,Observed!$A$2:$A$720,$A72,Observed!$C$2:$C$720,$C72),"")</f>
        <v/>
      </c>
      <c r="AN72" s="28" t="str">
        <f>IF(ISNUMBER(AVERAGEIFS(Observed!AN$2:AN$720,Observed!$A$2:$A$720,$A72,Observed!$C$2:$C$720,$C72)),AVERAGEIFS(Observed!AN$2:AN$720,Observed!$A$2:$A$720,$A72,Observed!$C$2:$C$720,$C72),"")</f>
        <v/>
      </c>
      <c r="AO72" s="28" t="str">
        <f>IF(ISNUMBER(AVERAGEIFS(Observed!AO$2:AO$720,Observed!$A$2:$A$720,$A72,Observed!$C$2:$C$720,$C72)),AVERAGEIFS(Observed!AO$2:AO$720,Observed!$A$2:$A$720,$A72,Observed!$C$2:$C$720,$C72),"")</f>
        <v/>
      </c>
      <c r="AP72" s="29" t="str">
        <f>IF(ISNUMBER(AVERAGEIFS(Observed!AP$2:AP$720,Observed!$A$2:$A$720,$A72,Observed!$C$2:$C$720,$C72)),AVERAGEIFS(Observed!AP$2:AP$720,Observed!$A$2:$A$720,$A72,Observed!$C$2:$C$720,$C72),"")</f>
        <v/>
      </c>
      <c r="AQ72" s="28" t="str">
        <f>IF(ISNUMBER(AVERAGEIFS(Observed!AQ$2:AQ$720,Observed!$A$2:$A$720,$A72,Observed!$C$2:$C$720,$C72)),AVERAGEIFS(Observed!AQ$2:AQ$720,Observed!$A$2:$A$720,$A72,Observed!$C$2:$C$720,$C72),"")</f>
        <v/>
      </c>
      <c r="AR72" s="28" t="str">
        <f>IF(ISNUMBER(AVERAGEIFS(Observed!AR$2:AR$720,Observed!$A$2:$A$720,$A72,Observed!$C$2:$C$720,$C72)),AVERAGEIFS(Observed!AR$2:AR$720,Observed!$A$2:$A$720,$A72,Observed!$C$2:$C$720,$C72),"")</f>
        <v/>
      </c>
      <c r="AS72" s="2">
        <f>COUNTIFS(Observed!$A$2:$A$720,$A72,Observed!$C$2:$C$720,$C72)</f>
        <v>3</v>
      </c>
      <c r="AT72" s="2">
        <f t="shared" si="2"/>
        <v>10</v>
      </c>
    </row>
    <row r="73" spans="1:46" x14ac:dyDescent="0.25">
      <c r="A73" s="4" t="s">
        <v>26</v>
      </c>
      <c r="B73" t="s">
        <v>44</v>
      </c>
      <c r="C73" s="3">
        <v>42290</v>
      </c>
      <c r="D73">
        <v>1</v>
      </c>
      <c r="F73">
        <v>500</v>
      </c>
      <c r="J73" s="2" t="s">
        <v>83</v>
      </c>
      <c r="K73" s="2" t="s">
        <v>43</v>
      </c>
      <c r="M73" s="2" t="s">
        <v>38</v>
      </c>
      <c r="N73" s="27">
        <f>IF(ISNUMBER(AVERAGEIFS(Observed!N$2:N$720,Observed!$A$2:$A$720,$A73,Observed!$C$2:$C$720,$C73)),AVERAGEIFS(Observed!N$2:N$720,Observed!$A$2:$A$720,$A73,Observed!$C$2:$C$720,$C73),"")</f>
        <v>542.25</v>
      </c>
      <c r="O73" s="28">
        <f>IF(ISNUMBER(AVERAGEIFS(Observed!O$2:O$720,Observed!$A$2:$A$720,$A73,Observed!$C$2:$C$720,$C73)),AVERAGEIFS(Observed!O$2:O$720,Observed!$A$2:$A$720,$A73,Observed!$C$2:$C$720,$C73),"")</f>
        <v>54.225000000000001</v>
      </c>
      <c r="P73" s="28" t="str">
        <f>IF(ISNUMBER(AVERAGEIFS(Observed!P$2:P$720,Observed!$A$2:$A$720,$A73,Observed!$C$2:$C$720,$C73)),AVERAGEIFS(Observed!P$2:P$720,Observed!$A$2:$A$720,$A73,Observed!$C$2:$C$720,$C73),"")</f>
        <v/>
      </c>
      <c r="Q73" s="28" t="str">
        <f>IF(ISNUMBER(AVERAGEIFS(Observed!Q$2:Q$720,Observed!$A$2:$A$720,$A73,Observed!$C$2:$C$720,$C73)),AVERAGEIFS(Observed!Q$2:Q$720,Observed!$A$2:$A$720,$A73,Observed!$C$2:$C$720,$C73),"")</f>
        <v/>
      </c>
      <c r="R73" s="28" t="str">
        <f>IF(ISNUMBER(AVERAGEIFS(Observed!R$2:R$720,Observed!$A$2:$A$720,$A73,Observed!$C$2:$C$720,$C73)),AVERAGEIFS(Observed!R$2:R$720,Observed!$A$2:$A$720,$A73,Observed!$C$2:$C$720,$C73),"")</f>
        <v/>
      </c>
      <c r="S73" s="29" t="str">
        <f>IF(ISNUMBER(AVERAGEIFS(Observed!S$2:S$720,Observed!$A$2:$A$720,$A73,Observed!$C$2:$C$720,$C73)),AVERAGEIFS(Observed!S$2:S$720,Observed!$A$2:$A$720,$A73,Observed!$C$2:$C$720,$C73),"")</f>
        <v/>
      </c>
      <c r="T73" s="29" t="str">
        <f>IF(ISNUMBER(AVERAGEIFS(Observed!T$2:T$720,Observed!$A$2:$A$720,$A73,Observed!$C$2:$C$720,$C73)),AVERAGEIFS(Observed!T$2:T$720,Observed!$A$2:$A$720,$A73,Observed!$C$2:$C$720,$C73),"")</f>
        <v/>
      </c>
      <c r="U73" s="29" t="str">
        <f>IF(ISNUMBER(AVERAGEIFS(Observed!U$2:U$720,Observed!$A$2:$A$720,$A73,Observed!$C$2:$C$720,$C73)),AVERAGEIFS(Observed!U$2:U$720,Observed!$A$2:$A$720,$A73,Observed!$C$2:$C$720,$C73),"")</f>
        <v/>
      </c>
      <c r="V73" s="28" t="str">
        <f>IF(ISNUMBER(AVERAGEIFS(Observed!V$2:V$720,Observed!$A$2:$A$720,$A73,Observed!$C$2:$C$720,$C73)),AVERAGEIFS(Observed!V$2:V$720,Observed!$A$2:$A$720,$A73,Observed!$C$2:$C$720,$C73),"")</f>
        <v/>
      </c>
      <c r="W73" s="30" t="str">
        <f>IF(ISNUMBER(AVERAGEIFS(Observed!W$2:W$720,Observed!$A$2:$A$720,$A73,Observed!$C$2:$C$720,$C73)),AVERAGEIFS(Observed!W$2:W$720,Observed!$A$2:$A$720,$A73,Observed!$C$2:$C$720,$C73),"")</f>
        <v/>
      </c>
      <c r="X73" s="30" t="str">
        <f>IF(ISNUMBER(AVERAGEIFS(Observed!X$2:X$720,Observed!$A$2:$A$720,$A73,Observed!$C$2:$C$720,$C73)),AVERAGEIFS(Observed!X$2:X$720,Observed!$A$2:$A$720,$A73,Observed!$C$2:$C$720,$C73),"")</f>
        <v/>
      </c>
      <c r="Y73" s="28" t="str">
        <f>IF(ISNUMBER(AVERAGEIFS(Observed!Y$2:Y$720,Observed!$A$2:$A$720,$A73,Observed!$C$2:$C$720,$C73)),AVERAGEIFS(Observed!Y$2:Y$720,Observed!$A$2:$A$720,$A73,Observed!$C$2:$C$720,$C73),"")</f>
        <v/>
      </c>
      <c r="Z73" s="28" t="str">
        <f>IF(ISNUMBER(AVERAGEIFS(Observed!Z$2:Z$720,Observed!$A$2:$A$720,$A73,Observed!$C$2:$C$720,$C73)),AVERAGEIFS(Observed!Z$2:Z$720,Observed!$A$2:$A$720,$A73,Observed!$C$2:$C$720,$C73),"")</f>
        <v/>
      </c>
      <c r="AA73" s="28" t="str">
        <f>IF(ISNUMBER(AVERAGEIFS(Observed!AA$2:AA$720,Observed!$A$2:$A$720,$A73,Observed!$C$2:$C$720,$C73)),AVERAGEIFS(Observed!AA$2:AA$720,Observed!$A$2:$A$720,$A73,Observed!$C$2:$C$720,$C73),"")</f>
        <v/>
      </c>
      <c r="AB73" s="28">
        <f>IF(ISNUMBER(AVERAGEIFS(Observed!AB$2:AB$720,Observed!$A$2:$A$720,$A73,Observed!$C$2:$C$720,$C73)),AVERAGEIFS(Observed!AB$2:AB$720,Observed!$A$2:$A$720,$A73,Observed!$C$2:$C$720,$C73),"")</f>
        <v>16.642927964528401</v>
      </c>
      <c r="AC73" s="28">
        <f>IF(ISNUMBER(AVERAGEIFS(Observed!AC$2:AC$720,Observed!$A$2:$A$720,$A73,Observed!$C$2:$C$720,$C73)),AVERAGEIFS(Observed!AC$2:AC$720,Observed!$A$2:$A$720,$A73,Observed!$C$2:$C$720,$C73),"")</f>
        <v>12.313075542449951</v>
      </c>
      <c r="AD73" s="28">
        <f>IF(ISNUMBER(AVERAGEIFS(Observed!AD$2:AD$720,Observed!$A$2:$A$720,$A73,Observed!$C$2:$C$720,$C73)),AVERAGEIFS(Observed!AD$2:AD$720,Observed!$A$2:$A$720,$A73,Observed!$C$2:$C$720,$C73),"")</f>
        <v>82.066848754882813</v>
      </c>
      <c r="AE73" s="28">
        <f>IF(ISNUMBER(AVERAGEIFS(Observed!AE$2:AE$720,Observed!$A$2:$A$720,$A73,Observed!$C$2:$C$720,$C73)),AVERAGEIFS(Observed!AE$2:AE$720,Observed!$A$2:$A$720,$A73,Observed!$C$2:$C$720,$C73),"")</f>
        <v>20.482379595438641</v>
      </c>
      <c r="AF73" s="28">
        <f>IF(ISNUMBER(AVERAGEIFS(Observed!AF$2:AF$720,Observed!$A$2:$A$720,$A73,Observed!$C$2:$C$720,$C73)),AVERAGEIFS(Observed!AF$2:AF$720,Observed!$A$2:$A$720,$A73,Observed!$C$2:$C$720,$C73),"")</f>
        <v>89.513796488444015</v>
      </c>
      <c r="AG73" s="28">
        <f>IF(ISNUMBER(AVERAGEIFS(Observed!AG$2:AG$720,Observed!$A$2:$A$720,$A73,Observed!$C$2:$C$720,$C73)),AVERAGEIFS(Observed!AG$2:AG$720,Observed!$A$2:$A$720,$A73,Observed!$C$2:$C$720,$C73),"")</f>
        <v>32.362236658732094</v>
      </c>
      <c r="AH73" s="29">
        <f>IF(ISNUMBER(AVERAGEIFS(Observed!AH$2:AH$720,Observed!$A$2:$A$720,$A73,Observed!$C$2:$C$720,$C73)),AVERAGEIFS(Observed!AH$2:AH$720,Observed!$A$2:$A$720,$A73,Observed!$C$2:$C$720,$C73),"")</f>
        <v>5.1766666666666676E-2</v>
      </c>
      <c r="AI73" s="29">
        <f>IF(ISNUMBER(AVERAGEIFS(Observed!AI$2:AI$720,Observed!$A$2:$A$720,$A73,Observed!$C$2:$C$720,$C73)),AVERAGEIFS(Observed!AI$2:AI$720,Observed!$A$2:$A$720,$A73,Observed!$C$2:$C$720,$C73),"")</f>
        <v>5.1766666666666676E-2</v>
      </c>
      <c r="AJ73" s="29" t="str">
        <f>IF(ISNUMBER(AVERAGEIFS(Observed!AJ$2:AJ$720,Observed!$A$2:$A$720,$A73,Observed!$C$2:$C$720,$C73)),AVERAGEIFS(Observed!AJ$2:AJ$720,Observed!$A$2:$A$720,$A73,Observed!$C$2:$C$720,$C73),"")</f>
        <v/>
      </c>
      <c r="AK73" s="28">
        <f>IF(ISNUMBER(AVERAGEIFS(Observed!AK$2:AK$720,Observed!$A$2:$A$720,$A73,Observed!$C$2:$C$720,$C73)),AVERAGEIFS(Observed!AK$2:AK$720,Observed!$A$2:$A$720,$A73,Observed!$C$2:$C$720,$C73),"")</f>
        <v>13.130695800781249</v>
      </c>
      <c r="AL73" s="29" t="str">
        <f>IF(ISNUMBER(AVERAGEIFS(Observed!AL$2:AL$720,Observed!$A$2:$A$720,$A73,Observed!$C$2:$C$720,$C73)),AVERAGEIFS(Observed!AL$2:AL$720,Observed!$A$2:$A$720,$A73,Observed!$C$2:$C$720,$C73),"")</f>
        <v/>
      </c>
      <c r="AM73" s="28" t="str">
        <f>IF(ISNUMBER(AVERAGEIFS(Observed!AM$2:AM$720,Observed!$A$2:$A$720,$A73,Observed!$C$2:$C$720,$C73)),AVERAGEIFS(Observed!AM$2:AM$720,Observed!$A$2:$A$720,$A73,Observed!$C$2:$C$720,$C73),"")</f>
        <v/>
      </c>
      <c r="AN73" s="28" t="str">
        <f>IF(ISNUMBER(AVERAGEIFS(Observed!AN$2:AN$720,Observed!$A$2:$A$720,$A73,Observed!$C$2:$C$720,$C73)),AVERAGEIFS(Observed!AN$2:AN$720,Observed!$A$2:$A$720,$A73,Observed!$C$2:$C$720,$C73),"")</f>
        <v/>
      </c>
      <c r="AO73" s="28" t="str">
        <f>IF(ISNUMBER(AVERAGEIFS(Observed!AO$2:AO$720,Observed!$A$2:$A$720,$A73,Observed!$C$2:$C$720,$C73)),AVERAGEIFS(Observed!AO$2:AO$720,Observed!$A$2:$A$720,$A73,Observed!$C$2:$C$720,$C73),"")</f>
        <v/>
      </c>
      <c r="AP73" s="29" t="str">
        <f>IF(ISNUMBER(AVERAGEIFS(Observed!AP$2:AP$720,Observed!$A$2:$A$720,$A73,Observed!$C$2:$C$720,$C73)),AVERAGEIFS(Observed!AP$2:AP$720,Observed!$A$2:$A$720,$A73,Observed!$C$2:$C$720,$C73),"")</f>
        <v/>
      </c>
      <c r="AQ73" s="28" t="str">
        <f>IF(ISNUMBER(AVERAGEIFS(Observed!AQ$2:AQ$720,Observed!$A$2:$A$720,$A73,Observed!$C$2:$C$720,$C73)),AVERAGEIFS(Observed!AQ$2:AQ$720,Observed!$A$2:$A$720,$A73,Observed!$C$2:$C$720,$C73),"")</f>
        <v/>
      </c>
      <c r="AR73" s="28" t="str">
        <f>IF(ISNUMBER(AVERAGEIFS(Observed!AR$2:AR$720,Observed!$A$2:$A$720,$A73,Observed!$C$2:$C$720,$C73)),AVERAGEIFS(Observed!AR$2:AR$720,Observed!$A$2:$A$720,$A73,Observed!$C$2:$C$720,$C73),"")</f>
        <v/>
      </c>
      <c r="AS73" s="2">
        <f>COUNTIFS(Observed!$A$2:$A$720,$A73,Observed!$C$2:$C$720,$C73)</f>
        <v>3</v>
      </c>
      <c r="AT73" s="2">
        <f t="shared" si="2"/>
        <v>10</v>
      </c>
    </row>
    <row r="74" spans="1:46" x14ac:dyDescent="0.25">
      <c r="A74" s="4" t="s">
        <v>27</v>
      </c>
      <c r="B74" t="s">
        <v>44</v>
      </c>
      <c r="C74" s="3">
        <v>42304</v>
      </c>
      <c r="D74">
        <v>1</v>
      </c>
      <c r="F74">
        <v>0</v>
      </c>
      <c r="J74" s="2" t="s">
        <v>83</v>
      </c>
      <c r="K74" s="2" t="s">
        <v>43</v>
      </c>
      <c r="M74" s="2" t="s">
        <v>40</v>
      </c>
      <c r="N74" s="27">
        <f>IF(ISNUMBER(AVERAGEIFS(Observed!N$2:N$720,Observed!$A$2:$A$720,$A74,Observed!$C$2:$C$720,$C74)),AVERAGEIFS(Observed!N$2:N$720,Observed!$A$2:$A$720,$A74,Observed!$C$2:$C$720,$C74),"")</f>
        <v>1569.6666666666667</v>
      </c>
      <c r="O74" s="28">
        <f>IF(ISNUMBER(AVERAGEIFS(Observed!O$2:O$720,Observed!$A$2:$A$720,$A74,Observed!$C$2:$C$720,$C74)),AVERAGEIFS(Observed!O$2:O$720,Observed!$A$2:$A$720,$A74,Observed!$C$2:$C$720,$C74),"")</f>
        <v>156.96666666666667</v>
      </c>
      <c r="P74" s="28" t="str">
        <f>IF(ISNUMBER(AVERAGEIFS(Observed!P$2:P$720,Observed!$A$2:$A$720,$A74,Observed!$C$2:$C$720,$C74)),AVERAGEIFS(Observed!P$2:P$720,Observed!$A$2:$A$720,$A74,Observed!$C$2:$C$720,$C74),"")</f>
        <v/>
      </c>
      <c r="Q74" s="28" t="str">
        <f>IF(ISNUMBER(AVERAGEIFS(Observed!Q$2:Q$720,Observed!$A$2:$A$720,$A74,Observed!$C$2:$C$720,$C74)),AVERAGEIFS(Observed!Q$2:Q$720,Observed!$A$2:$A$720,$A74,Observed!$C$2:$C$720,$C74),"")</f>
        <v/>
      </c>
      <c r="R74" s="28" t="str">
        <f>IF(ISNUMBER(AVERAGEIFS(Observed!R$2:R$720,Observed!$A$2:$A$720,$A74,Observed!$C$2:$C$720,$C74)),AVERAGEIFS(Observed!R$2:R$720,Observed!$A$2:$A$720,$A74,Observed!$C$2:$C$720,$C74),"")</f>
        <v/>
      </c>
      <c r="S74" s="29" t="str">
        <f>IF(ISNUMBER(AVERAGEIFS(Observed!S$2:S$720,Observed!$A$2:$A$720,$A74,Observed!$C$2:$C$720,$C74)),AVERAGEIFS(Observed!S$2:S$720,Observed!$A$2:$A$720,$A74,Observed!$C$2:$C$720,$C74),"")</f>
        <v/>
      </c>
      <c r="T74" s="29" t="str">
        <f>IF(ISNUMBER(AVERAGEIFS(Observed!T$2:T$720,Observed!$A$2:$A$720,$A74,Observed!$C$2:$C$720,$C74)),AVERAGEIFS(Observed!T$2:T$720,Observed!$A$2:$A$720,$A74,Observed!$C$2:$C$720,$C74),"")</f>
        <v/>
      </c>
      <c r="U74" s="29" t="str">
        <f>IF(ISNUMBER(AVERAGEIFS(Observed!U$2:U$720,Observed!$A$2:$A$720,$A74,Observed!$C$2:$C$720,$C74)),AVERAGEIFS(Observed!U$2:U$720,Observed!$A$2:$A$720,$A74,Observed!$C$2:$C$720,$C74),"")</f>
        <v/>
      </c>
      <c r="V74" s="28" t="str">
        <f>IF(ISNUMBER(AVERAGEIFS(Observed!V$2:V$720,Observed!$A$2:$A$720,$A74,Observed!$C$2:$C$720,$C74)),AVERAGEIFS(Observed!V$2:V$720,Observed!$A$2:$A$720,$A74,Observed!$C$2:$C$720,$C74),"")</f>
        <v/>
      </c>
      <c r="W74" s="30" t="str">
        <f>IF(ISNUMBER(AVERAGEIFS(Observed!W$2:W$720,Observed!$A$2:$A$720,$A74,Observed!$C$2:$C$720,$C74)),AVERAGEIFS(Observed!W$2:W$720,Observed!$A$2:$A$720,$A74,Observed!$C$2:$C$720,$C74),"")</f>
        <v/>
      </c>
      <c r="X74" s="30" t="str">
        <f>IF(ISNUMBER(AVERAGEIFS(Observed!X$2:X$720,Observed!$A$2:$A$720,$A74,Observed!$C$2:$C$720,$C74)),AVERAGEIFS(Observed!X$2:X$720,Observed!$A$2:$A$720,$A74,Observed!$C$2:$C$720,$C74),"")</f>
        <v/>
      </c>
      <c r="Y74" s="28" t="str">
        <f>IF(ISNUMBER(AVERAGEIFS(Observed!Y$2:Y$720,Observed!$A$2:$A$720,$A74,Observed!$C$2:$C$720,$C74)),AVERAGEIFS(Observed!Y$2:Y$720,Observed!$A$2:$A$720,$A74,Observed!$C$2:$C$720,$C74),"")</f>
        <v/>
      </c>
      <c r="Z74" s="28" t="str">
        <f>IF(ISNUMBER(AVERAGEIFS(Observed!Z$2:Z$720,Observed!$A$2:$A$720,$A74,Observed!$C$2:$C$720,$C74)),AVERAGEIFS(Observed!Z$2:Z$720,Observed!$A$2:$A$720,$A74,Observed!$C$2:$C$720,$C74),"")</f>
        <v/>
      </c>
      <c r="AA74" s="28" t="str">
        <f>IF(ISNUMBER(AVERAGEIFS(Observed!AA$2:AA$720,Observed!$A$2:$A$720,$A74,Observed!$C$2:$C$720,$C74)),AVERAGEIFS(Observed!AA$2:AA$720,Observed!$A$2:$A$720,$A74,Observed!$C$2:$C$720,$C74),"")</f>
        <v/>
      </c>
      <c r="AB74" s="28">
        <f>IF(ISNUMBER(AVERAGEIFS(Observed!AB$2:AB$720,Observed!$A$2:$A$720,$A74,Observed!$C$2:$C$720,$C74)),AVERAGEIFS(Observed!AB$2:AB$720,Observed!$A$2:$A$720,$A74,Observed!$C$2:$C$720,$C74),"")</f>
        <v>16.621739705403645</v>
      </c>
      <c r="AC74" s="28">
        <f>IF(ISNUMBER(AVERAGEIFS(Observed!AC$2:AC$720,Observed!$A$2:$A$720,$A74,Observed!$C$2:$C$720,$C74)),AVERAGEIFS(Observed!AC$2:AC$720,Observed!$A$2:$A$720,$A74,Observed!$C$2:$C$720,$C74),"")</f>
        <v>16.019053141276043</v>
      </c>
      <c r="AD74" s="28">
        <f>IF(ISNUMBER(AVERAGEIFS(Observed!AD$2:AD$720,Observed!$A$2:$A$720,$A74,Observed!$C$2:$C$720,$C74)),AVERAGEIFS(Observed!AD$2:AD$720,Observed!$A$2:$A$720,$A74,Observed!$C$2:$C$720,$C74),"")</f>
        <v>82.06259409586589</v>
      </c>
      <c r="AE74" s="28">
        <f>IF(ISNUMBER(AVERAGEIFS(Observed!AE$2:AE$720,Observed!$A$2:$A$720,$A74,Observed!$C$2:$C$720,$C74)),AVERAGEIFS(Observed!AE$2:AE$720,Observed!$A$2:$A$720,$A74,Observed!$C$2:$C$720,$C74),"")</f>
        <v>18.705790519714355</v>
      </c>
      <c r="AF74" s="28">
        <f>IF(ISNUMBER(AVERAGEIFS(Observed!AF$2:AF$720,Observed!$A$2:$A$720,$A74,Observed!$C$2:$C$720,$C74)),AVERAGEIFS(Observed!AF$2:AF$720,Observed!$A$2:$A$720,$A74,Observed!$C$2:$C$720,$C74),"")</f>
        <v>89.958400726318359</v>
      </c>
      <c r="AG74" s="28">
        <f>IF(ISNUMBER(AVERAGEIFS(Observed!AG$2:AG$720,Observed!$A$2:$A$720,$A74,Observed!$C$2:$C$720,$C74)),AVERAGEIFS(Observed!AG$2:AG$720,Observed!$A$2:$A$720,$A74,Observed!$C$2:$C$720,$C74),"")</f>
        <v>30.180171330769856</v>
      </c>
      <c r="AH74" s="29">
        <f>IF(ISNUMBER(AVERAGEIFS(Observed!AH$2:AH$720,Observed!$A$2:$A$720,$A74,Observed!$C$2:$C$720,$C74)),AVERAGEIFS(Observed!AH$2:AH$720,Observed!$A$2:$A$720,$A74,Observed!$C$2:$C$720,$C74),"")</f>
        <v>4.8300000000000003E-2</v>
      </c>
      <c r="AI74" s="29">
        <f>IF(ISNUMBER(AVERAGEIFS(Observed!AI$2:AI$720,Observed!$A$2:$A$720,$A74,Observed!$C$2:$C$720,$C74)),AVERAGEIFS(Observed!AI$2:AI$720,Observed!$A$2:$A$720,$A74,Observed!$C$2:$C$720,$C74),"")</f>
        <v>4.8300000000000003E-2</v>
      </c>
      <c r="AJ74" s="29" t="str">
        <f>IF(ISNUMBER(AVERAGEIFS(Observed!AJ$2:AJ$720,Observed!$A$2:$A$720,$A74,Observed!$C$2:$C$720,$C74)),AVERAGEIFS(Observed!AJ$2:AJ$720,Observed!$A$2:$A$720,$A74,Observed!$C$2:$C$720,$C74),"")</f>
        <v/>
      </c>
      <c r="AK74" s="28">
        <f>IF(ISNUMBER(AVERAGEIFS(Observed!AK$2:AK$720,Observed!$A$2:$A$720,$A74,Observed!$C$2:$C$720,$C74)),AVERAGEIFS(Observed!AK$2:AK$720,Observed!$A$2:$A$720,$A74,Observed!$C$2:$C$720,$C74),"")</f>
        <v>13.130015055338541</v>
      </c>
      <c r="AL74" s="29" t="str">
        <f>IF(ISNUMBER(AVERAGEIFS(Observed!AL$2:AL$720,Observed!$A$2:$A$720,$A74,Observed!$C$2:$C$720,$C74)),AVERAGEIFS(Observed!AL$2:AL$720,Observed!$A$2:$A$720,$A74,Observed!$C$2:$C$720,$C74),"")</f>
        <v/>
      </c>
      <c r="AM74" s="28" t="str">
        <f>IF(ISNUMBER(AVERAGEIFS(Observed!AM$2:AM$720,Observed!$A$2:$A$720,$A74,Observed!$C$2:$C$720,$C74)),AVERAGEIFS(Observed!AM$2:AM$720,Observed!$A$2:$A$720,$A74,Observed!$C$2:$C$720,$C74),"")</f>
        <v/>
      </c>
      <c r="AN74" s="28" t="str">
        <f>IF(ISNUMBER(AVERAGEIFS(Observed!AN$2:AN$720,Observed!$A$2:$A$720,$A74,Observed!$C$2:$C$720,$C74)),AVERAGEIFS(Observed!AN$2:AN$720,Observed!$A$2:$A$720,$A74,Observed!$C$2:$C$720,$C74),"")</f>
        <v/>
      </c>
      <c r="AO74" s="28" t="str">
        <f>IF(ISNUMBER(AVERAGEIFS(Observed!AO$2:AO$720,Observed!$A$2:$A$720,$A74,Observed!$C$2:$C$720,$C74)),AVERAGEIFS(Observed!AO$2:AO$720,Observed!$A$2:$A$720,$A74,Observed!$C$2:$C$720,$C74),"")</f>
        <v/>
      </c>
      <c r="AP74" s="29" t="str">
        <f>IF(ISNUMBER(AVERAGEIFS(Observed!AP$2:AP$720,Observed!$A$2:$A$720,$A74,Observed!$C$2:$C$720,$C74)),AVERAGEIFS(Observed!AP$2:AP$720,Observed!$A$2:$A$720,$A74,Observed!$C$2:$C$720,$C74),"")</f>
        <v/>
      </c>
      <c r="AQ74" s="28" t="str">
        <f>IF(ISNUMBER(AVERAGEIFS(Observed!AQ$2:AQ$720,Observed!$A$2:$A$720,$A74,Observed!$C$2:$C$720,$C74)),AVERAGEIFS(Observed!AQ$2:AQ$720,Observed!$A$2:$A$720,$A74,Observed!$C$2:$C$720,$C74),"")</f>
        <v/>
      </c>
      <c r="AR74" s="28" t="str">
        <f>IF(ISNUMBER(AVERAGEIFS(Observed!AR$2:AR$720,Observed!$A$2:$A$720,$A74,Observed!$C$2:$C$720,$C74)),AVERAGEIFS(Observed!AR$2:AR$720,Observed!$A$2:$A$720,$A74,Observed!$C$2:$C$720,$C74),"")</f>
        <v/>
      </c>
      <c r="AS74" s="2">
        <f>COUNTIFS(Observed!$A$2:$A$720,$A74,Observed!$C$2:$C$720,$C74)</f>
        <v>3</v>
      </c>
      <c r="AT74" s="2">
        <f t="shared" si="2"/>
        <v>10</v>
      </c>
    </row>
    <row r="75" spans="1:46" x14ac:dyDescent="0.25">
      <c r="A75" s="4" t="s">
        <v>30</v>
      </c>
      <c r="B75" t="s">
        <v>44</v>
      </c>
      <c r="C75" s="3">
        <v>42304</v>
      </c>
      <c r="D75">
        <v>1</v>
      </c>
      <c r="F75">
        <v>50</v>
      </c>
      <c r="J75" s="2" t="s">
        <v>83</v>
      </c>
      <c r="K75" s="2" t="s">
        <v>43</v>
      </c>
      <c r="M75" s="2" t="s">
        <v>40</v>
      </c>
      <c r="N75" s="27">
        <f>IF(ISNUMBER(AVERAGEIFS(Observed!N$2:N$720,Observed!$A$2:$A$720,$A75,Observed!$C$2:$C$720,$C75)),AVERAGEIFS(Observed!N$2:N$720,Observed!$A$2:$A$720,$A75,Observed!$C$2:$C$720,$C75),"")</f>
        <v>1571.9166666666667</v>
      </c>
      <c r="O75" s="28">
        <f>IF(ISNUMBER(AVERAGEIFS(Observed!O$2:O$720,Observed!$A$2:$A$720,$A75,Observed!$C$2:$C$720,$C75)),AVERAGEIFS(Observed!O$2:O$720,Observed!$A$2:$A$720,$A75,Observed!$C$2:$C$720,$C75),"")</f>
        <v>157.19166666666669</v>
      </c>
      <c r="P75" s="28" t="str">
        <f>IF(ISNUMBER(AVERAGEIFS(Observed!P$2:P$720,Observed!$A$2:$A$720,$A75,Observed!$C$2:$C$720,$C75)),AVERAGEIFS(Observed!P$2:P$720,Observed!$A$2:$A$720,$A75,Observed!$C$2:$C$720,$C75),"")</f>
        <v/>
      </c>
      <c r="Q75" s="28" t="str">
        <f>IF(ISNUMBER(AVERAGEIFS(Observed!Q$2:Q$720,Observed!$A$2:$A$720,$A75,Observed!$C$2:$C$720,$C75)),AVERAGEIFS(Observed!Q$2:Q$720,Observed!$A$2:$A$720,$A75,Observed!$C$2:$C$720,$C75),"")</f>
        <v/>
      </c>
      <c r="R75" s="28" t="str">
        <f>IF(ISNUMBER(AVERAGEIFS(Observed!R$2:R$720,Observed!$A$2:$A$720,$A75,Observed!$C$2:$C$720,$C75)),AVERAGEIFS(Observed!R$2:R$720,Observed!$A$2:$A$720,$A75,Observed!$C$2:$C$720,$C75),"")</f>
        <v/>
      </c>
      <c r="S75" s="29" t="str">
        <f>IF(ISNUMBER(AVERAGEIFS(Observed!S$2:S$720,Observed!$A$2:$A$720,$A75,Observed!$C$2:$C$720,$C75)),AVERAGEIFS(Observed!S$2:S$720,Observed!$A$2:$A$720,$A75,Observed!$C$2:$C$720,$C75),"")</f>
        <v/>
      </c>
      <c r="T75" s="29" t="str">
        <f>IF(ISNUMBER(AVERAGEIFS(Observed!T$2:T$720,Observed!$A$2:$A$720,$A75,Observed!$C$2:$C$720,$C75)),AVERAGEIFS(Observed!T$2:T$720,Observed!$A$2:$A$720,$A75,Observed!$C$2:$C$720,$C75),"")</f>
        <v/>
      </c>
      <c r="U75" s="29" t="str">
        <f>IF(ISNUMBER(AVERAGEIFS(Observed!U$2:U$720,Observed!$A$2:$A$720,$A75,Observed!$C$2:$C$720,$C75)),AVERAGEIFS(Observed!U$2:U$720,Observed!$A$2:$A$720,$A75,Observed!$C$2:$C$720,$C75),"")</f>
        <v/>
      </c>
      <c r="V75" s="28" t="str">
        <f>IF(ISNUMBER(AVERAGEIFS(Observed!V$2:V$720,Observed!$A$2:$A$720,$A75,Observed!$C$2:$C$720,$C75)),AVERAGEIFS(Observed!V$2:V$720,Observed!$A$2:$A$720,$A75,Observed!$C$2:$C$720,$C75),"")</f>
        <v/>
      </c>
      <c r="W75" s="30" t="str">
        <f>IF(ISNUMBER(AVERAGEIFS(Observed!W$2:W$720,Observed!$A$2:$A$720,$A75,Observed!$C$2:$C$720,$C75)),AVERAGEIFS(Observed!W$2:W$720,Observed!$A$2:$A$720,$A75,Observed!$C$2:$C$720,$C75),"")</f>
        <v/>
      </c>
      <c r="X75" s="30" t="str">
        <f>IF(ISNUMBER(AVERAGEIFS(Observed!X$2:X$720,Observed!$A$2:$A$720,$A75,Observed!$C$2:$C$720,$C75)),AVERAGEIFS(Observed!X$2:X$720,Observed!$A$2:$A$720,$A75,Observed!$C$2:$C$720,$C75),"")</f>
        <v/>
      </c>
      <c r="Y75" s="28" t="str">
        <f>IF(ISNUMBER(AVERAGEIFS(Observed!Y$2:Y$720,Observed!$A$2:$A$720,$A75,Observed!$C$2:$C$720,$C75)),AVERAGEIFS(Observed!Y$2:Y$720,Observed!$A$2:$A$720,$A75,Observed!$C$2:$C$720,$C75),"")</f>
        <v/>
      </c>
      <c r="Z75" s="28" t="str">
        <f>IF(ISNUMBER(AVERAGEIFS(Observed!Z$2:Z$720,Observed!$A$2:$A$720,$A75,Observed!$C$2:$C$720,$C75)),AVERAGEIFS(Observed!Z$2:Z$720,Observed!$A$2:$A$720,$A75,Observed!$C$2:$C$720,$C75),"")</f>
        <v/>
      </c>
      <c r="AA75" s="28" t="str">
        <f>IF(ISNUMBER(AVERAGEIFS(Observed!AA$2:AA$720,Observed!$A$2:$A$720,$A75,Observed!$C$2:$C$720,$C75)),AVERAGEIFS(Observed!AA$2:AA$720,Observed!$A$2:$A$720,$A75,Observed!$C$2:$C$720,$C75),"")</f>
        <v/>
      </c>
      <c r="AB75" s="28">
        <f>IF(ISNUMBER(AVERAGEIFS(Observed!AB$2:AB$720,Observed!$A$2:$A$720,$A75,Observed!$C$2:$C$720,$C75)),AVERAGEIFS(Observed!AB$2:AB$720,Observed!$A$2:$A$720,$A75,Observed!$C$2:$C$720,$C75),"")</f>
        <v>16.433194478352863</v>
      </c>
      <c r="AC75" s="28">
        <f>IF(ISNUMBER(AVERAGEIFS(Observed!AC$2:AC$720,Observed!$A$2:$A$720,$A75,Observed!$C$2:$C$720,$C75)),AVERAGEIFS(Observed!AC$2:AC$720,Observed!$A$2:$A$720,$A75,Observed!$C$2:$C$720,$C75),"")</f>
        <v>17.877527554829914</v>
      </c>
      <c r="AD75" s="28">
        <f>IF(ISNUMBER(AVERAGEIFS(Observed!AD$2:AD$720,Observed!$A$2:$A$720,$A75,Observed!$C$2:$C$720,$C75)),AVERAGEIFS(Observed!AD$2:AD$720,Observed!$A$2:$A$720,$A75,Observed!$C$2:$C$720,$C75),"")</f>
        <v>82.857069651285812</v>
      </c>
      <c r="AE75" s="28">
        <f>IF(ISNUMBER(AVERAGEIFS(Observed!AE$2:AE$720,Observed!$A$2:$A$720,$A75,Observed!$C$2:$C$720,$C75)),AVERAGEIFS(Observed!AE$2:AE$720,Observed!$A$2:$A$720,$A75,Observed!$C$2:$C$720,$C75),"")</f>
        <v>18.41643778483073</v>
      </c>
      <c r="AF75" s="28">
        <f>IF(ISNUMBER(AVERAGEIFS(Observed!AF$2:AF$720,Observed!$A$2:$A$720,$A75,Observed!$C$2:$C$720,$C75)),AVERAGEIFS(Observed!AF$2:AF$720,Observed!$A$2:$A$720,$A75,Observed!$C$2:$C$720,$C75),"")</f>
        <v>90.267155965169266</v>
      </c>
      <c r="AG75" s="28">
        <f>IF(ISNUMBER(AVERAGEIFS(Observed!AG$2:AG$720,Observed!$A$2:$A$720,$A75,Observed!$C$2:$C$720,$C75)),AVERAGEIFS(Observed!AG$2:AG$720,Observed!$A$2:$A$720,$A75,Observed!$C$2:$C$720,$C75),"")</f>
        <v>29.600749651590984</v>
      </c>
      <c r="AH75" s="29">
        <f>IF(ISNUMBER(AVERAGEIFS(Observed!AH$2:AH$720,Observed!$A$2:$A$720,$A75,Observed!$C$2:$C$720,$C75)),AVERAGEIFS(Observed!AH$2:AH$720,Observed!$A$2:$A$720,$A75,Observed!$C$2:$C$720,$C75),"")</f>
        <v>4.7333333333333338E-2</v>
      </c>
      <c r="AI75" s="29">
        <f>IF(ISNUMBER(AVERAGEIFS(Observed!AI$2:AI$720,Observed!$A$2:$A$720,$A75,Observed!$C$2:$C$720,$C75)),AVERAGEIFS(Observed!AI$2:AI$720,Observed!$A$2:$A$720,$A75,Observed!$C$2:$C$720,$C75),"")</f>
        <v>4.7333333333333338E-2</v>
      </c>
      <c r="AJ75" s="29" t="str">
        <f>IF(ISNUMBER(AVERAGEIFS(Observed!AJ$2:AJ$720,Observed!$A$2:$A$720,$A75,Observed!$C$2:$C$720,$C75)),AVERAGEIFS(Observed!AJ$2:AJ$720,Observed!$A$2:$A$720,$A75,Observed!$C$2:$C$720,$C75),"")</f>
        <v/>
      </c>
      <c r="AK75" s="28">
        <f>IF(ISNUMBER(AVERAGEIFS(Observed!AK$2:AK$720,Observed!$A$2:$A$720,$A75,Observed!$C$2:$C$720,$C75)),AVERAGEIFS(Observed!AK$2:AK$720,Observed!$A$2:$A$720,$A75,Observed!$C$2:$C$720,$C75),"")</f>
        <v>13.257131144205729</v>
      </c>
      <c r="AL75" s="29" t="str">
        <f>IF(ISNUMBER(AVERAGEIFS(Observed!AL$2:AL$720,Observed!$A$2:$A$720,$A75,Observed!$C$2:$C$720,$C75)),AVERAGEIFS(Observed!AL$2:AL$720,Observed!$A$2:$A$720,$A75,Observed!$C$2:$C$720,$C75),"")</f>
        <v/>
      </c>
      <c r="AM75" s="28" t="str">
        <f>IF(ISNUMBER(AVERAGEIFS(Observed!AM$2:AM$720,Observed!$A$2:$A$720,$A75,Observed!$C$2:$C$720,$C75)),AVERAGEIFS(Observed!AM$2:AM$720,Observed!$A$2:$A$720,$A75,Observed!$C$2:$C$720,$C75),"")</f>
        <v/>
      </c>
      <c r="AN75" s="28" t="str">
        <f>IF(ISNUMBER(AVERAGEIFS(Observed!AN$2:AN$720,Observed!$A$2:$A$720,$A75,Observed!$C$2:$C$720,$C75)),AVERAGEIFS(Observed!AN$2:AN$720,Observed!$A$2:$A$720,$A75,Observed!$C$2:$C$720,$C75),"")</f>
        <v/>
      </c>
      <c r="AO75" s="28" t="str">
        <f>IF(ISNUMBER(AVERAGEIFS(Observed!AO$2:AO$720,Observed!$A$2:$A$720,$A75,Observed!$C$2:$C$720,$C75)),AVERAGEIFS(Observed!AO$2:AO$720,Observed!$A$2:$A$720,$A75,Observed!$C$2:$C$720,$C75),"")</f>
        <v/>
      </c>
      <c r="AP75" s="29" t="str">
        <f>IF(ISNUMBER(AVERAGEIFS(Observed!AP$2:AP$720,Observed!$A$2:$A$720,$A75,Observed!$C$2:$C$720,$C75)),AVERAGEIFS(Observed!AP$2:AP$720,Observed!$A$2:$A$720,$A75,Observed!$C$2:$C$720,$C75),"")</f>
        <v/>
      </c>
      <c r="AQ75" s="28" t="str">
        <f>IF(ISNUMBER(AVERAGEIFS(Observed!AQ$2:AQ$720,Observed!$A$2:$A$720,$A75,Observed!$C$2:$C$720,$C75)),AVERAGEIFS(Observed!AQ$2:AQ$720,Observed!$A$2:$A$720,$A75,Observed!$C$2:$C$720,$C75),"")</f>
        <v/>
      </c>
      <c r="AR75" s="28" t="str">
        <f>IF(ISNUMBER(AVERAGEIFS(Observed!AR$2:AR$720,Observed!$A$2:$A$720,$A75,Observed!$C$2:$C$720,$C75)),AVERAGEIFS(Observed!AR$2:AR$720,Observed!$A$2:$A$720,$A75,Observed!$C$2:$C$720,$C75),"")</f>
        <v/>
      </c>
      <c r="AS75" s="2">
        <f>COUNTIFS(Observed!$A$2:$A$720,$A75,Observed!$C$2:$C$720,$C75)</f>
        <v>3</v>
      </c>
      <c r="AT75" s="2">
        <f t="shared" si="2"/>
        <v>10</v>
      </c>
    </row>
    <row r="76" spans="1:46" x14ac:dyDescent="0.25">
      <c r="A76" s="4" t="s">
        <v>28</v>
      </c>
      <c r="B76" t="s">
        <v>44</v>
      </c>
      <c r="C76" s="3">
        <v>42304</v>
      </c>
      <c r="D76">
        <v>1</v>
      </c>
      <c r="F76">
        <v>100</v>
      </c>
      <c r="J76" s="2" t="s">
        <v>83</v>
      </c>
      <c r="K76" s="2" t="s">
        <v>43</v>
      </c>
      <c r="M76" s="2" t="s">
        <v>40</v>
      </c>
      <c r="N76" s="27">
        <f>IF(ISNUMBER(AVERAGEIFS(Observed!N$2:N$720,Observed!$A$2:$A$720,$A76,Observed!$C$2:$C$720,$C76)),AVERAGEIFS(Observed!N$2:N$720,Observed!$A$2:$A$720,$A76,Observed!$C$2:$C$720,$C76),"")</f>
        <v>1419.9166666666667</v>
      </c>
      <c r="O76" s="28">
        <f>IF(ISNUMBER(AVERAGEIFS(Observed!O$2:O$720,Observed!$A$2:$A$720,$A76,Observed!$C$2:$C$720,$C76)),AVERAGEIFS(Observed!O$2:O$720,Observed!$A$2:$A$720,$A76,Observed!$C$2:$C$720,$C76),"")</f>
        <v>141.99166666666665</v>
      </c>
      <c r="P76" s="28" t="str">
        <f>IF(ISNUMBER(AVERAGEIFS(Observed!P$2:P$720,Observed!$A$2:$A$720,$A76,Observed!$C$2:$C$720,$C76)),AVERAGEIFS(Observed!P$2:P$720,Observed!$A$2:$A$720,$A76,Observed!$C$2:$C$720,$C76),"")</f>
        <v/>
      </c>
      <c r="Q76" s="28" t="str">
        <f>IF(ISNUMBER(AVERAGEIFS(Observed!Q$2:Q$720,Observed!$A$2:$A$720,$A76,Observed!$C$2:$C$720,$C76)),AVERAGEIFS(Observed!Q$2:Q$720,Observed!$A$2:$A$720,$A76,Observed!$C$2:$C$720,$C76),"")</f>
        <v/>
      </c>
      <c r="R76" s="28" t="str">
        <f>IF(ISNUMBER(AVERAGEIFS(Observed!R$2:R$720,Observed!$A$2:$A$720,$A76,Observed!$C$2:$C$720,$C76)),AVERAGEIFS(Observed!R$2:R$720,Observed!$A$2:$A$720,$A76,Observed!$C$2:$C$720,$C76),"")</f>
        <v/>
      </c>
      <c r="S76" s="29" t="str">
        <f>IF(ISNUMBER(AVERAGEIFS(Observed!S$2:S$720,Observed!$A$2:$A$720,$A76,Observed!$C$2:$C$720,$C76)),AVERAGEIFS(Observed!S$2:S$720,Observed!$A$2:$A$720,$A76,Observed!$C$2:$C$720,$C76),"")</f>
        <v/>
      </c>
      <c r="T76" s="29" t="str">
        <f>IF(ISNUMBER(AVERAGEIFS(Observed!T$2:T$720,Observed!$A$2:$A$720,$A76,Observed!$C$2:$C$720,$C76)),AVERAGEIFS(Observed!T$2:T$720,Observed!$A$2:$A$720,$A76,Observed!$C$2:$C$720,$C76),"")</f>
        <v/>
      </c>
      <c r="U76" s="29" t="str">
        <f>IF(ISNUMBER(AVERAGEIFS(Observed!U$2:U$720,Observed!$A$2:$A$720,$A76,Observed!$C$2:$C$720,$C76)),AVERAGEIFS(Observed!U$2:U$720,Observed!$A$2:$A$720,$A76,Observed!$C$2:$C$720,$C76),"")</f>
        <v/>
      </c>
      <c r="V76" s="28" t="str">
        <f>IF(ISNUMBER(AVERAGEIFS(Observed!V$2:V$720,Observed!$A$2:$A$720,$A76,Observed!$C$2:$C$720,$C76)),AVERAGEIFS(Observed!V$2:V$720,Observed!$A$2:$A$720,$A76,Observed!$C$2:$C$720,$C76),"")</f>
        <v/>
      </c>
      <c r="W76" s="30" t="str">
        <f>IF(ISNUMBER(AVERAGEIFS(Observed!W$2:W$720,Observed!$A$2:$A$720,$A76,Observed!$C$2:$C$720,$C76)),AVERAGEIFS(Observed!W$2:W$720,Observed!$A$2:$A$720,$A76,Observed!$C$2:$C$720,$C76),"")</f>
        <v/>
      </c>
      <c r="X76" s="30" t="str">
        <f>IF(ISNUMBER(AVERAGEIFS(Observed!X$2:X$720,Observed!$A$2:$A$720,$A76,Observed!$C$2:$C$720,$C76)),AVERAGEIFS(Observed!X$2:X$720,Observed!$A$2:$A$720,$A76,Observed!$C$2:$C$720,$C76),"")</f>
        <v/>
      </c>
      <c r="Y76" s="28" t="str">
        <f>IF(ISNUMBER(AVERAGEIFS(Observed!Y$2:Y$720,Observed!$A$2:$A$720,$A76,Observed!$C$2:$C$720,$C76)),AVERAGEIFS(Observed!Y$2:Y$720,Observed!$A$2:$A$720,$A76,Observed!$C$2:$C$720,$C76),"")</f>
        <v/>
      </c>
      <c r="Z76" s="28" t="str">
        <f>IF(ISNUMBER(AVERAGEIFS(Observed!Z$2:Z$720,Observed!$A$2:$A$720,$A76,Observed!$C$2:$C$720,$C76)),AVERAGEIFS(Observed!Z$2:Z$720,Observed!$A$2:$A$720,$A76,Observed!$C$2:$C$720,$C76),"")</f>
        <v/>
      </c>
      <c r="AA76" s="28" t="str">
        <f>IF(ISNUMBER(AVERAGEIFS(Observed!AA$2:AA$720,Observed!$A$2:$A$720,$A76,Observed!$C$2:$C$720,$C76)),AVERAGEIFS(Observed!AA$2:AA$720,Observed!$A$2:$A$720,$A76,Observed!$C$2:$C$720,$C76),"")</f>
        <v/>
      </c>
      <c r="AB76" s="28">
        <f>IF(ISNUMBER(AVERAGEIFS(Observed!AB$2:AB$720,Observed!$A$2:$A$720,$A76,Observed!$C$2:$C$720,$C76)),AVERAGEIFS(Observed!AB$2:AB$720,Observed!$A$2:$A$720,$A76,Observed!$C$2:$C$720,$C76),"")</f>
        <v>16.546616872151692</v>
      </c>
      <c r="AC76" s="28">
        <f>IF(ISNUMBER(AVERAGEIFS(Observed!AC$2:AC$720,Observed!$A$2:$A$720,$A76,Observed!$C$2:$C$720,$C76)),AVERAGEIFS(Observed!AC$2:AC$720,Observed!$A$2:$A$720,$A76,Observed!$C$2:$C$720,$C76),"")</f>
        <v>17.344928105672199</v>
      </c>
      <c r="AD76" s="28">
        <f>IF(ISNUMBER(AVERAGEIFS(Observed!AD$2:AD$720,Observed!$A$2:$A$720,$A76,Observed!$C$2:$C$720,$C76)),AVERAGEIFS(Observed!AD$2:AD$720,Observed!$A$2:$A$720,$A76,Observed!$C$2:$C$720,$C76),"")</f>
        <v>82.327899932861328</v>
      </c>
      <c r="AE76" s="28">
        <f>IF(ISNUMBER(AVERAGEIFS(Observed!AE$2:AE$720,Observed!$A$2:$A$720,$A76,Observed!$C$2:$C$720,$C76)),AVERAGEIFS(Observed!AE$2:AE$720,Observed!$A$2:$A$720,$A76,Observed!$C$2:$C$720,$C76),"")</f>
        <v>19.233817736307781</v>
      </c>
      <c r="AF76" s="28">
        <f>IF(ISNUMBER(AVERAGEIFS(Observed!AF$2:AF$720,Observed!$A$2:$A$720,$A76,Observed!$C$2:$C$720,$C76)),AVERAGEIFS(Observed!AF$2:AF$720,Observed!$A$2:$A$720,$A76,Observed!$C$2:$C$720,$C76),"")</f>
        <v>90.669114430745438</v>
      </c>
      <c r="AG76" s="28">
        <f>IF(ISNUMBER(AVERAGEIFS(Observed!AG$2:AG$720,Observed!$A$2:$A$720,$A76,Observed!$C$2:$C$720,$C76)),AVERAGEIFS(Observed!AG$2:AG$720,Observed!$A$2:$A$720,$A76,Observed!$C$2:$C$720,$C76),"")</f>
        <v>29.872147878011067</v>
      </c>
      <c r="AH76" s="29">
        <f>IF(ISNUMBER(AVERAGEIFS(Observed!AH$2:AH$720,Observed!$A$2:$A$720,$A76,Observed!$C$2:$C$720,$C76)),AVERAGEIFS(Observed!AH$2:AH$720,Observed!$A$2:$A$720,$A76,Observed!$C$2:$C$720,$C76),"")</f>
        <v>4.7800000000000002E-2</v>
      </c>
      <c r="AI76" s="29">
        <f>IF(ISNUMBER(AVERAGEIFS(Observed!AI$2:AI$720,Observed!$A$2:$A$720,$A76,Observed!$C$2:$C$720,$C76)),AVERAGEIFS(Observed!AI$2:AI$720,Observed!$A$2:$A$720,$A76,Observed!$C$2:$C$720,$C76),"")</f>
        <v>4.7800000000000002E-2</v>
      </c>
      <c r="AJ76" s="29" t="str">
        <f>IF(ISNUMBER(AVERAGEIFS(Observed!AJ$2:AJ$720,Observed!$A$2:$A$720,$A76,Observed!$C$2:$C$720,$C76)),AVERAGEIFS(Observed!AJ$2:AJ$720,Observed!$A$2:$A$720,$A76,Observed!$C$2:$C$720,$C76),"")</f>
        <v/>
      </c>
      <c r="AK76" s="28">
        <f>IF(ISNUMBER(AVERAGEIFS(Observed!AK$2:AK$720,Observed!$A$2:$A$720,$A76,Observed!$C$2:$C$720,$C76)),AVERAGEIFS(Observed!AK$2:AK$720,Observed!$A$2:$A$720,$A76,Observed!$C$2:$C$720,$C76),"")</f>
        <v>13.172463989257812</v>
      </c>
      <c r="AL76" s="29" t="str">
        <f>IF(ISNUMBER(AVERAGEIFS(Observed!AL$2:AL$720,Observed!$A$2:$A$720,$A76,Observed!$C$2:$C$720,$C76)),AVERAGEIFS(Observed!AL$2:AL$720,Observed!$A$2:$A$720,$A76,Observed!$C$2:$C$720,$C76),"")</f>
        <v/>
      </c>
      <c r="AM76" s="28" t="str">
        <f>IF(ISNUMBER(AVERAGEIFS(Observed!AM$2:AM$720,Observed!$A$2:$A$720,$A76,Observed!$C$2:$C$720,$C76)),AVERAGEIFS(Observed!AM$2:AM$720,Observed!$A$2:$A$720,$A76,Observed!$C$2:$C$720,$C76),"")</f>
        <v/>
      </c>
      <c r="AN76" s="28" t="str">
        <f>IF(ISNUMBER(AVERAGEIFS(Observed!AN$2:AN$720,Observed!$A$2:$A$720,$A76,Observed!$C$2:$C$720,$C76)),AVERAGEIFS(Observed!AN$2:AN$720,Observed!$A$2:$A$720,$A76,Observed!$C$2:$C$720,$C76),"")</f>
        <v/>
      </c>
      <c r="AO76" s="28" t="str">
        <f>IF(ISNUMBER(AVERAGEIFS(Observed!AO$2:AO$720,Observed!$A$2:$A$720,$A76,Observed!$C$2:$C$720,$C76)),AVERAGEIFS(Observed!AO$2:AO$720,Observed!$A$2:$A$720,$A76,Observed!$C$2:$C$720,$C76),"")</f>
        <v/>
      </c>
      <c r="AP76" s="29" t="str">
        <f>IF(ISNUMBER(AVERAGEIFS(Observed!AP$2:AP$720,Observed!$A$2:$A$720,$A76,Observed!$C$2:$C$720,$C76)),AVERAGEIFS(Observed!AP$2:AP$720,Observed!$A$2:$A$720,$A76,Observed!$C$2:$C$720,$C76),"")</f>
        <v/>
      </c>
      <c r="AQ76" s="28" t="str">
        <f>IF(ISNUMBER(AVERAGEIFS(Observed!AQ$2:AQ$720,Observed!$A$2:$A$720,$A76,Observed!$C$2:$C$720,$C76)),AVERAGEIFS(Observed!AQ$2:AQ$720,Observed!$A$2:$A$720,$A76,Observed!$C$2:$C$720,$C76),"")</f>
        <v/>
      </c>
      <c r="AR76" s="28" t="str">
        <f>IF(ISNUMBER(AVERAGEIFS(Observed!AR$2:AR$720,Observed!$A$2:$A$720,$A76,Observed!$C$2:$C$720,$C76)),AVERAGEIFS(Observed!AR$2:AR$720,Observed!$A$2:$A$720,$A76,Observed!$C$2:$C$720,$C76),"")</f>
        <v/>
      </c>
      <c r="AS76" s="2">
        <f>COUNTIFS(Observed!$A$2:$A$720,$A76,Observed!$C$2:$C$720,$C76)</f>
        <v>3</v>
      </c>
      <c r="AT76" s="2">
        <f t="shared" si="2"/>
        <v>10</v>
      </c>
    </row>
    <row r="77" spans="1:46" x14ac:dyDescent="0.25">
      <c r="A77" s="4" t="s">
        <v>25</v>
      </c>
      <c r="B77" t="s">
        <v>44</v>
      </c>
      <c r="C77" s="3">
        <v>42304</v>
      </c>
      <c r="D77">
        <v>1</v>
      </c>
      <c r="F77">
        <v>200</v>
      </c>
      <c r="J77" s="2" t="s">
        <v>83</v>
      </c>
      <c r="K77" s="2" t="s">
        <v>43</v>
      </c>
      <c r="M77" s="2" t="s">
        <v>40</v>
      </c>
      <c r="N77" s="27">
        <f>IF(ISNUMBER(AVERAGEIFS(Observed!N$2:N$720,Observed!$A$2:$A$720,$A77,Observed!$C$2:$C$720,$C77)),AVERAGEIFS(Observed!N$2:N$720,Observed!$A$2:$A$720,$A77,Observed!$C$2:$C$720,$C77),"")</f>
        <v>1543.4166666666667</v>
      </c>
      <c r="O77" s="28">
        <f>IF(ISNUMBER(AVERAGEIFS(Observed!O$2:O$720,Observed!$A$2:$A$720,$A77,Observed!$C$2:$C$720,$C77)),AVERAGEIFS(Observed!O$2:O$720,Observed!$A$2:$A$720,$A77,Observed!$C$2:$C$720,$C77),"")</f>
        <v>154.34166666666667</v>
      </c>
      <c r="P77" s="28" t="str">
        <f>IF(ISNUMBER(AVERAGEIFS(Observed!P$2:P$720,Observed!$A$2:$A$720,$A77,Observed!$C$2:$C$720,$C77)),AVERAGEIFS(Observed!P$2:P$720,Observed!$A$2:$A$720,$A77,Observed!$C$2:$C$720,$C77),"")</f>
        <v/>
      </c>
      <c r="Q77" s="28" t="str">
        <f>IF(ISNUMBER(AVERAGEIFS(Observed!Q$2:Q$720,Observed!$A$2:$A$720,$A77,Observed!$C$2:$C$720,$C77)),AVERAGEIFS(Observed!Q$2:Q$720,Observed!$A$2:$A$720,$A77,Observed!$C$2:$C$720,$C77),"")</f>
        <v/>
      </c>
      <c r="R77" s="28" t="str">
        <f>IF(ISNUMBER(AVERAGEIFS(Observed!R$2:R$720,Observed!$A$2:$A$720,$A77,Observed!$C$2:$C$720,$C77)),AVERAGEIFS(Observed!R$2:R$720,Observed!$A$2:$A$720,$A77,Observed!$C$2:$C$720,$C77),"")</f>
        <v/>
      </c>
      <c r="S77" s="29" t="str">
        <f>IF(ISNUMBER(AVERAGEIFS(Observed!S$2:S$720,Observed!$A$2:$A$720,$A77,Observed!$C$2:$C$720,$C77)),AVERAGEIFS(Observed!S$2:S$720,Observed!$A$2:$A$720,$A77,Observed!$C$2:$C$720,$C77),"")</f>
        <v/>
      </c>
      <c r="T77" s="29" t="str">
        <f>IF(ISNUMBER(AVERAGEIFS(Observed!T$2:T$720,Observed!$A$2:$A$720,$A77,Observed!$C$2:$C$720,$C77)),AVERAGEIFS(Observed!T$2:T$720,Observed!$A$2:$A$720,$A77,Observed!$C$2:$C$720,$C77),"")</f>
        <v/>
      </c>
      <c r="U77" s="29" t="str">
        <f>IF(ISNUMBER(AVERAGEIFS(Observed!U$2:U$720,Observed!$A$2:$A$720,$A77,Observed!$C$2:$C$720,$C77)),AVERAGEIFS(Observed!U$2:U$720,Observed!$A$2:$A$720,$A77,Observed!$C$2:$C$720,$C77),"")</f>
        <v/>
      </c>
      <c r="V77" s="28" t="str">
        <f>IF(ISNUMBER(AVERAGEIFS(Observed!V$2:V$720,Observed!$A$2:$A$720,$A77,Observed!$C$2:$C$720,$C77)),AVERAGEIFS(Observed!V$2:V$720,Observed!$A$2:$A$720,$A77,Observed!$C$2:$C$720,$C77),"")</f>
        <v/>
      </c>
      <c r="W77" s="30" t="str">
        <f>IF(ISNUMBER(AVERAGEIFS(Observed!W$2:W$720,Observed!$A$2:$A$720,$A77,Observed!$C$2:$C$720,$C77)),AVERAGEIFS(Observed!W$2:W$720,Observed!$A$2:$A$720,$A77,Observed!$C$2:$C$720,$C77),"")</f>
        <v/>
      </c>
      <c r="X77" s="30" t="str">
        <f>IF(ISNUMBER(AVERAGEIFS(Observed!X$2:X$720,Observed!$A$2:$A$720,$A77,Observed!$C$2:$C$720,$C77)),AVERAGEIFS(Observed!X$2:X$720,Observed!$A$2:$A$720,$A77,Observed!$C$2:$C$720,$C77),"")</f>
        <v/>
      </c>
      <c r="Y77" s="28" t="str">
        <f>IF(ISNUMBER(AVERAGEIFS(Observed!Y$2:Y$720,Observed!$A$2:$A$720,$A77,Observed!$C$2:$C$720,$C77)),AVERAGEIFS(Observed!Y$2:Y$720,Observed!$A$2:$A$720,$A77,Observed!$C$2:$C$720,$C77),"")</f>
        <v/>
      </c>
      <c r="Z77" s="28" t="str">
        <f>IF(ISNUMBER(AVERAGEIFS(Observed!Z$2:Z$720,Observed!$A$2:$A$720,$A77,Observed!$C$2:$C$720,$C77)),AVERAGEIFS(Observed!Z$2:Z$720,Observed!$A$2:$A$720,$A77,Observed!$C$2:$C$720,$C77),"")</f>
        <v/>
      </c>
      <c r="AA77" s="28" t="str">
        <f>IF(ISNUMBER(AVERAGEIFS(Observed!AA$2:AA$720,Observed!$A$2:$A$720,$A77,Observed!$C$2:$C$720,$C77)),AVERAGEIFS(Observed!AA$2:AA$720,Observed!$A$2:$A$720,$A77,Observed!$C$2:$C$720,$C77),"")</f>
        <v/>
      </c>
      <c r="AB77" s="28">
        <f>IF(ISNUMBER(AVERAGEIFS(Observed!AB$2:AB$720,Observed!$A$2:$A$720,$A77,Observed!$C$2:$C$720,$C77)),AVERAGEIFS(Observed!AB$2:AB$720,Observed!$A$2:$A$720,$A77,Observed!$C$2:$C$720,$C77),"")</f>
        <v>15.984692255655924</v>
      </c>
      <c r="AC77" s="28">
        <f>IF(ISNUMBER(AVERAGEIFS(Observed!AC$2:AC$720,Observed!$A$2:$A$720,$A77,Observed!$C$2:$C$720,$C77)),AVERAGEIFS(Observed!AC$2:AC$720,Observed!$A$2:$A$720,$A77,Observed!$C$2:$C$720,$C77),"")</f>
        <v>17.092320283253986</v>
      </c>
      <c r="AD77" s="28">
        <f>IF(ISNUMBER(AVERAGEIFS(Observed!AD$2:AD$720,Observed!$A$2:$A$720,$A77,Observed!$C$2:$C$720,$C77)),AVERAGEIFS(Observed!AD$2:AD$720,Observed!$A$2:$A$720,$A77,Observed!$C$2:$C$720,$C77),"")</f>
        <v>83.129969278971359</v>
      </c>
      <c r="AE77" s="28">
        <f>IF(ISNUMBER(AVERAGEIFS(Observed!AE$2:AE$720,Observed!$A$2:$A$720,$A77,Observed!$C$2:$C$720,$C77)),AVERAGEIFS(Observed!AE$2:AE$720,Observed!$A$2:$A$720,$A77,Observed!$C$2:$C$720,$C77),"")</f>
        <v>17.659409205118816</v>
      </c>
      <c r="AF77" s="28">
        <f>IF(ISNUMBER(AVERAGEIFS(Observed!AF$2:AF$720,Observed!$A$2:$A$720,$A77,Observed!$C$2:$C$720,$C77)),AVERAGEIFS(Observed!AF$2:AF$720,Observed!$A$2:$A$720,$A77,Observed!$C$2:$C$720,$C77),"")</f>
        <v>90.613931020100907</v>
      </c>
      <c r="AG77" s="28">
        <f>IF(ISNUMBER(AVERAGEIFS(Observed!AG$2:AG$720,Observed!$A$2:$A$720,$A77,Observed!$C$2:$C$720,$C77)),AVERAGEIFS(Observed!AG$2:AG$720,Observed!$A$2:$A$720,$A77,Observed!$C$2:$C$720,$C77),"")</f>
        <v>30.532089233398437</v>
      </c>
      <c r="AH77" s="29">
        <f>IF(ISNUMBER(AVERAGEIFS(Observed!AH$2:AH$720,Observed!$A$2:$A$720,$A77,Observed!$C$2:$C$720,$C77)),AVERAGEIFS(Observed!AH$2:AH$720,Observed!$A$2:$A$720,$A77,Observed!$C$2:$C$720,$C77),"")</f>
        <v>4.8866666666666669E-2</v>
      </c>
      <c r="AI77" s="29">
        <f>IF(ISNUMBER(AVERAGEIFS(Observed!AI$2:AI$720,Observed!$A$2:$A$720,$A77,Observed!$C$2:$C$720,$C77)),AVERAGEIFS(Observed!AI$2:AI$720,Observed!$A$2:$A$720,$A77,Observed!$C$2:$C$720,$C77),"")</f>
        <v>4.8866666666666669E-2</v>
      </c>
      <c r="AJ77" s="29" t="str">
        <f>IF(ISNUMBER(AVERAGEIFS(Observed!AJ$2:AJ$720,Observed!$A$2:$A$720,$A77,Observed!$C$2:$C$720,$C77)),AVERAGEIFS(Observed!AJ$2:AJ$720,Observed!$A$2:$A$720,$A77,Observed!$C$2:$C$720,$C77),"")</f>
        <v/>
      </c>
      <c r="AK77" s="28">
        <f>IF(ISNUMBER(AVERAGEIFS(Observed!AK$2:AK$720,Observed!$A$2:$A$720,$A77,Observed!$C$2:$C$720,$C77)),AVERAGEIFS(Observed!AK$2:AK$720,Observed!$A$2:$A$720,$A77,Observed!$C$2:$C$720,$C77),"")</f>
        <v>13.300795084635418</v>
      </c>
      <c r="AL77" s="29" t="str">
        <f>IF(ISNUMBER(AVERAGEIFS(Observed!AL$2:AL$720,Observed!$A$2:$A$720,$A77,Observed!$C$2:$C$720,$C77)),AVERAGEIFS(Observed!AL$2:AL$720,Observed!$A$2:$A$720,$A77,Observed!$C$2:$C$720,$C77),"")</f>
        <v/>
      </c>
      <c r="AM77" s="28" t="str">
        <f>IF(ISNUMBER(AVERAGEIFS(Observed!AM$2:AM$720,Observed!$A$2:$A$720,$A77,Observed!$C$2:$C$720,$C77)),AVERAGEIFS(Observed!AM$2:AM$720,Observed!$A$2:$A$720,$A77,Observed!$C$2:$C$720,$C77),"")</f>
        <v/>
      </c>
      <c r="AN77" s="28" t="str">
        <f>IF(ISNUMBER(AVERAGEIFS(Observed!AN$2:AN$720,Observed!$A$2:$A$720,$A77,Observed!$C$2:$C$720,$C77)),AVERAGEIFS(Observed!AN$2:AN$720,Observed!$A$2:$A$720,$A77,Observed!$C$2:$C$720,$C77),"")</f>
        <v/>
      </c>
      <c r="AO77" s="28" t="str">
        <f>IF(ISNUMBER(AVERAGEIFS(Observed!AO$2:AO$720,Observed!$A$2:$A$720,$A77,Observed!$C$2:$C$720,$C77)),AVERAGEIFS(Observed!AO$2:AO$720,Observed!$A$2:$A$720,$A77,Observed!$C$2:$C$720,$C77),"")</f>
        <v/>
      </c>
      <c r="AP77" s="29" t="str">
        <f>IF(ISNUMBER(AVERAGEIFS(Observed!AP$2:AP$720,Observed!$A$2:$A$720,$A77,Observed!$C$2:$C$720,$C77)),AVERAGEIFS(Observed!AP$2:AP$720,Observed!$A$2:$A$720,$A77,Observed!$C$2:$C$720,$C77),"")</f>
        <v/>
      </c>
      <c r="AQ77" s="28" t="str">
        <f>IF(ISNUMBER(AVERAGEIFS(Observed!AQ$2:AQ$720,Observed!$A$2:$A$720,$A77,Observed!$C$2:$C$720,$C77)),AVERAGEIFS(Observed!AQ$2:AQ$720,Observed!$A$2:$A$720,$A77,Observed!$C$2:$C$720,$C77),"")</f>
        <v/>
      </c>
      <c r="AR77" s="28" t="str">
        <f>IF(ISNUMBER(AVERAGEIFS(Observed!AR$2:AR$720,Observed!$A$2:$A$720,$A77,Observed!$C$2:$C$720,$C77)),AVERAGEIFS(Observed!AR$2:AR$720,Observed!$A$2:$A$720,$A77,Observed!$C$2:$C$720,$C77),"")</f>
        <v/>
      </c>
      <c r="AS77" s="2">
        <f>COUNTIFS(Observed!$A$2:$A$720,$A77,Observed!$C$2:$C$720,$C77)</f>
        <v>3</v>
      </c>
      <c r="AT77" s="2">
        <f t="shared" si="2"/>
        <v>10</v>
      </c>
    </row>
    <row r="78" spans="1:46" x14ac:dyDescent="0.25">
      <c r="A78" s="4" t="s">
        <v>29</v>
      </c>
      <c r="B78" t="s">
        <v>44</v>
      </c>
      <c r="C78" s="3">
        <v>42304</v>
      </c>
      <c r="D78">
        <v>1</v>
      </c>
      <c r="F78">
        <v>350</v>
      </c>
      <c r="J78" s="2" t="s">
        <v>83</v>
      </c>
      <c r="K78" s="2" t="s">
        <v>43</v>
      </c>
      <c r="M78" s="2" t="s">
        <v>40</v>
      </c>
      <c r="N78" s="27">
        <f>IF(ISNUMBER(AVERAGEIFS(Observed!N$2:N$720,Observed!$A$2:$A$720,$A78,Observed!$C$2:$C$720,$C78)),AVERAGEIFS(Observed!N$2:N$720,Observed!$A$2:$A$720,$A78,Observed!$C$2:$C$720,$C78),"")</f>
        <v>1459.9166666666667</v>
      </c>
      <c r="O78" s="28">
        <f>IF(ISNUMBER(AVERAGEIFS(Observed!O$2:O$720,Observed!$A$2:$A$720,$A78,Observed!$C$2:$C$720,$C78)),AVERAGEIFS(Observed!O$2:O$720,Observed!$A$2:$A$720,$A78,Observed!$C$2:$C$720,$C78),"")</f>
        <v>145.99166666666665</v>
      </c>
      <c r="P78" s="28" t="str">
        <f>IF(ISNUMBER(AVERAGEIFS(Observed!P$2:P$720,Observed!$A$2:$A$720,$A78,Observed!$C$2:$C$720,$C78)),AVERAGEIFS(Observed!P$2:P$720,Observed!$A$2:$A$720,$A78,Observed!$C$2:$C$720,$C78),"")</f>
        <v/>
      </c>
      <c r="Q78" s="28" t="str">
        <f>IF(ISNUMBER(AVERAGEIFS(Observed!Q$2:Q$720,Observed!$A$2:$A$720,$A78,Observed!$C$2:$C$720,$C78)),AVERAGEIFS(Observed!Q$2:Q$720,Observed!$A$2:$A$720,$A78,Observed!$C$2:$C$720,$C78),"")</f>
        <v/>
      </c>
      <c r="R78" s="28" t="str">
        <f>IF(ISNUMBER(AVERAGEIFS(Observed!R$2:R$720,Observed!$A$2:$A$720,$A78,Observed!$C$2:$C$720,$C78)),AVERAGEIFS(Observed!R$2:R$720,Observed!$A$2:$A$720,$A78,Observed!$C$2:$C$720,$C78),"")</f>
        <v/>
      </c>
      <c r="S78" s="29" t="str">
        <f>IF(ISNUMBER(AVERAGEIFS(Observed!S$2:S$720,Observed!$A$2:$A$720,$A78,Observed!$C$2:$C$720,$C78)),AVERAGEIFS(Observed!S$2:S$720,Observed!$A$2:$A$720,$A78,Observed!$C$2:$C$720,$C78),"")</f>
        <v/>
      </c>
      <c r="T78" s="29" t="str">
        <f>IF(ISNUMBER(AVERAGEIFS(Observed!T$2:T$720,Observed!$A$2:$A$720,$A78,Observed!$C$2:$C$720,$C78)),AVERAGEIFS(Observed!T$2:T$720,Observed!$A$2:$A$720,$A78,Observed!$C$2:$C$720,$C78),"")</f>
        <v/>
      </c>
      <c r="U78" s="29" t="str">
        <f>IF(ISNUMBER(AVERAGEIFS(Observed!U$2:U$720,Observed!$A$2:$A$720,$A78,Observed!$C$2:$C$720,$C78)),AVERAGEIFS(Observed!U$2:U$720,Observed!$A$2:$A$720,$A78,Observed!$C$2:$C$720,$C78),"")</f>
        <v/>
      </c>
      <c r="V78" s="28" t="str">
        <f>IF(ISNUMBER(AVERAGEIFS(Observed!V$2:V$720,Observed!$A$2:$A$720,$A78,Observed!$C$2:$C$720,$C78)),AVERAGEIFS(Observed!V$2:V$720,Observed!$A$2:$A$720,$A78,Observed!$C$2:$C$720,$C78),"")</f>
        <v/>
      </c>
      <c r="W78" s="30" t="str">
        <f>IF(ISNUMBER(AVERAGEIFS(Observed!W$2:W$720,Observed!$A$2:$A$720,$A78,Observed!$C$2:$C$720,$C78)),AVERAGEIFS(Observed!W$2:W$720,Observed!$A$2:$A$720,$A78,Observed!$C$2:$C$720,$C78),"")</f>
        <v/>
      </c>
      <c r="X78" s="30" t="str">
        <f>IF(ISNUMBER(AVERAGEIFS(Observed!X$2:X$720,Observed!$A$2:$A$720,$A78,Observed!$C$2:$C$720,$C78)),AVERAGEIFS(Observed!X$2:X$720,Observed!$A$2:$A$720,$A78,Observed!$C$2:$C$720,$C78),"")</f>
        <v/>
      </c>
      <c r="Y78" s="28" t="str">
        <f>IF(ISNUMBER(AVERAGEIFS(Observed!Y$2:Y$720,Observed!$A$2:$A$720,$A78,Observed!$C$2:$C$720,$C78)),AVERAGEIFS(Observed!Y$2:Y$720,Observed!$A$2:$A$720,$A78,Observed!$C$2:$C$720,$C78),"")</f>
        <v/>
      </c>
      <c r="Z78" s="28" t="str">
        <f>IF(ISNUMBER(AVERAGEIFS(Observed!Z$2:Z$720,Observed!$A$2:$A$720,$A78,Observed!$C$2:$C$720,$C78)),AVERAGEIFS(Observed!Z$2:Z$720,Observed!$A$2:$A$720,$A78,Observed!$C$2:$C$720,$C78),"")</f>
        <v/>
      </c>
      <c r="AA78" s="28" t="str">
        <f>IF(ISNUMBER(AVERAGEIFS(Observed!AA$2:AA$720,Observed!$A$2:$A$720,$A78,Observed!$C$2:$C$720,$C78)),AVERAGEIFS(Observed!AA$2:AA$720,Observed!$A$2:$A$720,$A78,Observed!$C$2:$C$720,$C78),"")</f>
        <v/>
      </c>
      <c r="AB78" s="28">
        <f>IF(ISNUMBER(AVERAGEIFS(Observed!AB$2:AB$720,Observed!$A$2:$A$720,$A78,Observed!$C$2:$C$720,$C78)),AVERAGEIFS(Observed!AB$2:AB$720,Observed!$A$2:$A$720,$A78,Observed!$C$2:$C$720,$C78),"")</f>
        <v>15.831963380177816</v>
      </c>
      <c r="AC78" s="28">
        <f>IF(ISNUMBER(AVERAGEIFS(Observed!AC$2:AC$720,Observed!$A$2:$A$720,$A78,Observed!$C$2:$C$720,$C78)),AVERAGEIFS(Observed!AC$2:AC$720,Observed!$A$2:$A$720,$A78,Observed!$C$2:$C$720,$C78),"")</f>
        <v>18.176248232523601</v>
      </c>
      <c r="AD78" s="28">
        <f>IF(ISNUMBER(AVERAGEIFS(Observed!AD$2:AD$720,Observed!$A$2:$A$720,$A78,Observed!$C$2:$C$720,$C78)),AVERAGEIFS(Observed!AD$2:AD$720,Observed!$A$2:$A$720,$A78,Observed!$C$2:$C$720,$C78),"")</f>
        <v>81.556702931722</v>
      </c>
      <c r="AE78" s="28">
        <f>IF(ISNUMBER(AVERAGEIFS(Observed!AE$2:AE$720,Observed!$A$2:$A$720,$A78,Observed!$C$2:$C$720,$C78)),AVERAGEIFS(Observed!AE$2:AE$720,Observed!$A$2:$A$720,$A78,Observed!$C$2:$C$720,$C78),"")</f>
        <v>17.250194231669109</v>
      </c>
      <c r="AF78" s="28">
        <f>IF(ISNUMBER(AVERAGEIFS(Observed!AF$2:AF$720,Observed!$A$2:$A$720,$A78,Observed!$C$2:$C$720,$C78)),AVERAGEIFS(Observed!AF$2:AF$720,Observed!$A$2:$A$720,$A78,Observed!$C$2:$C$720,$C78),"")</f>
        <v>89.410715738932296</v>
      </c>
      <c r="AG78" s="28">
        <f>IF(ISNUMBER(AVERAGEIFS(Observed!AG$2:AG$720,Observed!$A$2:$A$720,$A78,Observed!$C$2:$C$720,$C78)),AVERAGEIFS(Observed!AG$2:AG$720,Observed!$A$2:$A$720,$A78,Observed!$C$2:$C$720,$C78),"")</f>
        <v>29.295455296834309</v>
      </c>
      <c r="AH78" s="29">
        <f>IF(ISNUMBER(AVERAGEIFS(Observed!AH$2:AH$720,Observed!$A$2:$A$720,$A78,Observed!$C$2:$C$720,$C78)),AVERAGEIFS(Observed!AH$2:AH$720,Observed!$A$2:$A$720,$A78,Observed!$C$2:$C$720,$C78),"")</f>
        <v>4.6866666666666668E-2</v>
      </c>
      <c r="AI78" s="29">
        <f>IF(ISNUMBER(AVERAGEIFS(Observed!AI$2:AI$720,Observed!$A$2:$A$720,$A78,Observed!$C$2:$C$720,$C78)),AVERAGEIFS(Observed!AI$2:AI$720,Observed!$A$2:$A$720,$A78,Observed!$C$2:$C$720,$C78),"")</f>
        <v>4.6866666666666668E-2</v>
      </c>
      <c r="AJ78" s="29" t="str">
        <f>IF(ISNUMBER(AVERAGEIFS(Observed!AJ$2:AJ$720,Observed!$A$2:$A$720,$A78,Observed!$C$2:$C$720,$C78)),AVERAGEIFS(Observed!AJ$2:AJ$720,Observed!$A$2:$A$720,$A78,Observed!$C$2:$C$720,$C78),"")</f>
        <v/>
      </c>
      <c r="AK78" s="28">
        <f>IF(ISNUMBER(AVERAGEIFS(Observed!AK$2:AK$720,Observed!$A$2:$A$720,$A78,Observed!$C$2:$C$720,$C78)),AVERAGEIFS(Observed!AK$2:AK$720,Observed!$A$2:$A$720,$A78,Observed!$C$2:$C$720,$C78),"")</f>
        <v>13.04907246907552</v>
      </c>
      <c r="AL78" s="29" t="str">
        <f>IF(ISNUMBER(AVERAGEIFS(Observed!AL$2:AL$720,Observed!$A$2:$A$720,$A78,Observed!$C$2:$C$720,$C78)),AVERAGEIFS(Observed!AL$2:AL$720,Observed!$A$2:$A$720,$A78,Observed!$C$2:$C$720,$C78),"")</f>
        <v/>
      </c>
      <c r="AM78" s="28" t="str">
        <f>IF(ISNUMBER(AVERAGEIFS(Observed!AM$2:AM$720,Observed!$A$2:$A$720,$A78,Observed!$C$2:$C$720,$C78)),AVERAGEIFS(Observed!AM$2:AM$720,Observed!$A$2:$A$720,$A78,Observed!$C$2:$C$720,$C78),"")</f>
        <v/>
      </c>
      <c r="AN78" s="28" t="str">
        <f>IF(ISNUMBER(AVERAGEIFS(Observed!AN$2:AN$720,Observed!$A$2:$A$720,$A78,Observed!$C$2:$C$720,$C78)),AVERAGEIFS(Observed!AN$2:AN$720,Observed!$A$2:$A$720,$A78,Observed!$C$2:$C$720,$C78),"")</f>
        <v/>
      </c>
      <c r="AO78" s="28" t="str">
        <f>IF(ISNUMBER(AVERAGEIFS(Observed!AO$2:AO$720,Observed!$A$2:$A$720,$A78,Observed!$C$2:$C$720,$C78)),AVERAGEIFS(Observed!AO$2:AO$720,Observed!$A$2:$A$720,$A78,Observed!$C$2:$C$720,$C78),"")</f>
        <v/>
      </c>
      <c r="AP78" s="29" t="str">
        <f>IF(ISNUMBER(AVERAGEIFS(Observed!AP$2:AP$720,Observed!$A$2:$A$720,$A78,Observed!$C$2:$C$720,$C78)),AVERAGEIFS(Observed!AP$2:AP$720,Observed!$A$2:$A$720,$A78,Observed!$C$2:$C$720,$C78),"")</f>
        <v/>
      </c>
      <c r="AQ78" s="28" t="str">
        <f>IF(ISNUMBER(AVERAGEIFS(Observed!AQ$2:AQ$720,Observed!$A$2:$A$720,$A78,Observed!$C$2:$C$720,$C78)),AVERAGEIFS(Observed!AQ$2:AQ$720,Observed!$A$2:$A$720,$A78,Observed!$C$2:$C$720,$C78),"")</f>
        <v/>
      </c>
      <c r="AR78" s="28" t="str">
        <f>IF(ISNUMBER(AVERAGEIFS(Observed!AR$2:AR$720,Observed!$A$2:$A$720,$A78,Observed!$C$2:$C$720,$C78)),AVERAGEIFS(Observed!AR$2:AR$720,Observed!$A$2:$A$720,$A78,Observed!$C$2:$C$720,$C78),"")</f>
        <v/>
      </c>
      <c r="AS78" s="2">
        <f>COUNTIFS(Observed!$A$2:$A$720,$A78,Observed!$C$2:$C$720,$C78)</f>
        <v>3</v>
      </c>
      <c r="AT78" s="2">
        <f t="shared" si="2"/>
        <v>10</v>
      </c>
    </row>
    <row r="79" spans="1:46" x14ac:dyDescent="0.25">
      <c r="A79" s="4" t="s">
        <v>26</v>
      </c>
      <c r="B79" t="s">
        <v>44</v>
      </c>
      <c r="C79" s="3">
        <v>42304</v>
      </c>
      <c r="D79">
        <v>1</v>
      </c>
      <c r="F79">
        <v>500</v>
      </c>
      <c r="J79" s="2" t="s">
        <v>83</v>
      </c>
      <c r="K79" s="2" t="s">
        <v>43</v>
      </c>
      <c r="M79" s="2" t="s">
        <v>40</v>
      </c>
      <c r="N79" s="27">
        <f>IF(ISNUMBER(AVERAGEIFS(Observed!N$2:N$720,Observed!$A$2:$A$720,$A79,Observed!$C$2:$C$720,$C79)),AVERAGEIFS(Observed!N$2:N$720,Observed!$A$2:$A$720,$A79,Observed!$C$2:$C$720,$C79),"")</f>
        <v>1540.4166666666667</v>
      </c>
      <c r="O79" s="28">
        <f>IF(ISNUMBER(AVERAGEIFS(Observed!O$2:O$720,Observed!$A$2:$A$720,$A79,Observed!$C$2:$C$720,$C79)),AVERAGEIFS(Observed!O$2:O$720,Observed!$A$2:$A$720,$A79,Observed!$C$2:$C$720,$C79),"")</f>
        <v>154.04166666666666</v>
      </c>
      <c r="P79" s="28" t="str">
        <f>IF(ISNUMBER(AVERAGEIFS(Observed!P$2:P$720,Observed!$A$2:$A$720,$A79,Observed!$C$2:$C$720,$C79)),AVERAGEIFS(Observed!P$2:P$720,Observed!$A$2:$A$720,$A79,Observed!$C$2:$C$720,$C79),"")</f>
        <v/>
      </c>
      <c r="Q79" s="28" t="str">
        <f>IF(ISNUMBER(AVERAGEIFS(Observed!Q$2:Q$720,Observed!$A$2:$A$720,$A79,Observed!$C$2:$C$720,$C79)),AVERAGEIFS(Observed!Q$2:Q$720,Observed!$A$2:$A$720,$A79,Observed!$C$2:$C$720,$C79),"")</f>
        <v/>
      </c>
      <c r="R79" s="28" t="str">
        <f>IF(ISNUMBER(AVERAGEIFS(Observed!R$2:R$720,Observed!$A$2:$A$720,$A79,Observed!$C$2:$C$720,$C79)),AVERAGEIFS(Observed!R$2:R$720,Observed!$A$2:$A$720,$A79,Observed!$C$2:$C$720,$C79),"")</f>
        <v/>
      </c>
      <c r="S79" s="29" t="str">
        <f>IF(ISNUMBER(AVERAGEIFS(Observed!S$2:S$720,Observed!$A$2:$A$720,$A79,Observed!$C$2:$C$720,$C79)),AVERAGEIFS(Observed!S$2:S$720,Observed!$A$2:$A$720,$A79,Observed!$C$2:$C$720,$C79),"")</f>
        <v/>
      </c>
      <c r="T79" s="29" t="str">
        <f>IF(ISNUMBER(AVERAGEIFS(Observed!T$2:T$720,Observed!$A$2:$A$720,$A79,Observed!$C$2:$C$720,$C79)),AVERAGEIFS(Observed!T$2:T$720,Observed!$A$2:$A$720,$A79,Observed!$C$2:$C$720,$C79),"")</f>
        <v/>
      </c>
      <c r="U79" s="29" t="str">
        <f>IF(ISNUMBER(AVERAGEIFS(Observed!U$2:U$720,Observed!$A$2:$A$720,$A79,Observed!$C$2:$C$720,$C79)),AVERAGEIFS(Observed!U$2:U$720,Observed!$A$2:$A$720,$A79,Observed!$C$2:$C$720,$C79),"")</f>
        <v/>
      </c>
      <c r="V79" s="28" t="str">
        <f>IF(ISNUMBER(AVERAGEIFS(Observed!V$2:V$720,Observed!$A$2:$A$720,$A79,Observed!$C$2:$C$720,$C79)),AVERAGEIFS(Observed!V$2:V$720,Observed!$A$2:$A$720,$A79,Observed!$C$2:$C$720,$C79),"")</f>
        <v/>
      </c>
      <c r="W79" s="30" t="str">
        <f>IF(ISNUMBER(AVERAGEIFS(Observed!W$2:W$720,Observed!$A$2:$A$720,$A79,Observed!$C$2:$C$720,$C79)),AVERAGEIFS(Observed!W$2:W$720,Observed!$A$2:$A$720,$A79,Observed!$C$2:$C$720,$C79),"")</f>
        <v/>
      </c>
      <c r="X79" s="30" t="str">
        <f>IF(ISNUMBER(AVERAGEIFS(Observed!X$2:X$720,Observed!$A$2:$A$720,$A79,Observed!$C$2:$C$720,$C79)),AVERAGEIFS(Observed!X$2:X$720,Observed!$A$2:$A$720,$A79,Observed!$C$2:$C$720,$C79),"")</f>
        <v/>
      </c>
      <c r="Y79" s="28" t="str">
        <f>IF(ISNUMBER(AVERAGEIFS(Observed!Y$2:Y$720,Observed!$A$2:$A$720,$A79,Observed!$C$2:$C$720,$C79)),AVERAGEIFS(Observed!Y$2:Y$720,Observed!$A$2:$A$720,$A79,Observed!$C$2:$C$720,$C79),"")</f>
        <v/>
      </c>
      <c r="Z79" s="28" t="str">
        <f>IF(ISNUMBER(AVERAGEIFS(Observed!Z$2:Z$720,Observed!$A$2:$A$720,$A79,Observed!$C$2:$C$720,$C79)),AVERAGEIFS(Observed!Z$2:Z$720,Observed!$A$2:$A$720,$A79,Observed!$C$2:$C$720,$C79),"")</f>
        <v/>
      </c>
      <c r="AA79" s="28" t="str">
        <f>IF(ISNUMBER(AVERAGEIFS(Observed!AA$2:AA$720,Observed!$A$2:$A$720,$A79,Observed!$C$2:$C$720,$C79)),AVERAGEIFS(Observed!AA$2:AA$720,Observed!$A$2:$A$720,$A79,Observed!$C$2:$C$720,$C79),"")</f>
        <v/>
      </c>
      <c r="AB79" s="28">
        <f>IF(ISNUMBER(AVERAGEIFS(Observed!AB$2:AB$720,Observed!$A$2:$A$720,$A79,Observed!$C$2:$C$720,$C79)),AVERAGEIFS(Observed!AB$2:AB$720,Observed!$A$2:$A$720,$A79,Observed!$C$2:$C$720,$C79),"")</f>
        <v>16.142149289449055</v>
      </c>
      <c r="AC79" s="28">
        <f>IF(ISNUMBER(AVERAGEIFS(Observed!AC$2:AC$720,Observed!$A$2:$A$720,$A79,Observed!$C$2:$C$720,$C79)),AVERAGEIFS(Observed!AC$2:AC$720,Observed!$A$2:$A$720,$A79,Observed!$C$2:$C$720,$C79),"")</f>
        <v>17.153021176656086</v>
      </c>
      <c r="AD79" s="28">
        <f>IF(ISNUMBER(AVERAGEIFS(Observed!AD$2:AD$720,Observed!$A$2:$A$720,$A79,Observed!$C$2:$C$720,$C79)),AVERAGEIFS(Observed!AD$2:AD$720,Observed!$A$2:$A$720,$A79,Observed!$C$2:$C$720,$C79),"")</f>
        <v>82.575087229410812</v>
      </c>
      <c r="AE79" s="28">
        <f>IF(ISNUMBER(AVERAGEIFS(Observed!AE$2:AE$720,Observed!$A$2:$A$720,$A79,Observed!$C$2:$C$720,$C79)),AVERAGEIFS(Observed!AE$2:AE$720,Observed!$A$2:$A$720,$A79,Observed!$C$2:$C$720,$C79),"")</f>
        <v>18.142518043518066</v>
      </c>
      <c r="AF79" s="28">
        <f>IF(ISNUMBER(AVERAGEIFS(Observed!AF$2:AF$720,Observed!$A$2:$A$720,$A79,Observed!$C$2:$C$720,$C79)),AVERAGEIFS(Observed!AF$2:AF$720,Observed!$A$2:$A$720,$A79,Observed!$C$2:$C$720,$C79),"")</f>
        <v>90.192351023356125</v>
      </c>
      <c r="AG79" s="28">
        <f>IF(ISNUMBER(AVERAGEIFS(Observed!AG$2:AG$720,Observed!$A$2:$A$720,$A79,Observed!$C$2:$C$720,$C79)),AVERAGEIFS(Observed!AG$2:AG$720,Observed!$A$2:$A$720,$A79,Observed!$C$2:$C$720,$C79),"")</f>
        <v>30.676786422729492</v>
      </c>
      <c r="AH79" s="29">
        <f>IF(ISNUMBER(AVERAGEIFS(Observed!AH$2:AH$720,Observed!$A$2:$A$720,$A79,Observed!$C$2:$C$720,$C79)),AVERAGEIFS(Observed!AH$2:AH$720,Observed!$A$2:$A$720,$A79,Observed!$C$2:$C$720,$C79),"")</f>
        <v>4.9066666666666668E-2</v>
      </c>
      <c r="AI79" s="29">
        <f>IF(ISNUMBER(AVERAGEIFS(Observed!AI$2:AI$720,Observed!$A$2:$A$720,$A79,Observed!$C$2:$C$720,$C79)),AVERAGEIFS(Observed!AI$2:AI$720,Observed!$A$2:$A$720,$A79,Observed!$C$2:$C$720,$C79),"")</f>
        <v>4.9066666666666668E-2</v>
      </c>
      <c r="AJ79" s="29" t="str">
        <f>IF(ISNUMBER(AVERAGEIFS(Observed!AJ$2:AJ$720,Observed!$A$2:$A$720,$A79,Observed!$C$2:$C$720,$C79)),AVERAGEIFS(Observed!AJ$2:AJ$720,Observed!$A$2:$A$720,$A79,Observed!$C$2:$C$720,$C79),"")</f>
        <v/>
      </c>
      <c r="AK79" s="28">
        <f>IF(ISNUMBER(AVERAGEIFS(Observed!AK$2:AK$720,Observed!$A$2:$A$720,$A79,Observed!$C$2:$C$720,$C79)),AVERAGEIFS(Observed!AK$2:AK$720,Observed!$A$2:$A$720,$A79,Observed!$C$2:$C$720,$C79),"")</f>
        <v>13.212013956705727</v>
      </c>
      <c r="AL79" s="29" t="str">
        <f>IF(ISNUMBER(AVERAGEIFS(Observed!AL$2:AL$720,Observed!$A$2:$A$720,$A79,Observed!$C$2:$C$720,$C79)),AVERAGEIFS(Observed!AL$2:AL$720,Observed!$A$2:$A$720,$A79,Observed!$C$2:$C$720,$C79),"")</f>
        <v/>
      </c>
      <c r="AM79" s="28" t="str">
        <f>IF(ISNUMBER(AVERAGEIFS(Observed!AM$2:AM$720,Observed!$A$2:$A$720,$A79,Observed!$C$2:$C$720,$C79)),AVERAGEIFS(Observed!AM$2:AM$720,Observed!$A$2:$A$720,$A79,Observed!$C$2:$C$720,$C79),"")</f>
        <v/>
      </c>
      <c r="AN79" s="28" t="str">
        <f>IF(ISNUMBER(AVERAGEIFS(Observed!AN$2:AN$720,Observed!$A$2:$A$720,$A79,Observed!$C$2:$C$720,$C79)),AVERAGEIFS(Observed!AN$2:AN$720,Observed!$A$2:$A$720,$A79,Observed!$C$2:$C$720,$C79),"")</f>
        <v/>
      </c>
      <c r="AO79" s="28" t="str">
        <f>IF(ISNUMBER(AVERAGEIFS(Observed!AO$2:AO$720,Observed!$A$2:$A$720,$A79,Observed!$C$2:$C$720,$C79)),AVERAGEIFS(Observed!AO$2:AO$720,Observed!$A$2:$A$720,$A79,Observed!$C$2:$C$720,$C79),"")</f>
        <v/>
      </c>
      <c r="AP79" s="29" t="str">
        <f>IF(ISNUMBER(AVERAGEIFS(Observed!AP$2:AP$720,Observed!$A$2:$A$720,$A79,Observed!$C$2:$C$720,$C79)),AVERAGEIFS(Observed!AP$2:AP$720,Observed!$A$2:$A$720,$A79,Observed!$C$2:$C$720,$C79),"")</f>
        <v/>
      </c>
      <c r="AQ79" s="28" t="str">
        <f>IF(ISNUMBER(AVERAGEIFS(Observed!AQ$2:AQ$720,Observed!$A$2:$A$720,$A79,Observed!$C$2:$C$720,$C79)),AVERAGEIFS(Observed!AQ$2:AQ$720,Observed!$A$2:$A$720,$A79,Observed!$C$2:$C$720,$C79),"")</f>
        <v/>
      </c>
      <c r="AR79" s="28" t="str">
        <f>IF(ISNUMBER(AVERAGEIFS(Observed!AR$2:AR$720,Observed!$A$2:$A$720,$A79,Observed!$C$2:$C$720,$C79)),AVERAGEIFS(Observed!AR$2:AR$720,Observed!$A$2:$A$720,$A79,Observed!$C$2:$C$720,$C79),"")</f>
        <v/>
      </c>
      <c r="AS79" s="2">
        <f>COUNTIFS(Observed!$A$2:$A$720,$A79,Observed!$C$2:$C$720,$C79)</f>
        <v>3</v>
      </c>
      <c r="AT79" s="2">
        <f t="shared" si="2"/>
        <v>10</v>
      </c>
    </row>
    <row r="80" spans="1:46" x14ac:dyDescent="0.25">
      <c r="A80" s="4" t="s">
        <v>27</v>
      </c>
      <c r="B80" t="s">
        <v>44</v>
      </c>
      <c r="C80" s="3">
        <v>42324</v>
      </c>
      <c r="D80">
        <v>1</v>
      </c>
      <c r="F80">
        <v>0</v>
      </c>
      <c r="J80" s="2" t="s">
        <v>83</v>
      </c>
      <c r="K80" s="2" t="s">
        <v>43</v>
      </c>
      <c r="L80">
        <v>2.2000000000000002</v>
      </c>
      <c r="M80" s="2" t="s">
        <v>22</v>
      </c>
      <c r="N80" s="27" t="str">
        <f>IF(ISNUMBER(AVERAGEIFS(Observed!N$2:N$720,Observed!$A$2:$A$720,$A80,Observed!$C$2:$C$720,$C80)),AVERAGEIFS(Observed!N$2:N$720,Observed!$A$2:$A$720,$A80,Observed!$C$2:$C$720,$C80),"")</f>
        <v/>
      </c>
      <c r="O80" s="28" t="str">
        <f>IF(ISNUMBER(AVERAGEIFS(Observed!O$2:O$720,Observed!$A$2:$A$720,$A80,Observed!$C$2:$C$720,$C80)),AVERAGEIFS(Observed!O$2:O$720,Observed!$A$2:$A$720,$A80,Observed!$C$2:$C$720,$C80),"")</f>
        <v/>
      </c>
      <c r="P80" s="28">
        <f>IF(ISNUMBER(AVERAGEIFS(Observed!P$2:P$720,Observed!$A$2:$A$720,$A80,Observed!$C$2:$C$720,$C80)),AVERAGEIFS(Observed!P$2:P$720,Observed!$A$2:$A$720,$A80,Observed!$C$2:$C$720,$C80),"")</f>
        <v>187.8075</v>
      </c>
      <c r="Q80" s="28">
        <f>IF(ISNUMBER(AVERAGEIFS(Observed!Q$2:Q$720,Observed!$A$2:$A$720,$A80,Observed!$C$2:$C$720,$C80)),AVERAGEIFS(Observed!Q$2:Q$720,Observed!$A$2:$A$720,$A80,Observed!$C$2:$C$720,$C80),"")</f>
        <v>187.8075</v>
      </c>
      <c r="R80" s="28">
        <f>IF(ISNUMBER(AVERAGEIFS(Observed!R$2:R$720,Observed!$A$2:$A$720,$A80,Observed!$C$2:$C$720,$C80)),AVERAGEIFS(Observed!R$2:R$720,Observed!$A$2:$A$720,$A80,Observed!$C$2:$C$720,$C80),"")</f>
        <v>316.54250000000002</v>
      </c>
      <c r="S80" s="29" t="str">
        <f>IF(ISNUMBER(AVERAGEIFS(Observed!S$2:S$720,Observed!$A$2:$A$720,$A80,Observed!$C$2:$C$720,$C80)),AVERAGEIFS(Observed!S$2:S$720,Observed!$A$2:$A$720,$A80,Observed!$C$2:$C$720,$C80),"")</f>
        <v/>
      </c>
      <c r="T80" s="29" t="str">
        <f>IF(ISNUMBER(AVERAGEIFS(Observed!T$2:T$720,Observed!$A$2:$A$720,$A80,Observed!$C$2:$C$720,$C80)),AVERAGEIFS(Observed!T$2:T$720,Observed!$A$2:$A$720,$A80,Observed!$C$2:$C$720,$C80),"")</f>
        <v/>
      </c>
      <c r="U80" s="29" t="str">
        <f>IF(ISNUMBER(AVERAGEIFS(Observed!U$2:U$720,Observed!$A$2:$A$720,$A80,Observed!$C$2:$C$720,$C80)),AVERAGEIFS(Observed!U$2:U$720,Observed!$A$2:$A$720,$A80,Observed!$C$2:$C$720,$C80),"")</f>
        <v/>
      </c>
      <c r="V80" s="28" t="str">
        <f>IF(ISNUMBER(AVERAGEIFS(Observed!V$2:V$720,Observed!$A$2:$A$720,$A80,Observed!$C$2:$C$720,$C80)),AVERAGEIFS(Observed!V$2:V$720,Observed!$A$2:$A$720,$A80,Observed!$C$2:$C$720,$C80),"")</f>
        <v/>
      </c>
      <c r="W80" s="30" t="str">
        <f>IF(ISNUMBER(AVERAGEIFS(Observed!W$2:W$720,Observed!$A$2:$A$720,$A80,Observed!$C$2:$C$720,$C80)),AVERAGEIFS(Observed!W$2:W$720,Observed!$A$2:$A$720,$A80,Observed!$C$2:$C$720,$C80),"")</f>
        <v/>
      </c>
      <c r="X80" s="30" t="str">
        <f>IF(ISNUMBER(AVERAGEIFS(Observed!X$2:X$720,Observed!$A$2:$A$720,$A80,Observed!$C$2:$C$720,$C80)),AVERAGEIFS(Observed!X$2:X$720,Observed!$A$2:$A$720,$A80,Observed!$C$2:$C$720,$C80),"")</f>
        <v/>
      </c>
      <c r="Y80" s="28" t="str">
        <f>IF(ISNUMBER(AVERAGEIFS(Observed!Y$2:Y$720,Observed!$A$2:$A$720,$A80,Observed!$C$2:$C$720,$C80)),AVERAGEIFS(Observed!Y$2:Y$720,Observed!$A$2:$A$720,$A80,Observed!$C$2:$C$720,$C80),"")</f>
        <v/>
      </c>
      <c r="Z80" s="28" t="str">
        <f>IF(ISNUMBER(AVERAGEIFS(Observed!Z$2:Z$720,Observed!$A$2:$A$720,$A80,Observed!$C$2:$C$720,$C80)),AVERAGEIFS(Observed!Z$2:Z$720,Observed!$A$2:$A$720,$A80,Observed!$C$2:$C$720,$C80),"")</f>
        <v/>
      </c>
      <c r="AA80" s="28" t="str">
        <f>IF(ISNUMBER(AVERAGEIFS(Observed!AA$2:AA$720,Observed!$A$2:$A$720,$A80,Observed!$C$2:$C$720,$C80)),AVERAGEIFS(Observed!AA$2:AA$720,Observed!$A$2:$A$720,$A80,Observed!$C$2:$C$720,$C80),"")</f>
        <v/>
      </c>
      <c r="AB80" s="28">
        <f>IF(ISNUMBER(AVERAGEIFS(Observed!AB$2:AB$720,Observed!$A$2:$A$720,$A80,Observed!$C$2:$C$720,$C80)),AVERAGEIFS(Observed!AB$2:AB$720,Observed!$A$2:$A$720,$A80,Observed!$C$2:$C$720,$C80),"")</f>
        <v>18.362931728363037</v>
      </c>
      <c r="AC80" s="28">
        <f>IF(ISNUMBER(AVERAGEIFS(Observed!AC$2:AC$720,Observed!$A$2:$A$720,$A80,Observed!$C$2:$C$720,$C80)),AVERAGEIFS(Observed!AC$2:AC$720,Observed!$A$2:$A$720,$A80,Observed!$C$2:$C$720,$C80),"")</f>
        <v>16.806907176971436</v>
      </c>
      <c r="AD80" s="28">
        <f>IF(ISNUMBER(AVERAGEIFS(Observed!AD$2:AD$720,Observed!$A$2:$A$720,$A80,Observed!$C$2:$C$720,$C80)),AVERAGEIFS(Observed!AD$2:AD$720,Observed!$A$2:$A$720,$A80,Observed!$C$2:$C$720,$C80),"")</f>
        <v>78.819309234619141</v>
      </c>
      <c r="AE80" s="28">
        <f>IF(ISNUMBER(AVERAGEIFS(Observed!AE$2:AE$720,Observed!$A$2:$A$720,$A80,Observed!$C$2:$C$720,$C80)),AVERAGEIFS(Observed!AE$2:AE$720,Observed!$A$2:$A$720,$A80,Observed!$C$2:$C$720,$C80),"")</f>
        <v>23.921823501586914</v>
      </c>
      <c r="AF80" s="28">
        <f>IF(ISNUMBER(AVERAGEIFS(Observed!AF$2:AF$720,Observed!$A$2:$A$720,$A80,Observed!$C$2:$C$720,$C80)),AVERAGEIFS(Observed!AF$2:AF$720,Observed!$A$2:$A$720,$A80,Observed!$C$2:$C$720,$C80),"")</f>
        <v>89.421989440917969</v>
      </c>
      <c r="AG80" s="28">
        <f>IF(ISNUMBER(AVERAGEIFS(Observed!AG$2:AG$720,Observed!$A$2:$A$720,$A80,Observed!$C$2:$C$720,$C80)),AVERAGEIFS(Observed!AG$2:AG$720,Observed!$A$2:$A$720,$A80,Observed!$C$2:$C$720,$C80),"")</f>
        <v>25.609697580337524</v>
      </c>
      <c r="AH80" s="29">
        <f>IF(ISNUMBER(AVERAGEIFS(Observed!AH$2:AH$720,Observed!$A$2:$A$720,$A80,Observed!$C$2:$C$720,$C80)),AVERAGEIFS(Observed!AH$2:AH$720,Observed!$A$2:$A$720,$A80,Observed!$C$2:$C$720,$C80),"")</f>
        <v>4.0974999999999998E-2</v>
      </c>
      <c r="AI80" s="29">
        <f>IF(ISNUMBER(AVERAGEIFS(Observed!AI$2:AI$720,Observed!$A$2:$A$720,$A80,Observed!$C$2:$C$720,$C80)),AVERAGEIFS(Observed!AI$2:AI$720,Observed!$A$2:$A$720,$A80,Observed!$C$2:$C$720,$C80),"")</f>
        <v>4.0974999999999998E-2</v>
      </c>
      <c r="AJ80" s="29" t="str">
        <f>IF(ISNUMBER(AVERAGEIFS(Observed!AJ$2:AJ$720,Observed!$A$2:$A$720,$A80,Observed!$C$2:$C$720,$C80)),AVERAGEIFS(Observed!AJ$2:AJ$720,Observed!$A$2:$A$720,$A80,Observed!$C$2:$C$720,$C80),"")</f>
        <v/>
      </c>
      <c r="AK80" s="28">
        <f>IF(ISNUMBER(AVERAGEIFS(Observed!AK$2:AK$720,Observed!$A$2:$A$720,$A80,Observed!$C$2:$C$720,$C80)),AVERAGEIFS(Observed!AK$2:AK$720,Observed!$A$2:$A$720,$A80,Observed!$C$2:$C$720,$C80),"")</f>
        <v>12.611089477539062</v>
      </c>
      <c r="AL80" s="29" t="str">
        <f>IF(ISNUMBER(AVERAGEIFS(Observed!AL$2:AL$720,Observed!$A$2:$A$720,$A80,Observed!$C$2:$C$720,$C80)),AVERAGEIFS(Observed!AL$2:AL$720,Observed!$A$2:$A$720,$A80,Observed!$C$2:$C$720,$C80),"")</f>
        <v/>
      </c>
      <c r="AM80" s="28" t="str">
        <f>IF(ISNUMBER(AVERAGEIFS(Observed!AM$2:AM$720,Observed!$A$2:$A$720,$A80,Observed!$C$2:$C$720,$C80)),AVERAGEIFS(Observed!AM$2:AM$720,Observed!$A$2:$A$720,$A80,Observed!$C$2:$C$720,$C80),"")</f>
        <v/>
      </c>
      <c r="AN80" s="28" t="str">
        <f>IF(ISNUMBER(AVERAGEIFS(Observed!AN$2:AN$720,Observed!$A$2:$A$720,$A80,Observed!$C$2:$C$720,$C80)),AVERAGEIFS(Observed!AN$2:AN$720,Observed!$A$2:$A$720,$A80,Observed!$C$2:$C$720,$C80),"")</f>
        <v/>
      </c>
      <c r="AO80" s="28" t="str">
        <f>IF(ISNUMBER(AVERAGEIFS(Observed!AO$2:AO$720,Observed!$A$2:$A$720,$A80,Observed!$C$2:$C$720,$C80)),AVERAGEIFS(Observed!AO$2:AO$720,Observed!$A$2:$A$720,$A80,Observed!$C$2:$C$720,$C80),"")</f>
        <v/>
      </c>
      <c r="AP80" s="29" t="str">
        <f>IF(ISNUMBER(AVERAGEIFS(Observed!AP$2:AP$720,Observed!$A$2:$A$720,$A80,Observed!$C$2:$C$720,$C80)),AVERAGEIFS(Observed!AP$2:AP$720,Observed!$A$2:$A$720,$A80,Observed!$C$2:$C$720,$C80),"")</f>
        <v/>
      </c>
      <c r="AQ80" s="28">
        <f>IF(ISNUMBER(AVERAGEIFS(Observed!AQ$2:AQ$720,Observed!$A$2:$A$720,$A80,Observed!$C$2:$C$720,$C80)),AVERAGEIFS(Observed!AQ$2:AQ$720,Observed!$A$2:$A$720,$A80,Observed!$C$2:$C$720,$C80),"")</f>
        <v>7.6944999999999997</v>
      </c>
      <c r="AR80" s="28">
        <f>IF(ISNUMBER(AVERAGEIFS(Observed!AR$2:AR$720,Observed!$A$2:$A$720,$A80,Observed!$C$2:$C$720,$C80)),AVERAGEIFS(Observed!AR$2:AR$720,Observed!$A$2:$A$720,$A80,Observed!$C$2:$C$720,$C80),"")</f>
        <v>13.739749999999999</v>
      </c>
      <c r="AS80" s="2">
        <f>COUNTIFS(Observed!$A$2:$A$720,$A80,Observed!$C$2:$C$720,$C80)</f>
        <v>4</v>
      </c>
      <c r="AT80" s="2">
        <f t="shared" si="2"/>
        <v>14</v>
      </c>
    </row>
    <row r="81" spans="1:46" x14ac:dyDescent="0.25">
      <c r="A81" s="4" t="s">
        <v>30</v>
      </c>
      <c r="B81" t="s">
        <v>44</v>
      </c>
      <c r="C81" s="3">
        <v>42324</v>
      </c>
      <c r="D81">
        <v>1</v>
      </c>
      <c r="F81">
        <v>50</v>
      </c>
      <c r="J81" s="2" t="s">
        <v>83</v>
      </c>
      <c r="K81" s="2" t="s">
        <v>43</v>
      </c>
      <c r="L81">
        <v>2.2000000000000002</v>
      </c>
      <c r="M81" s="2" t="s">
        <v>22</v>
      </c>
      <c r="N81" s="27" t="str">
        <f>IF(ISNUMBER(AVERAGEIFS(Observed!N$2:N$720,Observed!$A$2:$A$720,$A81,Observed!$C$2:$C$720,$C81)),AVERAGEIFS(Observed!N$2:N$720,Observed!$A$2:$A$720,$A81,Observed!$C$2:$C$720,$C81),"")</f>
        <v/>
      </c>
      <c r="O81" s="28" t="str">
        <f>IF(ISNUMBER(AVERAGEIFS(Observed!O$2:O$720,Observed!$A$2:$A$720,$A81,Observed!$C$2:$C$720,$C81)),AVERAGEIFS(Observed!O$2:O$720,Observed!$A$2:$A$720,$A81,Observed!$C$2:$C$720,$C81),"")</f>
        <v/>
      </c>
      <c r="P81" s="28">
        <f>IF(ISNUMBER(AVERAGEIFS(Observed!P$2:P$720,Observed!$A$2:$A$720,$A81,Observed!$C$2:$C$720,$C81)),AVERAGEIFS(Observed!P$2:P$720,Observed!$A$2:$A$720,$A81,Observed!$C$2:$C$720,$C81),"")</f>
        <v>193.88000000000002</v>
      </c>
      <c r="Q81" s="28">
        <f>IF(ISNUMBER(AVERAGEIFS(Observed!Q$2:Q$720,Observed!$A$2:$A$720,$A81,Observed!$C$2:$C$720,$C81)),AVERAGEIFS(Observed!Q$2:Q$720,Observed!$A$2:$A$720,$A81,Observed!$C$2:$C$720,$C81),"")</f>
        <v>193.88000000000002</v>
      </c>
      <c r="R81" s="28">
        <f>IF(ISNUMBER(AVERAGEIFS(Observed!R$2:R$720,Observed!$A$2:$A$720,$A81,Observed!$C$2:$C$720,$C81)),AVERAGEIFS(Observed!R$2:R$720,Observed!$A$2:$A$720,$A81,Observed!$C$2:$C$720,$C81),"")</f>
        <v>358.36500000000001</v>
      </c>
      <c r="S81" s="29" t="str">
        <f>IF(ISNUMBER(AVERAGEIFS(Observed!S$2:S$720,Observed!$A$2:$A$720,$A81,Observed!$C$2:$C$720,$C81)),AVERAGEIFS(Observed!S$2:S$720,Observed!$A$2:$A$720,$A81,Observed!$C$2:$C$720,$C81),"")</f>
        <v/>
      </c>
      <c r="T81" s="29" t="str">
        <f>IF(ISNUMBER(AVERAGEIFS(Observed!T$2:T$720,Observed!$A$2:$A$720,$A81,Observed!$C$2:$C$720,$C81)),AVERAGEIFS(Observed!T$2:T$720,Observed!$A$2:$A$720,$A81,Observed!$C$2:$C$720,$C81),"")</f>
        <v/>
      </c>
      <c r="U81" s="29" t="str">
        <f>IF(ISNUMBER(AVERAGEIFS(Observed!U$2:U$720,Observed!$A$2:$A$720,$A81,Observed!$C$2:$C$720,$C81)),AVERAGEIFS(Observed!U$2:U$720,Observed!$A$2:$A$720,$A81,Observed!$C$2:$C$720,$C81),"")</f>
        <v/>
      </c>
      <c r="V81" s="28" t="str">
        <f>IF(ISNUMBER(AVERAGEIFS(Observed!V$2:V$720,Observed!$A$2:$A$720,$A81,Observed!$C$2:$C$720,$C81)),AVERAGEIFS(Observed!V$2:V$720,Observed!$A$2:$A$720,$A81,Observed!$C$2:$C$720,$C81),"")</f>
        <v/>
      </c>
      <c r="W81" s="30" t="str">
        <f>IF(ISNUMBER(AVERAGEIFS(Observed!W$2:W$720,Observed!$A$2:$A$720,$A81,Observed!$C$2:$C$720,$C81)),AVERAGEIFS(Observed!W$2:W$720,Observed!$A$2:$A$720,$A81,Observed!$C$2:$C$720,$C81),"")</f>
        <v/>
      </c>
      <c r="X81" s="30" t="str">
        <f>IF(ISNUMBER(AVERAGEIFS(Observed!X$2:X$720,Observed!$A$2:$A$720,$A81,Observed!$C$2:$C$720,$C81)),AVERAGEIFS(Observed!X$2:X$720,Observed!$A$2:$A$720,$A81,Observed!$C$2:$C$720,$C81),"")</f>
        <v/>
      </c>
      <c r="Y81" s="28" t="str">
        <f>IF(ISNUMBER(AVERAGEIFS(Observed!Y$2:Y$720,Observed!$A$2:$A$720,$A81,Observed!$C$2:$C$720,$C81)),AVERAGEIFS(Observed!Y$2:Y$720,Observed!$A$2:$A$720,$A81,Observed!$C$2:$C$720,$C81),"")</f>
        <v/>
      </c>
      <c r="Z81" s="28" t="str">
        <f>IF(ISNUMBER(AVERAGEIFS(Observed!Z$2:Z$720,Observed!$A$2:$A$720,$A81,Observed!$C$2:$C$720,$C81)),AVERAGEIFS(Observed!Z$2:Z$720,Observed!$A$2:$A$720,$A81,Observed!$C$2:$C$720,$C81),"")</f>
        <v/>
      </c>
      <c r="AA81" s="28" t="str">
        <f>IF(ISNUMBER(AVERAGEIFS(Observed!AA$2:AA$720,Observed!$A$2:$A$720,$A81,Observed!$C$2:$C$720,$C81)),AVERAGEIFS(Observed!AA$2:AA$720,Observed!$A$2:$A$720,$A81,Observed!$C$2:$C$720,$C81),"")</f>
        <v/>
      </c>
      <c r="AB81" s="28">
        <f>IF(ISNUMBER(AVERAGEIFS(Observed!AB$2:AB$720,Observed!$A$2:$A$720,$A81,Observed!$C$2:$C$720,$C81)),AVERAGEIFS(Observed!AB$2:AB$720,Observed!$A$2:$A$720,$A81,Observed!$C$2:$C$720,$C81),"")</f>
        <v>17.939190626144409</v>
      </c>
      <c r="AC81" s="28">
        <f>IF(ISNUMBER(AVERAGEIFS(Observed!AC$2:AC$720,Observed!$A$2:$A$720,$A81,Observed!$C$2:$C$720,$C81)),AVERAGEIFS(Observed!AC$2:AC$720,Observed!$A$2:$A$720,$A81,Observed!$C$2:$C$720,$C81),"")</f>
        <v>16.421133995056152</v>
      </c>
      <c r="AD81" s="28">
        <f>IF(ISNUMBER(AVERAGEIFS(Observed!AD$2:AD$720,Observed!$A$2:$A$720,$A81,Observed!$C$2:$C$720,$C81)),AVERAGEIFS(Observed!AD$2:AD$720,Observed!$A$2:$A$720,$A81,Observed!$C$2:$C$720,$C81),"")</f>
        <v>79.502118110656738</v>
      </c>
      <c r="AE81" s="28">
        <f>IF(ISNUMBER(AVERAGEIFS(Observed!AE$2:AE$720,Observed!$A$2:$A$720,$A81,Observed!$C$2:$C$720,$C81)),AVERAGEIFS(Observed!AE$2:AE$720,Observed!$A$2:$A$720,$A81,Observed!$C$2:$C$720,$C81),"")</f>
        <v>23.638919830322266</v>
      </c>
      <c r="AF81" s="28">
        <f>IF(ISNUMBER(AVERAGEIFS(Observed!AF$2:AF$720,Observed!$A$2:$A$720,$A81,Observed!$C$2:$C$720,$C81)),AVERAGEIFS(Observed!AF$2:AF$720,Observed!$A$2:$A$720,$A81,Observed!$C$2:$C$720,$C81),"")</f>
        <v>89.163729667663574</v>
      </c>
      <c r="AG81" s="28">
        <f>IF(ISNUMBER(AVERAGEIFS(Observed!AG$2:AG$720,Observed!$A$2:$A$720,$A81,Observed!$C$2:$C$720,$C81)),AVERAGEIFS(Observed!AG$2:AG$720,Observed!$A$2:$A$720,$A81,Observed!$C$2:$C$720,$C81),"")</f>
        <v>25.538027048110962</v>
      </c>
      <c r="AH81" s="29">
        <f>IF(ISNUMBER(AVERAGEIFS(Observed!AH$2:AH$720,Observed!$A$2:$A$720,$A81,Observed!$C$2:$C$720,$C81)),AVERAGEIFS(Observed!AH$2:AH$720,Observed!$A$2:$A$720,$A81,Observed!$C$2:$C$720,$C81),"")</f>
        <v>4.0849999999999997E-2</v>
      </c>
      <c r="AI81" s="29">
        <f>IF(ISNUMBER(AVERAGEIFS(Observed!AI$2:AI$720,Observed!$A$2:$A$720,$A81,Observed!$C$2:$C$720,$C81)),AVERAGEIFS(Observed!AI$2:AI$720,Observed!$A$2:$A$720,$A81,Observed!$C$2:$C$720,$C81),"")</f>
        <v>4.0849999999999997E-2</v>
      </c>
      <c r="AJ81" s="29" t="str">
        <f>IF(ISNUMBER(AVERAGEIFS(Observed!AJ$2:AJ$720,Observed!$A$2:$A$720,$A81,Observed!$C$2:$C$720,$C81)),AVERAGEIFS(Observed!AJ$2:AJ$720,Observed!$A$2:$A$720,$A81,Observed!$C$2:$C$720,$C81),"")</f>
        <v/>
      </c>
      <c r="AK81" s="28">
        <f>IF(ISNUMBER(AVERAGEIFS(Observed!AK$2:AK$720,Observed!$A$2:$A$720,$A81,Observed!$C$2:$C$720,$C81)),AVERAGEIFS(Observed!AK$2:AK$720,Observed!$A$2:$A$720,$A81,Observed!$C$2:$C$720,$C81),"")</f>
        <v>12.720338897705078</v>
      </c>
      <c r="AL81" s="29" t="str">
        <f>IF(ISNUMBER(AVERAGEIFS(Observed!AL$2:AL$720,Observed!$A$2:$A$720,$A81,Observed!$C$2:$C$720,$C81)),AVERAGEIFS(Observed!AL$2:AL$720,Observed!$A$2:$A$720,$A81,Observed!$C$2:$C$720,$C81),"")</f>
        <v/>
      </c>
      <c r="AM81" s="28" t="str">
        <f>IF(ISNUMBER(AVERAGEIFS(Observed!AM$2:AM$720,Observed!$A$2:$A$720,$A81,Observed!$C$2:$C$720,$C81)),AVERAGEIFS(Observed!AM$2:AM$720,Observed!$A$2:$A$720,$A81,Observed!$C$2:$C$720,$C81),"")</f>
        <v/>
      </c>
      <c r="AN81" s="28" t="str">
        <f>IF(ISNUMBER(AVERAGEIFS(Observed!AN$2:AN$720,Observed!$A$2:$A$720,$A81,Observed!$C$2:$C$720,$C81)),AVERAGEIFS(Observed!AN$2:AN$720,Observed!$A$2:$A$720,$A81,Observed!$C$2:$C$720,$C81),"")</f>
        <v/>
      </c>
      <c r="AO81" s="28" t="str">
        <f>IF(ISNUMBER(AVERAGEIFS(Observed!AO$2:AO$720,Observed!$A$2:$A$720,$A81,Observed!$C$2:$C$720,$C81)),AVERAGEIFS(Observed!AO$2:AO$720,Observed!$A$2:$A$720,$A81,Observed!$C$2:$C$720,$C81),"")</f>
        <v/>
      </c>
      <c r="AP81" s="29" t="str">
        <f>IF(ISNUMBER(AVERAGEIFS(Observed!AP$2:AP$720,Observed!$A$2:$A$720,$A81,Observed!$C$2:$C$720,$C81)),AVERAGEIFS(Observed!AP$2:AP$720,Observed!$A$2:$A$720,$A81,Observed!$C$2:$C$720,$C81),"")</f>
        <v/>
      </c>
      <c r="AQ81" s="28">
        <f>IF(ISNUMBER(AVERAGEIFS(Observed!AQ$2:AQ$720,Observed!$A$2:$A$720,$A81,Observed!$C$2:$C$720,$C81)),AVERAGEIFS(Observed!AQ$2:AQ$720,Observed!$A$2:$A$720,$A81,Observed!$C$2:$C$720,$C81),"")</f>
        <v>7.9202499999999993</v>
      </c>
      <c r="AR81" s="28">
        <f>IF(ISNUMBER(AVERAGEIFS(Observed!AR$2:AR$720,Observed!$A$2:$A$720,$A81,Observed!$C$2:$C$720,$C81)),AVERAGEIFS(Observed!AR$2:AR$720,Observed!$A$2:$A$720,$A81,Observed!$C$2:$C$720,$C81),"")</f>
        <v>15.433</v>
      </c>
      <c r="AS81" s="2">
        <f>COUNTIFS(Observed!$A$2:$A$720,$A81,Observed!$C$2:$C$720,$C81)</f>
        <v>4</v>
      </c>
      <c r="AT81" s="2">
        <f t="shared" si="2"/>
        <v>14</v>
      </c>
    </row>
    <row r="82" spans="1:46" x14ac:dyDescent="0.25">
      <c r="A82" s="4" t="s">
        <v>28</v>
      </c>
      <c r="B82" t="s">
        <v>44</v>
      </c>
      <c r="C82" s="3">
        <v>42324</v>
      </c>
      <c r="D82">
        <v>1</v>
      </c>
      <c r="F82">
        <v>100</v>
      </c>
      <c r="J82" s="2" t="s">
        <v>83</v>
      </c>
      <c r="K82" s="2" t="s">
        <v>43</v>
      </c>
      <c r="L82">
        <v>2.2000000000000002</v>
      </c>
      <c r="M82" s="2" t="s">
        <v>22</v>
      </c>
      <c r="N82" s="27" t="str">
        <f>IF(ISNUMBER(AVERAGEIFS(Observed!N$2:N$720,Observed!$A$2:$A$720,$A82,Observed!$C$2:$C$720,$C82)),AVERAGEIFS(Observed!N$2:N$720,Observed!$A$2:$A$720,$A82,Observed!$C$2:$C$720,$C82),"")</f>
        <v/>
      </c>
      <c r="O82" s="28" t="str">
        <f>IF(ISNUMBER(AVERAGEIFS(Observed!O$2:O$720,Observed!$A$2:$A$720,$A82,Observed!$C$2:$C$720,$C82)),AVERAGEIFS(Observed!O$2:O$720,Observed!$A$2:$A$720,$A82,Observed!$C$2:$C$720,$C82),"")</f>
        <v/>
      </c>
      <c r="P82" s="28">
        <f>IF(ISNUMBER(AVERAGEIFS(Observed!P$2:P$720,Observed!$A$2:$A$720,$A82,Observed!$C$2:$C$720,$C82)),AVERAGEIFS(Observed!P$2:P$720,Observed!$A$2:$A$720,$A82,Observed!$C$2:$C$720,$C82),"")</f>
        <v>201.77250000000001</v>
      </c>
      <c r="Q82" s="28">
        <f>IF(ISNUMBER(AVERAGEIFS(Observed!Q$2:Q$720,Observed!$A$2:$A$720,$A82,Observed!$C$2:$C$720,$C82)),AVERAGEIFS(Observed!Q$2:Q$720,Observed!$A$2:$A$720,$A82,Observed!$C$2:$C$720,$C82),"")</f>
        <v>201.77250000000001</v>
      </c>
      <c r="R82" s="28">
        <f>IF(ISNUMBER(AVERAGEIFS(Observed!R$2:R$720,Observed!$A$2:$A$720,$A82,Observed!$C$2:$C$720,$C82)),AVERAGEIFS(Observed!R$2:R$720,Observed!$A$2:$A$720,$A82,Observed!$C$2:$C$720,$C82),"")</f>
        <v>334.94499999999999</v>
      </c>
      <c r="S82" s="29" t="str">
        <f>IF(ISNUMBER(AVERAGEIFS(Observed!S$2:S$720,Observed!$A$2:$A$720,$A82,Observed!$C$2:$C$720,$C82)),AVERAGEIFS(Observed!S$2:S$720,Observed!$A$2:$A$720,$A82,Observed!$C$2:$C$720,$C82),"")</f>
        <v/>
      </c>
      <c r="T82" s="29" t="str">
        <f>IF(ISNUMBER(AVERAGEIFS(Observed!T$2:T$720,Observed!$A$2:$A$720,$A82,Observed!$C$2:$C$720,$C82)),AVERAGEIFS(Observed!T$2:T$720,Observed!$A$2:$A$720,$A82,Observed!$C$2:$C$720,$C82),"")</f>
        <v/>
      </c>
      <c r="U82" s="29" t="str">
        <f>IF(ISNUMBER(AVERAGEIFS(Observed!U$2:U$720,Observed!$A$2:$A$720,$A82,Observed!$C$2:$C$720,$C82)),AVERAGEIFS(Observed!U$2:U$720,Observed!$A$2:$A$720,$A82,Observed!$C$2:$C$720,$C82),"")</f>
        <v/>
      </c>
      <c r="V82" s="28" t="str">
        <f>IF(ISNUMBER(AVERAGEIFS(Observed!V$2:V$720,Observed!$A$2:$A$720,$A82,Observed!$C$2:$C$720,$C82)),AVERAGEIFS(Observed!V$2:V$720,Observed!$A$2:$A$720,$A82,Observed!$C$2:$C$720,$C82),"")</f>
        <v/>
      </c>
      <c r="W82" s="30" t="str">
        <f>IF(ISNUMBER(AVERAGEIFS(Observed!W$2:W$720,Observed!$A$2:$A$720,$A82,Observed!$C$2:$C$720,$C82)),AVERAGEIFS(Observed!W$2:W$720,Observed!$A$2:$A$720,$A82,Observed!$C$2:$C$720,$C82),"")</f>
        <v/>
      </c>
      <c r="X82" s="30" t="str">
        <f>IF(ISNUMBER(AVERAGEIFS(Observed!X$2:X$720,Observed!$A$2:$A$720,$A82,Observed!$C$2:$C$720,$C82)),AVERAGEIFS(Observed!X$2:X$720,Observed!$A$2:$A$720,$A82,Observed!$C$2:$C$720,$C82),"")</f>
        <v/>
      </c>
      <c r="Y82" s="28" t="str">
        <f>IF(ISNUMBER(AVERAGEIFS(Observed!Y$2:Y$720,Observed!$A$2:$A$720,$A82,Observed!$C$2:$C$720,$C82)),AVERAGEIFS(Observed!Y$2:Y$720,Observed!$A$2:$A$720,$A82,Observed!$C$2:$C$720,$C82),"")</f>
        <v/>
      </c>
      <c r="Z82" s="28" t="str">
        <f>IF(ISNUMBER(AVERAGEIFS(Observed!Z$2:Z$720,Observed!$A$2:$A$720,$A82,Observed!$C$2:$C$720,$C82)),AVERAGEIFS(Observed!Z$2:Z$720,Observed!$A$2:$A$720,$A82,Observed!$C$2:$C$720,$C82),"")</f>
        <v/>
      </c>
      <c r="AA82" s="28" t="str">
        <f>IF(ISNUMBER(AVERAGEIFS(Observed!AA$2:AA$720,Observed!$A$2:$A$720,$A82,Observed!$C$2:$C$720,$C82)),AVERAGEIFS(Observed!AA$2:AA$720,Observed!$A$2:$A$720,$A82,Observed!$C$2:$C$720,$C82),"")</f>
        <v/>
      </c>
      <c r="AB82" s="28">
        <f>IF(ISNUMBER(AVERAGEIFS(Observed!AB$2:AB$720,Observed!$A$2:$A$720,$A82,Observed!$C$2:$C$720,$C82)),AVERAGEIFS(Observed!AB$2:AB$720,Observed!$A$2:$A$720,$A82,Observed!$C$2:$C$720,$C82),"")</f>
        <v>18.736260890960693</v>
      </c>
      <c r="AC82" s="28">
        <f>IF(ISNUMBER(AVERAGEIFS(Observed!AC$2:AC$720,Observed!$A$2:$A$720,$A82,Observed!$C$2:$C$720,$C82)),AVERAGEIFS(Observed!AC$2:AC$720,Observed!$A$2:$A$720,$A82,Observed!$C$2:$C$720,$C82),"")</f>
        <v>16.379133105278015</v>
      </c>
      <c r="AD82" s="28">
        <f>IF(ISNUMBER(AVERAGEIFS(Observed!AD$2:AD$720,Observed!$A$2:$A$720,$A82,Observed!$C$2:$C$720,$C82)),AVERAGEIFS(Observed!AD$2:AD$720,Observed!$A$2:$A$720,$A82,Observed!$C$2:$C$720,$C82),"")</f>
        <v>78.678402900695801</v>
      </c>
      <c r="AE82" s="28">
        <f>IF(ISNUMBER(AVERAGEIFS(Observed!AE$2:AE$720,Observed!$A$2:$A$720,$A82,Observed!$C$2:$C$720,$C82)),AVERAGEIFS(Observed!AE$2:AE$720,Observed!$A$2:$A$720,$A82,Observed!$C$2:$C$720,$C82),"")</f>
        <v>24.667287826538086</v>
      </c>
      <c r="AF82" s="28">
        <f>IF(ISNUMBER(AVERAGEIFS(Observed!AF$2:AF$720,Observed!$A$2:$A$720,$A82,Observed!$C$2:$C$720,$C82)),AVERAGEIFS(Observed!AF$2:AF$720,Observed!$A$2:$A$720,$A82,Observed!$C$2:$C$720,$C82),"")</f>
        <v>89.510809898376465</v>
      </c>
      <c r="AG82" s="28">
        <f>IF(ISNUMBER(AVERAGEIFS(Observed!AG$2:AG$720,Observed!$A$2:$A$720,$A82,Observed!$C$2:$C$720,$C82)),AVERAGEIFS(Observed!AG$2:AG$720,Observed!$A$2:$A$720,$A82,Observed!$C$2:$C$720,$C82),"")</f>
        <v>24.185356378555298</v>
      </c>
      <c r="AH82" s="29">
        <f>IF(ISNUMBER(AVERAGEIFS(Observed!AH$2:AH$720,Observed!$A$2:$A$720,$A82,Observed!$C$2:$C$720,$C82)),AVERAGEIFS(Observed!AH$2:AH$720,Observed!$A$2:$A$720,$A82,Observed!$C$2:$C$720,$C82),"")</f>
        <v>3.8724999999999996E-2</v>
      </c>
      <c r="AI82" s="29">
        <f>IF(ISNUMBER(AVERAGEIFS(Observed!AI$2:AI$720,Observed!$A$2:$A$720,$A82,Observed!$C$2:$C$720,$C82)),AVERAGEIFS(Observed!AI$2:AI$720,Observed!$A$2:$A$720,$A82,Observed!$C$2:$C$720,$C82),"")</f>
        <v>3.8724999999999996E-2</v>
      </c>
      <c r="AJ82" s="29" t="str">
        <f>IF(ISNUMBER(AVERAGEIFS(Observed!AJ$2:AJ$720,Observed!$A$2:$A$720,$A82,Observed!$C$2:$C$720,$C82)),AVERAGEIFS(Observed!AJ$2:AJ$720,Observed!$A$2:$A$720,$A82,Observed!$C$2:$C$720,$C82),"")</f>
        <v/>
      </c>
      <c r="AK82" s="28">
        <f>IF(ISNUMBER(AVERAGEIFS(Observed!AK$2:AK$720,Observed!$A$2:$A$720,$A82,Observed!$C$2:$C$720,$C82)),AVERAGEIFS(Observed!AK$2:AK$720,Observed!$A$2:$A$720,$A82,Observed!$C$2:$C$720,$C82),"")</f>
        <v>12.588544464111328</v>
      </c>
      <c r="AL82" s="29" t="str">
        <f>IF(ISNUMBER(AVERAGEIFS(Observed!AL$2:AL$720,Observed!$A$2:$A$720,$A82,Observed!$C$2:$C$720,$C82)),AVERAGEIFS(Observed!AL$2:AL$720,Observed!$A$2:$A$720,$A82,Observed!$C$2:$C$720,$C82),"")</f>
        <v/>
      </c>
      <c r="AM82" s="28" t="str">
        <f>IF(ISNUMBER(AVERAGEIFS(Observed!AM$2:AM$720,Observed!$A$2:$A$720,$A82,Observed!$C$2:$C$720,$C82)),AVERAGEIFS(Observed!AM$2:AM$720,Observed!$A$2:$A$720,$A82,Observed!$C$2:$C$720,$C82),"")</f>
        <v/>
      </c>
      <c r="AN82" s="28" t="str">
        <f>IF(ISNUMBER(AVERAGEIFS(Observed!AN$2:AN$720,Observed!$A$2:$A$720,$A82,Observed!$C$2:$C$720,$C82)),AVERAGEIFS(Observed!AN$2:AN$720,Observed!$A$2:$A$720,$A82,Observed!$C$2:$C$720,$C82),"")</f>
        <v/>
      </c>
      <c r="AO82" s="28" t="str">
        <f>IF(ISNUMBER(AVERAGEIFS(Observed!AO$2:AO$720,Observed!$A$2:$A$720,$A82,Observed!$C$2:$C$720,$C82)),AVERAGEIFS(Observed!AO$2:AO$720,Observed!$A$2:$A$720,$A82,Observed!$C$2:$C$720,$C82),"")</f>
        <v/>
      </c>
      <c r="AP82" s="29" t="str">
        <f>IF(ISNUMBER(AVERAGEIFS(Observed!AP$2:AP$720,Observed!$A$2:$A$720,$A82,Observed!$C$2:$C$720,$C82)),AVERAGEIFS(Observed!AP$2:AP$720,Observed!$A$2:$A$720,$A82,Observed!$C$2:$C$720,$C82),"")</f>
        <v/>
      </c>
      <c r="AQ82" s="28">
        <f>IF(ISNUMBER(AVERAGEIFS(Observed!AQ$2:AQ$720,Observed!$A$2:$A$720,$A82,Observed!$C$2:$C$720,$C82)),AVERAGEIFS(Observed!AQ$2:AQ$720,Observed!$A$2:$A$720,$A82,Observed!$C$2:$C$720,$C82),"")</f>
        <v>7.8427500000000006</v>
      </c>
      <c r="AR82" s="28">
        <f>IF(ISNUMBER(AVERAGEIFS(Observed!AR$2:AR$720,Observed!$A$2:$A$720,$A82,Observed!$C$2:$C$720,$C82)),AVERAGEIFS(Observed!AR$2:AR$720,Observed!$A$2:$A$720,$A82,Observed!$C$2:$C$720,$C82),"")</f>
        <v>13.783000000000001</v>
      </c>
      <c r="AS82" s="2">
        <f>COUNTIFS(Observed!$A$2:$A$720,$A82,Observed!$C$2:$C$720,$C82)</f>
        <v>4</v>
      </c>
      <c r="AT82" s="2">
        <f t="shared" si="2"/>
        <v>14</v>
      </c>
    </row>
    <row r="83" spans="1:46" x14ac:dyDescent="0.25">
      <c r="A83" s="4" t="s">
        <v>25</v>
      </c>
      <c r="B83" t="s">
        <v>44</v>
      </c>
      <c r="C83" s="3">
        <v>42324</v>
      </c>
      <c r="D83">
        <v>1</v>
      </c>
      <c r="F83">
        <v>200</v>
      </c>
      <c r="J83" s="2" t="s">
        <v>83</v>
      </c>
      <c r="K83" s="2" t="s">
        <v>43</v>
      </c>
      <c r="L83">
        <v>2.2000000000000002</v>
      </c>
      <c r="M83" s="2" t="s">
        <v>22</v>
      </c>
      <c r="N83" s="27" t="str">
        <f>IF(ISNUMBER(AVERAGEIFS(Observed!N$2:N$720,Observed!$A$2:$A$720,$A83,Observed!$C$2:$C$720,$C83)),AVERAGEIFS(Observed!N$2:N$720,Observed!$A$2:$A$720,$A83,Observed!$C$2:$C$720,$C83),"")</f>
        <v/>
      </c>
      <c r="O83" s="28" t="str">
        <f>IF(ISNUMBER(AVERAGEIFS(Observed!O$2:O$720,Observed!$A$2:$A$720,$A83,Observed!$C$2:$C$720,$C83)),AVERAGEIFS(Observed!O$2:O$720,Observed!$A$2:$A$720,$A83,Observed!$C$2:$C$720,$C83),"")</f>
        <v/>
      </c>
      <c r="P83" s="28">
        <f>IF(ISNUMBER(AVERAGEIFS(Observed!P$2:P$720,Observed!$A$2:$A$720,$A83,Observed!$C$2:$C$720,$C83)),AVERAGEIFS(Observed!P$2:P$720,Observed!$A$2:$A$720,$A83,Observed!$C$2:$C$720,$C83),"")</f>
        <v>196.58500000000001</v>
      </c>
      <c r="Q83" s="28">
        <f>IF(ISNUMBER(AVERAGEIFS(Observed!Q$2:Q$720,Observed!$A$2:$A$720,$A83,Observed!$C$2:$C$720,$C83)),AVERAGEIFS(Observed!Q$2:Q$720,Observed!$A$2:$A$720,$A83,Observed!$C$2:$C$720,$C83),"")</f>
        <v>196.58500000000001</v>
      </c>
      <c r="R83" s="28">
        <f>IF(ISNUMBER(AVERAGEIFS(Observed!R$2:R$720,Observed!$A$2:$A$720,$A83,Observed!$C$2:$C$720,$C83)),AVERAGEIFS(Observed!R$2:R$720,Observed!$A$2:$A$720,$A83,Observed!$C$2:$C$720,$C83),"")</f>
        <v>336.64499999999998</v>
      </c>
      <c r="S83" s="29" t="str">
        <f>IF(ISNUMBER(AVERAGEIFS(Observed!S$2:S$720,Observed!$A$2:$A$720,$A83,Observed!$C$2:$C$720,$C83)),AVERAGEIFS(Observed!S$2:S$720,Observed!$A$2:$A$720,$A83,Observed!$C$2:$C$720,$C83),"")</f>
        <v/>
      </c>
      <c r="T83" s="29" t="str">
        <f>IF(ISNUMBER(AVERAGEIFS(Observed!T$2:T$720,Observed!$A$2:$A$720,$A83,Observed!$C$2:$C$720,$C83)),AVERAGEIFS(Observed!T$2:T$720,Observed!$A$2:$A$720,$A83,Observed!$C$2:$C$720,$C83),"")</f>
        <v/>
      </c>
      <c r="U83" s="29" t="str">
        <f>IF(ISNUMBER(AVERAGEIFS(Observed!U$2:U$720,Observed!$A$2:$A$720,$A83,Observed!$C$2:$C$720,$C83)),AVERAGEIFS(Observed!U$2:U$720,Observed!$A$2:$A$720,$A83,Observed!$C$2:$C$720,$C83),"")</f>
        <v/>
      </c>
      <c r="V83" s="28" t="str">
        <f>IF(ISNUMBER(AVERAGEIFS(Observed!V$2:V$720,Observed!$A$2:$A$720,$A83,Observed!$C$2:$C$720,$C83)),AVERAGEIFS(Observed!V$2:V$720,Observed!$A$2:$A$720,$A83,Observed!$C$2:$C$720,$C83),"")</f>
        <v/>
      </c>
      <c r="W83" s="30" t="str">
        <f>IF(ISNUMBER(AVERAGEIFS(Observed!W$2:W$720,Observed!$A$2:$A$720,$A83,Observed!$C$2:$C$720,$C83)),AVERAGEIFS(Observed!W$2:W$720,Observed!$A$2:$A$720,$A83,Observed!$C$2:$C$720,$C83),"")</f>
        <v/>
      </c>
      <c r="X83" s="30" t="str">
        <f>IF(ISNUMBER(AVERAGEIFS(Observed!X$2:X$720,Observed!$A$2:$A$720,$A83,Observed!$C$2:$C$720,$C83)),AVERAGEIFS(Observed!X$2:X$720,Observed!$A$2:$A$720,$A83,Observed!$C$2:$C$720,$C83),"")</f>
        <v/>
      </c>
      <c r="Y83" s="28" t="str">
        <f>IF(ISNUMBER(AVERAGEIFS(Observed!Y$2:Y$720,Observed!$A$2:$A$720,$A83,Observed!$C$2:$C$720,$C83)),AVERAGEIFS(Observed!Y$2:Y$720,Observed!$A$2:$A$720,$A83,Observed!$C$2:$C$720,$C83),"")</f>
        <v/>
      </c>
      <c r="Z83" s="28" t="str">
        <f>IF(ISNUMBER(AVERAGEIFS(Observed!Z$2:Z$720,Observed!$A$2:$A$720,$A83,Observed!$C$2:$C$720,$C83)),AVERAGEIFS(Observed!Z$2:Z$720,Observed!$A$2:$A$720,$A83,Observed!$C$2:$C$720,$C83),"")</f>
        <v/>
      </c>
      <c r="AA83" s="28" t="str">
        <f>IF(ISNUMBER(AVERAGEIFS(Observed!AA$2:AA$720,Observed!$A$2:$A$720,$A83,Observed!$C$2:$C$720,$C83)),AVERAGEIFS(Observed!AA$2:AA$720,Observed!$A$2:$A$720,$A83,Observed!$C$2:$C$720,$C83),"")</f>
        <v/>
      </c>
      <c r="AB83" s="28">
        <f>IF(ISNUMBER(AVERAGEIFS(Observed!AB$2:AB$720,Observed!$A$2:$A$720,$A83,Observed!$C$2:$C$720,$C83)),AVERAGEIFS(Observed!AB$2:AB$720,Observed!$A$2:$A$720,$A83,Observed!$C$2:$C$720,$C83),"")</f>
        <v>18.124421834945679</v>
      </c>
      <c r="AC83" s="28">
        <f>IF(ISNUMBER(AVERAGEIFS(Observed!AC$2:AC$720,Observed!$A$2:$A$720,$A83,Observed!$C$2:$C$720,$C83)),AVERAGEIFS(Observed!AC$2:AC$720,Observed!$A$2:$A$720,$A83,Observed!$C$2:$C$720,$C83),"")</f>
        <v>17.160171270370483</v>
      </c>
      <c r="AD83" s="28">
        <f>IF(ISNUMBER(AVERAGEIFS(Observed!AD$2:AD$720,Observed!$A$2:$A$720,$A83,Observed!$C$2:$C$720,$C83)),AVERAGEIFS(Observed!AD$2:AD$720,Observed!$A$2:$A$720,$A83,Observed!$C$2:$C$720,$C83),"")</f>
        <v>79.727483749389648</v>
      </c>
      <c r="AE83" s="28">
        <f>IF(ISNUMBER(AVERAGEIFS(Observed!AE$2:AE$720,Observed!$A$2:$A$720,$A83,Observed!$C$2:$C$720,$C83)),AVERAGEIFS(Observed!AE$2:AE$720,Observed!$A$2:$A$720,$A83,Observed!$C$2:$C$720,$C83),"")</f>
        <v>24.255608797073364</v>
      </c>
      <c r="AF83" s="28">
        <f>IF(ISNUMBER(AVERAGEIFS(Observed!AF$2:AF$720,Observed!$A$2:$A$720,$A83,Observed!$C$2:$C$720,$C83)),AVERAGEIFS(Observed!AF$2:AF$720,Observed!$A$2:$A$720,$A83,Observed!$C$2:$C$720,$C83),"")</f>
        <v>89.724861145019531</v>
      </c>
      <c r="AG83" s="28">
        <f>IF(ISNUMBER(AVERAGEIFS(Observed!AG$2:AG$720,Observed!$A$2:$A$720,$A83,Observed!$C$2:$C$720,$C83)),AVERAGEIFS(Observed!AG$2:AG$720,Observed!$A$2:$A$720,$A83,Observed!$C$2:$C$720,$C83),"")</f>
        <v>25.509615421295166</v>
      </c>
      <c r="AH83" s="29">
        <f>IF(ISNUMBER(AVERAGEIFS(Observed!AH$2:AH$720,Observed!$A$2:$A$720,$A83,Observed!$C$2:$C$720,$C83)),AVERAGEIFS(Observed!AH$2:AH$720,Observed!$A$2:$A$720,$A83,Observed!$C$2:$C$720,$C83),"")</f>
        <v>4.0825E-2</v>
      </c>
      <c r="AI83" s="29">
        <f>IF(ISNUMBER(AVERAGEIFS(Observed!AI$2:AI$720,Observed!$A$2:$A$720,$A83,Observed!$C$2:$C$720,$C83)),AVERAGEIFS(Observed!AI$2:AI$720,Observed!$A$2:$A$720,$A83,Observed!$C$2:$C$720,$C83),"")</f>
        <v>4.0825E-2</v>
      </c>
      <c r="AJ83" s="29" t="str">
        <f>IF(ISNUMBER(AVERAGEIFS(Observed!AJ$2:AJ$720,Observed!$A$2:$A$720,$A83,Observed!$C$2:$C$720,$C83)),AVERAGEIFS(Observed!AJ$2:AJ$720,Observed!$A$2:$A$720,$A83,Observed!$C$2:$C$720,$C83),"")</f>
        <v/>
      </c>
      <c r="AK83" s="28">
        <f>IF(ISNUMBER(AVERAGEIFS(Observed!AK$2:AK$720,Observed!$A$2:$A$720,$A83,Observed!$C$2:$C$720,$C83)),AVERAGEIFS(Observed!AK$2:AK$720,Observed!$A$2:$A$720,$A83,Observed!$C$2:$C$720,$C83),"")</f>
        <v>12.756397399902344</v>
      </c>
      <c r="AL83" s="29" t="str">
        <f>IF(ISNUMBER(AVERAGEIFS(Observed!AL$2:AL$720,Observed!$A$2:$A$720,$A83,Observed!$C$2:$C$720,$C83)),AVERAGEIFS(Observed!AL$2:AL$720,Observed!$A$2:$A$720,$A83,Observed!$C$2:$C$720,$C83),"")</f>
        <v/>
      </c>
      <c r="AM83" s="28" t="str">
        <f>IF(ISNUMBER(AVERAGEIFS(Observed!AM$2:AM$720,Observed!$A$2:$A$720,$A83,Observed!$C$2:$C$720,$C83)),AVERAGEIFS(Observed!AM$2:AM$720,Observed!$A$2:$A$720,$A83,Observed!$C$2:$C$720,$C83),"")</f>
        <v/>
      </c>
      <c r="AN83" s="28" t="str">
        <f>IF(ISNUMBER(AVERAGEIFS(Observed!AN$2:AN$720,Observed!$A$2:$A$720,$A83,Observed!$C$2:$C$720,$C83)),AVERAGEIFS(Observed!AN$2:AN$720,Observed!$A$2:$A$720,$A83,Observed!$C$2:$C$720,$C83),"")</f>
        <v/>
      </c>
      <c r="AO83" s="28" t="str">
        <f>IF(ISNUMBER(AVERAGEIFS(Observed!AO$2:AO$720,Observed!$A$2:$A$720,$A83,Observed!$C$2:$C$720,$C83)),AVERAGEIFS(Observed!AO$2:AO$720,Observed!$A$2:$A$720,$A83,Observed!$C$2:$C$720,$C83),"")</f>
        <v/>
      </c>
      <c r="AP83" s="29" t="str">
        <f>IF(ISNUMBER(AVERAGEIFS(Observed!AP$2:AP$720,Observed!$A$2:$A$720,$A83,Observed!$C$2:$C$720,$C83)),AVERAGEIFS(Observed!AP$2:AP$720,Observed!$A$2:$A$720,$A83,Observed!$C$2:$C$720,$C83),"")</f>
        <v/>
      </c>
      <c r="AQ83" s="28">
        <f>IF(ISNUMBER(AVERAGEIFS(Observed!AQ$2:AQ$720,Observed!$A$2:$A$720,$A83,Observed!$C$2:$C$720,$C83)),AVERAGEIFS(Observed!AQ$2:AQ$720,Observed!$A$2:$A$720,$A83,Observed!$C$2:$C$720,$C83),"")</f>
        <v>8.0280000000000005</v>
      </c>
      <c r="AR83" s="28">
        <f>IF(ISNUMBER(AVERAGEIFS(Observed!AR$2:AR$720,Observed!$A$2:$A$720,$A83,Observed!$C$2:$C$720,$C83)),AVERAGEIFS(Observed!AR$2:AR$720,Observed!$A$2:$A$720,$A83,Observed!$C$2:$C$720,$C83),"")</f>
        <v>14.5885</v>
      </c>
      <c r="AS83" s="2">
        <f>COUNTIFS(Observed!$A$2:$A$720,$A83,Observed!$C$2:$C$720,$C83)</f>
        <v>4</v>
      </c>
      <c r="AT83" s="2">
        <f t="shared" si="2"/>
        <v>14</v>
      </c>
    </row>
    <row r="84" spans="1:46" x14ac:dyDescent="0.25">
      <c r="A84" s="4" t="s">
        <v>29</v>
      </c>
      <c r="B84" t="s">
        <v>44</v>
      </c>
      <c r="C84" s="3">
        <v>42324</v>
      </c>
      <c r="D84">
        <v>1</v>
      </c>
      <c r="F84">
        <v>350</v>
      </c>
      <c r="J84" s="2" t="s">
        <v>83</v>
      </c>
      <c r="K84" s="2" t="s">
        <v>43</v>
      </c>
      <c r="L84">
        <v>2.2000000000000002</v>
      </c>
      <c r="M84" s="2" t="s">
        <v>22</v>
      </c>
      <c r="N84" s="27" t="str">
        <f>IF(ISNUMBER(AVERAGEIFS(Observed!N$2:N$720,Observed!$A$2:$A$720,$A84,Observed!$C$2:$C$720,$C84)),AVERAGEIFS(Observed!N$2:N$720,Observed!$A$2:$A$720,$A84,Observed!$C$2:$C$720,$C84),"")</f>
        <v/>
      </c>
      <c r="O84" s="28" t="str">
        <f>IF(ISNUMBER(AVERAGEIFS(Observed!O$2:O$720,Observed!$A$2:$A$720,$A84,Observed!$C$2:$C$720,$C84)),AVERAGEIFS(Observed!O$2:O$720,Observed!$A$2:$A$720,$A84,Observed!$C$2:$C$720,$C84),"")</f>
        <v/>
      </c>
      <c r="P84" s="28">
        <f>IF(ISNUMBER(AVERAGEIFS(Observed!P$2:P$720,Observed!$A$2:$A$720,$A84,Observed!$C$2:$C$720,$C84)),AVERAGEIFS(Observed!P$2:P$720,Observed!$A$2:$A$720,$A84,Observed!$C$2:$C$720,$C84),"")</f>
        <v>191.745</v>
      </c>
      <c r="Q84" s="28">
        <f>IF(ISNUMBER(AVERAGEIFS(Observed!Q$2:Q$720,Observed!$A$2:$A$720,$A84,Observed!$C$2:$C$720,$C84)),AVERAGEIFS(Observed!Q$2:Q$720,Observed!$A$2:$A$720,$A84,Observed!$C$2:$C$720,$C84),"")</f>
        <v>191.745</v>
      </c>
      <c r="R84" s="28">
        <f>IF(ISNUMBER(AVERAGEIFS(Observed!R$2:R$720,Observed!$A$2:$A$720,$A84,Observed!$C$2:$C$720,$C84)),AVERAGEIFS(Observed!R$2:R$720,Observed!$A$2:$A$720,$A84,Observed!$C$2:$C$720,$C84),"")</f>
        <v>326.61</v>
      </c>
      <c r="S84" s="29" t="str">
        <f>IF(ISNUMBER(AVERAGEIFS(Observed!S$2:S$720,Observed!$A$2:$A$720,$A84,Observed!$C$2:$C$720,$C84)),AVERAGEIFS(Observed!S$2:S$720,Observed!$A$2:$A$720,$A84,Observed!$C$2:$C$720,$C84),"")</f>
        <v/>
      </c>
      <c r="T84" s="29" t="str">
        <f>IF(ISNUMBER(AVERAGEIFS(Observed!T$2:T$720,Observed!$A$2:$A$720,$A84,Observed!$C$2:$C$720,$C84)),AVERAGEIFS(Observed!T$2:T$720,Observed!$A$2:$A$720,$A84,Observed!$C$2:$C$720,$C84),"")</f>
        <v/>
      </c>
      <c r="U84" s="29" t="str">
        <f>IF(ISNUMBER(AVERAGEIFS(Observed!U$2:U$720,Observed!$A$2:$A$720,$A84,Observed!$C$2:$C$720,$C84)),AVERAGEIFS(Observed!U$2:U$720,Observed!$A$2:$A$720,$A84,Observed!$C$2:$C$720,$C84),"")</f>
        <v/>
      </c>
      <c r="V84" s="28" t="str">
        <f>IF(ISNUMBER(AVERAGEIFS(Observed!V$2:V$720,Observed!$A$2:$A$720,$A84,Observed!$C$2:$C$720,$C84)),AVERAGEIFS(Observed!V$2:V$720,Observed!$A$2:$A$720,$A84,Observed!$C$2:$C$720,$C84),"")</f>
        <v/>
      </c>
      <c r="W84" s="30" t="str">
        <f>IF(ISNUMBER(AVERAGEIFS(Observed!W$2:W$720,Observed!$A$2:$A$720,$A84,Observed!$C$2:$C$720,$C84)),AVERAGEIFS(Observed!W$2:W$720,Observed!$A$2:$A$720,$A84,Observed!$C$2:$C$720,$C84),"")</f>
        <v/>
      </c>
      <c r="X84" s="30" t="str">
        <f>IF(ISNUMBER(AVERAGEIFS(Observed!X$2:X$720,Observed!$A$2:$A$720,$A84,Observed!$C$2:$C$720,$C84)),AVERAGEIFS(Observed!X$2:X$720,Observed!$A$2:$A$720,$A84,Observed!$C$2:$C$720,$C84),"")</f>
        <v/>
      </c>
      <c r="Y84" s="28" t="str">
        <f>IF(ISNUMBER(AVERAGEIFS(Observed!Y$2:Y$720,Observed!$A$2:$A$720,$A84,Observed!$C$2:$C$720,$C84)),AVERAGEIFS(Observed!Y$2:Y$720,Observed!$A$2:$A$720,$A84,Observed!$C$2:$C$720,$C84),"")</f>
        <v/>
      </c>
      <c r="Z84" s="28" t="str">
        <f>IF(ISNUMBER(AVERAGEIFS(Observed!Z$2:Z$720,Observed!$A$2:$A$720,$A84,Observed!$C$2:$C$720,$C84)),AVERAGEIFS(Observed!Z$2:Z$720,Observed!$A$2:$A$720,$A84,Observed!$C$2:$C$720,$C84),"")</f>
        <v/>
      </c>
      <c r="AA84" s="28" t="str">
        <f>IF(ISNUMBER(AVERAGEIFS(Observed!AA$2:AA$720,Observed!$A$2:$A$720,$A84,Observed!$C$2:$C$720,$C84)),AVERAGEIFS(Observed!AA$2:AA$720,Observed!$A$2:$A$720,$A84,Observed!$C$2:$C$720,$C84),"")</f>
        <v/>
      </c>
      <c r="AB84" s="28">
        <f>IF(ISNUMBER(AVERAGEIFS(Observed!AB$2:AB$720,Observed!$A$2:$A$720,$A84,Observed!$C$2:$C$720,$C84)),AVERAGEIFS(Observed!AB$2:AB$720,Observed!$A$2:$A$720,$A84,Observed!$C$2:$C$720,$C84),"")</f>
        <v>17.939936637878418</v>
      </c>
      <c r="AC84" s="28">
        <f>IF(ISNUMBER(AVERAGEIFS(Observed!AC$2:AC$720,Observed!$A$2:$A$720,$A84,Observed!$C$2:$C$720,$C84)),AVERAGEIFS(Observed!AC$2:AC$720,Observed!$A$2:$A$720,$A84,Observed!$C$2:$C$720,$C84),"")</f>
        <v>17.458243370056152</v>
      </c>
      <c r="AD84" s="28">
        <f>IF(ISNUMBER(AVERAGEIFS(Observed!AD$2:AD$720,Observed!$A$2:$A$720,$A84,Observed!$C$2:$C$720,$C84)),AVERAGEIFS(Observed!AD$2:AD$720,Observed!$A$2:$A$720,$A84,Observed!$C$2:$C$720,$C84),"")</f>
        <v>79.940621376037598</v>
      </c>
      <c r="AE84" s="28">
        <f>IF(ISNUMBER(AVERAGEIFS(Observed!AE$2:AE$720,Observed!$A$2:$A$720,$A84,Observed!$C$2:$C$720,$C84)),AVERAGEIFS(Observed!AE$2:AE$720,Observed!$A$2:$A$720,$A84,Observed!$C$2:$C$720,$C84),"")</f>
        <v>24.17973780632019</v>
      </c>
      <c r="AF84" s="28">
        <f>IF(ISNUMBER(AVERAGEIFS(Observed!AF$2:AF$720,Observed!$A$2:$A$720,$A84,Observed!$C$2:$C$720,$C84)),AVERAGEIFS(Observed!AF$2:AF$720,Observed!$A$2:$A$720,$A84,Observed!$C$2:$C$720,$C84),"")</f>
        <v>89.635313987731934</v>
      </c>
      <c r="AG84" s="28">
        <f>IF(ISNUMBER(AVERAGEIFS(Observed!AG$2:AG$720,Observed!$A$2:$A$720,$A84,Observed!$C$2:$C$720,$C84)),AVERAGEIFS(Observed!AG$2:AG$720,Observed!$A$2:$A$720,$A84,Observed!$C$2:$C$720,$C84),"")</f>
        <v>25.794246196746826</v>
      </c>
      <c r="AH84" s="29">
        <f>IF(ISNUMBER(AVERAGEIFS(Observed!AH$2:AH$720,Observed!$A$2:$A$720,$A84,Observed!$C$2:$C$720,$C84)),AVERAGEIFS(Observed!AH$2:AH$720,Observed!$A$2:$A$720,$A84,Observed!$C$2:$C$720,$C84),"")</f>
        <v>4.1250000000000002E-2</v>
      </c>
      <c r="AI84" s="29">
        <f>IF(ISNUMBER(AVERAGEIFS(Observed!AI$2:AI$720,Observed!$A$2:$A$720,$A84,Observed!$C$2:$C$720,$C84)),AVERAGEIFS(Observed!AI$2:AI$720,Observed!$A$2:$A$720,$A84,Observed!$C$2:$C$720,$C84),"")</f>
        <v>4.1250000000000002E-2</v>
      </c>
      <c r="AJ84" s="29" t="str">
        <f>IF(ISNUMBER(AVERAGEIFS(Observed!AJ$2:AJ$720,Observed!$A$2:$A$720,$A84,Observed!$C$2:$C$720,$C84)),AVERAGEIFS(Observed!AJ$2:AJ$720,Observed!$A$2:$A$720,$A84,Observed!$C$2:$C$720,$C84),"")</f>
        <v/>
      </c>
      <c r="AK84" s="28">
        <f>IF(ISNUMBER(AVERAGEIFS(Observed!AK$2:AK$720,Observed!$A$2:$A$720,$A84,Observed!$C$2:$C$720,$C84)),AVERAGEIFS(Observed!AK$2:AK$720,Observed!$A$2:$A$720,$A84,Observed!$C$2:$C$720,$C84),"")</f>
        <v>12.790499420166016</v>
      </c>
      <c r="AL84" s="29" t="str">
        <f>IF(ISNUMBER(AVERAGEIFS(Observed!AL$2:AL$720,Observed!$A$2:$A$720,$A84,Observed!$C$2:$C$720,$C84)),AVERAGEIFS(Observed!AL$2:AL$720,Observed!$A$2:$A$720,$A84,Observed!$C$2:$C$720,$C84),"")</f>
        <v/>
      </c>
      <c r="AM84" s="28" t="str">
        <f>IF(ISNUMBER(AVERAGEIFS(Observed!AM$2:AM$720,Observed!$A$2:$A$720,$A84,Observed!$C$2:$C$720,$C84)),AVERAGEIFS(Observed!AM$2:AM$720,Observed!$A$2:$A$720,$A84,Observed!$C$2:$C$720,$C84),"")</f>
        <v/>
      </c>
      <c r="AN84" s="28" t="str">
        <f>IF(ISNUMBER(AVERAGEIFS(Observed!AN$2:AN$720,Observed!$A$2:$A$720,$A84,Observed!$C$2:$C$720,$C84)),AVERAGEIFS(Observed!AN$2:AN$720,Observed!$A$2:$A$720,$A84,Observed!$C$2:$C$720,$C84),"")</f>
        <v/>
      </c>
      <c r="AO84" s="28" t="str">
        <f>IF(ISNUMBER(AVERAGEIFS(Observed!AO$2:AO$720,Observed!$A$2:$A$720,$A84,Observed!$C$2:$C$720,$C84)),AVERAGEIFS(Observed!AO$2:AO$720,Observed!$A$2:$A$720,$A84,Observed!$C$2:$C$720,$C84),"")</f>
        <v/>
      </c>
      <c r="AP84" s="29" t="str">
        <f>IF(ISNUMBER(AVERAGEIFS(Observed!AP$2:AP$720,Observed!$A$2:$A$720,$A84,Observed!$C$2:$C$720,$C84)),AVERAGEIFS(Observed!AP$2:AP$720,Observed!$A$2:$A$720,$A84,Observed!$C$2:$C$720,$C84),"")</f>
        <v/>
      </c>
      <c r="AQ84" s="28">
        <f>IF(ISNUMBER(AVERAGEIFS(Observed!AQ$2:AQ$720,Observed!$A$2:$A$720,$A84,Observed!$C$2:$C$720,$C84)),AVERAGEIFS(Observed!AQ$2:AQ$720,Observed!$A$2:$A$720,$A84,Observed!$C$2:$C$720,$C84),"")</f>
        <v>7.899</v>
      </c>
      <c r="AR84" s="28">
        <f>IF(ISNUMBER(AVERAGEIFS(Observed!AR$2:AR$720,Observed!$A$2:$A$720,$A84,Observed!$C$2:$C$720,$C84)),AVERAGEIFS(Observed!AR$2:AR$720,Observed!$A$2:$A$720,$A84,Observed!$C$2:$C$720,$C84),"")</f>
        <v>14.085750000000001</v>
      </c>
      <c r="AS84" s="2">
        <f>COUNTIFS(Observed!$A$2:$A$720,$A84,Observed!$C$2:$C$720,$C84)</f>
        <v>4</v>
      </c>
      <c r="AT84" s="2">
        <f t="shared" si="2"/>
        <v>14</v>
      </c>
    </row>
    <row r="85" spans="1:46" x14ac:dyDescent="0.25">
      <c r="A85" s="4" t="s">
        <v>26</v>
      </c>
      <c r="B85" t="s">
        <v>44</v>
      </c>
      <c r="C85" s="3">
        <v>42324</v>
      </c>
      <c r="D85">
        <v>1</v>
      </c>
      <c r="F85">
        <v>500</v>
      </c>
      <c r="J85" s="2" t="s">
        <v>83</v>
      </c>
      <c r="K85" s="2" t="s">
        <v>43</v>
      </c>
      <c r="L85">
        <v>2.2000000000000002</v>
      </c>
      <c r="M85" s="2" t="s">
        <v>22</v>
      </c>
      <c r="N85" s="27" t="str">
        <f>IF(ISNUMBER(AVERAGEIFS(Observed!N$2:N$720,Observed!$A$2:$A$720,$A85,Observed!$C$2:$C$720,$C85)),AVERAGEIFS(Observed!N$2:N$720,Observed!$A$2:$A$720,$A85,Observed!$C$2:$C$720,$C85),"")</f>
        <v/>
      </c>
      <c r="O85" s="28" t="str">
        <f>IF(ISNUMBER(AVERAGEIFS(Observed!O$2:O$720,Observed!$A$2:$A$720,$A85,Observed!$C$2:$C$720,$C85)),AVERAGEIFS(Observed!O$2:O$720,Observed!$A$2:$A$720,$A85,Observed!$C$2:$C$720,$C85),"")</f>
        <v/>
      </c>
      <c r="P85" s="28">
        <f>IF(ISNUMBER(AVERAGEIFS(Observed!P$2:P$720,Observed!$A$2:$A$720,$A85,Observed!$C$2:$C$720,$C85)),AVERAGEIFS(Observed!P$2:P$720,Observed!$A$2:$A$720,$A85,Observed!$C$2:$C$720,$C85),"")</f>
        <v>212.5025</v>
      </c>
      <c r="Q85" s="28">
        <f>IF(ISNUMBER(AVERAGEIFS(Observed!Q$2:Q$720,Observed!$A$2:$A$720,$A85,Observed!$C$2:$C$720,$C85)),AVERAGEIFS(Observed!Q$2:Q$720,Observed!$A$2:$A$720,$A85,Observed!$C$2:$C$720,$C85),"")</f>
        <v>212.5025</v>
      </c>
      <c r="R85" s="28">
        <f>IF(ISNUMBER(AVERAGEIFS(Observed!R$2:R$720,Observed!$A$2:$A$720,$A85,Observed!$C$2:$C$720,$C85)),AVERAGEIFS(Observed!R$2:R$720,Observed!$A$2:$A$720,$A85,Observed!$C$2:$C$720,$C85),"")</f>
        <v>386.94749999999999</v>
      </c>
      <c r="S85" s="29" t="str">
        <f>IF(ISNUMBER(AVERAGEIFS(Observed!S$2:S$720,Observed!$A$2:$A$720,$A85,Observed!$C$2:$C$720,$C85)),AVERAGEIFS(Observed!S$2:S$720,Observed!$A$2:$A$720,$A85,Observed!$C$2:$C$720,$C85),"")</f>
        <v/>
      </c>
      <c r="T85" s="29" t="str">
        <f>IF(ISNUMBER(AVERAGEIFS(Observed!T$2:T$720,Observed!$A$2:$A$720,$A85,Observed!$C$2:$C$720,$C85)),AVERAGEIFS(Observed!T$2:T$720,Observed!$A$2:$A$720,$A85,Observed!$C$2:$C$720,$C85),"")</f>
        <v/>
      </c>
      <c r="U85" s="29" t="str">
        <f>IF(ISNUMBER(AVERAGEIFS(Observed!U$2:U$720,Observed!$A$2:$A$720,$A85,Observed!$C$2:$C$720,$C85)),AVERAGEIFS(Observed!U$2:U$720,Observed!$A$2:$A$720,$A85,Observed!$C$2:$C$720,$C85),"")</f>
        <v/>
      </c>
      <c r="V85" s="28" t="str">
        <f>IF(ISNUMBER(AVERAGEIFS(Observed!V$2:V$720,Observed!$A$2:$A$720,$A85,Observed!$C$2:$C$720,$C85)),AVERAGEIFS(Observed!V$2:V$720,Observed!$A$2:$A$720,$A85,Observed!$C$2:$C$720,$C85),"")</f>
        <v/>
      </c>
      <c r="W85" s="30" t="str">
        <f>IF(ISNUMBER(AVERAGEIFS(Observed!W$2:W$720,Observed!$A$2:$A$720,$A85,Observed!$C$2:$C$720,$C85)),AVERAGEIFS(Observed!W$2:W$720,Observed!$A$2:$A$720,$A85,Observed!$C$2:$C$720,$C85),"")</f>
        <v/>
      </c>
      <c r="X85" s="30" t="str">
        <f>IF(ISNUMBER(AVERAGEIFS(Observed!X$2:X$720,Observed!$A$2:$A$720,$A85,Observed!$C$2:$C$720,$C85)),AVERAGEIFS(Observed!X$2:X$720,Observed!$A$2:$A$720,$A85,Observed!$C$2:$C$720,$C85),"")</f>
        <v/>
      </c>
      <c r="Y85" s="28" t="str">
        <f>IF(ISNUMBER(AVERAGEIFS(Observed!Y$2:Y$720,Observed!$A$2:$A$720,$A85,Observed!$C$2:$C$720,$C85)),AVERAGEIFS(Observed!Y$2:Y$720,Observed!$A$2:$A$720,$A85,Observed!$C$2:$C$720,$C85),"")</f>
        <v/>
      </c>
      <c r="Z85" s="28" t="str">
        <f>IF(ISNUMBER(AVERAGEIFS(Observed!Z$2:Z$720,Observed!$A$2:$A$720,$A85,Observed!$C$2:$C$720,$C85)),AVERAGEIFS(Observed!Z$2:Z$720,Observed!$A$2:$A$720,$A85,Observed!$C$2:$C$720,$C85),"")</f>
        <v/>
      </c>
      <c r="AA85" s="28" t="str">
        <f>IF(ISNUMBER(AVERAGEIFS(Observed!AA$2:AA$720,Observed!$A$2:$A$720,$A85,Observed!$C$2:$C$720,$C85)),AVERAGEIFS(Observed!AA$2:AA$720,Observed!$A$2:$A$720,$A85,Observed!$C$2:$C$720,$C85),"")</f>
        <v/>
      </c>
      <c r="AB85" s="28">
        <f>IF(ISNUMBER(AVERAGEIFS(Observed!AB$2:AB$720,Observed!$A$2:$A$720,$A85,Observed!$C$2:$C$720,$C85)),AVERAGEIFS(Observed!AB$2:AB$720,Observed!$A$2:$A$720,$A85,Observed!$C$2:$C$720,$C85),"")</f>
        <v>18.665058374404907</v>
      </c>
      <c r="AC85" s="28">
        <f>IF(ISNUMBER(AVERAGEIFS(Observed!AC$2:AC$720,Observed!$A$2:$A$720,$A85,Observed!$C$2:$C$720,$C85)),AVERAGEIFS(Observed!AC$2:AC$720,Observed!$A$2:$A$720,$A85,Observed!$C$2:$C$720,$C85),"")</f>
        <v>17.91758394241333</v>
      </c>
      <c r="AD85" s="28">
        <f>IF(ISNUMBER(AVERAGEIFS(Observed!AD$2:AD$720,Observed!$A$2:$A$720,$A85,Observed!$C$2:$C$720,$C85)),AVERAGEIFS(Observed!AD$2:AD$720,Observed!$A$2:$A$720,$A85,Observed!$C$2:$C$720,$C85),"")</f>
        <v>79.030110359191895</v>
      </c>
      <c r="AE85" s="28">
        <f>IF(ISNUMBER(AVERAGEIFS(Observed!AE$2:AE$720,Observed!$A$2:$A$720,$A85,Observed!$C$2:$C$720,$C85)),AVERAGEIFS(Observed!AE$2:AE$720,Observed!$A$2:$A$720,$A85,Observed!$C$2:$C$720,$C85),"")</f>
        <v>24.735878944396973</v>
      </c>
      <c r="AF85" s="28">
        <f>IF(ISNUMBER(AVERAGEIFS(Observed!AF$2:AF$720,Observed!$A$2:$A$720,$A85,Observed!$C$2:$C$720,$C85)),AVERAGEIFS(Observed!AF$2:AF$720,Observed!$A$2:$A$720,$A85,Observed!$C$2:$C$720,$C85),"")</f>
        <v>89.547469139099121</v>
      </c>
      <c r="AG85" s="28">
        <f>IF(ISNUMBER(AVERAGEIFS(Observed!AG$2:AG$720,Observed!$A$2:$A$720,$A85,Observed!$C$2:$C$720,$C85)),AVERAGEIFS(Observed!AG$2:AG$720,Observed!$A$2:$A$720,$A85,Observed!$C$2:$C$720,$C85),"")</f>
        <v>24.774374485015869</v>
      </c>
      <c r="AH85" s="29">
        <f>IF(ISNUMBER(AVERAGEIFS(Observed!AH$2:AH$720,Observed!$A$2:$A$720,$A85,Observed!$C$2:$C$720,$C85)),AVERAGEIFS(Observed!AH$2:AH$720,Observed!$A$2:$A$720,$A85,Observed!$C$2:$C$720,$C85),"")</f>
        <v>3.9650000000000005E-2</v>
      </c>
      <c r="AI85" s="29">
        <f>IF(ISNUMBER(AVERAGEIFS(Observed!AI$2:AI$720,Observed!$A$2:$A$720,$A85,Observed!$C$2:$C$720,$C85)),AVERAGEIFS(Observed!AI$2:AI$720,Observed!$A$2:$A$720,$A85,Observed!$C$2:$C$720,$C85),"")</f>
        <v>3.9650000000000005E-2</v>
      </c>
      <c r="AJ85" s="29" t="str">
        <f>IF(ISNUMBER(AVERAGEIFS(Observed!AJ$2:AJ$720,Observed!$A$2:$A$720,$A85,Observed!$C$2:$C$720,$C85)),AVERAGEIFS(Observed!AJ$2:AJ$720,Observed!$A$2:$A$720,$A85,Observed!$C$2:$C$720,$C85),"")</f>
        <v/>
      </c>
      <c r="AK85" s="28">
        <f>IF(ISNUMBER(AVERAGEIFS(Observed!AK$2:AK$720,Observed!$A$2:$A$720,$A85,Observed!$C$2:$C$720,$C85)),AVERAGEIFS(Observed!AK$2:AK$720,Observed!$A$2:$A$720,$A85,Observed!$C$2:$C$720,$C85),"")</f>
        <v>12.644817657470703</v>
      </c>
      <c r="AL85" s="29" t="str">
        <f>IF(ISNUMBER(AVERAGEIFS(Observed!AL$2:AL$720,Observed!$A$2:$A$720,$A85,Observed!$C$2:$C$720,$C85)),AVERAGEIFS(Observed!AL$2:AL$720,Observed!$A$2:$A$720,$A85,Observed!$C$2:$C$720,$C85),"")</f>
        <v/>
      </c>
      <c r="AM85" s="28" t="str">
        <f>IF(ISNUMBER(AVERAGEIFS(Observed!AM$2:AM$720,Observed!$A$2:$A$720,$A85,Observed!$C$2:$C$720,$C85)),AVERAGEIFS(Observed!AM$2:AM$720,Observed!$A$2:$A$720,$A85,Observed!$C$2:$C$720,$C85),"")</f>
        <v/>
      </c>
      <c r="AN85" s="28" t="str">
        <f>IF(ISNUMBER(AVERAGEIFS(Observed!AN$2:AN$720,Observed!$A$2:$A$720,$A85,Observed!$C$2:$C$720,$C85)),AVERAGEIFS(Observed!AN$2:AN$720,Observed!$A$2:$A$720,$A85,Observed!$C$2:$C$720,$C85),"")</f>
        <v/>
      </c>
      <c r="AO85" s="28" t="str">
        <f>IF(ISNUMBER(AVERAGEIFS(Observed!AO$2:AO$720,Observed!$A$2:$A$720,$A85,Observed!$C$2:$C$720,$C85)),AVERAGEIFS(Observed!AO$2:AO$720,Observed!$A$2:$A$720,$A85,Observed!$C$2:$C$720,$C85),"")</f>
        <v/>
      </c>
      <c r="AP85" s="29" t="str">
        <f>IF(ISNUMBER(AVERAGEIFS(Observed!AP$2:AP$720,Observed!$A$2:$A$720,$A85,Observed!$C$2:$C$720,$C85)),AVERAGEIFS(Observed!AP$2:AP$720,Observed!$A$2:$A$720,$A85,Observed!$C$2:$C$720,$C85),"")</f>
        <v/>
      </c>
      <c r="AQ85" s="28">
        <f>IF(ISNUMBER(AVERAGEIFS(Observed!AQ$2:AQ$720,Observed!$A$2:$A$720,$A85,Observed!$C$2:$C$720,$C85)),AVERAGEIFS(Observed!AQ$2:AQ$720,Observed!$A$2:$A$720,$A85,Observed!$C$2:$C$720,$C85),"")</f>
        <v>8.4190000000000005</v>
      </c>
      <c r="AR85" s="28">
        <f>IF(ISNUMBER(AVERAGEIFS(Observed!AR$2:AR$720,Observed!$A$2:$A$720,$A85,Observed!$C$2:$C$720,$C85)),AVERAGEIFS(Observed!AR$2:AR$720,Observed!$A$2:$A$720,$A85,Observed!$C$2:$C$720,$C85),"")</f>
        <v>16.5395</v>
      </c>
      <c r="AS85" s="2">
        <f>COUNTIFS(Observed!$A$2:$A$720,$A85,Observed!$C$2:$C$720,$C85)</f>
        <v>4</v>
      </c>
      <c r="AT85" s="2">
        <f t="shared" si="2"/>
        <v>14</v>
      </c>
    </row>
    <row r="86" spans="1:46" x14ac:dyDescent="0.25">
      <c r="A86" s="4" t="s">
        <v>27</v>
      </c>
      <c r="B86" t="s">
        <v>44</v>
      </c>
      <c r="C86" s="3">
        <v>42354</v>
      </c>
      <c r="D86">
        <v>1</v>
      </c>
      <c r="F86">
        <v>0</v>
      </c>
      <c r="J86" s="2" t="s">
        <v>83</v>
      </c>
      <c r="K86" s="2" t="s">
        <v>23</v>
      </c>
      <c r="L86">
        <v>2.2999999999999998</v>
      </c>
      <c r="M86" s="2" t="s">
        <v>22</v>
      </c>
      <c r="N86" s="27" t="str">
        <f>IF(ISNUMBER(AVERAGEIFS(Observed!N$2:N$720,Observed!$A$2:$A$720,$A86,Observed!$C$2:$C$720,$C86)),AVERAGEIFS(Observed!N$2:N$720,Observed!$A$2:$A$720,$A86,Observed!$C$2:$C$720,$C86),"")</f>
        <v/>
      </c>
      <c r="O86" s="28" t="str">
        <f>IF(ISNUMBER(AVERAGEIFS(Observed!O$2:O$720,Observed!$A$2:$A$720,$A86,Observed!$C$2:$C$720,$C86)),AVERAGEIFS(Observed!O$2:O$720,Observed!$A$2:$A$720,$A86,Observed!$C$2:$C$720,$C86),"")</f>
        <v/>
      </c>
      <c r="P86" s="28">
        <f>IF(ISNUMBER(AVERAGEIFS(Observed!P$2:P$720,Observed!$A$2:$A$720,$A86,Observed!$C$2:$C$720,$C86)),AVERAGEIFS(Observed!P$2:P$720,Observed!$A$2:$A$720,$A86,Observed!$C$2:$C$720,$C86),"")</f>
        <v>166.02750000000003</v>
      </c>
      <c r="Q86" s="28">
        <f>IF(ISNUMBER(AVERAGEIFS(Observed!Q$2:Q$720,Observed!$A$2:$A$720,$A86,Observed!$C$2:$C$720,$C86)),AVERAGEIFS(Observed!Q$2:Q$720,Observed!$A$2:$A$720,$A86,Observed!$C$2:$C$720,$C86),"")</f>
        <v>166.02750000000003</v>
      </c>
      <c r="R86" s="28">
        <f>IF(ISNUMBER(AVERAGEIFS(Observed!R$2:R$720,Observed!$A$2:$A$720,$A86,Observed!$C$2:$C$720,$C86)),AVERAGEIFS(Observed!R$2:R$720,Observed!$A$2:$A$720,$A86,Observed!$C$2:$C$720,$C86),"")</f>
        <v>482.57</v>
      </c>
      <c r="S86" s="29" t="str">
        <f>IF(ISNUMBER(AVERAGEIFS(Observed!S$2:S$720,Observed!$A$2:$A$720,$A86,Observed!$C$2:$C$720,$C86)),AVERAGEIFS(Observed!S$2:S$720,Observed!$A$2:$A$720,$A86,Observed!$C$2:$C$720,$C86),"")</f>
        <v/>
      </c>
      <c r="T86" s="29" t="str">
        <f>IF(ISNUMBER(AVERAGEIFS(Observed!T$2:T$720,Observed!$A$2:$A$720,$A86,Observed!$C$2:$C$720,$C86)),AVERAGEIFS(Observed!T$2:T$720,Observed!$A$2:$A$720,$A86,Observed!$C$2:$C$720,$C86),"")</f>
        <v/>
      </c>
      <c r="U86" s="29" t="str">
        <f>IF(ISNUMBER(AVERAGEIFS(Observed!U$2:U$720,Observed!$A$2:$A$720,$A86,Observed!$C$2:$C$720,$C86)),AVERAGEIFS(Observed!U$2:U$720,Observed!$A$2:$A$720,$A86,Observed!$C$2:$C$720,$C86),"")</f>
        <v/>
      </c>
      <c r="V86" s="28" t="str">
        <f>IF(ISNUMBER(AVERAGEIFS(Observed!V$2:V$720,Observed!$A$2:$A$720,$A86,Observed!$C$2:$C$720,$C86)),AVERAGEIFS(Observed!V$2:V$720,Observed!$A$2:$A$720,$A86,Observed!$C$2:$C$720,$C86),"")</f>
        <v/>
      </c>
      <c r="W86" s="30" t="str">
        <f>IF(ISNUMBER(AVERAGEIFS(Observed!W$2:W$720,Observed!$A$2:$A$720,$A86,Observed!$C$2:$C$720,$C86)),AVERAGEIFS(Observed!W$2:W$720,Observed!$A$2:$A$720,$A86,Observed!$C$2:$C$720,$C86),"")</f>
        <v/>
      </c>
      <c r="X86" s="30" t="str">
        <f>IF(ISNUMBER(AVERAGEIFS(Observed!X$2:X$720,Observed!$A$2:$A$720,$A86,Observed!$C$2:$C$720,$C86)),AVERAGEIFS(Observed!X$2:X$720,Observed!$A$2:$A$720,$A86,Observed!$C$2:$C$720,$C86),"")</f>
        <v/>
      </c>
      <c r="Y86" s="28" t="str">
        <f>IF(ISNUMBER(AVERAGEIFS(Observed!Y$2:Y$720,Observed!$A$2:$A$720,$A86,Observed!$C$2:$C$720,$C86)),AVERAGEIFS(Observed!Y$2:Y$720,Observed!$A$2:$A$720,$A86,Observed!$C$2:$C$720,$C86),"")</f>
        <v/>
      </c>
      <c r="Z86" s="28" t="str">
        <f>IF(ISNUMBER(AVERAGEIFS(Observed!Z$2:Z$720,Observed!$A$2:$A$720,$A86,Observed!$C$2:$C$720,$C86)),AVERAGEIFS(Observed!Z$2:Z$720,Observed!$A$2:$A$720,$A86,Observed!$C$2:$C$720,$C86),"")</f>
        <v/>
      </c>
      <c r="AA86" s="28" t="str">
        <f>IF(ISNUMBER(AVERAGEIFS(Observed!AA$2:AA$720,Observed!$A$2:$A$720,$A86,Observed!$C$2:$C$720,$C86)),AVERAGEIFS(Observed!AA$2:AA$720,Observed!$A$2:$A$720,$A86,Observed!$C$2:$C$720,$C86),"")</f>
        <v/>
      </c>
      <c r="AB86" s="28">
        <f>IF(ISNUMBER(AVERAGEIFS(Observed!AB$2:AB$720,Observed!$A$2:$A$720,$A86,Observed!$C$2:$C$720,$C86)),AVERAGEIFS(Observed!AB$2:AB$720,Observed!$A$2:$A$720,$A86,Observed!$C$2:$C$720,$C86),"")</f>
        <v>20.292686939239502</v>
      </c>
      <c r="AC86" s="28">
        <f>IF(ISNUMBER(AVERAGEIFS(Observed!AC$2:AC$720,Observed!$A$2:$A$720,$A86,Observed!$C$2:$C$720,$C86)),AVERAGEIFS(Observed!AC$2:AC$720,Observed!$A$2:$A$720,$A86,Observed!$C$2:$C$720,$C86),"")</f>
        <v>14.750880837440491</v>
      </c>
      <c r="AD86" s="28">
        <f>IF(ISNUMBER(AVERAGEIFS(Observed!AD$2:AD$720,Observed!$A$2:$A$720,$A86,Observed!$C$2:$C$720,$C86)),AVERAGEIFS(Observed!AD$2:AD$720,Observed!$A$2:$A$720,$A86,Observed!$C$2:$C$720,$C86),"")</f>
        <v>74.74903678894043</v>
      </c>
      <c r="AE86" s="28">
        <f>IF(ISNUMBER(AVERAGEIFS(Observed!AE$2:AE$720,Observed!$A$2:$A$720,$A86,Observed!$C$2:$C$720,$C86)),AVERAGEIFS(Observed!AE$2:AE$720,Observed!$A$2:$A$720,$A86,Observed!$C$2:$C$720,$C86),"")</f>
        <v>22.681387662887573</v>
      </c>
      <c r="AF86" s="28">
        <f>IF(ISNUMBER(AVERAGEIFS(Observed!AF$2:AF$720,Observed!$A$2:$A$720,$A86,Observed!$C$2:$C$720,$C86)),AVERAGEIFS(Observed!AF$2:AF$720,Observed!$A$2:$A$720,$A86,Observed!$C$2:$C$720,$C86),"")</f>
        <v>89.130956649780273</v>
      </c>
      <c r="AG86" s="28">
        <f>IF(ISNUMBER(AVERAGEIFS(Observed!AG$2:AG$720,Observed!$A$2:$A$720,$A86,Observed!$C$2:$C$720,$C86)),AVERAGEIFS(Observed!AG$2:AG$720,Observed!$A$2:$A$720,$A86,Observed!$C$2:$C$720,$C86),"")</f>
        <v>21.238517284393311</v>
      </c>
      <c r="AH86" s="29">
        <f>IF(ISNUMBER(AVERAGEIFS(Observed!AH$2:AH$720,Observed!$A$2:$A$720,$A86,Observed!$C$2:$C$720,$C86)),AVERAGEIFS(Observed!AH$2:AH$720,Observed!$A$2:$A$720,$A86,Observed!$C$2:$C$720,$C86),"")</f>
        <v>3.3974999999999998E-2</v>
      </c>
      <c r="AI86" s="29">
        <f>IF(ISNUMBER(AVERAGEIFS(Observed!AI$2:AI$720,Observed!$A$2:$A$720,$A86,Observed!$C$2:$C$720,$C86)),AVERAGEIFS(Observed!AI$2:AI$720,Observed!$A$2:$A$720,$A86,Observed!$C$2:$C$720,$C86),"")</f>
        <v>3.3974999999999998E-2</v>
      </c>
      <c r="AJ86" s="29" t="str">
        <f>IF(ISNUMBER(AVERAGEIFS(Observed!AJ$2:AJ$720,Observed!$A$2:$A$720,$A86,Observed!$C$2:$C$720,$C86)),AVERAGEIFS(Observed!AJ$2:AJ$720,Observed!$A$2:$A$720,$A86,Observed!$C$2:$C$720,$C86),"")</f>
        <v/>
      </c>
      <c r="AK86" s="28">
        <f>IF(ISNUMBER(AVERAGEIFS(Observed!AK$2:AK$720,Observed!$A$2:$A$720,$A86,Observed!$C$2:$C$720,$C86)),AVERAGEIFS(Observed!AK$2:AK$720,Observed!$A$2:$A$720,$A86,Observed!$C$2:$C$720,$C86),"")</f>
        <v>11.959845886230468</v>
      </c>
      <c r="AL86" s="29" t="str">
        <f>IF(ISNUMBER(AVERAGEIFS(Observed!AL$2:AL$720,Observed!$A$2:$A$720,$A86,Observed!$C$2:$C$720,$C86)),AVERAGEIFS(Observed!AL$2:AL$720,Observed!$A$2:$A$720,$A86,Observed!$C$2:$C$720,$C86),"")</f>
        <v/>
      </c>
      <c r="AM86" s="28" t="str">
        <f>IF(ISNUMBER(AVERAGEIFS(Observed!AM$2:AM$720,Observed!$A$2:$A$720,$A86,Observed!$C$2:$C$720,$C86)),AVERAGEIFS(Observed!AM$2:AM$720,Observed!$A$2:$A$720,$A86,Observed!$C$2:$C$720,$C86),"")</f>
        <v/>
      </c>
      <c r="AN86" s="28" t="str">
        <f>IF(ISNUMBER(AVERAGEIFS(Observed!AN$2:AN$720,Observed!$A$2:$A$720,$A86,Observed!$C$2:$C$720,$C86)),AVERAGEIFS(Observed!AN$2:AN$720,Observed!$A$2:$A$720,$A86,Observed!$C$2:$C$720,$C86),"")</f>
        <v/>
      </c>
      <c r="AO86" s="28" t="str">
        <f>IF(ISNUMBER(AVERAGEIFS(Observed!AO$2:AO$720,Observed!$A$2:$A$720,$A86,Observed!$C$2:$C$720,$C86)),AVERAGEIFS(Observed!AO$2:AO$720,Observed!$A$2:$A$720,$A86,Observed!$C$2:$C$720,$C86),"")</f>
        <v/>
      </c>
      <c r="AP86" s="29" t="str">
        <f>IF(ISNUMBER(AVERAGEIFS(Observed!AP$2:AP$720,Observed!$A$2:$A$720,$A86,Observed!$C$2:$C$720,$C86)),AVERAGEIFS(Observed!AP$2:AP$720,Observed!$A$2:$A$720,$A86,Observed!$C$2:$C$720,$C86),"")</f>
        <v/>
      </c>
      <c r="AQ86" s="28">
        <f>IF(ISNUMBER(AVERAGEIFS(Observed!AQ$2:AQ$720,Observed!$A$2:$A$720,$A86,Observed!$C$2:$C$720,$C86)),AVERAGEIFS(Observed!AQ$2:AQ$720,Observed!$A$2:$A$720,$A86,Observed!$C$2:$C$720,$C86),"")</f>
        <v>5.6852499999999999</v>
      </c>
      <c r="AR86" s="28">
        <f>IF(ISNUMBER(AVERAGEIFS(Observed!AR$2:AR$720,Observed!$A$2:$A$720,$A86,Observed!$C$2:$C$720,$C86)),AVERAGEIFS(Observed!AR$2:AR$720,Observed!$A$2:$A$720,$A86,Observed!$C$2:$C$720,$C86),"")</f>
        <v>19.425000000000001</v>
      </c>
      <c r="AS86" s="2">
        <f>COUNTIFS(Observed!$A$2:$A$720,$A86,Observed!$C$2:$C$720,$C86)</f>
        <v>4</v>
      </c>
      <c r="AT86" s="2">
        <f t="shared" si="2"/>
        <v>14</v>
      </c>
    </row>
    <row r="87" spans="1:46" x14ac:dyDescent="0.25">
      <c r="A87" s="4" t="s">
        <v>30</v>
      </c>
      <c r="B87" t="s">
        <v>44</v>
      </c>
      <c r="C87" s="3">
        <v>42354</v>
      </c>
      <c r="D87">
        <v>1</v>
      </c>
      <c r="F87">
        <v>50</v>
      </c>
      <c r="J87" s="2" t="s">
        <v>83</v>
      </c>
      <c r="K87" s="2" t="s">
        <v>23</v>
      </c>
      <c r="L87">
        <v>2.2999999999999998</v>
      </c>
      <c r="M87" s="2" t="s">
        <v>22</v>
      </c>
      <c r="N87" s="27" t="str">
        <f>IF(ISNUMBER(AVERAGEIFS(Observed!N$2:N$720,Observed!$A$2:$A$720,$A87,Observed!$C$2:$C$720,$C87)),AVERAGEIFS(Observed!N$2:N$720,Observed!$A$2:$A$720,$A87,Observed!$C$2:$C$720,$C87),"")</f>
        <v/>
      </c>
      <c r="O87" s="28" t="str">
        <f>IF(ISNUMBER(AVERAGEIFS(Observed!O$2:O$720,Observed!$A$2:$A$720,$A87,Observed!$C$2:$C$720,$C87)),AVERAGEIFS(Observed!O$2:O$720,Observed!$A$2:$A$720,$A87,Observed!$C$2:$C$720,$C87),"")</f>
        <v/>
      </c>
      <c r="P87" s="28">
        <f>IF(ISNUMBER(AVERAGEIFS(Observed!P$2:P$720,Observed!$A$2:$A$720,$A87,Observed!$C$2:$C$720,$C87)),AVERAGEIFS(Observed!P$2:P$720,Observed!$A$2:$A$720,$A87,Observed!$C$2:$C$720,$C87),"")</f>
        <v>159.64999999999998</v>
      </c>
      <c r="Q87" s="28">
        <f>IF(ISNUMBER(AVERAGEIFS(Observed!Q$2:Q$720,Observed!$A$2:$A$720,$A87,Observed!$C$2:$C$720,$C87)),AVERAGEIFS(Observed!Q$2:Q$720,Observed!$A$2:$A$720,$A87,Observed!$C$2:$C$720,$C87),"")</f>
        <v>159.64999999999998</v>
      </c>
      <c r="R87" s="28">
        <f>IF(ISNUMBER(AVERAGEIFS(Observed!R$2:R$720,Observed!$A$2:$A$720,$A87,Observed!$C$2:$C$720,$C87)),AVERAGEIFS(Observed!R$2:R$720,Observed!$A$2:$A$720,$A87,Observed!$C$2:$C$720,$C87),"")</f>
        <v>518.01499999999999</v>
      </c>
      <c r="S87" s="29" t="str">
        <f>IF(ISNUMBER(AVERAGEIFS(Observed!S$2:S$720,Observed!$A$2:$A$720,$A87,Observed!$C$2:$C$720,$C87)),AVERAGEIFS(Observed!S$2:S$720,Observed!$A$2:$A$720,$A87,Observed!$C$2:$C$720,$C87),"")</f>
        <v/>
      </c>
      <c r="T87" s="29" t="str">
        <f>IF(ISNUMBER(AVERAGEIFS(Observed!T$2:T$720,Observed!$A$2:$A$720,$A87,Observed!$C$2:$C$720,$C87)),AVERAGEIFS(Observed!T$2:T$720,Observed!$A$2:$A$720,$A87,Observed!$C$2:$C$720,$C87),"")</f>
        <v/>
      </c>
      <c r="U87" s="29" t="str">
        <f>IF(ISNUMBER(AVERAGEIFS(Observed!U$2:U$720,Observed!$A$2:$A$720,$A87,Observed!$C$2:$C$720,$C87)),AVERAGEIFS(Observed!U$2:U$720,Observed!$A$2:$A$720,$A87,Observed!$C$2:$C$720,$C87),"")</f>
        <v/>
      </c>
      <c r="V87" s="28" t="str">
        <f>IF(ISNUMBER(AVERAGEIFS(Observed!V$2:V$720,Observed!$A$2:$A$720,$A87,Observed!$C$2:$C$720,$C87)),AVERAGEIFS(Observed!V$2:V$720,Observed!$A$2:$A$720,$A87,Observed!$C$2:$C$720,$C87),"")</f>
        <v/>
      </c>
      <c r="W87" s="30" t="str">
        <f>IF(ISNUMBER(AVERAGEIFS(Observed!W$2:W$720,Observed!$A$2:$A$720,$A87,Observed!$C$2:$C$720,$C87)),AVERAGEIFS(Observed!W$2:W$720,Observed!$A$2:$A$720,$A87,Observed!$C$2:$C$720,$C87),"")</f>
        <v/>
      </c>
      <c r="X87" s="30" t="str">
        <f>IF(ISNUMBER(AVERAGEIFS(Observed!X$2:X$720,Observed!$A$2:$A$720,$A87,Observed!$C$2:$C$720,$C87)),AVERAGEIFS(Observed!X$2:X$720,Observed!$A$2:$A$720,$A87,Observed!$C$2:$C$720,$C87),"")</f>
        <v/>
      </c>
      <c r="Y87" s="28" t="str">
        <f>IF(ISNUMBER(AVERAGEIFS(Observed!Y$2:Y$720,Observed!$A$2:$A$720,$A87,Observed!$C$2:$C$720,$C87)),AVERAGEIFS(Observed!Y$2:Y$720,Observed!$A$2:$A$720,$A87,Observed!$C$2:$C$720,$C87),"")</f>
        <v/>
      </c>
      <c r="Z87" s="28" t="str">
        <f>IF(ISNUMBER(AVERAGEIFS(Observed!Z$2:Z$720,Observed!$A$2:$A$720,$A87,Observed!$C$2:$C$720,$C87)),AVERAGEIFS(Observed!Z$2:Z$720,Observed!$A$2:$A$720,$A87,Observed!$C$2:$C$720,$C87),"")</f>
        <v/>
      </c>
      <c r="AA87" s="28" t="str">
        <f>IF(ISNUMBER(AVERAGEIFS(Observed!AA$2:AA$720,Observed!$A$2:$A$720,$A87,Observed!$C$2:$C$720,$C87)),AVERAGEIFS(Observed!AA$2:AA$720,Observed!$A$2:$A$720,$A87,Observed!$C$2:$C$720,$C87),"")</f>
        <v/>
      </c>
      <c r="AB87" s="28">
        <f>IF(ISNUMBER(AVERAGEIFS(Observed!AB$2:AB$720,Observed!$A$2:$A$720,$A87,Observed!$C$2:$C$720,$C87)),AVERAGEIFS(Observed!AB$2:AB$720,Observed!$A$2:$A$720,$A87,Observed!$C$2:$C$720,$C87),"")</f>
        <v>20.171941041946411</v>
      </c>
      <c r="AC87" s="28">
        <f>IF(ISNUMBER(AVERAGEIFS(Observed!AC$2:AC$720,Observed!$A$2:$A$720,$A87,Observed!$C$2:$C$720,$C87)),AVERAGEIFS(Observed!AC$2:AC$720,Observed!$A$2:$A$720,$A87,Observed!$C$2:$C$720,$C87),"")</f>
        <v>14.701601982116699</v>
      </c>
      <c r="AD87" s="28">
        <f>IF(ISNUMBER(AVERAGEIFS(Observed!AD$2:AD$720,Observed!$A$2:$A$720,$A87,Observed!$C$2:$C$720,$C87)),AVERAGEIFS(Observed!AD$2:AD$720,Observed!$A$2:$A$720,$A87,Observed!$C$2:$C$720,$C87),"")</f>
        <v>74.810982704162598</v>
      </c>
      <c r="AE87" s="28">
        <f>IF(ISNUMBER(AVERAGEIFS(Observed!AE$2:AE$720,Observed!$A$2:$A$720,$A87,Observed!$C$2:$C$720,$C87)),AVERAGEIFS(Observed!AE$2:AE$720,Observed!$A$2:$A$720,$A87,Observed!$C$2:$C$720,$C87),"")</f>
        <v>22.556361675262451</v>
      </c>
      <c r="AF87" s="28">
        <f>IF(ISNUMBER(AVERAGEIFS(Observed!AF$2:AF$720,Observed!$A$2:$A$720,$A87,Observed!$C$2:$C$720,$C87)),AVERAGEIFS(Observed!AF$2:AF$720,Observed!$A$2:$A$720,$A87,Observed!$C$2:$C$720,$C87),"")</f>
        <v>88.865445137023926</v>
      </c>
      <c r="AG87" s="28">
        <f>IF(ISNUMBER(AVERAGEIFS(Observed!AG$2:AG$720,Observed!$A$2:$A$720,$A87,Observed!$C$2:$C$720,$C87)),AVERAGEIFS(Observed!AG$2:AG$720,Observed!$A$2:$A$720,$A87,Observed!$C$2:$C$720,$C87),"")</f>
        <v>21.456212043762207</v>
      </c>
      <c r="AH87" s="29">
        <f>IF(ISNUMBER(AVERAGEIFS(Observed!AH$2:AH$720,Observed!$A$2:$A$720,$A87,Observed!$C$2:$C$720,$C87)),AVERAGEIFS(Observed!AH$2:AH$720,Observed!$A$2:$A$720,$A87,Observed!$C$2:$C$720,$C87),"")</f>
        <v>3.4349999999999999E-2</v>
      </c>
      <c r="AI87" s="29">
        <f>IF(ISNUMBER(AVERAGEIFS(Observed!AI$2:AI$720,Observed!$A$2:$A$720,$A87,Observed!$C$2:$C$720,$C87)),AVERAGEIFS(Observed!AI$2:AI$720,Observed!$A$2:$A$720,$A87,Observed!$C$2:$C$720,$C87),"")</f>
        <v>3.4349999999999999E-2</v>
      </c>
      <c r="AJ87" s="29" t="str">
        <f>IF(ISNUMBER(AVERAGEIFS(Observed!AJ$2:AJ$720,Observed!$A$2:$A$720,$A87,Observed!$C$2:$C$720,$C87)),AVERAGEIFS(Observed!AJ$2:AJ$720,Observed!$A$2:$A$720,$A87,Observed!$C$2:$C$720,$C87),"")</f>
        <v/>
      </c>
      <c r="AK87" s="28">
        <f>IF(ISNUMBER(AVERAGEIFS(Observed!AK$2:AK$720,Observed!$A$2:$A$720,$A87,Observed!$C$2:$C$720,$C87)),AVERAGEIFS(Observed!AK$2:AK$720,Observed!$A$2:$A$720,$A87,Observed!$C$2:$C$720,$C87),"")</f>
        <v>11.969757232666016</v>
      </c>
      <c r="AL87" s="29" t="str">
        <f>IF(ISNUMBER(AVERAGEIFS(Observed!AL$2:AL$720,Observed!$A$2:$A$720,$A87,Observed!$C$2:$C$720,$C87)),AVERAGEIFS(Observed!AL$2:AL$720,Observed!$A$2:$A$720,$A87,Observed!$C$2:$C$720,$C87),"")</f>
        <v/>
      </c>
      <c r="AM87" s="28" t="str">
        <f>IF(ISNUMBER(AVERAGEIFS(Observed!AM$2:AM$720,Observed!$A$2:$A$720,$A87,Observed!$C$2:$C$720,$C87)),AVERAGEIFS(Observed!AM$2:AM$720,Observed!$A$2:$A$720,$A87,Observed!$C$2:$C$720,$C87),"")</f>
        <v/>
      </c>
      <c r="AN87" s="28" t="str">
        <f>IF(ISNUMBER(AVERAGEIFS(Observed!AN$2:AN$720,Observed!$A$2:$A$720,$A87,Observed!$C$2:$C$720,$C87)),AVERAGEIFS(Observed!AN$2:AN$720,Observed!$A$2:$A$720,$A87,Observed!$C$2:$C$720,$C87),"")</f>
        <v/>
      </c>
      <c r="AO87" s="28" t="str">
        <f>IF(ISNUMBER(AVERAGEIFS(Observed!AO$2:AO$720,Observed!$A$2:$A$720,$A87,Observed!$C$2:$C$720,$C87)),AVERAGEIFS(Observed!AO$2:AO$720,Observed!$A$2:$A$720,$A87,Observed!$C$2:$C$720,$C87),"")</f>
        <v/>
      </c>
      <c r="AP87" s="29" t="str">
        <f>IF(ISNUMBER(AVERAGEIFS(Observed!AP$2:AP$720,Observed!$A$2:$A$720,$A87,Observed!$C$2:$C$720,$C87)),AVERAGEIFS(Observed!AP$2:AP$720,Observed!$A$2:$A$720,$A87,Observed!$C$2:$C$720,$C87),"")</f>
        <v/>
      </c>
      <c r="AQ87" s="28">
        <f>IF(ISNUMBER(AVERAGEIFS(Observed!AQ$2:AQ$720,Observed!$A$2:$A$720,$A87,Observed!$C$2:$C$720,$C87)),AVERAGEIFS(Observed!AQ$2:AQ$720,Observed!$A$2:$A$720,$A87,Observed!$C$2:$C$720,$C87),"")</f>
        <v>5.5687499999999996</v>
      </c>
      <c r="AR87" s="28">
        <f>IF(ISNUMBER(AVERAGEIFS(Observed!AR$2:AR$720,Observed!$A$2:$A$720,$A87,Observed!$C$2:$C$720,$C87)),AVERAGEIFS(Observed!AR$2:AR$720,Observed!$A$2:$A$720,$A87,Observed!$C$2:$C$720,$C87),"")</f>
        <v>21.001749999999998</v>
      </c>
      <c r="AS87" s="2">
        <f>COUNTIFS(Observed!$A$2:$A$720,$A87,Observed!$C$2:$C$720,$C87)</f>
        <v>4</v>
      </c>
      <c r="AT87" s="2">
        <f t="shared" si="2"/>
        <v>14</v>
      </c>
    </row>
    <row r="88" spans="1:46" x14ac:dyDescent="0.25">
      <c r="A88" s="4" t="s">
        <v>28</v>
      </c>
      <c r="B88" t="s">
        <v>44</v>
      </c>
      <c r="C88" s="3">
        <v>42354</v>
      </c>
      <c r="D88">
        <v>1</v>
      </c>
      <c r="F88">
        <v>100</v>
      </c>
      <c r="J88" s="2" t="s">
        <v>83</v>
      </c>
      <c r="K88" s="2" t="s">
        <v>23</v>
      </c>
      <c r="L88">
        <v>2.2999999999999998</v>
      </c>
      <c r="M88" s="2" t="s">
        <v>22</v>
      </c>
      <c r="N88" s="27" t="str">
        <f>IF(ISNUMBER(AVERAGEIFS(Observed!N$2:N$720,Observed!$A$2:$A$720,$A88,Observed!$C$2:$C$720,$C88)),AVERAGEIFS(Observed!N$2:N$720,Observed!$A$2:$A$720,$A88,Observed!$C$2:$C$720,$C88),"")</f>
        <v/>
      </c>
      <c r="O88" s="28" t="str">
        <f>IF(ISNUMBER(AVERAGEIFS(Observed!O$2:O$720,Observed!$A$2:$A$720,$A88,Observed!$C$2:$C$720,$C88)),AVERAGEIFS(Observed!O$2:O$720,Observed!$A$2:$A$720,$A88,Observed!$C$2:$C$720,$C88),"")</f>
        <v/>
      </c>
      <c r="P88" s="28">
        <f>IF(ISNUMBER(AVERAGEIFS(Observed!P$2:P$720,Observed!$A$2:$A$720,$A88,Observed!$C$2:$C$720,$C88)),AVERAGEIFS(Observed!P$2:P$720,Observed!$A$2:$A$720,$A88,Observed!$C$2:$C$720,$C88),"")</f>
        <v>173.5325</v>
      </c>
      <c r="Q88" s="28">
        <f>IF(ISNUMBER(AVERAGEIFS(Observed!Q$2:Q$720,Observed!$A$2:$A$720,$A88,Observed!$C$2:$C$720,$C88)),AVERAGEIFS(Observed!Q$2:Q$720,Observed!$A$2:$A$720,$A88,Observed!$C$2:$C$720,$C88),"")</f>
        <v>173.5325</v>
      </c>
      <c r="R88" s="28">
        <f>IF(ISNUMBER(AVERAGEIFS(Observed!R$2:R$720,Observed!$A$2:$A$720,$A88,Observed!$C$2:$C$720,$C88)),AVERAGEIFS(Observed!R$2:R$720,Observed!$A$2:$A$720,$A88,Observed!$C$2:$C$720,$C88),"")</f>
        <v>508.47749999999996</v>
      </c>
      <c r="S88" s="29" t="str">
        <f>IF(ISNUMBER(AVERAGEIFS(Observed!S$2:S$720,Observed!$A$2:$A$720,$A88,Observed!$C$2:$C$720,$C88)),AVERAGEIFS(Observed!S$2:S$720,Observed!$A$2:$A$720,$A88,Observed!$C$2:$C$720,$C88),"")</f>
        <v/>
      </c>
      <c r="T88" s="29" t="str">
        <f>IF(ISNUMBER(AVERAGEIFS(Observed!T$2:T$720,Observed!$A$2:$A$720,$A88,Observed!$C$2:$C$720,$C88)),AVERAGEIFS(Observed!T$2:T$720,Observed!$A$2:$A$720,$A88,Observed!$C$2:$C$720,$C88),"")</f>
        <v/>
      </c>
      <c r="U88" s="29" t="str">
        <f>IF(ISNUMBER(AVERAGEIFS(Observed!U$2:U$720,Observed!$A$2:$A$720,$A88,Observed!$C$2:$C$720,$C88)),AVERAGEIFS(Observed!U$2:U$720,Observed!$A$2:$A$720,$A88,Observed!$C$2:$C$720,$C88),"")</f>
        <v/>
      </c>
      <c r="V88" s="28" t="str">
        <f>IF(ISNUMBER(AVERAGEIFS(Observed!V$2:V$720,Observed!$A$2:$A$720,$A88,Observed!$C$2:$C$720,$C88)),AVERAGEIFS(Observed!V$2:V$720,Observed!$A$2:$A$720,$A88,Observed!$C$2:$C$720,$C88),"")</f>
        <v/>
      </c>
      <c r="W88" s="30" t="str">
        <f>IF(ISNUMBER(AVERAGEIFS(Observed!W$2:W$720,Observed!$A$2:$A$720,$A88,Observed!$C$2:$C$720,$C88)),AVERAGEIFS(Observed!W$2:W$720,Observed!$A$2:$A$720,$A88,Observed!$C$2:$C$720,$C88),"")</f>
        <v/>
      </c>
      <c r="X88" s="30" t="str">
        <f>IF(ISNUMBER(AVERAGEIFS(Observed!X$2:X$720,Observed!$A$2:$A$720,$A88,Observed!$C$2:$C$720,$C88)),AVERAGEIFS(Observed!X$2:X$720,Observed!$A$2:$A$720,$A88,Observed!$C$2:$C$720,$C88),"")</f>
        <v/>
      </c>
      <c r="Y88" s="28" t="str">
        <f>IF(ISNUMBER(AVERAGEIFS(Observed!Y$2:Y$720,Observed!$A$2:$A$720,$A88,Observed!$C$2:$C$720,$C88)),AVERAGEIFS(Observed!Y$2:Y$720,Observed!$A$2:$A$720,$A88,Observed!$C$2:$C$720,$C88),"")</f>
        <v/>
      </c>
      <c r="Z88" s="28" t="str">
        <f>IF(ISNUMBER(AVERAGEIFS(Observed!Z$2:Z$720,Observed!$A$2:$A$720,$A88,Observed!$C$2:$C$720,$C88)),AVERAGEIFS(Observed!Z$2:Z$720,Observed!$A$2:$A$720,$A88,Observed!$C$2:$C$720,$C88),"")</f>
        <v/>
      </c>
      <c r="AA88" s="28" t="str">
        <f>IF(ISNUMBER(AVERAGEIFS(Observed!AA$2:AA$720,Observed!$A$2:$A$720,$A88,Observed!$C$2:$C$720,$C88)),AVERAGEIFS(Observed!AA$2:AA$720,Observed!$A$2:$A$720,$A88,Observed!$C$2:$C$720,$C88),"")</f>
        <v/>
      </c>
      <c r="AB88" s="28">
        <f>IF(ISNUMBER(AVERAGEIFS(Observed!AB$2:AB$720,Observed!$A$2:$A$720,$A88,Observed!$C$2:$C$720,$C88)),AVERAGEIFS(Observed!AB$2:AB$720,Observed!$A$2:$A$720,$A88,Observed!$C$2:$C$720,$C88),"")</f>
        <v>19.773729562759399</v>
      </c>
      <c r="AC88" s="28">
        <f>IF(ISNUMBER(AVERAGEIFS(Observed!AC$2:AC$720,Observed!$A$2:$A$720,$A88,Observed!$C$2:$C$720,$C88)),AVERAGEIFS(Observed!AC$2:AC$720,Observed!$A$2:$A$720,$A88,Observed!$C$2:$C$720,$C88),"")</f>
        <v>14.481449484825134</v>
      </c>
      <c r="AD88" s="28">
        <f>IF(ISNUMBER(AVERAGEIFS(Observed!AD$2:AD$720,Observed!$A$2:$A$720,$A88,Observed!$C$2:$C$720,$C88)),AVERAGEIFS(Observed!AD$2:AD$720,Observed!$A$2:$A$720,$A88,Observed!$C$2:$C$720,$C88),"")</f>
        <v>75.768567085266113</v>
      </c>
      <c r="AE88" s="28">
        <f>IF(ISNUMBER(AVERAGEIFS(Observed!AE$2:AE$720,Observed!$A$2:$A$720,$A88,Observed!$C$2:$C$720,$C88)),AVERAGEIFS(Observed!AE$2:AE$720,Observed!$A$2:$A$720,$A88,Observed!$C$2:$C$720,$C88),"")</f>
        <v>23.773627519607544</v>
      </c>
      <c r="AF88" s="28">
        <f>IF(ISNUMBER(AVERAGEIFS(Observed!AF$2:AF$720,Observed!$A$2:$A$720,$A88,Observed!$C$2:$C$720,$C88)),AVERAGEIFS(Observed!AF$2:AF$720,Observed!$A$2:$A$720,$A88,Observed!$C$2:$C$720,$C88),"")</f>
        <v>88.745733261108398</v>
      </c>
      <c r="AG88" s="28">
        <f>IF(ISNUMBER(AVERAGEIFS(Observed!AG$2:AG$720,Observed!$A$2:$A$720,$A88,Observed!$C$2:$C$720,$C88)),AVERAGEIFS(Observed!AG$2:AG$720,Observed!$A$2:$A$720,$A88,Observed!$C$2:$C$720,$C88),"")</f>
        <v>22.840646266937256</v>
      </c>
      <c r="AH88" s="29">
        <f>IF(ISNUMBER(AVERAGEIFS(Observed!AH$2:AH$720,Observed!$A$2:$A$720,$A88,Observed!$C$2:$C$720,$C88)),AVERAGEIFS(Observed!AH$2:AH$720,Observed!$A$2:$A$720,$A88,Observed!$C$2:$C$720,$C88),"")</f>
        <v>3.6549999999999999E-2</v>
      </c>
      <c r="AI88" s="29">
        <f>IF(ISNUMBER(AVERAGEIFS(Observed!AI$2:AI$720,Observed!$A$2:$A$720,$A88,Observed!$C$2:$C$720,$C88)),AVERAGEIFS(Observed!AI$2:AI$720,Observed!$A$2:$A$720,$A88,Observed!$C$2:$C$720,$C88),"")</f>
        <v>3.6549999999999999E-2</v>
      </c>
      <c r="AJ88" s="29" t="str">
        <f>IF(ISNUMBER(AVERAGEIFS(Observed!AJ$2:AJ$720,Observed!$A$2:$A$720,$A88,Observed!$C$2:$C$720,$C88)),AVERAGEIFS(Observed!AJ$2:AJ$720,Observed!$A$2:$A$720,$A88,Observed!$C$2:$C$720,$C88),"")</f>
        <v/>
      </c>
      <c r="AK88" s="28">
        <f>IF(ISNUMBER(AVERAGEIFS(Observed!AK$2:AK$720,Observed!$A$2:$A$720,$A88,Observed!$C$2:$C$720,$C88)),AVERAGEIFS(Observed!AK$2:AK$720,Observed!$A$2:$A$720,$A88,Observed!$C$2:$C$720,$C88),"")</f>
        <v>12.122970733642578</v>
      </c>
      <c r="AL88" s="29" t="str">
        <f>IF(ISNUMBER(AVERAGEIFS(Observed!AL$2:AL$720,Observed!$A$2:$A$720,$A88,Observed!$C$2:$C$720,$C88)),AVERAGEIFS(Observed!AL$2:AL$720,Observed!$A$2:$A$720,$A88,Observed!$C$2:$C$720,$C88),"")</f>
        <v/>
      </c>
      <c r="AM88" s="28" t="str">
        <f>IF(ISNUMBER(AVERAGEIFS(Observed!AM$2:AM$720,Observed!$A$2:$A$720,$A88,Observed!$C$2:$C$720,$C88)),AVERAGEIFS(Observed!AM$2:AM$720,Observed!$A$2:$A$720,$A88,Observed!$C$2:$C$720,$C88),"")</f>
        <v/>
      </c>
      <c r="AN88" s="28" t="str">
        <f>IF(ISNUMBER(AVERAGEIFS(Observed!AN$2:AN$720,Observed!$A$2:$A$720,$A88,Observed!$C$2:$C$720,$C88)),AVERAGEIFS(Observed!AN$2:AN$720,Observed!$A$2:$A$720,$A88,Observed!$C$2:$C$720,$C88),"")</f>
        <v/>
      </c>
      <c r="AO88" s="28" t="str">
        <f>IF(ISNUMBER(AVERAGEIFS(Observed!AO$2:AO$720,Observed!$A$2:$A$720,$A88,Observed!$C$2:$C$720,$C88)),AVERAGEIFS(Observed!AO$2:AO$720,Observed!$A$2:$A$720,$A88,Observed!$C$2:$C$720,$C88),"")</f>
        <v/>
      </c>
      <c r="AP88" s="29" t="str">
        <f>IF(ISNUMBER(AVERAGEIFS(Observed!AP$2:AP$720,Observed!$A$2:$A$720,$A88,Observed!$C$2:$C$720,$C88)),AVERAGEIFS(Observed!AP$2:AP$720,Observed!$A$2:$A$720,$A88,Observed!$C$2:$C$720,$C88),"")</f>
        <v/>
      </c>
      <c r="AQ88" s="28">
        <f>IF(ISNUMBER(AVERAGEIFS(Observed!AQ$2:AQ$720,Observed!$A$2:$A$720,$A88,Observed!$C$2:$C$720,$C88)),AVERAGEIFS(Observed!AQ$2:AQ$720,Observed!$A$2:$A$720,$A88,Observed!$C$2:$C$720,$C88),"")</f>
        <v>6.3542500000000004</v>
      </c>
      <c r="AR88" s="28">
        <f>IF(ISNUMBER(AVERAGEIFS(Observed!AR$2:AR$720,Observed!$A$2:$A$720,$A88,Observed!$C$2:$C$720,$C88)),AVERAGEIFS(Observed!AR$2:AR$720,Observed!$A$2:$A$720,$A88,Observed!$C$2:$C$720,$C88),"")</f>
        <v>20.137249999999998</v>
      </c>
      <c r="AS88" s="2">
        <f>COUNTIFS(Observed!$A$2:$A$720,$A88,Observed!$C$2:$C$720,$C88)</f>
        <v>4</v>
      </c>
      <c r="AT88" s="2">
        <f t="shared" si="2"/>
        <v>14</v>
      </c>
    </row>
    <row r="89" spans="1:46" x14ac:dyDescent="0.25">
      <c r="A89" s="4" t="s">
        <v>25</v>
      </c>
      <c r="B89" t="s">
        <v>44</v>
      </c>
      <c r="C89" s="3">
        <v>42354</v>
      </c>
      <c r="D89">
        <v>1</v>
      </c>
      <c r="F89">
        <v>200</v>
      </c>
      <c r="J89" s="2" t="s">
        <v>83</v>
      </c>
      <c r="K89" s="2" t="s">
        <v>23</v>
      </c>
      <c r="L89">
        <v>2.2999999999999998</v>
      </c>
      <c r="M89" s="2" t="s">
        <v>22</v>
      </c>
      <c r="N89" s="27" t="str">
        <f>IF(ISNUMBER(AVERAGEIFS(Observed!N$2:N$720,Observed!$A$2:$A$720,$A89,Observed!$C$2:$C$720,$C89)),AVERAGEIFS(Observed!N$2:N$720,Observed!$A$2:$A$720,$A89,Observed!$C$2:$C$720,$C89),"")</f>
        <v/>
      </c>
      <c r="O89" s="28" t="str">
        <f>IF(ISNUMBER(AVERAGEIFS(Observed!O$2:O$720,Observed!$A$2:$A$720,$A89,Observed!$C$2:$C$720,$C89)),AVERAGEIFS(Observed!O$2:O$720,Observed!$A$2:$A$720,$A89,Observed!$C$2:$C$720,$C89),"")</f>
        <v/>
      </c>
      <c r="P89" s="28">
        <f>IF(ISNUMBER(AVERAGEIFS(Observed!P$2:P$720,Observed!$A$2:$A$720,$A89,Observed!$C$2:$C$720,$C89)),AVERAGEIFS(Observed!P$2:P$720,Observed!$A$2:$A$720,$A89,Observed!$C$2:$C$720,$C89),"")</f>
        <v>167.77500000000001</v>
      </c>
      <c r="Q89" s="28">
        <f>IF(ISNUMBER(AVERAGEIFS(Observed!Q$2:Q$720,Observed!$A$2:$A$720,$A89,Observed!$C$2:$C$720,$C89)),AVERAGEIFS(Observed!Q$2:Q$720,Observed!$A$2:$A$720,$A89,Observed!$C$2:$C$720,$C89),"")</f>
        <v>167.77500000000001</v>
      </c>
      <c r="R89" s="28">
        <f>IF(ISNUMBER(AVERAGEIFS(Observed!R$2:R$720,Observed!$A$2:$A$720,$A89,Observed!$C$2:$C$720,$C89)),AVERAGEIFS(Observed!R$2:R$720,Observed!$A$2:$A$720,$A89,Observed!$C$2:$C$720,$C89),"")</f>
        <v>504.42000000000007</v>
      </c>
      <c r="S89" s="29" t="str">
        <f>IF(ISNUMBER(AVERAGEIFS(Observed!S$2:S$720,Observed!$A$2:$A$720,$A89,Observed!$C$2:$C$720,$C89)),AVERAGEIFS(Observed!S$2:S$720,Observed!$A$2:$A$720,$A89,Observed!$C$2:$C$720,$C89),"")</f>
        <v/>
      </c>
      <c r="T89" s="29" t="str">
        <f>IF(ISNUMBER(AVERAGEIFS(Observed!T$2:T$720,Observed!$A$2:$A$720,$A89,Observed!$C$2:$C$720,$C89)),AVERAGEIFS(Observed!T$2:T$720,Observed!$A$2:$A$720,$A89,Observed!$C$2:$C$720,$C89),"")</f>
        <v/>
      </c>
      <c r="U89" s="29" t="str">
        <f>IF(ISNUMBER(AVERAGEIFS(Observed!U$2:U$720,Observed!$A$2:$A$720,$A89,Observed!$C$2:$C$720,$C89)),AVERAGEIFS(Observed!U$2:U$720,Observed!$A$2:$A$720,$A89,Observed!$C$2:$C$720,$C89),"")</f>
        <v/>
      </c>
      <c r="V89" s="28" t="str">
        <f>IF(ISNUMBER(AVERAGEIFS(Observed!V$2:V$720,Observed!$A$2:$A$720,$A89,Observed!$C$2:$C$720,$C89)),AVERAGEIFS(Observed!V$2:V$720,Observed!$A$2:$A$720,$A89,Observed!$C$2:$C$720,$C89),"")</f>
        <v/>
      </c>
      <c r="W89" s="30" t="str">
        <f>IF(ISNUMBER(AVERAGEIFS(Observed!W$2:W$720,Observed!$A$2:$A$720,$A89,Observed!$C$2:$C$720,$C89)),AVERAGEIFS(Observed!W$2:W$720,Observed!$A$2:$A$720,$A89,Observed!$C$2:$C$720,$C89),"")</f>
        <v/>
      </c>
      <c r="X89" s="30" t="str">
        <f>IF(ISNUMBER(AVERAGEIFS(Observed!X$2:X$720,Observed!$A$2:$A$720,$A89,Observed!$C$2:$C$720,$C89)),AVERAGEIFS(Observed!X$2:X$720,Observed!$A$2:$A$720,$A89,Observed!$C$2:$C$720,$C89),"")</f>
        <v/>
      </c>
      <c r="Y89" s="28" t="str">
        <f>IF(ISNUMBER(AVERAGEIFS(Observed!Y$2:Y$720,Observed!$A$2:$A$720,$A89,Observed!$C$2:$C$720,$C89)),AVERAGEIFS(Observed!Y$2:Y$720,Observed!$A$2:$A$720,$A89,Observed!$C$2:$C$720,$C89),"")</f>
        <v/>
      </c>
      <c r="Z89" s="28" t="str">
        <f>IF(ISNUMBER(AVERAGEIFS(Observed!Z$2:Z$720,Observed!$A$2:$A$720,$A89,Observed!$C$2:$C$720,$C89)),AVERAGEIFS(Observed!Z$2:Z$720,Observed!$A$2:$A$720,$A89,Observed!$C$2:$C$720,$C89),"")</f>
        <v/>
      </c>
      <c r="AA89" s="28" t="str">
        <f>IF(ISNUMBER(AVERAGEIFS(Observed!AA$2:AA$720,Observed!$A$2:$A$720,$A89,Observed!$C$2:$C$720,$C89)),AVERAGEIFS(Observed!AA$2:AA$720,Observed!$A$2:$A$720,$A89,Observed!$C$2:$C$720,$C89),"")</f>
        <v/>
      </c>
      <c r="AB89" s="28">
        <f>IF(ISNUMBER(AVERAGEIFS(Observed!AB$2:AB$720,Observed!$A$2:$A$720,$A89,Observed!$C$2:$C$720,$C89)),AVERAGEIFS(Observed!AB$2:AB$720,Observed!$A$2:$A$720,$A89,Observed!$C$2:$C$720,$C89),"")</f>
        <v>20.035673856735229</v>
      </c>
      <c r="AC89" s="28">
        <f>IF(ISNUMBER(AVERAGEIFS(Observed!AC$2:AC$720,Observed!$A$2:$A$720,$A89,Observed!$C$2:$C$720,$C89)),AVERAGEIFS(Observed!AC$2:AC$720,Observed!$A$2:$A$720,$A89,Observed!$C$2:$C$720,$C89),"")</f>
        <v>13.981979846954346</v>
      </c>
      <c r="AD89" s="28">
        <f>IF(ISNUMBER(AVERAGEIFS(Observed!AD$2:AD$720,Observed!$A$2:$A$720,$A89,Observed!$C$2:$C$720,$C89)),AVERAGEIFS(Observed!AD$2:AD$720,Observed!$A$2:$A$720,$A89,Observed!$C$2:$C$720,$C89),"")</f>
        <v>76.403531074523926</v>
      </c>
      <c r="AE89" s="28">
        <f>IF(ISNUMBER(AVERAGEIFS(Observed!AE$2:AE$720,Observed!$A$2:$A$720,$A89,Observed!$C$2:$C$720,$C89)),AVERAGEIFS(Observed!AE$2:AE$720,Observed!$A$2:$A$720,$A89,Observed!$C$2:$C$720,$C89),"")</f>
        <v>22.701599359512329</v>
      </c>
      <c r="AF89" s="28">
        <f>IF(ISNUMBER(AVERAGEIFS(Observed!AF$2:AF$720,Observed!$A$2:$A$720,$A89,Observed!$C$2:$C$720,$C89)),AVERAGEIFS(Observed!AF$2:AF$720,Observed!$A$2:$A$720,$A89,Observed!$C$2:$C$720,$C89),"")</f>
        <v>89.252456665039063</v>
      </c>
      <c r="AG89" s="28">
        <f>IF(ISNUMBER(AVERAGEIFS(Observed!AG$2:AG$720,Observed!$A$2:$A$720,$A89,Observed!$C$2:$C$720,$C89)),AVERAGEIFS(Observed!AG$2:AG$720,Observed!$A$2:$A$720,$A89,Observed!$C$2:$C$720,$C89),"")</f>
        <v>23.278503656387329</v>
      </c>
      <c r="AH89" s="29">
        <f>IF(ISNUMBER(AVERAGEIFS(Observed!AH$2:AH$720,Observed!$A$2:$A$720,$A89,Observed!$C$2:$C$720,$C89)),AVERAGEIFS(Observed!AH$2:AH$720,Observed!$A$2:$A$720,$A89,Observed!$C$2:$C$720,$C89),"")</f>
        <v>3.7250000000000005E-2</v>
      </c>
      <c r="AI89" s="29">
        <f>IF(ISNUMBER(AVERAGEIFS(Observed!AI$2:AI$720,Observed!$A$2:$A$720,$A89,Observed!$C$2:$C$720,$C89)),AVERAGEIFS(Observed!AI$2:AI$720,Observed!$A$2:$A$720,$A89,Observed!$C$2:$C$720,$C89),"")</f>
        <v>3.7250000000000005E-2</v>
      </c>
      <c r="AJ89" s="29" t="str">
        <f>IF(ISNUMBER(AVERAGEIFS(Observed!AJ$2:AJ$720,Observed!$A$2:$A$720,$A89,Observed!$C$2:$C$720,$C89)),AVERAGEIFS(Observed!AJ$2:AJ$720,Observed!$A$2:$A$720,$A89,Observed!$C$2:$C$720,$C89),"")</f>
        <v/>
      </c>
      <c r="AK89" s="28">
        <f>IF(ISNUMBER(AVERAGEIFS(Observed!AK$2:AK$720,Observed!$A$2:$A$720,$A89,Observed!$C$2:$C$720,$C89)),AVERAGEIFS(Observed!AK$2:AK$720,Observed!$A$2:$A$720,$A89,Observed!$C$2:$C$720,$C89),"")</f>
        <v>12.224564971923829</v>
      </c>
      <c r="AL89" s="29" t="str">
        <f>IF(ISNUMBER(AVERAGEIFS(Observed!AL$2:AL$720,Observed!$A$2:$A$720,$A89,Observed!$C$2:$C$720,$C89)),AVERAGEIFS(Observed!AL$2:AL$720,Observed!$A$2:$A$720,$A89,Observed!$C$2:$C$720,$C89),"")</f>
        <v/>
      </c>
      <c r="AM89" s="28" t="str">
        <f>IF(ISNUMBER(AVERAGEIFS(Observed!AM$2:AM$720,Observed!$A$2:$A$720,$A89,Observed!$C$2:$C$720,$C89)),AVERAGEIFS(Observed!AM$2:AM$720,Observed!$A$2:$A$720,$A89,Observed!$C$2:$C$720,$C89),"")</f>
        <v/>
      </c>
      <c r="AN89" s="28" t="str">
        <f>IF(ISNUMBER(AVERAGEIFS(Observed!AN$2:AN$720,Observed!$A$2:$A$720,$A89,Observed!$C$2:$C$720,$C89)),AVERAGEIFS(Observed!AN$2:AN$720,Observed!$A$2:$A$720,$A89,Observed!$C$2:$C$720,$C89),"")</f>
        <v/>
      </c>
      <c r="AO89" s="28" t="str">
        <f>IF(ISNUMBER(AVERAGEIFS(Observed!AO$2:AO$720,Observed!$A$2:$A$720,$A89,Observed!$C$2:$C$720,$C89)),AVERAGEIFS(Observed!AO$2:AO$720,Observed!$A$2:$A$720,$A89,Observed!$C$2:$C$720,$C89),"")</f>
        <v/>
      </c>
      <c r="AP89" s="29" t="str">
        <f>IF(ISNUMBER(AVERAGEIFS(Observed!AP$2:AP$720,Observed!$A$2:$A$720,$A89,Observed!$C$2:$C$720,$C89)),AVERAGEIFS(Observed!AP$2:AP$720,Observed!$A$2:$A$720,$A89,Observed!$C$2:$C$720,$C89),"")</f>
        <v/>
      </c>
      <c r="AQ89" s="28">
        <f>IF(ISNUMBER(AVERAGEIFS(Observed!AQ$2:AQ$720,Observed!$A$2:$A$720,$A89,Observed!$C$2:$C$720,$C89)),AVERAGEIFS(Observed!AQ$2:AQ$720,Observed!$A$2:$A$720,$A89,Observed!$C$2:$C$720,$C89),"")</f>
        <v>6.2805</v>
      </c>
      <c r="AR89" s="28">
        <f>IF(ISNUMBER(AVERAGEIFS(Observed!AR$2:AR$720,Observed!$A$2:$A$720,$A89,Observed!$C$2:$C$720,$C89)),AVERAGEIFS(Observed!AR$2:AR$720,Observed!$A$2:$A$720,$A89,Observed!$C$2:$C$720,$C89),"")</f>
        <v>20.869</v>
      </c>
      <c r="AS89" s="2">
        <f>COUNTIFS(Observed!$A$2:$A$720,$A89,Observed!$C$2:$C$720,$C89)</f>
        <v>4</v>
      </c>
      <c r="AT89" s="2">
        <f t="shared" si="2"/>
        <v>14</v>
      </c>
    </row>
    <row r="90" spans="1:46" x14ac:dyDescent="0.25">
      <c r="A90" s="4" t="s">
        <v>29</v>
      </c>
      <c r="B90" t="s">
        <v>44</v>
      </c>
      <c r="C90" s="3">
        <v>42354</v>
      </c>
      <c r="D90">
        <v>1</v>
      </c>
      <c r="F90">
        <v>350</v>
      </c>
      <c r="J90" s="2" t="s">
        <v>83</v>
      </c>
      <c r="K90" s="2" t="s">
        <v>23</v>
      </c>
      <c r="L90">
        <v>2.2999999999999998</v>
      </c>
      <c r="M90" s="2" t="s">
        <v>22</v>
      </c>
      <c r="N90" s="27" t="str">
        <f>IF(ISNUMBER(AVERAGEIFS(Observed!N$2:N$720,Observed!$A$2:$A$720,$A90,Observed!$C$2:$C$720,$C90)),AVERAGEIFS(Observed!N$2:N$720,Observed!$A$2:$A$720,$A90,Observed!$C$2:$C$720,$C90),"")</f>
        <v/>
      </c>
      <c r="O90" s="28" t="str">
        <f>IF(ISNUMBER(AVERAGEIFS(Observed!O$2:O$720,Observed!$A$2:$A$720,$A90,Observed!$C$2:$C$720,$C90)),AVERAGEIFS(Observed!O$2:O$720,Observed!$A$2:$A$720,$A90,Observed!$C$2:$C$720,$C90),"")</f>
        <v/>
      </c>
      <c r="P90" s="28">
        <f>IF(ISNUMBER(AVERAGEIFS(Observed!P$2:P$720,Observed!$A$2:$A$720,$A90,Observed!$C$2:$C$720,$C90)),AVERAGEIFS(Observed!P$2:P$720,Observed!$A$2:$A$720,$A90,Observed!$C$2:$C$720,$C90),"")</f>
        <v>187.94</v>
      </c>
      <c r="Q90" s="28">
        <f>IF(ISNUMBER(AVERAGEIFS(Observed!Q$2:Q$720,Observed!$A$2:$A$720,$A90,Observed!$C$2:$C$720,$C90)),AVERAGEIFS(Observed!Q$2:Q$720,Observed!$A$2:$A$720,$A90,Observed!$C$2:$C$720,$C90),"")</f>
        <v>187.94</v>
      </c>
      <c r="R90" s="28">
        <f>IF(ISNUMBER(AVERAGEIFS(Observed!R$2:R$720,Observed!$A$2:$A$720,$A90,Observed!$C$2:$C$720,$C90)),AVERAGEIFS(Observed!R$2:R$720,Observed!$A$2:$A$720,$A90,Observed!$C$2:$C$720,$C90),"")</f>
        <v>514.54999999999995</v>
      </c>
      <c r="S90" s="29" t="str">
        <f>IF(ISNUMBER(AVERAGEIFS(Observed!S$2:S$720,Observed!$A$2:$A$720,$A90,Observed!$C$2:$C$720,$C90)),AVERAGEIFS(Observed!S$2:S$720,Observed!$A$2:$A$720,$A90,Observed!$C$2:$C$720,$C90),"")</f>
        <v/>
      </c>
      <c r="T90" s="29" t="str">
        <f>IF(ISNUMBER(AVERAGEIFS(Observed!T$2:T$720,Observed!$A$2:$A$720,$A90,Observed!$C$2:$C$720,$C90)),AVERAGEIFS(Observed!T$2:T$720,Observed!$A$2:$A$720,$A90,Observed!$C$2:$C$720,$C90),"")</f>
        <v/>
      </c>
      <c r="U90" s="29" t="str">
        <f>IF(ISNUMBER(AVERAGEIFS(Observed!U$2:U$720,Observed!$A$2:$A$720,$A90,Observed!$C$2:$C$720,$C90)),AVERAGEIFS(Observed!U$2:U$720,Observed!$A$2:$A$720,$A90,Observed!$C$2:$C$720,$C90),"")</f>
        <v/>
      </c>
      <c r="V90" s="28" t="str">
        <f>IF(ISNUMBER(AVERAGEIFS(Observed!V$2:V$720,Observed!$A$2:$A$720,$A90,Observed!$C$2:$C$720,$C90)),AVERAGEIFS(Observed!V$2:V$720,Observed!$A$2:$A$720,$A90,Observed!$C$2:$C$720,$C90),"")</f>
        <v/>
      </c>
      <c r="W90" s="30" t="str">
        <f>IF(ISNUMBER(AVERAGEIFS(Observed!W$2:W$720,Observed!$A$2:$A$720,$A90,Observed!$C$2:$C$720,$C90)),AVERAGEIFS(Observed!W$2:W$720,Observed!$A$2:$A$720,$A90,Observed!$C$2:$C$720,$C90),"")</f>
        <v/>
      </c>
      <c r="X90" s="30" t="str">
        <f>IF(ISNUMBER(AVERAGEIFS(Observed!X$2:X$720,Observed!$A$2:$A$720,$A90,Observed!$C$2:$C$720,$C90)),AVERAGEIFS(Observed!X$2:X$720,Observed!$A$2:$A$720,$A90,Observed!$C$2:$C$720,$C90),"")</f>
        <v/>
      </c>
      <c r="Y90" s="28" t="str">
        <f>IF(ISNUMBER(AVERAGEIFS(Observed!Y$2:Y$720,Observed!$A$2:$A$720,$A90,Observed!$C$2:$C$720,$C90)),AVERAGEIFS(Observed!Y$2:Y$720,Observed!$A$2:$A$720,$A90,Observed!$C$2:$C$720,$C90),"")</f>
        <v/>
      </c>
      <c r="Z90" s="28" t="str">
        <f>IF(ISNUMBER(AVERAGEIFS(Observed!Z$2:Z$720,Observed!$A$2:$A$720,$A90,Observed!$C$2:$C$720,$C90)),AVERAGEIFS(Observed!Z$2:Z$720,Observed!$A$2:$A$720,$A90,Observed!$C$2:$C$720,$C90),"")</f>
        <v/>
      </c>
      <c r="AA90" s="28" t="str">
        <f>IF(ISNUMBER(AVERAGEIFS(Observed!AA$2:AA$720,Observed!$A$2:$A$720,$A90,Observed!$C$2:$C$720,$C90)),AVERAGEIFS(Observed!AA$2:AA$720,Observed!$A$2:$A$720,$A90,Observed!$C$2:$C$720,$C90),"")</f>
        <v/>
      </c>
      <c r="AB90" s="28">
        <f>IF(ISNUMBER(AVERAGEIFS(Observed!AB$2:AB$720,Observed!$A$2:$A$720,$A90,Observed!$C$2:$C$720,$C90)),AVERAGEIFS(Observed!AB$2:AB$720,Observed!$A$2:$A$720,$A90,Observed!$C$2:$C$720,$C90),"")</f>
        <v>20.499979496002197</v>
      </c>
      <c r="AC90" s="28">
        <f>IF(ISNUMBER(AVERAGEIFS(Observed!AC$2:AC$720,Observed!$A$2:$A$720,$A90,Observed!$C$2:$C$720,$C90)),AVERAGEIFS(Observed!AC$2:AC$720,Observed!$A$2:$A$720,$A90,Observed!$C$2:$C$720,$C90),"")</f>
        <v>15.305694937705994</v>
      </c>
      <c r="AD90" s="28">
        <f>IF(ISNUMBER(AVERAGEIFS(Observed!AD$2:AD$720,Observed!$A$2:$A$720,$A90,Observed!$C$2:$C$720,$C90)),AVERAGEIFS(Observed!AD$2:AD$720,Observed!$A$2:$A$720,$A90,Observed!$C$2:$C$720,$C90),"")</f>
        <v>74.649945259094238</v>
      </c>
      <c r="AE90" s="28">
        <f>IF(ISNUMBER(AVERAGEIFS(Observed!AE$2:AE$720,Observed!$A$2:$A$720,$A90,Observed!$C$2:$C$720,$C90)),AVERAGEIFS(Observed!AE$2:AE$720,Observed!$A$2:$A$720,$A90,Observed!$C$2:$C$720,$C90),"")</f>
        <v>22.077356338500977</v>
      </c>
      <c r="AF90" s="28">
        <f>IF(ISNUMBER(AVERAGEIFS(Observed!AF$2:AF$720,Observed!$A$2:$A$720,$A90,Observed!$C$2:$C$720,$C90)),AVERAGEIFS(Observed!AF$2:AF$720,Observed!$A$2:$A$720,$A90,Observed!$C$2:$C$720,$C90),"")</f>
        <v>89.486932754516602</v>
      </c>
      <c r="AG90" s="28">
        <f>IF(ISNUMBER(AVERAGEIFS(Observed!AG$2:AG$720,Observed!$A$2:$A$720,$A90,Observed!$C$2:$C$720,$C90)),AVERAGEIFS(Observed!AG$2:AG$720,Observed!$A$2:$A$720,$A90,Observed!$C$2:$C$720,$C90),"")</f>
        <v>21.249346852302551</v>
      </c>
      <c r="AH90" s="29">
        <f>IF(ISNUMBER(AVERAGEIFS(Observed!AH$2:AH$720,Observed!$A$2:$A$720,$A90,Observed!$C$2:$C$720,$C90)),AVERAGEIFS(Observed!AH$2:AH$720,Observed!$A$2:$A$720,$A90,Observed!$C$2:$C$720,$C90),"")</f>
        <v>3.3999999999999996E-2</v>
      </c>
      <c r="AI90" s="29">
        <f>IF(ISNUMBER(AVERAGEIFS(Observed!AI$2:AI$720,Observed!$A$2:$A$720,$A90,Observed!$C$2:$C$720,$C90)),AVERAGEIFS(Observed!AI$2:AI$720,Observed!$A$2:$A$720,$A90,Observed!$C$2:$C$720,$C90),"")</f>
        <v>3.3999999999999996E-2</v>
      </c>
      <c r="AJ90" s="29" t="str">
        <f>IF(ISNUMBER(AVERAGEIFS(Observed!AJ$2:AJ$720,Observed!$A$2:$A$720,$A90,Observed!$C$2:$C$720,$C90)),AVERAGEIFS(Observed!AJ$2:AJ$720,Observed!$A$2:$A$720,$A90,Observed!$C$2:$C$720,$C90),"")</f>
        <v/>
      </c>
      <c r="AK90" s="28">
        <f>IF(ISNUMBER(AVERAGEIFS(Observed!AK$2:AK$720,Observed!$A$2:$A$720,$A90,Observed!$C$2:$C$720,$C90)),AVERAGEIFS(Observed!AK$2:AK$720,Observed!$A$2:$A$720,$A90,Observed!$C$2:$C$720,$C90),"")</f>
        <v>11.943991241455079</v>
      </c>
      <c r="AL90" s="29" t="str">
        <f>IF(ISNUMBER(AVERAGEIFS(Observed!AL$2:AL$720,Observed!$A$2:$A$720,$A90,Observed!$C$2:$C$720,$C90)),AVERAGEIFS(Observed!AL$2:AL$720,Observed!$A$2:$A$720,$A90,Observed!$C$2:$C$720,$C90),"")</f>
        <v/>
      </c>
      <c r="AM90" s="28" t="str">
        <f>IF(ISNUMBER(AVERAGEIFS(Observed!AM$2:AM$720,Observed!$A$2:$A$720,$A90,Observed!$C$2:$C$720,$C90)),AVERAGEIFS(Observed!AM$2:AM$720,Observed!$A$2:$A$720,$A90,Observed!$C$2:$C$720,$C90),"")</f>
        <v/>
      </c>
      <c r="AN90" s="28" t="str">
        <f>IF(ISNUMBER(AVERAGEIFS(Observed!AN$2:AN$720,Observed!$A$2:$A$720,$A90,Observed!$C$2:$C$720,$C90)),AVERAGEIFS(Observed!AN$2:AN$720,Observed!$A$2:$A$720,$A90,Observed!$C$2:$C$720,$C90),"")</f>
        <v/>
      </c>
      <c r="AO90" s="28" t="str">
        <f>IF(ISNUMBER(AVERAGEIFS(Observed!AO$2:AO$720,Observed!$A$2:$A$720,$A90,Observed!$C$2:$C$720,$C90)),AVERAGEIFS(Observed!AO$2:AO$720,Observed!$A$2:$A$720,$A90,Observed!$C$2:$C$720,$C90),"")</f>
        <v/>
      </c>
      <c r="AP90" s="29" t="str">
        <f>IF(ISNUMBER(AVERAGEIFS(Observed!AP$2:AP$720,Observed!$A$2:$A$720,$A90,Observed!$C$2:$C$720,$C90)),AVERAGEIFS(Observed!AP$2:AP$720,Observed!$A$2:$A$720,$A90,Observed!$C$2:$C$720,$C90),"")</f>
        <v/>
      </c>
      <c r="AQ90" s="28">
        <f>IF(ISNUMBER(AVERAGEIFS(Observed!AQ$2:AQ$720,Observed!$A$2:$A$720,$A90,Observed!$C$2:$C$720,$C90)),AVERAGEIFS(Observed!AQ$2:AQ$720,Observed!$A$2:$A$720,$A90,Observed!$C$2:$C$720,$C90),"")</f>
        <v>6.2080000000000002</v>
      </c>
      <c r="AR90" s="28">
        <f>IF(ISNUMBER(AVERAGEIFS(Observed!AR$2:AR$720,Observed!$A$2:$A$720,$A90,Observed!$C$2:$C$720,$C90)),AVERAGEIFS(Observed!AR$2:AR$720,Observed!$A$2:$A$720,$A90,Observed!$C$2:$C$720,$C90),"")</f>
        <v>20.293749999999999</v>
      </c>
      <c r="AS90" s="2">
        <f>COUNTIFS(Observed!$A$2:$A$720,$A90,Observed!$C$2:$C$720,$C90)</f>
        <v>4</v>
      </c>
      <c r="AT90" s="2">
        <f t="shared" si="2"/>
        <v>14</v>
      </c>
    </row>
    <row r="91" spans="1:46" x14ac:dyDescent="0.25">
      <c r="A91" s="4" t="s">
        <v>26</v>
      </c>
      <c r="B91" t="s">
        <v>44</v>
      </c>
      <c r="C91" s="3">
        <v>42354</v>
      </c>
      <c r="D91">
        <v>1</v>
      </c>
      <c r="F91">
        <v>500</v>
      </c>
      <c r="J91" s="2" t="s">
        <v>83</v>
      </c>
      <c r="K91" s="2" t="s">
        <v>23</v>
      </c>
      <c r="L91">
        <v>2.2999999999999998</v>
      </c>
      <c r="M91" s="2" t="s">
        <v>22</v>
      </c>
      <c r="N91" s="27" t="str">
        <f>IF(ISNUMBER(AVERAGEIFS(Observed!N$2:N$720,Observed!$A$2:$A$720,$A91,Observed!$C$2:$C$720,$C91)),AVERAGEIFS(Observed!N$2:N$720,Observed!$A$2:$A$720,$A91,Observed!$C$2:$C$720,$C91),"")</f>
        <v/>
      </c>
      <c r="O91" s="28" t="str">
        <f>IF(ISNUMBER(AVERAGEIFS(Observed!O$2:O$720,Observed!$A$2:$A$720,$A91,Observed!$C$2:$C$720,$C91)),AVERAGEIFS(Observed!O$2:O$720,Observed!$A$2:$A$720,$A91,Observed!$C$2:$C$720,$C91),"")</f>
        <v/>
      </c>
      <c r="P91" s="28">
        <f>IF(ISNUMBER(AVERAGEIFS(Observed!P$2:P$720,Observed!$A$2:$A$720,$A91,Observed!$C$2:$C$720,$C91)),AVERAGEIFS(Observed!P$2:P$720,Observed!$A$2:$A$720,$A91,Observed!$C$2:$C$720,$C91),"")</f>
        <v>168.23</v>
      </c>
      <c r="Q91" s="28">
        <f>IF(ISNUMBER(AVERAGEIFS(Observed!Q$2:Q$720,Observed!$A$2:$A$720,$A91,Observed!$C$2:$C$720,$C91)),AVERAGEIFS(Observed!Q$2:Q$720,Observed!$A$2:$A$720,$A91,Observed!$C$2:$C$720,$C91),"")</f>
        <v>168.23</v>
      </c>
      <c r="R91" s="28">
        <f>IF(ISNUMBER(AVERAGEIFS(Observed!R$2:R$720,Observed!$A$2:$A$720,$A91,Observed!$C$2:$C$720,$C91)),AVERAGEIFS(Observed!R$2:R$720,Observed!$A$2:$A$720,$A91,Observed!$C$2:$C$720,$C91),"")</f>
        <v>555.17750000000001</v>
      </c>
      <c r="S91" s="29" t="str">
        <f>IF(ISNUMBER(AVERAGEIFS(Observed!S$2:S$720,Observed!$A$2:$A$720,$A91,Observed!$C$2:$C$720,$C91)),AVERAGEIFS(Observed!S$2:S$720,Observed!$A$2:$A$720,$A91,Observed!$C$2:$C$720,$C91),"")</f>
        <v/>
      </c>
      <c r="T91" s="29" t="str">
        <f>IF(ISNUMBER(AVERAGEIFS(Observed!T$2:T$720,Observed!$A$2:$A$720,$A91,Observed!$C$2:$C$720,$C91)),AVERAGEIFS(Observed!T$2:T$720,Observed!$A$2:$A$720,$A91,Observed!$C$2:$C$720,$C91),"")</f>
        <v/>
      </c>
      <c r="U91" s="29" t="str">
        <f>IF(ISNUMBER(AVERAGEIFS(Observed!U$2:U$720,Observed!$A$2:$A$720,$A91,Observed!$C$2:$C$720,$C91)),AVERAGEIFS(Observed!U$2:U$720,Observed!$A$2:$A$720,$A91,Observed!$C$2:$C$720,$C91),"")</f>
        <v/>
      </c>
      <c r="V91" s="28" t="str">
        <f>IF(ISNUMBER(AVERAGEIFS(Observed!V$2:V$720,Observed!$A$2:$A$720,$A91,Observed!$C$2:$C$720,$C91)),AVERAGEIFS(Observed!V$2:V$720,Observed!$A$2:$A$720,$A91,Observed!$C$2:$C$720,$C91),"")</f>
        <v/>
      </c>
      <c r="W91" s="30" t="str">
        <f>IF(ISNUMBER(AVERAGEIFS(Observed!W$2:W$720,Observed!$A$2:$A$720,$A91,Observed!$C$2:$C$720,$C91)),AVERAGEIFS(Observed!W$2:W$720,Observed!$A$2:$A$720,$A91,Observed!$C$2:$C$720,$C91),"")</f>
        <v/>
      </c>
      <c r="X91" s="30" t="str">
        <f>IF(ISNUMBER(AVERAGEIFS(Observed!X$2:X$720,Observed!$A$2:$A$720,$A91,Observed!$C$2:$C$720,$C91)),AVERAGEIFS(Observed!X$2:X$720,Observed!$A$2:$A$720,$A91,Observed!$C$2:$C$720,$C91),"")</f>
        <v/>
      </c>
      <c r="Y91" s="28" t="str">
        <f>IF(ISNUMBER(AVERAGEIFS(Observed!Y$2:Y$720,Observed!$A$2:$A$720,$A91,Observed!$C$2:$C$720,$C91)),AVERAGEIFS(Observed!Y$2:Y$720,Observed!$A$2:$A$720,$A91,Observed!$C$2:$C$720,$C91),"")</f>
        <v/>
      </c>
      <c r="Z91" s="28" t="str">
        <f>IF(ISNUMBER(AVERAGEIFS(Observed!Z$2:Z$720,Observed!$A$2:$A$720,$A91,Observed!$C$2:$C$720,$C91)),AVERAGEIFS(Observed!Z$2:Z$720,Observed!$A$2:$A$720,$A91,Observed!$C$2:$C$720,$C91),"")</f>
        <v/>
      </c>
      <c r="AA91" s="28" t="str">
        <f>IF(ISNUMBER(AVERAGEIFS(Observed!AA$2:AA$720,Observed!$A$2:$A$720,$A91,Observed!$C$2:$C$720,$C91)),AVERAGEIFS(Observed!AA$2:AA$720,Observed!$A$2:$A$720,$A91,Observed!$C$2:$C$720,$C91),"")</f>
        <v/>
      </c>
      <c r="AB91" s="28">
        <f>IF(ISNUMBER(AVERAGEIFS(Observed!AB$2:AB$720,Observed!$A$2:$A$720,$A91,Observed!$C$2:$C$720,$C91)),AVERAGEIFS(Observed!AB$2:AB$720,Observed!$A$2:$A$720,$A91,Observed!$C$2:$C$720,$C91),"")</f>
        <v>19.591732263565063</v>
      </c>
      <c r="AC91" s="28">
        <f>IF(ISNUMBER(AVERAGEIFS(Observed!AC$2:AC$720,Observed!$A$2:$A$720,$A91,Observed!$C$2:$C$720,$C91)),AVERAGEIFS(Observed!AC$2:AC$720,Observed!$A$2:$A$720,$A91,Observed!$C$2:$C$720,$C91),"")</f>
        <v>14.332732796669006</v>
      </c>
      <c r="AD91" s="28">
        <f>IF(ISNUMBER(AVERAGEIFS(Observed!AD$2:AD$720,Observed!$A$2:$A$720,$A91,Observed!$C$2:$C$720,$C91)),AVERAGEIFS(Observed!AD$2:AD$720,Observed!$A$2:$A$720,$A91,Observed!$C$2:$C$720,$C91),"")</f>
        <v>77.363389015197754</v>
      </c>
      <c r="AE91" s="28">
        <f>IF(ISNUMBER(AVERAGEIFS(Observed!AE$2:AE$720,Observed!$A$2:$A$720,$A91,Observed!$C$2:$C$720,$C91)),AVERAGEIFS(Observed!AE$2:AE$720,Observed!$A$2:$A$720,$A91,Observed!$C$2:$C$720,$C91),"")</f>
        <v>22.269837141036987</v>
      </c>
      <c r="AF91" s="28">
        <f>IF(ISNUMBER(AVERAGEIFS(Observed!AF$2:AF$720,Observed!$A$2:$A$720,$A91,Observed!$C$2:$C$720,$C91)),AVERAGEIFS(Observed!AF$2:AF$720,Observed!$A$2:$A$720,$A91,Observed!$C$2:$C$720,$C91),"")</f>
        <v>89.310075759887695</v>
      </c>
      <c r="AG91" s="28">
        <f>IF(ISNUMBER(AVERAGEIFS(Observed!AG$2:AG$720,Observed!$A$2:$A$720,$A91,Observed!$C$2:$C$720,$C91)),AVERAGEIFS(Observed!AG$2:AG$720,Observed!$A$2:$A$720,$A91,Observed!$C$2:$C$720,$C91),"")</f>
        <v>24.607304096221924</v>
      </c>
      <c r="AH91" s="29">
        <f>IF(ISNUMBER(AVERAGEIFS(Observed!AH$2:AH$720,Observed!$A$2:$A$720,$A91,Observed!$C$2:$C$720,$C91)),AVERAGEIFS(Observed!AH$2:AH$720,Observed!$A$2:$A$720,$A91,Observed!$C$2:$C$720,$C91),"")</f>
        <v>3.9375E-2</v>
      </c>
      <c r="AI91" s="29">
        <f>IF(ISNUMBER(AVERAGEIFS(Observed!AI$2:AI$720,Observed!$A$2:$A$720,$A91,Observed!$C$2:$C$720,$C91)),AVERAGEIFS(Observed!AI$2:AI$720,Observed!$A$2:$A$720,$A91,Observed!$C$2:$C$720,$C91),"")</f>
        <v>3.9375E-2</v>
      </c>
      <c r="AJ91" s="29" t="str">
        <f>IF(ISNUMBER(AVERAGEIFS(Observed!AJ$2:AJ$720,Observed!$A$2:$A$720,$A91,Observed!$C$2:$C$720,$C91)),AVERAGEIFS(Observed!AJ$2:AJ$720,Observed!$A$2:$A$720,$A91,Observed!$C$2:$C$720,$C91),"")</f>
        <v/>
      </c>
      <c r="AK91" s="28">
        <f>IF(ISNUMBER(AVERAGEIFS(Observed!AK$2:AK$720,Observed!$A$2:$A$720,$A91,Observed!$C$2:$C$720,$C91)),AVERAGEIFS(Observed!AK$2:AK$720,Observed!$A$2:$A$720,$A91,Observed!$C$2:$C$720,$C91),"")</f>
        <v>12.378142242431641</v>
      </c>
      <c r="AL91" s="29" t="str">
        <f>IF(ISNUMBER(AVERAGEIFS(Observed!AL$2:AL$720,Observed!$A$2:$A$720,$A91,Observed!$C$2:$C$720,$C91)),AVERAGEIFS(Observed!AL$2:AL$720,Observed!$A$2:$A$720,$A91,Observed!$C$2:$C$720,$C91),"")</f>
        <v/>
      </c>
      <c r="AM91" s="28" t="str">
        <f>IF(ISNUMBER(AVERAGEIFS(Observed!AM$2:AM$720,Observed!$A$2:$A$720,$A91,Observed!$C$2:$C$720,$C91)),AVERAGEIFS(Observed!AM$2:AM$720,Observed!$A$2:$A$720,$A91,Observed!$C$2:$C$720,$C91),"")</f>
        <v/>
      </c>
      <c r="AN91" s="28" t="str">
        <f>IF(ISNUMBER(AVERAGEIFS(Observed!AN$2:AN$720,Observed!$A$2:$A$720,$A91,Observed!$C$2:$C$720,$C91)),AVERAGEIFS(Observed!AN$2:AN$720,Observed!$A$2:$A$720,$A91,Observed!$C$2:$C$720,$C91),"")</f>
        <v/>
      </c>
      <c r="AO91" s="28" t="str">
        <f>IF(ISNUMBER(AVERAGEIFS(Observed!AO$2:AO$720,Observed!$A$2:$A$720,$A91,Observed!$C$2:$C$720,$C91)),AVERAGEIFS(Observed!AO$2:AO$720,Observed!$A$2:$A$720,$A91,Observed!$C$2:$C$720,$C91),"")</f>
        <v/>
      </c>
      <c r="AP91" s="29" t="str">
        <f>IF(ISNUMBER(AVERAGEIFS(Observed!AP$2:AP$720,Observed!$A$2:$A$720,$A91,Observed!$C$2:$C$720,$C91)),AVERAGEIFS(Observed!AP$2:AP$720,Observed!$A$2:$A$720,$A91,Observed!$C$2:$C$720,$C91),"")</f>
        <v/>
      </c>
      <c r="AQ91" s="28">
        <f>IF(ISNUMBER(AVERAGEIFS(Observed!AQ$2:AQ$720,Observed!$A$2:$A$720,$A91,Observed!$C$2:$C$720,$C91)),AVERAGEIFS(Observed!AQ$2:AQ$720,Observed!$A$2:$A$720,$A91,Observed!$C$2:$C$720,$C91),"")</f>
        <v>6.6165000000000003</v>
      </c>
      <c r="AR91" s="28">
        <f>IF(ISNUMBER(AVERAGEIFS(Observed!AR$2:AR$720,Observed!$A$2:$A$720,$A91,Observed!$C$2:$C$720,$C91)),AVERAGEIFS(Observed!AR$2:AR$720,Observed!$A$2:$A$720,$A91,Observed!$C$2:$C$720,$C91),"")</f>
        <v>23.155999999999999</v>
      </c>
      <c r="AS91" s="2">
        <f>COUNTIFS(Observed!$A$2:$A$720,$A91,Observed!$C$2:$C$720,$C91)</f>
        <v>4</v>
      </c>
      <c r="AT91" s="2">
        <f t="shared" si="2"/>
        <v>14</v>
      </c>
    </row>
    <row r="92" spans="1:46" x14ac:dyDescent="0.25">
      <c r="A92" s="4" t="s">
        <v>27</v>
      </c>
      <c r="B92" t="s">
        <v>44</v>
      </c>
      <c r="C92" s="3">
        <v>42394</v>
      </c>
      <c r="D92">
        <v>1</v>
      </c>
      <c r="F92">
        <v>0</v>
      </c>
      <c r="J92" s="2" t="s">
        <v>83</v>
      </c>
      <c r="K92" s="2" t="s">
        <v>23</v>
      </c>
      <c r="L92">
        <v>2.4</v>
      </c>
      <c r="M92" s="2" t="s">
        <v>22</v>
      </c>
      <c r="N92" s="27" t="str">
        <f>IF(ISNUMBER(AVERAGEIFS(Observed!N$2:N$720,Observed!$A$2:$A$720,$A92,Observed!$C$2:$C$720,$C92)),AVERAGEIFS(Observed!N$2:N$720,Observed!$A$2:$A$720,$A92,Observed!$C$2:$C$720,$C92),"")</f>
        <v/>
      </c>
      <c r="O92" s="28" t="str">
        <f>IF(ISNUMBER(AVERAGEIFS(Observed!O$2:O$720,Observed!$A$2:$A$720,$A92,Observed!$C$2:$C$720,$C92)),AVERAGEIFS(Observed!O$2:O$720,Observed!$A$2:$A$720,$A92,Observed!$C$2:$C$720,$C92),"")</f>
        <v/>
      </c>
      <c r="P92" s="28">
        <f>IF(ISNUMBER(AVERAGEIFS(Observed!P$2:P$720,Observed!$A$2:$A$720,$A92,Observed!$C$2:$C$720,$C92)),AVERAGEIFS(Observed!P$2:P$720,Observed!$A$2:$A$720,$A92,Observed!$C$2:$C$720,$C92),"")</f>
        <v>160.48500000000001</v>
      </c>
      <c r="Q92" s="28">
        <f>IF(ISNUMBER(AVERAGEIFS(Observed!Q$2:Q$720,Observed!$A$2:$A$720,$A92,Observed!$C$2:$C$720,$C92)),AVERAGEIFS(Observed!Q$2:Q$720,Observed!$A$2:$A$720,$A92,Observed!$C$2:$C$720,$C92),"")</f>
        <v>160.48500000000001</v>
      </c>
      <c r="R92" s="28">
        <f>IF(ISNUMBER(AVERAGEIFS(Observed!R$2:R$720,Observed!$A$2:$A$720,$A92,Observed!$C$2:$C$720,$C92)),AVERAGEIFS(Observed!R$2:R$720,Observed!$A$2:$A$720,$A92,Observed!$C$2:$C$720,$C92),"")</f>
        <v>643.05500000000006</v>
      </c>
      <c r="S92" s="29" t="str">
        <f>IF(ISNUMBER(AVERAGEIFS(Observed!S$2:S$720,Observed!$A$2:$A$720,$A92,Observed!$C$2:$C$720,$C92)),AVERAGEIFS(Observed!S$2:S$720,Observed!$A$2:$A$720,$A92,Observed!$C$2:$C$720,$C92),"")</f>
        <v/>
      </c>
      <c r="T92" s="29" t="str">
        <f>IF(ISNUMBER(AVERAGEIFS(Observed!T$2:T$720,Observed!$A$2:$A$720,$A92,Observed!$C$2:$C$720,$C92)),AVERAGEIFS(Observed!T$2:T$720,Observed!$A$2:$A$720,$A92,Observed!$C$2:$C$720,$C92),"")</f>
        <v/>
      </c>
      <c r="U92" s="29" t="str">
        <f>IF(ISNUMBER(AVERAGEIFS(Observed!U$2:U$720,Observed!$A$2:$A$720,$A92,Observed!$C$2:$C$720,$C92)),AVERAGEIFS(Observed!U$2:U$720,Observed!$A$2:$A$720,$A92,Observed!$C$2:$C$720,$C92),"")</f>
        <v/>
      </c>
      <c r="V92" s="28" t="str">
        <f>IF(ISNUMBER(AVERAGEIFS(Observed!V$2:V$720,Observed!$A$2:$A$720,$A92,Observed!$C$2:$C$720,$C92)),AVERAGEIFS(Observed!V$2:V$720,Observed!$A$2:$A$720,$A92,Observed!$C$2:$C$720,$C92),"")</f>
        <v/>
      </c>
      <c r="W92" s="30" t="str">
        <f>IF(ISNUMBER(AVERAGEIFS(Observed!W$2:W$720,Observed!$A$2:$A$720,$A92,Observed!$C$2:$C$720,$C92)),AVERAGEIFS(Observed!W$2:W$720,Observed!$A$2:$A$720,$A92,Observed!$C$2:$C$720,$C92),"")</f>
        <v/>
      </c>
      <c r="X92" s="30" t="str">
        <f>IF(ISNUMBER(AVERAGEIFS(Observed!X$2:X$720,Observed!$A$2:$A$720,$A92,Observed!$C$2:$C$720,$C92)),AVERAGEIFS(Observed!X$2:X$720,Observed!$A$2:$A$720,$A92,Observed!$C$2:$C$720,$C92),"")</f>
        <v/>
      </c>
      <c r="Y92" s="28" t="str">
        <f>IF(ISNUMBER(AVERAGEIFS(Observed!Y$2:Y$720,Observed!$A$2:$A$720,$A92,Observed!$C$2:$C$720,$C92)),AVERAGEIFS(Observed!Y$2:Y$720,Observed!$A$2:$A$720,$A92,Observed!$C$2:$C$720,$C92),"")</f>
        <v/>
      </c>
      <c r="Z92" s="28" t="str">
        <f>IF(ISNUMBER(AVERAGEIFS(Observed!Z$2:Z$720,Observed!$A$2:$A$720,$A92,Observed!$C$2:$C$720,$C92)),AVERAGEIFS(Observed!Z$2:Z$720,Observed!$A$2:$A$720,$A92,Observed!$C$2:$C$720,$C92),"")</f>
        <v/>
      </c>
      <c r="AA92" s="28" t="str">
        <f>IF(ISNUMBER(AVERAGEIFS(Observed!AA$2:AA$720,Observed!$A$2:$A$720,$A92,Observed!$C$2:$C$720,$C92)),AVERAGEIFS(Observed!AA$2:AA$720,Observed!$A$2:$A$720,$A92,Observed!$C$2:$C$720,$C92),"")</f>
        <v/>
      </c>
      <c r="AB92" s="28">
        <f>IF(ISNUMBER(AVERAGEIFS(Observed!AB$2:AB$720,Observed!$A$2:$A$720,$A92,Observed!$C$2:$C$720,$C92)),AVERAGEIFS(Observed!AB$2:AB$720,Observed!$A$2:$A$720,$A92,Observed!$C$2:$C$720,$C92),"")</f>
        <v>20.873838663101196</v>
      </c>
      <c r="AC92" s="28">
        <f>IF(ISNUMBER(AVERAGEIFS(Observed!AC$2:AC$720,Observed!$A$2:$A$720,$A92,Observed!$C$2:$C$720,$C92)),AVERAGEIFS(Observed!AC$2:AC$720,Observed!$A$2:$A$720,$A92,Observed!$C$2:$C$720,$C92),"")</f>
        <v>13.778007507324219</v>
      </c>
      <c r="AD92" s="28">
        <f>IF(ISNUMBER(AVERAGEIFS(Observed!AD$2:AD$720,Observed!$A$2:$A$720,$A92,Observed!$C$2:$C$720,$C92)),AVERAGEIFS(Observed!AD$2:AD$720,Observed!$A$2:$A$720,$A92,Observed!$C$2:$C$720,$C92),"")</f>
        <v>74.968488693237305</v>
      </c>
      <c r="AE92" s="28">
        <f>IF(ISNUMBER(AVERAGEIFS(Observed!AE$2:AE$720,Observed!$A$2:$A$720,$A92,Observed!$C$2:$C$720,$C92)),AVERAGEIFS(Observed!AE$2:AE$720,Observed!$A$2:$A$720,$A92,Observed!$C$2:$C$720,$C92),"")</f>
        <v>26.79868745803833</v>
      </c>
      <c r="AF92" s="28">
        <f>IF(ISNUMBER(AVERAGEIFS(Observed!AF$2:AF$720,Observed!$A$2:$A$720,$A92,Observed!$C$2:$C$720,$C92)),AVERAGEIFS(Observed!AF$2:AF$720,Observed!$A$2:$A$720,$A92,Observed!$C$2:$C$720,$C92),"")</f>
        <v>90.278741836547852</v>
      </c>
      <c r="AG92" s="28">
        <f>IF(ISNUMBER(AVERAGEIFS(Observed!AG$2:AG$720,Observed!$A$2:$A$720,$A92,Observed!$C$2:$C$720,$C92)),AVERAGEIFS(Observed!AG$2:AG$720,Observed!$A$2:$A$720,$A92,Observed!$C$2:$C$720,$C92),"")</f>
        <v>26.269827604293823</v>
      </c>
      <c r="AH92" s="29">
        <f>IF(ISNUMBER(AVERAGEIFS(Observed!AH$2:AH$720,Observed!$A$2:$A$720,$A92,Observed!$C$2:$C$720,$C92)),AVERAGEIFS(Observed!AH$2:AH$720,Observed!$A$2:$A$720,$A92,Observed!$C$2:$C$720,$C92),"")</f>
        <v>4.2049999999999997E-2</v>
      </c>
      <c r="AI92" s="29">
        <f>IF(ISNUMBER(AVERAGEIFS(Observed!AI$2:AI$720,Observed!$A$2:$A$720,$A92,Observed!$C$2:$C$720,$C92)),AVERAGEIFS(Observed!AI$2:AI$720,Observed!$A$2:$A$720,$A92,Observed!$C$2:$C$720,$C92),"")</f>
        <v>4.2049999999999997E-2</v>
      </c>
      <c r="AJ92" s="29" t="str">
        <f>IF(ISNUMBER(AVERAGEIFS(Observed!AJ$2:AJ$720,Observed!$A$2:$A$720,$A92,Observed!$C$2:$C$720,$C92)),AVERAGEIFS(Observed!AJ$2:AJ$720,Observed!$A$2:$A$720,$A92,Observed!$C$2:$C$720,$C92),"")</f>
        <v/>
      </c>
      <c r="AK92" s="28">
        <f>IF(ISNUMBER(AVERAGEIFS(Observed!AK$2:AK$720,Observed!$A$2:$A$720,$A92,Observed!$C$2:$C$720,$C92)),AVERAGEIFS(Observed!AK$2:AK$720,Observed!$A$2:$A$720,$A92,Observed!$C$2:$C$720,$C92),"")</f>
        <v>11.994958190917968</v>
      </c>
      <c r="AL92" s="29" t="str">
        <f>IF(ISNUMBER(AVERAGEIFS(Observed!AL$2:AL$720,Observed!$A$2:$A$720,$A92,Observed!$C$2:$C$720,$C92)),AVERAGEIFS(Observed!AL$2:AL$720,Observed!$A$2:$A$720,$A92,Observed!$C$2:$C$720,$C92),"")</f>
        <v/>
      </c>
      <c r="AM92" s="28" t="str">
        <f>IF(ISNUMBER(AVERAGEIFS(Observed!AM$2:AM$720,Observed!$A$2:$A$720,$A92,Observed!$C$2:$C$720,$C92)),AVERAGEIFS(Observed!AM$2:AM$720,Observed!$A$2:$A$720,$A92,Observed!$C$2:$C$720,$C92),"")</f>
        <v/>
      </c>
      <c r="AN92" s="28" t="str">
        <f>IF(ISNUMBER(AVERAGEIFS(Observed!AN$2:AN$720,Observed!$A$2:$A$720,$A92,Observed!$C$2:$C$720,$C92)),AVERAGEIFS(Observed!AN$2:AN$720,Observed!$A$2:$A$720,$A92,Observed!$C$2:$C$720,$C92),"")</f>
        <v/>
      </c>
      <c r="AO92" s="28" t="str">
        <f>IF(ISNUMBER(AVERAGEIFS(Observed!AO$2:AO$720,Observed!$A$2:$A$720,$A92,Observed!$C$2:$C$720,$C92)),AVERAGEIFS(Observed!AO$2:AO$720,Observed!$A$2:$A$720,$A92,Observed!$C$2:$C$720,$C92),"")</f>
        <v/>
      </c>
      <c r="AP92" s="29" t="str">
        <f>IF(ISNUMBER(AVERAGEIFS(Observed!AP$2:AP$720,Observed!$A$2:$A$720,$A92,Observed!$C$2:$C$720,$C92)),AVERAGEIFS(Observed!AP$2:AP$720,Observed!$A$2:$A$720,$A92,Observed!$C$2:$C$720,$C92),"")</f>
        <v/>
      </c>
      <c r="AQ92" s="28">
        <f>IF(ISNUMBER(AVERAGEIFS(Observed!AQ$2:AQ$720,Observed!$A$2:$A$720,$A92,Observed!$C$2:$C$720,$C92)),AVERAGEIFS(Observed!AQ$2:AQ$720,Observed!$A$2:$A$720,$A92,Observed!$C$2:$C$720,$C92),"")</f>
        <v>6.60175</v>
      </c>
      <c r="AR92" s="28">
        <f>IF(ISNUMBER(AVERAGEIFS(Observed!AR$2:AR$720,Observed!$A$2:$A$720,$A92,Observed!$C$2:$C$720,$C92)),AVERAGEIFS(Observed!AR$2:AR$720,Observed!$A$2:$A$720,$A92,Observed!$C$2:$C$720,$C92),"")</f>
        <v>26.02675</v>
      </c>
      <c r="AS92" s="2">
        <f>COUNTIFS(Observed!$A$2:$A$720,$A92,Observed!$C$2:$C$720,$C92)</f>
        <v>4</v>
      </c>
      <c r="AT92" s="2">
        <f t="shared" si="2"/>
        <v>14</v>
      </c>
    </row>
    <row r="93" spans="1:46" x14ac:dyDescent="0.25">
      <c r="A93" s="4" t="s">
        <v>30</v>
      </c>
      <c r="B93" t="s">
        <v>44</v>
      </c>
      <c r="C93" s="3">
        <v>42394</v>
      </c>
      <c r="D93">
        <v>1</v>
      </c>
      <c r="F93">
        <v>50</v>
      </c>
      <c r="J93" s="2" t="s">
        <v>83</v>
      </c>
      <c r="K93" s="2" t="s">
        <v>23</v>
      </c>
      <c r="L93">
        <v>2.4</v>
      </c>
      <c r="M93" s="2" t="s">
        <v>22</v>
      </c>
      <c r="N93" s="27" t="str">
        <f>IF(ISNUMBER(AVERAGEIFS(Observed!N$2:N$720,Observed!$A$2:$A$720,$A93,Observed!$C$2:$C$720,$C93)),AVERAGEIFS(Observed!N$2:N$720,Observed!$A$2:$A$720,$A93,Observed!$C$2:$C$720,$C93),"")</f>
        <v/>
      </c>
      <c r="O93" s="28" t="str">
        <f>IF(ISNUMBER(AVERAGEIFS(Observed!O$2:O$720,Observed!$A$2:$A$720,$A93,Observed!$C$2:$C$720,$C93)),AVERAGEIFS(Observed!O$2:O$720,Observed!$A$2:$A$720,$A93,Observed!$C$2:$C$720,$C93),"")</f>
        <v/>
      </c>
      <c r="P93" s="28">
        <f>IF(ISNUMBER(AVERAGEIFS(Observed!P$2:P$720,Observed!$A$2:$A$720,$A93,Observed!$C$2:$C$720,$C93)),AVERAGEIFS(Observed!P$2:P$720,Observed!$A$2:$A$720,$A93,Observed!$C$2:$C$720,$C93),"")</f>
        <v>171.02750000000003</v>
      </c>
      <c r="Q93" s="28">
        <f>IF(ISNUMBER(AVERAGEIFS(Observed!Q$2:Q$720,Observed!$A$2:$A$720,$A93,Observed!$C$2:$C$720,$C93)),AVERAGEIFS(Observed!Q$2:Q$720,Observed!$A$2:$A$720,$A93,Observed!$C$2:$C$720,$C93),"")</f>
        <v>171.02750000000003</v>
      </c>
      <c r="R93" s="28">
        <f>IF(ISNUMBER(AVERAGEIFS(Observed!R$2:R$720,Observed!$A$2:$A$720,$A93,Observed!$C$2:$C$720,$C93)),AVERAGEIFS(Observed!R$2:R$720,Observed!$A$2:$A$720,$A93,Observed!$C$2:$C$720,$C93),"")</f>
        <v>689.04250000000002</v>
      </c>
      <c r="S93" s="29" t="str">
        <f>IF(ISNUMBER(AVERAGEIFS(Observed!S$2:S$720,Observed!$A$2:$A$720,$A93,Observed!$C$2:$C$720,$C93)),AVERAGEIFS(Observed!S$2:S$720,Observed!$A$2:$A$720,$A93,Observed!$C$2:$C$720,$C93),"")</f>
        <v/>
      </c>
      <c r="T93" s="29" t="str">
        <f>IF(ISNUMBER(AVERAGEIFS(Observed!T$2:T$720,Observed!$A$2:$A$720,$A93,Observed!$C$2:$C$720,$C93)),AVERAGEIFS(Observed!T$2:T$720,Observed!$A$2:$A$720,$A93,Observed!$C$2:$C$720,$C93),"")</f>
        <v/>
      </c>
      <c r="U93" s="29" t="str">
        <f>IF(ISNUMBER(AVERAGEIFS(Observed!U$2:U$720,Observed!$A$2:$A$720,$A93,Observed!$C$2:$C$720,$C93)),AVERAGEIFS(Observed!U$2:U$720,Observed!$A$2:$A$720,$A93,Observed!$C$2:$C$720,$C93),"")</f>
        <v/>
      </c>
      <c r="V93" s="28" t="str">
        <f>IF(ISNUMBER(AVERAGEIFS(Observed!V$2:V$720,Observed!$A$2:$A$720,$A93,Observed!$C$2:$C$720,$C93)),AVERAGEIFS(Observed!V$2:V$720,Observed!$A$2:$A$720,$A93,Observed!$C$2:$C$720,$C93),"")</f>
        <v/>
      </c>
      <c r="W93" s="30" t="str">
        <f>IF(ISNUMBER(AVERAGEIFS(Observed!W$2:W$720,Observed!$A$2:$A$720,$A93,Observed!$C$2:$C$720,$C93)),AVERAGEIFS(Observed!W$2:W$720,Observed!$A$2:$A$720,$A93,Observed!$C$2:$C$720,$C93),"")</f>
        <v/>
      </c>
      <c r="X93" s="30" t="str">
        <f>IF(ISNUMBER(AVERAGEIFS(Observed!X$2:X$720,Observed!$A$2:$A$720,$A93,Observed!$C$2:$C$720,$C93)),AVERAGEIFS(Observed!X$2:X$720,Observed!$A$2:$A$720,$A93,Observed!$C$2:$C$720,$C93),"")</f>
        <v/>
      </c>
      <c r="Y93" s="28" t="str">
        <f>IF(ISNUMBER(AVERAGEIFS(Observed!Y$2:Y$720,Observed!$A$2:$A$720,$A93,Observed!$C$2:$C$720,$C93)),AVERAGEIFS(Observed!Y$2:Y$720,Observed!$A$2:$A$720,$A93,Observed!$C$2:$C$720,$C93),"")</f>
        <v/>
      </c>
      <c r="Z93" s="28" t="str">
        <f>IF(ISNUMBER(AVERAGEIFS(Observed!Z$2:Z$720,Observed!$A$2:$A$720,$A93,Observed!$C$2:$C$720,$C93)),AVERAGEIFS(Observed!Z$2:Z$720,Observed!$A$2:$A$720,$A93,Observed!$C$2:$C$720,$C93),"")</f>
        <v/>
      </c>
      <c r="AA93" s="28" t="str">
        <f>IF(ISNUMBER(AVERAGEIFS(Observed!AA$2:AA$720,Observed!$A$2:$A$720,$A93,Observed!$C$2:$C$720,$C93)),AVERAGEIFS(Observed!AA$2:AA$720,Observed!$A$2:$A$720,$A93,Observed!$C$2:$C$720,$C93),"")</f>
        <v/>
      </c>
      <c r="AB93" s="28">
        <f>IF(ISNUMBER(AVERAGEIFS(Observed!AB$2:AB$720,Observed!$A$2:$A$720,$A93,Observed!$C$2:$C$720,$C93)),AVERAGEIFS(Observed!AB$2:AB$720,Observed!$A$2:$A$720,$A93,Observed!$C$2:$C$720,$C93),"")</f>
        <v>20.562111854553223</v>
      </c>
      <c r="AC93" s="28">
        <f>IF(ISNUMBER(AVERAGEIFS(Observed!AC$2:AC$720,Observed!$A$2:$A$720,$A93,Observed!$C$2:$C$720,$C93)),AVERAGEIFS(Observed!AC$2:AC$720,Observed!$A$2:$A$720,$A93,Observed!$C$2:$C$720,$C93),"")</f>
        <v>14.422056913375854</v>
      </c>
      <c r="AD93" s="28">
        <f>IF(ISNUMBER(AVERAGEIFS(Observed!AD$2:AD$720,Observed!$A$2:$A$720,$A93,Observed!$C$2:$C$720,$C93)),AVERAGEIFS(Observed!AD$2:AD$720,Observed!$A$2:$A$720,$A93,Observed!$C$2:$C$720,$C93),"")</f>
        <v>75.242342948913574</v>
      </c>
      <c r="AE93" s="28">
        <f>IF(ISNUMBER(AVERAGEIFS(Observed!AE$2:AE$720,Observed!$A$2:$A$720,$A93,Observed!$C$2:$C$720,$C93)),AVERAGEIFS(Observed!AE$2:AE$720,Observed!$A$2:$A$720,$A93,Observed!$C$2:$C$720,$C93),"")</f>
        <v>26.301374435424805</v>
      </c>
      <c r="AF93" s="28">
        <f>IF(ISNUMBER(AVERAGEIFS(Observed!AF$2:AF$720,Observed!$A$2:$A$720,$A93,Observed!$C$2:$C$720,$C93)),AVERAGEIFS(Observed!AF$2:AF$720,Observed!$A$2:$A$720,$A93,Observed!$C$2:$C$720,$C93),"")</f>
        <v>90.387296676635742</v>
      </c>
      <c r="AG93" s="28">
        <f>IF(ISNUMBER(AVERAGEIFS(Observed!AG$2:AG$720,Observed!$A$2:$A$720,$A93,Observed!$C$2:$C$720,$C93)),AVERAGEIFS(Observed!AG$2:AG$720,Observed!$A$2:$A$720,$A93,Observed!$C$2:$C$720,$C93),"")</f>
        <v>25.863388776779175</v>
      </c>
      <c r="AH93" s="29">
        <f>IF(ISNUMBER(AVERAGEIFS(Observed!AH$2:AH$720,Observed!$A$2:$A$720,$A93,Observed!$C$2:$C$720,$C93)),AVERAGEIFS(Observed!AH$2:AH$720,Observed!$A$2:$A$720,$A93,Observed!$C$2:$C$720,$C93),"")</f>
        <v>4.1375000000000002E-2</v>
      </c>
      <c r="AI93" s="29">
        <f>IF(ISNUMBER(AVERAGEIFS(Observed!AI$2:AI$720,Observed!$A$2:$A$720,$A93,Observed!$C$2:$C$720,$C93)),AVERAGEIFS(Observed!AI$2:AI$720,Observed!$A$2:$A$720,$A93,Observed!$C$2:$C$720,$C93),"")</f>
        <v>4.1375000000000002E-2</v>
      </c>
      <c r="AJ93" s="29" t="str">
        <f>IF(ISNUMBER(AVERAGEIFS(Observed!AJ$2:AJ$720,Observed!$A$2:$A$720,$A93,Observed!$C$2:$C$720,$C93)),AVERAGEIFS(Observed!AJ$2:AJ$720,Observed!$A$2:$A$720,$A93,Observed!$C$2:$C$720,$C93),"")</f>
        <v/>
      </c>
      <c r="AK93" s="28">
        <f>IF(ISNUMBER(AVERAGEIFS(Observed!AK$2:AK$720,Observed!$A$2:$A$720,$A93,Observed!$C$2:$C$720,$C93)),AVERAGEIFS(Observed!AK$2:AK$720,Observed!$A$2:$A$720,$A93,Observed!$C$2:$C$720,$C93),"")</f>
        <v>12.038774871826174</v>
      </c>
      <c r="AL93" s="29" t="str">
        <f>IF(ISNUMBER(AVERAGEIFS(Observed!AL$2:AL$720,Observed!$A$2:$A$720,$A93,Observed!$C$2:$C$720,$C93)),AVERAGEIFS(Observed!AL$2:AL$720,Observed!$A$2:$A$720,$A93,Observed!$C$2:$C$720,$C93),"")</f>
        <v/>
      </c>
      <c r="AM93" s="28" t="str">
        <f>IF(ISNUMBER(AVERAGEIFS(Observed!AM$2:AM$720,Observed!$A$2:$A$720,$A93,Observed!$C$2:$C$720,$C93)),AVERAGEIFS(Observed!AM$2:AM$720,Observed!$A$2:$A$720,$A93,Observed!$C$2:$C$720,$C93),"")</f>
        <v/>
      </c>
      <c r="AN93" s="28" t="str">
        <f>IF(ISNUMBER(AVERAGEIFS(Observed!AN$2:AN$720,Observed!$A$2:$A$720,$A93,Observed!$C$2:$C$720,$C93)),AVERAGEIFS(Observed!AN$2:AN$720,Observed!$A$2:$A$720,$A93,Observed!$C$2:$C$720,$C93),"")</f>
        <v/>
      </c>
      <c r="AO93" s="28" t="str">
        <f>IF(ISNUMBER(AVERAGEIFS(Observed!AO$2:AO$720,Observed!$A$2:$A$720,$A93,Observed!$C$2:$C$720,$C93)),AVERAGEIFS(Observed!AO$2:AO$720,Observed!$A$2:$A$720,$A93,Observed!$C$2:$C$720,$C93),"")</f>
        <v/>
      </c>
      <c r="AP93" s="29" t="str">
        <f>IF(ISNUMBER(AVERAGEIFS(Observed!AP$2:AP$720,Observed!$A$2:$A$720,$A93,Observed!$C$2:$C$720,$C93)),AVERAGEIFS(Observed!AP$2:AP$720,Observed!$A$2:$A$720,$A93,Observed!$C$2:$C$720,$C93),"")</f>
        <v/>
      </c>
      <c r="AQ93" s="28">
        <f>IF(ISNUMBER(AVERAGEIFS(Observed!AQ$2:AQ$720,Observed!$A$2:$A$720,$A93,Observed!$C$2:$C$720,$C93)),AVERAGEIFS(Observed!AQ$2:AQ$720,Observed!$A$2:$A$720,$A93,Observed!$C$2:$C$720,$C93),"")</f>
        <v>6.9939999999999998</v>
      </c>
      <c r="AR93" s="28">
        <f>IF(ISNUMBER(AVERAGEIFS(Observed!AR$2:AR$720,Observed!$A$2:$A$720,$A93,Observed!$C$2:$C$720,$C93)),AVERAGEIFS(Observed!AR$2:AR$720,Observed!$A$2:$A$720,$A93,Observed!$C$2:$C$720,$C93),"")</f>
        <v>27.995750000000001</v>
      </c>
      <c r="AS93" s="2">
        <f>COUNTIFS(Observed!$A$2:$A$720,$A93,Observed!$C$2:$C$720,$C93)</f>
        <v>4</v>
      </c>
      <c r="AT93" s="2">
        <f t="shared" si="2"/>
        <v>14</v>
      </c>
    </row>
    <row r="94" spans="1:46" x14ac:dyDescent="0.25">
      <c r="A94" s="4" t="s">
        <v>28</v>
      </c>
      <c r="B94" t="s">
        <v>44</v>
      </c>
      <c r="C94" s="3">
        <v>42394</v>
      </c>
      <c r="D94">
        <v>1</v>
      </c>
      <c r="F94">
        <v>100</v>
      </c>
      <c r="J94" s="2" t="s">
        <v>83</v>
      </c>
      <c r="K94" s="2" t="s">
        <v>23</v>
      </c>
      <c r="L94">
        <v>2.4</v>
      </c>
      <c r="M94" s="2" t="s">
        <v>22</v>
      </c>
      <c r="N94" s="27" t="str">
        <f>IF(ISNUMBER(AVERAGEIFS(Observed!N$2:N$720,Observed!$A$2:$A$720,$A94,Observed!$C$2:$C$720,$C94)),AVERAGEIFS(Observed!N$2:N$720,Observed!$A$2:$A$720,$A94,Observed!$C$2:$C$720,$C94),"")</f>
        <v/>
      </c>
      <c r="O94" s="28" t="str">
        <f>IF(ISNUMBER(AVERAGEIFS(Observed!O$2:O$720,Observed!$A$2:$A$720,$A94,Observed!$C$2:$C$720,$C94)),AVERAGEIFS(Observed!O$2:O$720,Observed!$A$2:$A$720,$A94,Observed!$C$2:$C$720,$C94),"")</f>
        <v/>
      </c>
      <c r="P94" s="28">
        <f>IF(ISNUMBER(AVERAGEIFS(Observed!P$2:P$720,Observed!$A$2:$A$720,$A94,Observed!$C$2:$C$720,$C94)),AVERAGEIFS(Observed!P$2:P$720,Observed!$A$2:$A$720,$A94,Observed!$C$2:$C$720,$C94),"")</f>
        <v>176.26749999999998</v>
      </c>
      <c r="Q94" s="28">
        <f>IF(ISNUMBER(AVERAGEIFS(Observed!Q$2:Q$720,Observed!$A$2:$A$720,$A94,Observed!$C$2:$C$720,$C94)),AVERAGEIFS(Observed!Q$2:Q$720,Observed!$A$2:$A$720,$A94,Observed!$C$2:$C$720,$C94),"")</f>
        <v>176.26749999999998</v>
      </c>
      <c r="R94" s="28">
        <f>IF(ISNUMBER(AVERAGEIFS(Observed!R$2:R$720,Observed!$A$2:$A$720,$A94,Observed!$C$2:$C$720,$C94)),AVERAGEIFS(Observed!R$2:R$720,Observed!$A$2:$A$720,$A94,Observed!$C$2:$C$720,$C94),"")</f>
        <v>684.745</v>
      </c>
      <c r="S94" s="29" t="str">
        <f>IF(ISNUMBER(AVERAGEIFS(Observed!S$2:S$720,Observed!$A$2:$A$720,$A94,Observed!$C$2:$C$720,$C94)),AVERAGEIFS(Observed!S$2:S$720,Observed!$A$2:$A$720,$A94,Observed!$C$2:$C$720,$C94),"")</f>
        <v/>
      </c>
      <c r="T94" s="29" t="str">
        <f>IF(ISNUMBER(AVERAGEIFS(Observed!T$2:T$720,Observed!$A$2:$A$720,$A94,Observed!$C$2:$C$720,$C94)),AVERAGEIFS(Observed!T$2:T$720,Observed!$A$2:$A$720,$A94,Observed!$C$2:$C$720,$C94),"")</f>
        <v/>
      </c>
      <c r="U94" s="29" t="str">
        <f>IF(ISNUMBER(AVERAGEIFS(Observed!U$2:U$720,Observed!$A$2:$A$720,$A94,Observed!$C$2:$C$720,$C94)),AVERAGEIFS(Observed!U$2:U$720,Observed!$A$2:$A$720,$A94,Observed!$C$2:$C$720,$C94),"")</f>
        <v/>
      </c>
      <c r="V94" s="28" t="str">
        <f>IF(ISNUMBER(AVERAGEIFS(Observed!V$2:V$720,Observed!$A$2:$A$720,$A94,Observed!$C$2:$C$720,$C94)),AVERAGEIFS(Observed!V$2:V$720,Observed!$A$2:$A$720,$A94,Observed!$C$2:$C$720,$C94),"")</f>
        <v/>
      </c>
      <c r="W94" s="30" t="str">
        <f>IF(ISNUMBER(AVERAGEIFS(Observed!W$2:W$720,Observed!$A$2:$A$720,$A94,Observed!$C$2:$C$720,$C94)),AVERAGEIFS(Observed!W$2:W$720,Observed!$A$2:$A$720,$A94,Observed!$C$2:$C$720,$C94),"")</f>
        <v/>
      </c>
      <c r="X94" s="30" t="str">
        <f>IF(ISNUMBER(AVERAGEIFS(Observed!X$2:X$720,Observed!$A$2:$A$720,$A94,Observed!$C$2:$C$720,$C94)),AVERAGEIFS(Observed!X$2:X$720,Observed!$A$2:$A$720,$A94,Observed!$C$2:$C$720,$C94),"")</f>
        <v/>
      </c>
      <c r="Y94" s="28" t="str">
        <f>IF(ISNUMBER(AVERAGEIFS(Observed!Y$2:Y$720,Observed!$A$2:$A$720,$A94,Observed!$C$2:$C$720,$C94)),AVERAGEIFS(Observed!Y$2:Y$720,Observed!$A$2:$A$720,$A94,Observed!$C$2:$C$720,$C94),"")</f>
        <v/>
      </c>
      <c r="Z94" s="28" t="str">
        <f>IF(ISNUMBER(AVERAGEIFS(Observed!Z$2:Z$720,Observed!$A$2:$A$720,$A94,Observed!$C$2:$C$720,$C94)),AVERAGEIFS(Observed!Z$2:Z$720,Observed!$A$2:$A$720,$A94,Observed!$C$2:$C$720,$C94),"")</f>
        <v/>
      </c>
      <c r="AA94" s="28" t="str">
        <f>IF(ISNUMBER(AVERAGEIFS(Observed!AA$2:AA$720,Observed!$A$2:$A$720,$A94,Observed!$C$2:$C$720,$C94)),AVERAGEIFS(Observed!AA$2:AA$720,Observed!$A$2:$A$720,$A94,Observed!$C$2:$C$720,$C94),"")</f>
        <v/>
      </c>
      <c r="AB94" s="28">
        <f>IF(ISNUMBER(AVERAGEIFS(Observed!AB$2:AB$720,Observed!$A$2:$A$720,$A94,Observed!$C$2:$C$720,$C94)),AVERAGEIFS(Observed!AB$2:AB$720,Observed!$A$2:$A$720,$A94,Observed!$C$2:$C$720,$C94),"")</f>
        <v>21.838716983795166</v>
      </c>
      <c r="AC94" s="28">
        <f>IF(ISNUMBER(AVERAGEIFS(Observed!AC$2:AC$720,Observed!$A$2:$A$720,$A94,Observed!$C$2:$C$720,$C94)),AVERAGEIFS(Observed!AC$2:AC$720,Observed!$A$2:$A$720,$A94,Observed!$C$2:$C$720,$C94),"")</f>
        <v>13.828040599822998</v>
      </c>
      <c r="AD94" s="28">
        <f>IF(ISNUMBER(AVERAGEIFS(Observed!AD$2:AD$720,Observed!$A$2:$A$720,$A94,Observed!$C$2:$C$720,$C94)),AVERAGEIFS(Observed!AD$2:AD$720,Observed!$A$2:$A$720,$A94,Observed!$C$2:$C$720,$C94),"")</f>
        <v>73.75212287902832</v>
      </c>
      <c r="AE94" s="28">
        <f>IF(ISNUMBER(AVERAGEIFS(Observed!AE$2:AE$720,Observed!$A$2:$A$720,$A94,Observed!$C$2:$C$720,$C94)),AVERAGEIFS(Observed!AE$2:AE$720,Observed!$A$2:$A$720,$A94,Observed!$C$2:$C$720,$C94),"")</f>
        <v>28.033195972442627</v>
      </c>
      <c r="AF94" s="28">
        <f>IF(ISNUMBER(AVERAGEIFS(Observed!AF$2:AF$720,Observed!$A$2:$A$720,$A94,Observed!$C$2:$C$720,$C94)),AVERAGEIFS(Observed!AF$2:AF$720,Observed!$A$2:$A$720,$A94,Observed!$C$2:$C$720,$C94),"")</f>
        <v>90.311057090759277</v>
      </c>
      <c r="AG94" s="28">
        <f>IF(ISNUMBER(AVERAGEIFS(Observed!AG$2:AG$720,Observed!$A$2:$A$720,$A94,Observed!$C$2:$C$720,$C94)),AVERAGEIFS(Observed!AG$2:AG$720,Observed!$A$2:$A$720,$A94,Observed!$C$2:$C$720,$C94),"")</f>
        <v>24.86958384513855</v>
      </c>
      <c r="AH94" s="29">
        <f>IF(ISNUMBER(AVERAGEIFS(Observed!AH$2:AH$720,Observed!$A$2:$A$720,$A94,Observed!$C$2:$C$720,$C94)),AVERAGEIFS(Observed!AH$2:AH$720,Observed!$A$2:$A$720,$A94,Observed!$C$2:$C$720,$C94),"")</f>
        <v>3.9824999999999999E-2</v>
      </c>
      <c r="AI94" s="29">
        <f>IF(ISNUMBER(AVERAGEIFS(Observed!AI$2:AI$720,Observed!$A$2:$A$720,$A94,Observed!$C$2:$C$720,$C94)),AVERAGEIFS(Observed!AI$2:AI$720,Observed!$A$2:$A$720,$A94,Observed!$C$2:$C$720,$C94),"")</f>
        <v>3.9824999999999999E-2</v>
      </c>
      <c r="AJ94" s="29" t="str">
        <f>IF(ISNUMBER(AVERAGEIFS(Observed!AJ$2:AJ$720,Observed!$A$2:$A$720,$A94,Observed!$C$2:$C$720,$C94)),AVERAGEIFS(Observed!AJ$2:AJ$720,Observed!$A$2:$A$720,$A94,Observed!$C$2:$C$720,$C94),"")</f>
        <v/>
      </c>
      <c r="AK94" s="28">
        <f>IF(ISNUMBER(AVERAGEIFS(Observed!AK$2:AK$720,Observed!$A$2:$A$720,$A94,Observed!$C$2:$C$720,$C94)),AVERAGEIFS(Observed!AK$2:AK$720,Observed!$A$2:$A$720,$A94,Observed!$C$2:$C$720,$C94),"")</f>
        <v>11.800339660644532</v>
      </c>
      <c r="AL94" s="29" t="str">
        <f>IF(ISNUMBER(AVERAGEIFS(Observed!AL$2:AL$720,Observed!$A$2:$A$720,$A94,Observed!$C$2:$C$720,$C94)),AVERAGEIFS(Observed!AL$2:AL$720,Observed!$A$2:$A$720,$A94,Observed!$C$2:$C$720,$C94),"")</f>
        <v/>
      </c>
      <c r="AM94" s="28" t="str">
        <f>IF(ISNUMBER(AVERAGEIFS(Observed!AM$2:AM$720,Observed!$A$2:$A$720,$A94,Observed!$C$2:$C$720,$C94)),AVERAGEIFS(Observed!AM$2:AM$720,Observed!$A$2:$A$720,$A94,Observed!$C$2:$C$720,$C94),"")</f>
        <v/>
      </c>
      <c r="AN94" s="28" t="str">
        <f>IF(ISNUMBER(AVERAGEIFS(Observed!AN$2:AN$720,Observed!$A$2:$A$720,$A94,Observed!$C$2:$C$720,$C94)),AVERAGEIFS(Observed!AN$2:AN$720,Observed!$A$2:$A$720,$A94,Observed!$C$2:$C$720,$C94),"")</f>
        <v/>
      </c>
      <c r="AO94" s="28" t="str">
        <f>IF(ISNUMBER(AVERAGEIFS(Observed!AO$2:AO$720,Observed!$A$2:$A$720,$A94,Observed!$C$2:$C$720,$C94)),AVERAGEIFS(Observed!AO$2:AO$720,Observed!$A$2:$A$720,$A94,Observed!$C$2:$C$720,$C94),"")</f>
        <v/>
      </c>
      <c r="AP94" s="29" t="str">
        <f>IF(ISNUMBER(AVERAGEIFS(Observed!AP$2:AP$720,Observed!$A$2:$A$720,$A94,Observed!$C$2:$C$720,$C94)),AVERAGEIFS(Observed!AP$2:AP$720,Observed!$A$2:$A$720,$A94,Observed!$C$2:$C$720,$C94),"")</f>
        <v/>
      </c>
      <c r="AQ94" s="28">
        <f>IF(ISNUMBER(AVERAGEIFS(Observed!AQ$2:AQ$720,Observed!$A$2:$A$720,$A94,Observed!$C$2:$C$720,$C94)),AVERAGEIFS(Observed!AQ$2:AQ$720,Observed!$A$2:$A$720,$A94,Observed!$C$2:$C$720,$C94),"")</f>
        <v>6.9927499999999991</v>
      </c>
      <c r="AR94" s="28">
        <f>IF(ISNUMBER(AVERAGEIFS(Observed!AR$2:AR$720,Observed!$A$2:$A$720,$A94,Observed!$C$2:$C$720,$C94)),AVERAGEIFS(Observed!AR$2:AR$720,Observed!$A$2:$A$720,$A94,Observed!$C$2:$C$720,$C94),"")</f>
        <v>27.13</v>
      </c>
      <c r="AS94" s="2">
        <f>COUNTIFS(Observed!$A$2:$A$720,$A94,Observed!$C$2:$C$720,$C94)</f>
        <v>4</v>
      </c>
      <c r="AT94" s="2">
        <f t="shared" si="2"/>
        <v>14</v>
      </c>
    </row>
    <row r="95" spans="1:46" x14ac:dyDescent="0.25">
      <c r="A95" s="4" t="s">
        <v>25</v>
      </c>
      <c r="B95" t="s">
        <v>44</v>
      </c>
      <c r="C95" s="3">
        <v>42394</v>
      </c>
      <c r="D95">
        <v>1</v>
      </c>
      <c r="F95">
        <v>200</v>
      </c>
      <c r="J95" s="2" t="s">
        <v>83</v>
      </c>
      <c r="K95" s="2" t="s">
        <v>23</v>
      </c>
      <c r="L95">
        <v>2.4</v>
      </c>
      <c r="M95" s="2" t="s">
        <v>22</v>
      </c>
      <c r="N95" s="27" t="str">
        <f>IF(ISNUMBER(AVERAGEIFS(Observed!N$2:N$720,Observed!$A$2:$A$720,$A95,Observed!$C$2:$C$720,$C95)),AVERAGEIFS(Observed!N$2:N$720,Observed!$A$2:$A$720,$A95,Observed!$C$2:$C$720,$C95),"")</f>
        <v/>
      </c>
      <c r="O95" s="28" t="str">
        <f>IF(ISNUMBER(AVERAGEIFS(Observed!O$2:O$720,Observed!$A$2:$A$720,$A95,Observed!$C$2:$C$720,$C95)),AVERAGEIFS(Observed!O$2:O$720,Observed!$A$2:$A$720,$A95,Observed!$C$2:$C$720,$C95),"")</f>
        <v/>
      </c>
      <c r="P95" s="28">
        <f>IF(ISNUMBER(AVERAGEIFS(Observed!P$2:P$720,Observed!$A$2:$A$720,$A95,Observed!$C$2:$C$720,$C95)),AVERAGEIFS(Observed!P$2:P$720,Observed!$A$2:$A$720,$A95,Observed!$C$2:$C$720,$C95),"")</f>
        <v>184.63749999999999</v>
      </c>
      <c r="Q95" s="28">
        <f>IF(ISNUMBER(AVERAGEIFS(Observed!Q$2:Q$720,Observed!$A$2:$A$720,$A95,Observed!$C$2:$C$720,$C95)),AVERAGEIFS(Observed!Q$2:Q$720,Observed!$A$2:$A$720,$A95,Observed!$C$2:$C$720,$C95),"")</f>
        <v>184.63749999999999</v>
      </c>
      <c r="R95" s="28">
        <f>IF(ISNUMBER(AVERAGEIFS(Observed!R$2:R$720,Observed!$A$2:$A$720,$A95,Observed!$C$2:$C$720,$C95)),AVERAGEIFS(Observed!R$2:R$720,Observed!$A$2:$A$720,$A95,Observed!$C$2:$C$720,$C95),"")</f>
        <v>689.0575</v>
      </c>
      <c r="S95" s="29" t="str">
        <f>IF(ISNUMBER(AVERAGEIFS(Observed!S$2:S$720,Observed!$A$2:$A$720,$A95,Observed!$C$2:$C$720,$C95)),AVERAGEIFS(Observed!S$2:S$720,Observed!$A$2:$A$720,$A95,Observed!$C$2:$C$720,$C95),"")</f>
        <v/>
      </c>
      <c r="T95" s="29" t="str">
        <f>IF(ISNUMBER(AVERAGEIFS(Observed!T$2:T$720,Observed!$A$2:$A$720,$A95,Observed!$C$2:$C$720,$C95)),AVERAGEIFS(Observed!T$2:T$720,Observed!$A$2:$A$720,$A95,Observed!$C$2:$C$720,$C95),"")</f>
        <v/>
      </c>
      <c r="U95" s="29" t="str">
        <f>IF(ISNUMBER(AVERAGEIFS(Observed!U$2:U$720,Observed!$A$2:$A$720,$A95,Observed!$C$2:$C$720,$C95)),AVERAGEIFS(Observed!U$2:U$720,Observed!$A$2:$A$720,$A95,Observed!$C$2:$C$720,$C95),"")</f>
        <v/>
      </c>
      <c r="V95" s="28" t="str">
        <f>IF(ISNUMBER(AVERAGEIFS(Observed!V$2:V$720,Observed!$A$2:$A$720,$A95,Observed!$C$2:$C$720,$C95)),AVERAGEIFS(Observed!V$2:V$720,Observed!$A$2:$A$720,$A95,Observed!$C$2:$C$720,$C95),"")</f>
        <v/>
      </c>
      <c r="W95" s="30" t="str">
        <f>IF(ISNUMBER(AVERAGEIFS(Observed!W$2:W$720,Observed!$A$2:$A$720,$A95,Observed!$C$2:$C$720,$C95)),AVERAGEIFS(Observed!W$2:W$720,Observed!$A$2:$A$720,$A95,Observed!$C$2:$C$720,$C95),"")</f>
        <v/>
      </c>
      <c r="X95" s="30" t="str">
        <f>IF(ISNUMBER(AVERAGEIFS(Observed!X$2:X$720,Observed!$A$2:$A$720,$A95,Observed!$C$2:$C$720,$C95)),AVERAGEIFS(Observed!X$2:X$720,Observed!$A$2:$A$720,$A95,Observed!$C$2:$C$720,$C95),"")</f>
        <v/>
      </c>
      <c r="Y95" s="28" t="str">
        <f>IF(ISNUMBER(AVERAGEIFS(Observed!Y$2:Y$720,Observed!$A$2:$A$720,$A95,Observed!$C$2:$C$720,$C95)),AVERAGEIFS(Observed!Y$2:Y$720,Observed!$A$2:$A$720,$A95,Observed!$C$2:$C$720,$C95),"")</f>
        <v/>
      </c>
      <c r="Z95" s="28" t="str">
        <f>IF(ISNUMBER(AVERAGEIFS(Observed!Z$2:Z$720,Observed!$A$2:$A$720,$A95,Observed!$C$2:$C$720,$C95)),AVERAGEIFS(Observed!Z$2:Z$720,Observed!$A$2:$A$720,$A95,Observed!$C$2:$C$720,$C95),"")</f>
        <v/>
      </c>
      <c r="AA95" s="28" t="str">
        <f>IF(ISNUMBER(AVERAGEIFS(Observed!AA$2:AA$720,Observed!$A$2:$A$720,$A95,Observed!$C$2:$C$720,$C95)),AVERAGEIFS(Observed!AA$2:AA$720,Observed!$A$2:$A$720,$A95,Observed!$C$2:$C$720,$C95),"")</f>
        <v/>
      </c>
      <c r="AB95" s="28">
        <f>IF(ISNUMBER(AVERAGEIFS(Observed!AB$2:AB$720,Observed!$A$2:$A$720,$A95,Observed!$C$2:$C$720,$C95)),AVERAGEIFS(Observed!AB$2:AB$720,Observed!$A$2:$A$720,$A95,Observed!$C$2:$C$720,$C95),"")</f>
        <v>20.74195122718811</v>
      </c>
      <c r="AC95" s="28">
        <f>IF(ISNUMBER(AVERAGEIFS(Observed!AC$2:AC$720,Observed!$A$2:$A$720,$A95,Observed!$C$2:$C$720,$C95)),AVERAGEIFS(Observed!AC$2:AC$720,Observed!$A$2:$A$720,$A95,Observed!$C$2:$C$720,$C95),"")</f>
        <v>14.120529651641846</v>
      </c>
      <c r="AD95" s="28">
        <f>IF(ISNUMBER(AVERAGEIFS(Observed!AD$2:AD$720,Observed!$A$2:$A$720,$A95,Observed!$C$2:$C$720,$C95)),AVERAGEIFS(Observed!AD$2:AD$720,Observed!$A$2:$A$720,$A95,Observed!$C$2:$C$720,$C95),"")</f>
        <v>75.244386672973633</v>
      </c>
      <c r="AE95" s="28">
        <f>IF(ISNUMBER(AVERAGEIFS(Observed!AE$2:AE$720,Observed!$A$2:$A$720,$A95,Observed!$C$2:$C$720,$C95)),AVERAGEIFS(Observed!AE$2:AE$720,Observed!$A$2:$A$720,$A95,Observed!$C$2:$C$720,$C95),"")</f>
        <v>27.339850425720215</v>
      </c>
      <c r="AF95" s="28">
        <f>IF(ISNUMBER(AVERAGEIFS(Observed!AF$2:AF$720,Observed!$A$2:$A$720,$A95,Observed!$C$2:$C$720,$C95)),AVERAGEIFS(Observed!AF$2:AF$720,Observed!$A$2:$A$720,$A95,Observed!$C$2:$C$720,$C95),"")</f>
        <v>90.095362663269043</v>
      </c>
      <c r="AG95" s="28">
        <f>IF(ISNUMBER(AVERAGEIFS(Observed!AG$2:AG$720,Observed!$A$2:$A$720,$A95,Observed!$C$2:$C$720,$C95)),AVERAGEIFS(Observed!AG$2:AG$720,Observed!$A$2:$A$720,$A95,Observed!$C$2:$C$720,$C95),"")</f>
        <v>25.65612268447876</v>
      </c>
      <c r="AH95" s="29">
        <f>IF(ISNUMBER(AVERAGEIFS(Observed!AH$2:AH$720,Observed!$A$2:$A$720,$A95,Observed!$C$2:$C$720,$C95)),AVERAGEIFS(Observed!AH$2:AH$720,Observed!$A$2:$A$720,$A95,Observed!$C$2:$C$720,$C95),"")</f>
        <v>4.1024999999999999E-2</v>
      </c>
      <c r="AI95" s="29">
        <f>IF(ISNUMBER(AVERAGEIFS(Observed!AI$2:AI$720,Observed!$A$2:$A$720,$A95,Observed!$C$2:$C$720,$C95)),AVERAGEIFS(Observed!AI$2:AI$720,Observed!$A$2:$A$720,$A95,Observed!$C$2:$C$720,$C95),"")</f>
        <v>4.1024999999999999E-2</v>
      </c>
      <c r="AJ95" s="29" t="str">
        <f>IF(ISNUMBER(AVERAGEIFS(Observed!AJ$2:AJ$720,Observed!$A$2:$A$720,$A95,Observed!$C$2:$C$720,$C95)),AVERAGEIFS(Observed!AJ$2:AJ$720,Observed!$A$2:$A$720,$A95,Observed!$C$2:$C$720,$C95),"")</f>
        <v/>
      </c>
      <c r="AK95" s="28">
        <f>IF(ISNUMBER(AVERAGEIFS(Observed!AK$2:AK$720,Observed!$A$2:$A$720,$A95,Observed!$C$2:$C$720,$C95)),AVERAGEIFS(Observed!AK$2:AK$720,Observed!$A$2:$A$720,$A95,Observed!$C$2:$C$720,$C95),"")</f>
        <v>12.039101867675782</v>
      </c>
      <c r="AL95" s="29" t="str">
        <f>IF(ISNUMBER(AVERAGEIFS(Observed!AL$2:AL$720,Observed!$A$2:$A$720,$A95,Observed!$C$2:$C$720,$C95)),AVERAGEIFS(Observed!AL$2:AL$720,Observed!$A$2:$A$720,$A95,Observed!$C$2:$C$720,$C95),"")</f>
        <v/>
      </c>
      <c r="AM95" s="28" t="str">
        <f>IF(ISNUMBER(AVERAGEIFS(Observed!AM$2:AM$720,Observed!$A$2:$A$720,$A95,Observed!$C$2:$C$720,$C95)),AVERAGEIFS(Observed!AM$2:AM$720,Observed!$A$2:$A$720,$A95,Observed!$C$2:$C$720,$C95),"")</f>
        <v/>
      </c>
      <c r="AN95" s="28" t="str">
        <f>IF(ISNUMBER(AVERAGEIFS(Observed!AN$2:AN$720,Observed!$A$2:$A$720,$A95,Observed!$C$2:$C$720,$C95)),AVERAGEIFS(Observed!AN$2:AN$720,Observed!$A$2:$A$720,$A95,Observed!$C$2:$C$720,$C95),"")</f>
        <v/>
      </c>
      <c r="AO95" s="28" t="str">
        <f>IF(ISNUMBER(AVERAGEIFS(Observed!AO$2:AO$720,Observed!$A$2:$A$720,$A95,Observed!$C$2:$C$720,$C95)),AVERAGEIFS(Observed!AO$2:AO$720,Observed!$A$2:$A$720,$A95,Observed!$C$2:$C$720,$C95),"")</f>
        <v/>
      </c>
      <c r="AP95" s="29" t="str">
        <f>IF(ISNUMBER(AVERAGEIFS(Observed!AP$2:AP$720,Observed!$A$2:$A$720,$A95,Observed!$C$2:$C$720,$C95)),AVERAGEIFS(Observed!AP$2:AP$720,Observed!$A$2:$A$720,$A95,Observed!$C$2:$C$720,$C95),"")</f>
        <v/>
      </c>
      <c r="AQ95" s="28">
        <f>IF(ISNUMBER(AVERAGEIFS(Observed!AQ$2:AQ$720,Observed!$A$2:$A$720,$A95,Observed!$C$2:$C$720,$C95)),AVERAGEIFS(Observed!AQ$2:AQ$720,Observed!$A$2:$A$720,$A95,Observed!$C$2:$C$720,$C95),"")</f>
        <v>7.5802499999999995</v>
      </c>
      <c r="AR95" s="28">
        <f>IF(ISNUMBER(AVERAGEIFS(Observed!AR$2:AR$720,Observed!$A$2:$A$720,$A95,Observed!$C$2:$C$720,$C95)),AVERAGEIFS(Observed!AR$2:AR$720,Observed!$A$2:$A$720,$A95,Observed!$C$2:$C$720,$C95),"")</f>
        <v>28.449249999999999</v>
      </c>
      <c r="AS95" s="2">
        <f>COUNTIFS(Observed!$A$2:$A$720,$A95,Observed!$C$2:$C$720,$C95)</f>
        <v>4</v>
      </c>
      <c r="AT95" s="2">
        <f t="shared" si="2"/>
        <v>14</v>
      </c>
    </row>
    <row r="96" spans="1:46" x14ac:dyDescent="0.25">
      <c r="A96" s="4" t="s">
        <v>29</v>
      </c>
      <c r="B96" t="s">
        <v>44</v>
      </c>
      <c r="C96" s="3">
        <v>42394</v>
      </c>
      <c r="D96">
        <v>1</v>
      </c>
      <c r="F96">
        <v>350</v>
      </c>
      <c r="J96" s="2" t="s">
        <v>83</v>
      </c>
      <c r="K96" s="2" t="s">
        <v>23</v>
      </c>
      <c r="L96">
        <v>2.4</v>
      </c>
      <c r="M96" s="2" t="s">
        <v>22</v>
      </c>
      <c r="N96" s="27" t="str">
        <f>IF(ISNUMBER(AVERAGEIFS(Observed!N$2:N$720,Observed!$A$2:$A$720,$A96,Observed!$C$2:$C$720,$C96)),AVERAGEIFS(Observed!N$2:N$720,Observed!$A$2:$A$720,$A96,Observed!$C$2:$C$720,$C96),"")</f>
        <v/>
      </c>
      <c r="O96" s="28" t="str">
        <f>IF(ISNUMBER(AVERAGEIFS(Observed!O$2:O$720,Observed!$A$2:$A$720,$A96,Observed!$C$2:$C$720,$C96)),AVERAGEIFS(Observed!O$2:O$720,Observed!$A$2:$A$720,$A96,Observed!$C$2:$C$720,$C96),"")</f>
        <v/>
      </c>
      <c r="P96" s="28">
        <f>IF(ISNUMBER(AVERAGEIFS(Observed!P$2:P$720,Observed!$A$2:$A$720,$A96,Observed!$C$2:$C$720,$C96)),AVERAGEIFS(Observed!P$2:P$720,Observed!$A$2:$A$720,$A96,Observed!$C$2:$C$720,$C96),"")</f>
        <v>179.3</v>
      </c>
      <c r="Q96" s="28">
        <f>IF(ISNUMBER(AVERAGEIFS(Observed!Q$2:Q$720,Observed!$A$2:$A$720,$A96,Observed!$C$2:$C$720,$C96)),AVERAGEIFS(Observed!Q$2:Q$720,Observed!$A$2:$A$720,$A96,Observed!$C$2:$C$720,$C96),"")</f>
        <v>179.3</v>
      </c>
      <c r="R96" s="28">
        <f>IF(ISNUMBER(AVERAGEIFS(Observed!R$2:R$720,Observed!$A$2:$A$720,$A96,Observed!$C$2:$C$720,$C96)),AVERAGEIFS(Observed!R$2:R$720,Observed!$A$2:$A$720,$A96,Observed!$C$2:$C$720,$C96),"")</f>
        <v>693.85</v>
      </c>
      <c r="S96" s="29" t="str">
        <f>IF(ISNUMBER(AVERAGEIFS(Observed!S$2:S$720,Observed!$A$2:$A$720,$A96,Observed!$C$2:$C$720,$C96)),AVERAGEIFS(Observed!S$2:S$720,Observed!$A$2:$A$720,$A96,Observed!$C$2:$C$720,$C96),"")</f>
        <v/>
      </c>
      <c r="T96" s="29" t="str">
        <f>IF(ISNUMBER(AVERAGEIFS(Observed!T$2:T$720,Observed!$A$2:$A$720,$A96,Observed!$C$2:$C$720,$C96)),AVERAGEIFS(Observed!T$2:T$720,Observed!$A$2:$A$720,$A96,Observed!$C$2:$C$720,$C96),"")</f>
        <v/>
      </c>
      <c r="U96" s="29" t="str">
        <f>IF(ISNUMBER(AVERAGEIFS(Observed!U$2:U$720,Observed!$A$2:$A$720,$A96,Observed!$C$2:$C$720,$C96)),AVERAGEIFS(Observed!U$2:U$720,Observed!$A$2:$A$720,$A96,Observed!$C$2:$C$720,$C96),"")</f>
        <v/>
      </c>
      <c r="V96" s="28" t="str">
        <f>IF(ISNUMBER(AVERAGEIFS(Observed!V$2:V$720,Observed!$A$2:$A$720,$A96,Observed!$C$2:$C$720,$C96)),AVERAGEIFS(Observed!V$2:V$720,Observed!$A$2:$A$720,$A96,Observed!$C$2:$C$720,$C96),"")</f>
        <v/>
      </c>
      <c r="W96" s="30" t="str">
        <f>IF(ISNUMBER(AVERAGEIFS(Observed!W$2:W$720,Observed!$A$2:$A$720,$A96,Observed!$C$2:$C$720,$C96)),AVERAGEIFS(Observed!W$2:W$720,Observed!$A$2:$A$720,$A96,Observed!$C$2:$C$720,$C96),"")</f>
        <v/>
      </c>
      <c r="X96" s="30" t="str">
        <f>IF(ISNUMBER(AVERAGEIFS(Observed!X$2:X$720,Observed!$A$2:$A$720,$A96,Observed!$C$2:$C$720,$C96)),AVERAGEIFS(Observed!X$2:X$720,Observed!$A$2:$A$720,$A96,Observed!$C$2:$C$720,$C96),"")</f>
        <v/>
      </c>
      <c r="Y96" s="28" t="str">
        <f>IF(ISNUMBER(AVERAGEIFS(Observed!Y$2:Y$720,Observed!$A$2:$A$720,$A96,Observed!$C$2:$C$720,$C96)),AVERAGEIFS(Observed!Y$2:Y$720,Observed!$A$2:$A$720,$A96,Observed!$C$2:$C$720,$C96),"")</f>
        <v/>
      </c>
      <c r="Z96" s="28" t="str">
        <f>IF(ISNUMBER(AVERAGEIFS(Observed!Z$2:Z$720,Observed!$A$2:$A$720,$A96,Observed!$C$2:$C$720,$C96)),AVERAGEIFS(Observed!Z$2:Z$720,Observed!$A$2:$A$720,$A96,Observed!$C$2:$C$720,$C96),"")</f>
        <v/>
      </c>
      <c r="AA96" s="28" t="str">
        <f>IF(ISNUMBER(AVERAGEIFS(Observed!AA$2:AA$720,Observed!$A$2:$A$720,$A96,Observed!$C$2:$C$720,$C96)),AVERAGEIFS(Observed!AA$2:AA$720,Observed!$A$2:$A$720,$A96,Observed!$C$2:$C$720,$C96),"")</f>
        <v/>
      </c>
      <c r="AB96" s="28">
        <f>IF(ISNUMBER(AVERAGEIFS(Observed!AB$2:AB$720,Observed!$A$2:$A$720,$A96,Observed!$C$2:$C$720,$C96)),AVERAGEIFS(Observed!AB$2:AB$720,Observed!$A$2:$A$720,$A96,Observed!$C$2:$C$720,$C96),"")</f>
        <v>21.406668186187744</v>
      </c>
      <c r="AC96" s="28">
        <f>IF(ISNUMBER(AVERAGEIFS(Observed!AC$2:AC$720,Observed!$A$2:$A$720,$A96,Observed!$C$2:$C$720,$C96)),AVERAGEIFS(Observed!AC$2:AC$720,Observed!$A$2:$A$720,$A96,Observed!$C$2:$C$720,$C96),"")</f>
        <v>14.302566647529602</v>
      </c>
      <c r="AD96" s="28">
        <f>IF(ISNUMBER(AVERAGEIFS(Observed!AD$2:AD$720,Observed!$A$2:$A$720,$A96,Observed!$C$2:$C$720,$C96)),AVERAGEIFS(Observed!AD$2:AD$720,Observed!$A$2:$A$720,$A96,Observed!$C$2:$C$720,$C96),"")</f>
        <v>74.060871124267578</v>
      </c>
      <c r="AE96" s="28">
        <f>IF(ISNUMBER(AVERAGEIFS(Observed!AE$2:AE$720,Observed!$A$2:$A$720,$A96,Observed!$C$2:$C$720,$C96)),AVERAGEIFS(Observed!AE$2:AE$720,Observed!$A$2:$A$720,$A96,Observed!$C$2:$C$720,$C96),"")</f>
        <v>26.838953971862793</v>
      </c>
      <c r="AF96" s="28">
        <f>IF(ISNUMBER(AVERAGEIFS(Observed!AF$2:AF$720,Observed!$A$2:$A$720,$A96,Observed!$C$2:$C$720,$C96)),AVERAGEIFS(Observed!AF$2:AF$720,Observed!$A$2:$A$720,$A96,Observed!$C$2:$C$720,$C96),"")</f>
        <v>90.250346183776855</v>
      </c>
      <c r="AG96" s="28">
        <f>IF(ISNUMBER(AVERAGEIFS(Observed!AG$2:AG$720,Observed!$A$2:$A$720,$A96,Observed!$C$2:$C$720,$C96)),AVERAGEIFS(Observed!AG$2:AG$720,Observed!$A$2:$A$720,$A96,Observed!$C$2:$C$720,$C96),"")</f>
        <v>25.041975975036621</v>
      </c>
      <c r="AH96" s="29">
        <f>IF(ISNUMBER(AVERAGEIFS(Observed!AH$2:AH$720,Observed!$A$2:$A$720,$A96,Observed!$C$2:$C$720,$C96)),AVERAGEIFS(Observed!AH$2:AH$720,Observed!$A$2:$A$720,$A96,Observed!$C$2:$C$720,$C96),"")</f>
        <v>4.0050000000000002E-2</v>
      </c>
      <c r="AI96" s="29">
        <f>IF(ISNUMBER(AVERAGEIFS(Observed!AI$2:AI$720,Observed!$A$2:$A$720,$A96,Observed!$C$2:$C$720,$C96)),AVERAGEIFS(Observed!AI$2:AI$720,Observed!$A$2:$A$720,$A96,Observed!$C$2:$C$720,$C96),"")</f>
        <v>4.0050000000000002E-2</v>
      </c>
      <c r="AJ96" s="29" t="str">
        <f>IF(ISNUMBER(AVERAGEIFS(Observed!AJ$2:AJ$720,Observed!$A$2:$A$720,$A96,Observed!$C$2:$C$720,$C96)),AVERAGEIFS(Observed!AJ$2:AJ$720,Observed!$A$2:$A$720,$A96,Observed!$C$2:$C$720,$C96),"")</f>
        <v/>
      </c>
      <c r="AK96" s="28">
        <f>IF(ISNUMBER(AVERAGEIFS(Observed!AK$2:AK$720,Observed!$A$2:$A$720,$A96,Observed!$C$2:$C$720,$C96)),AVERAGEIFS(Observed!AK$2:AK$720,Observed!$A$2:$A$720,$A96,Observed!$C$2:$C$720,$C96),"")</f>
        <v>11.849739379882813</v>
      </c>
      <c r="AL96" s="29" t="str">
        <f>IF(ISNUMBER(AVERAGEIFS(Observed!AL$2:AL$720,Observed!$A$2:$A$720,$A96,Observed!$C$2:$C$720,$C96)),AVERAGEIFS(Observed!AL$2:AL$720,Observed!$A$2:$A$720,$A96,Observed!$C$2:$C$720,$C96),"")</f>
        <v/>
      </c>
      <c r="AM96" s="28" t="str">
        <f>IF(ISNUMBER(AVERAGEIFS(Observed!AM$2:AM$720,Observed!$A$2:$A$720,$A96,Observed!$C$2:$C$720,$C96)),AVERAGEIFS(Observed!AM$2:AM$720,Observed!$A$2:$A$720,$A96,Observed!$C$2:$C$720,$C96),"")</f>
        <v/>
      </c>
      <c r="AN96" s="28" t="str">
        <f>IF(ISNUMBER(AVERAGEIFS(Observed!AN$2:AN$720,Observed!$A$2:$A$720,$A96,Observed!$C$2:$C$720,$C96)),AVERAGEIFS(Observed!AN$2:AN$720,Observed!$A$2:$A$720,$A96,Observed!$C$2:$C$720,$C96),"")</f>
        <v/>
      </c>
      <c r="AO96" s="28" t="str">
        <f>IF(ISNUMBER(AVERAGEIFS(Observed!AO$2:AO$720,Observed!$A$2:$A$720,$A96,Observed!$C$2:$C$720,$C96)),AVERAGEIFS(Observed!AO$2:AO$720,Observed!$A$2:$A$720,$A96,Observed!$C$2:$C$720,$C96),"")</f>
        <v/>
      </c>
      <c r="AP96" s="29" t="str">
        <f>IF(ISNUMBER(AVERAGEIFS(Observed!AP$2:AP$720,Observed!$A$2:$A$720,$A96,Observed!$C$2:$C$720,$C96)),AVERAGEIFS(Observed!AP$2:AP$720,Observed!$A$2:$A$720,$A96,Observed!$C$2:$C$720,$C96),"")</f>
        <v/>
      </c>
      <c r="AQ96" s="28">
        <f>IF(ISNUMBER(AVERAGEIFS(Observed!AQ$2:AQ$720,Observed!$A$2:$A$720,$A96,Observed!$C$2:$C$720,$C96)),AVERAGEIFS(Observed!AQ$2:AQ$720,Observed!$A$2:$A$720,$A96,Observed!$C$2:$C$720,$C96),"")</f>
        <v>7.1877500000000003</v>
      </c>
      <c r="AR96" s="28">
        <f>IF(ISNUMBER(AVERAGEIFS(Observed!AR$2:AR$720,Observed!$A$2:$A$720,$A96,Observed!$C$2:$C$720,$C96)),AVERAGEIFS(Observed!AR$2:AR$720,Observed!$A$2:$A$720,$A96,Observed!$C$2:$C$720,$C96),"")</f>
        <v>27.4815</v>
      </c>
      <c r="AS96" s="2">
        <f>COUNTIFS(Observed!$A$2:$A$720,$A96,Observed!$C$2:$C$720,$C96)</f>
        <v>4</v>
      </c>
      <c r="AT96" s="2">
        <f t="shared" si="2"/>
        <v>14</v>
      </c>
    </row>
    <row r="97" spans="1:46" x14ac:dyDescent="0.25">
      <c r="A97" s="4" t="s">
        <v>26</v>
      </c>
      <c r="B97" t="s">
        <v>44</v>
      </c>
      <c r="C97" s="3">
        <v>42394</v>
      </c>
      <c r="D97">
        <v>1</v>
      </c>
      <c r="F97">
        <v>500</v>
      </c>
      <c r="J97" s="2" t="s">
        <v>83</v>
      </c>
      <c r="K97" s="2" t="s">
        <v>23</v>
      </c>
      <c r="L97">
        <v>2.4</v>
      </c>
      <c r="M97" s="2" t="s">
        <v>22</v>
      </c>
      <c r="N97" s="27" t="str">
        <f>IF(ISNUMBER(AVERAGEIFS(Observed!N$2:N$720,Observed!$A$2:$A$720,$A97,Observed!$C$2:$C$720,$C97)),AVERAGEIFS(Observed!N$2:N$720,Observed!$A$2:$A$720,$A97,Observed!$C$2:$C$720,$C97),"")</f>
        <v/>
      </c>
      <c r="O97" s="28" t="str">
        <f>IF(ISNUMBER(AVERAGEIFS(Observed!O$2:O$720,Observed!$A$2:$A$720,$A97,Observed!$C$2:$C$720,$C97)),AVERAGEIFS(Observed!O$2:O$720,Observed!$A$2:$A$720,$A97,Observed!$C$2:$C$720,$C97),"")</f>
        <v/>
      </c>
      <c r="P97" s="28">
        <f>IF(ISNUMBER(AVERAGEIFS(Observed!P$2:P$720,Observed!$A$2:$A$720,$A97,Observed!$C$2:$C$720,$C97)),AVERAGEIFS(Observed!P$2:P$720,Observed!$A$2:$A$720,$A97,Observed!$C$2:$C$720,$C97),"")</f>
        <v>185.6825</v>
      </c>
      <c r="Q97" s="28">
        <f>IF(ISNUMBER(AVERAGEIFS(Observed!Q$2:Q$720,Observed!$A$2:$A$720,$A97,Observed!$C$2:$C$720,$C97)),AVERAGEIFS(Observed!Q$2:Q$720,Observed!$A$2:$A$720,$A97,Observed!$C$2:$C$720,$C97),"")</f>
        <v>185.6825</v>
      </c>
      <c r="R97" s="28">
        <f>IF(ISNUMBER(AVERAGEIFS(Observed!R$2:R$720,Observed!$A$2:$A$720,$A97,Observed!$C$2:$C$720,$C97)),AVERAGEIFS(Observed!R$2:R$720,Observed!$A$2:$A$720,$A97,Observed!$C$2:$C$720,$C97),"")</f>
        <v>740.86</v>
      </c>
      <c r="S97" s="29" t="str">
        <f>IF(ISNUMBER(AVERAGEIFS(Observed!S$2:S$720,Observed!$A$2:$A$720,$A97,Observed!$C$2:$C$720,$C97)),AVERAGEIFS(Observed!S$2:S$720,Observed!$A$2:$A$720,$A97,Observed!$C$2:$C$720,$C97),"")</f>
        <v/>
      </c>
      <c r="T97" s="29" t="str">
        <f>IF(ISNUMBER(AVERAGEIFS(Observed!T$2:T$720,Observed!$A$2:$A$720,$A97,Observed!$C$2:$C$720,$C97)),AVERAGEIFS(Observed!T$2:T$720,Observed!$A$2:$A$720,$A97,Observed!$C$2:$C$720,$C97),"")</f>
        <v/>
      </c>
      <c r="U97" s="29" t="str">
        <f>IF(ISNUMBER(AVERAGEIFS(Observed!U$2:U$720,Observed!$A$2:$A$720,$A97,Observed!$C$2:$C$720,$C97)),AVERAGEIFS(Observed!U$2:U$720,Observed!$A$2:$A$720,$A97,Observed!$C$2:$C$720,$C97),"")</f>
        <v/>
      </c>
      <c r="V97" s="28" t="str">
        <f>IF(ISNUMBER(AVERAGEIFS(Observed!V$2:V$720,Observed!$A$2:$A$720,$A97,Observed!$C$2:$C$720,$C97)),AVERAGEIFS(Observed!V$2:V$720,Observed!$A$2:$A$720,$A97,Observed!$C$2:$C$720,$C97),"")</f>
        <v/>
      </c>
      <c r="W97" s="30" t="str">
        <f>IF(ISNUMBER(AVERAGEIFS(Observed!W$2:W$720,Observed!$A$2:$A$720,$A97,Observed!$C$2:$C$720,$C97)),AVERAGEIFS(Observed!W$2:W$720,Observed!$A$2:$A$720,$A97,Observed!$C$2:$C$720,$C97),"")</f>
        <v/>
      </c>
      <c r="X97" s="30" t="str">
        <f>IF(ISNUMBER(AVERAGEIFS(Observed!X$2:X$720,Observed!$A$2:$A$720,$A97,Observed!$C$2:$C$720,$C97)),AVERAGEIFS(Observed!X$2:X$720,Observed!$A$2:$A$720,$A97,Observed!$C$2:$C$720,$C97),"")</f>
        <v/>
      </c>
      <c r="Y97" s="28" t="str">
        <f>IF(ISNUMBER(AVERAGEIFS(Observed!Y$2:Y$720,Observed!$A$2:$A$720,$A97,Observed!$C$2:$C$720,$C97)),AVERAGEIFS(Observed!Y$2:Y$720,Observed!$A$2:$A$720,$A97,Observed!$C$2:$C$720,$C97),"")</f>
        <v/>
      </c>
      <c r="Z97" s="28" t="str">
        <f>IF(ISNUMBER(AVERAGEIFS(Observed!Z$2:Z$720,Observed!$A$2:$A$720,$A97,Observed!$C$2:$C$720,$C97)),AVERAGEIFS(Observed!Z$2:Z$720,Observed!$A$2:$A$720,$A97,Observed!$C$2:$C$720,$C97),"")</f>
        <v/>
      </c>
      <c r="AA97" s="28" t="str">
        <f>IF(ISNUMBER(AVERAGEIFS(Observed!AA$2:AA$720,Observed!$A$2:$A$720,$A97,Observed!$C$2:$C$720,$C97)),AVERAGEIFS(Observed!AA$2:AA$720,Observed!$A$2:$A$720,$A97,Observed!$C$2:$C$720,$C97),"")</f>
        <v/>
      </c>
      <c r="AB97" s="28">
        <f>IF(ISNUMBER(AVERAGEIFS(Observed!AB$2:AB$720,Observed!$A$2:$A$720,$A97,Observed!$C$2:$C$720,$C97)),AVERAGEIFS(Observed!AB$2:AB$720,Observed!$A$2:$A$720,$A97,Observed!$C$2:$C$720,$C97),"")</f>
        <v>21.467225551605225</v>
      </c>
      <c r="AC97" s="28">
        <f>IF(ISNUMBER(AVERAGEIFS(Observed!AC$2:AC$720,Observed!$A$2:$A$720,$A97,Observed!$C$2:$C$720,$C97)),AVERAGEIFS(Observed!AC$2:AC$720,Observed!$A$2:$A$720,$A97,Observed!$C$2:$C$720,$C97),"")</f>
        <v>13.988741874694824</v>
      </c>
      <c r="AD97" s="28">
        <f>IF(ISNUMBER(AVERAGEIFS(Observed!AD$2:AD$720,Observed!$A$2:$A$720,$A97,Observed!$C$2:$C$720,$C97)),AVERAGEIFS(Observed!AD$2:AD$720,Observed!$A$2:$A$720,$A97,Observed!$C$2:$C$720,$C97),"")</f>
        <v>74.416934967041016</v>
      </c>
      <c r="AE97" s="28">
        <f>IF(ISNUMBER(AVERAGEIFS(Observed!AE$2:AE$720,Observed!$A$2:$A$720,$A97,Observed!$C$2:$C$720,$C97)),AVERAGEIFS(Observed!AE$2:AE$720,Observed!$A$2:$A$720,$A97,Observed!$C$2:$C$720,$C97),"")</f>
        <v>27.620584011077881</v>
      </c>
      <c r="AF97" s="28">
        <f>IF(ISNUMBER(AVERAGEIFS(Observed!AF$2:AF$720,Observed!$A$2:$A$720,$A97,Observed!$C$2:$C$720,$C97)),AVERAGEIFS(Observed!AF$2:AF$720,Observed!$A$2:$A$720,$A97,Observed!$C$2:$C$720,$C97),"")</f>
        <v>90.42350959777832</v>
      </c>
      <c r="AG97" s="28">
        <f>IF(ISNUMBER(AVERAGEIFS(Observed!AG$2:AG$720,Observed!$A$2:$A$720,$A97,Observed!$C$2:$C$720,$C97)),AVERAGEIFS(Observed!AG$2:AG$720,Observed!$A$2:$A$720,$A97,Observed!$C$2:$C$720,$C97),"")</f>
        <v>25.639006376266479</v>
      </c>
      <c r="AH97" s="29">
        <f>IF(ISNUMBER(AVERAGEIFS(Observed!AH$2:AH$720,Observed!$A$2:$A$720,$A97,Observed!$C$2:$C$720,$C97)),AVERAGEIFS(Observed!AH$2:AH$720,Observed!$A$2:$A$720,$A97,Observed!$C$2:$C$720,$C97),"")</f>
        <v>4.1000000000000002E-2</v>
      </c>
      <c r="AI97" s="29">
        <f>IF(ISNUMBER(AVERAGEIFS(Observed!AI$2:AI$720,Observed!$A$2:$A$720,$A97,Observed!$C$2:$C$720,$C97)),AVERAGEIFS(Observed!AI$2:AI$720,Observed!$A$2:$A$720,$A97,Observed!$C$2:$C$720,$C97),"")</f>
        <v>4.1000000000000002E-2</v>
      </c>
      <c r="AJ97" s="29" t="str">
        <f>IF(ISNUMBER(AVERAGEIFS(Observed!AJ$2:AJ$720,Observed!$A$2:$A$720,$A97,Observed!$C$2:$C$720,$C97)),AVERAGEIFS(Observed!AJ$2:AJ$720,Observed!$A$2:$A$720,$A97,Observed!$C$2:$C$720,$C97),"")</f>
        <v/>
      </c>
      <c r="AK97" s="28">
        <f>IF(ISNUMBER(AVERAGEIFS(Observed!AK$2:AK$720,Observed!$A$2:$A$720,$A97,Observed!$C$2:$C$720,$C97)),AVERAGEIFS(Observed!AK$2:AK$720,Observed!$A$2:$A$720,$A97,Observed!$C$2:$C$720,$C97),"")</f>
        <v>11.906709594726562</v>
      </c>
      <c r="AL97" s="29" t="str">
        <f>IF(ISNUMBER(AVERAGEIFS(Observed!AL$2:AL$720,Observed!$A$2:$A$720,$A97,Observed!$C$2:$C$720,$C97)),AVERAGEIFS(Observed!AL$2:AL$720,Observed!$A$2:$A$720,$A97,Observed!$C$2:$C$720,$C97),"")</f>
        <v/>
      </c>
      <c r="AM97" s="28" t="str">
        <f>IF(ISNUMBER(AVERAGEIFS(Observed!AM$2:AM$720,Observed!$A$2:$A$720,$A97,Observed!$C$2:$C$720,$C97)),AVERAGEIFS(Observed!AM$2:AM$720,Observed!$A$2:$A$720,$A97,Observed!$C$2:$C$720,$C97),"")</f>
        <v/>
      </c>
      <c r="AN97" s="28" t="str">
        <f>IF(ISNUMBER(AVERAGEIFS(Observed!AN$2:AN$720,Observed!$A$2:$A$720,$A97,Observed!$C$2:$C$720,$C97)),AVERAGEIFS(Observed!AN$2:AN$720,Observed!$A$2:$A$720,$A97,Observed!$C$2:$C$720,$C97),"")</f>
        <v/>
      </c>
      <c r="AO97" s="28" t="str">
        <f>IF(ISNUMBER(AVERAGEIFS(Observed!AO$2:AO$720,Observed!$A$2:$A$720,$A97,Observed!$C$2:$C$720,$C97)),AVERAGEIFS(Observed!AO$2:AO$720,Observed!$A$2:$A$720,$A97,Observed!$C$2:$C$720,$C97),"")</f>
        <v/>
      </c>
      <c r="AP97" s="29" t="str">
        <f>IF(ISNUMBER(AVERAGEIFS(Observed!AP$2:AP$720,Observed!$A$2:$A$720,$A97,Observed!$C$2:$C$720,$C97)),AVERAGEIFS(Observed!AP$2:AP$720,Observed!$A$2:$A$720,$A97,Observed!$C$2:$C$720,$C97),"")</f>
        <v/>
      </c>
      <c r="AQ97" s="28">
        <f>IF(ISNUMBER(AVERAGEIFS(Observed!AQ$2:AQ$720,Observed!$A$2:$A$720,$A97,Observed!$C$2:$C$720,$C97)),AVERAGEIFS(Observed!AQ$2:AQ$720,Observed!$A$2:$A$720,$A97,Observed!$C$2:$C$720,$C97),"")</f>
        <v>7.6027499999999995</v>
      </c>
      <c r="AR97" s="28">
        <f>IF(ISNUMBER(AVERAGEIFS(Observed!AR$2:AR$720,Observed!$A$2:$A$720,$A97,Observed!$C$2:$C$720,$C97)),AVERAGEIFS(Observed!AR$2:AR$720,Observed!$A$2:$A$720,$A97,Observed!$C$2:$C$720,$C97),"")</f>
        <v>30.758749999999999</v>
      </c>
      <c r="AS97" s="2">
        <f>COUNTIFS(Observed!$A$2:$A$720,$A97,Observed!$C$2:$C$720,$C97)</f>
        <v>4</v>
      </c>
      <c r="AT97" s="2">
        <f t="shared" si="2"/>
        <v>14</v>
      </c>
    </row>
    <row r="98" spans="1:46" x14ac:dyDescent="0.25">
      <c r="A98" s="4" t="s">
        <v>27</v>
      </c>
      <c r="B98" t="s">
        <v>44</v>
      </c>
      <c r="C98" s="3">
        <v>42424</v>
      </c>
      <c r="D98">
        <v>1</v>
      </c>
      <c r="F98">
        <v>0</v>
      </c>
      <c r="J98" s="2" t="s">
        <v>83</v>
      </c>
      <c r="K98" s="2" t="s">
        <v>23</v>
      </c>
      <c r="L98">
        <v>2.5</v>
      </c>
      <c r="M98" s="2" t="s">
        <v>22</v>
      </c>
      <c r="N98" s="27" t="str">
        <f>IF(ISNUMBER(AVERAGEIFS(Observed!N$2:N$720,Observed!$A$2:$A$720,$A98,Observed!$C$2:$C$720,$C98)),AVERAGEIFS(Observed!N$2:N$720,Observed!$A$2:$A$720,$A98,Observed!$C$2:$C$720,$C98),"")</f>
        <v/>
      </c>
      <c r="O98" s="28" t="str">
        <f>IF(ISNUMBER(AVERAGEIFS(Observed!O$2:O$720,Observed!$A$2:$A$720,$A98,Observed!$C$2:$C$720,$C98)),AVERAGEIFS(Observed!O$2:O$720,Observed!$A$2:$A$720,$A98,Observed!$C$2:$C$720,$C98),"")</f>
        <v/>
      </c>
      <c r="P98" s="28">
        <f>IF(ISNUMBER(AVERAGEIFS(Observed!P$2:P$720,Observed!$A$2:$A$720,$A98,Observed!$C$2:$C$720,$C98)),AVERAGEIFS(Observed!P$2:P$720,Observed!$A$2:$A$720,$A98,Observed!$C$2:$C$720,$C98),"")</f>
        <v>121.75999999999999</v>
      </c>
      <c r="Q98" s="28">
        <f>IF(ISNUMBER(AVERAGEIFS(Observed!Q$2:Q$720,Observed!$A$2:$A$720,$A98,Observed!$C$2:$C$720,$C98)),AVERAGEIFS(Observed!Q$2:Q$720,Observed!$A$2:$A$720,$A98,Observed!$C$2:$C$720,$C98),"")</f>
        <v>121.75999999999999</v>
      </c>
      <c r="R98" s="28">
        <f>IF(ISNUMBER(AVERAGEIFS(Observed!R$2:R$720,Observed!$A$2:$A$720,$A98,Observed!$C$2:$C$720,$C98)),AVERAGEIFS(Observed!R$2:R$720,Observed!$A$2:$A$720,$A98,Observed!$C$2:$C$720,$C98),"")</f>
        <v>764.81499999999994</v>
      </c>
      <c r="S98" s="29" t="str">
        <f>IF(ISNUMBER(AVERAGEIFS(Observed!S$2:S$720,Observed!$A$2:$A$720,$A98,Observed!$C$2:$C$720,$C98)),AVERAGEIFS(Observed!S$2:S$720,Observed!$A$2:$A$720,$A98,Observed!$C$2:$C$720,$C98),"")</f>
        <v/>
      </c>
      <c r="T98" s="29" t="str">
        <f>IF(ISNUMBER(AVERAGEIFS(Observed!T$2:T$720,Observed!$A$2:$A$720,$A98,Observed!$C$2:$C$720,$C98)),AVERAGEIFS(Observed!T$2:T$720,Observed!$A$2:$A$720,$A98,Observed!$C$2:$C$720,$C98),"")</f>
        <v/>
      </c>
      <c r="U98" s="29" t="str">
        <f>IF(ISNUMBER(AVERAGEIFS(Observed!U$2:U$720,Observed!$A$2:$A$720,$A98,Observed!$C$2:$C$720,$C98)),AVERAGEIFS(Observed!U$2:U$720,Observed!$A$2:$A$720,$A98,Observed!$C$2:$C$720,$C98),"")</f>
        <v/>
      </c>
      <c r="V98" s="28" t="str">
        <f>IF(ISNUMBER(AVERAGEIFS(Observed!V$2:V$720,Observed!$A$2:$A$720,$A98,Observed!$C$2:$C$720,$C98)),AVERAGEIFS(Observed!V$2:V$720,Observed!$A$2:$A$720,$A98,Observed!$C$2:$C$720,$C98),"")</f>
        <v/>
      </c>
      <c r="W98" s="30" t="str">
        <f>IF(ISNUMBER(AVERAGEIFS(Observed!W$2:W$720,Observed!$A$2:$A$720,$A98,Observed!$C$2:$C$720,$C98)),AVERAGEIFS(Observed!W$2:W$720,Observed!$A$2:$A$720,$A98,Observed!$C$2:$C$720,$C98),"")</f>
        <v/>
      </c>
      <c r="X98" s="30" t="str">
        <f>IF(ISNUMBER(AVERAGEIFS(Observed!X$2:X$720,Observed!$A$2:$A$720,$A98,Observed!$C$2:$C$720,$C98)),AVERAGEIFS(Observed!X$2:X$720,Observed!$A$2:$A$720,$A98,Observed!$C$2:$C$720,$C98),"")</f>
        <v/>
      </c>
      <c r="Y98" s="28" t="str">
        <f>IF(ISNUMBER(AVERAGEIFS(Observed!Y$2:Y$720,Observed!$A$2:$A$720,$A98,Observed!$C$2:$C$720,$C98)),AVERAGEIFS(Observed!Y$2:Y$720,Observed!$A$2:$A$720,$A98,Observed!$C$2:$C$720,$C98),"")</f>
        <v/>
      </c>
      <c r="Z98" s="28" t="str">
        <f>IF(ISNUMBER(AVERAGEIFS(Observed!Z$2:Z$720,Observed!$A$2:$A$720,$A98,Observed!$C$2:$C$720,$C98)),AVERAGEIFS(Observed!Z$2:Z$720,Observed!$A$2:$A$720,$A98,Observed!$C$2:$C$720,$C98),"")</f>
        <v/>
      </c>
      <c r="AA98" s="28" t="str">
        <f>IF(ISNUMBER(AVERAGEIFS(Observed!AA$2:AA$720,Observed!$A$2:$A$720,$A98,Observed!$C$2:$C$720,$C98)),AVERAGEIFS(Observed!AA$2:AA$720,Observed!$A$2:$A$720,$A98,Observed!$C$2:$C$720,$C98),"")</f>
        <v/>
      </c>
      <c r="AB98" s="28">
        <f>IF(ISNUMBER(AVERAGEIFS(Observed!AB$2:AB$720,Observed!$A$2:$A$720,$A98,Observed!$C$2:$C$720,$C98)),AVERAGEIFS(Observed!AB$2:AB$720,Observed!$A$2:$A$720,$A98,Observed!$C$2:$C$720,$C98),"")</f>
        <v>19.500879049301147</v>
      </c>
      <c r="AC98" s="28">
        <f>IF(ISNUMBER(AVERAGEIFS(Observed!AC$2:AC$720,Observed!$A$2:$A$720,$A98,Observed!$C$2:$C$720,$C98)),AVERAGEIFS(Observed!AC$2:AC$720,Observed!$A$2:$A$720,$A98,Observed!$C$2:$C$720,$C98),"")</f>
        <v>11.535192847251892</v>
      </c>
      <c r="AD98" s="28">
        <f>IF(ISNUMBER(AVERAGEIFS(Observed!AD$2:AD$720,Observed!$A$2:$A$720,$A98,Observed!$C$2:$C$720,$C98)),AVERAGEIFS(Observed!AD$2:AD$720,Observed!$A$2:$A$720,$A98,Observed!$C$2:$C$720,$C98),"")</f>
        <v>77.743953704833984</v>
      </c>
      <c r="AE98" s="28">
        <f>IF(ISNUMBER(AVERAGEIFS(Observed!AE$2:AE$720,Observed!$A$2:$A$720,$A98,Observed!$C$2:$C$720,$C98)),AVERAGEIFS(Observed!AE$2:AE$720,Observed!$A$2:$A$720,$A98,Observed!$C$2:$C$720,$C98),"")</f>
        <v>26.256044864654541</v>
      </c>
      <c r="AF98" s="28">
        <f>IF(ISNUMBER(AVERAGEIFS(Observed!AF$2:AF$720,Observed!$A$2:$A$720,$A98,Observed!$C$2:$C$720,$C98)),AVERAGEIFS(Observed!AF$2:AF$720,Observed!$A$2:$A$720,$A98,Observed!$C$2:$C$720,$C98),"")</f>
        <v>90.574344635009766</v>
      </c>
      <c r="AG98" s="28">
        <f>IF(ISNUMBER(AVERAGEIFS(Observed!AG$2:AG$720,Observed!$A$2:$A$720,$A98,Observed!$C$2:$C$720,$C98)),AVERAGEIFS(Observed!AG$2:AG$720,Observed!$A$2:$A$720,$A98,Observed!$C$2:$C$720,$C98),"")</f>
        <v>30.121304035186768</v>
      </c>
      <c r="AH98" s="29">
        <f>IF(ISNUMBER(AVERAGEIFS(Observed!AH$2:AH$720,Observed!$A$2:$A$720,$A98,Observed!$C$2:$C$720,$C98)),AVERAGEIFS(Observed!AH$2:AH$720,Observed!$A$2:$A$720,$A98,Observed!$C$2:$C$720,$C98),"")</f>
        <v>4.8225000000000004E-2</v>
      </c>
      <c r="AI98" s="29">
        <f>IF(ISNUMBER(AVERAGEIFS(Observed!AI$2:AI$720,Observed!$A$2:$A$720,$A98,Observed!$C$2:$C$720,$C98)),AVERAGEIFS(Observed!AI$2:AI$720,Observed!$A$2:$A$720,$A98,Observed!$C$2:$C$720,$C98),"")</f>
        <v>4.8225000000000004E-2</v>
      </c>
      <c r="AJ98" s="29" t="str">
        <f>IF(ISNUMBER(AVERAGEIFS(Observed!AJ$2:AJ$720,Observed!$A$2:$A$720,$A98,Observed!$C$2:$C$720,$C98)),AVERAGEIFS(Observed!AJ$2:AJ$720,Observed!$A$2:$A$720,$A98,Observed!$C$2:$C$720,$C98),"")</f>
        <v/>
      </c>
      <c r="AK98" s="28">
        <f>IF(ISNUMBER(AVERAGEIFS(Observed!AK$2:AK$720,Observed!$A$2:$A$720,$A98,Observed!$C$2:$C$720,$C98)),AVERAGEIFS(Observed!AK$2:AK$720,Observed!$A$2:$A$720,$A98,Observed!$C$2:$C$720,$C98),"")</f>
        <v>12.439032592773437</v>
      </c>
      <c r="AL98" s="29" t="str">
        <f>IF(ISNUMBER(AVERAGEIFS(Observed!AL$2:AL$720,Observed!$A$2:$A$720,$A98,Observed!$C$2:$C$720,$C98)),AVERAGEIFS(Observed!AL$2:AL$720,Observed!$A$2:$A$720,$A98,Observed!$C$2:$C$720,$C98),"")</f>
        <v/>
      </c>
      <c r="AM98" s="28" t="str">
        <f>IF(ISNUMBER(AVERAGEIFS(Observed!AM$2:AM$720,Observed!$A$2:$A$720,$A98,Observed!$C$2:$C$720,$C98)),AVERAGEIFS(Observed!AM$2:AM$720,Observed!$A$2:$A$720,$A98,Observed!$C$2:$C$720,$C98),"")</f>
        <v/>
      </c>
      <c r="AN98" s="28" t="str">
        <f>IF(ISNUMBER(AVERAGEIFS(Observed!AN$2:AN$720,Observed!$A$2:$A$720,$A98,Observed!$C$2:$C$720,$C98)),AVERAGEIFS(Observed!AN$2:AN$720,Observed!$A$2:$A$720,$A98,Observed!$C$2:$C$720,$C98),"")</f>
        <v/>
      </c>
      <c r="AO98" s="28" t="str">
        <f>IF(ISNUMBER(AVERAGEIFS(Observed!AO$2:AO$720,Observed!$A$2:$A$720,$A98,Observed!$C$2:$C$720,$C98)),AVERAGEIFS(Observed!AO$2:AO$720,Observed!$A$2:$A$720,$A98,Observed!$C$2:$C$720,$C98),"")</f>
        <v/>
      </c>
      <c r="AP98" s="29" t="str">
        <f>IF(ISNUMBER(AVERAGEIFS(Observed!AP$2:AP$720,Observed!$A$2:$A$720,$A98,Observed!$C$2:$C$720,$C98)),AVERAGEIFS(Observed!AP$2:AP$720,Observed!$A$2:$A$720,$A98,Observed!$C$2:$C$720,$C98),"")</f>
        <v/>
      </c>
      <c r="AQ98" s="28">
        <f>IF(ISNUMBER(AVERAGEIFS(Observed!AQ$2:AQ$720,Observed!$A$2:$A$720,$A98,Observed!$C$2:$C$720,$C98)),AVERAGEIFS(Observed!AQ$2:AQ$720,Observed!$A$2:$A$720,$A98,Observed!$C$2:$C$720,$C98),"")</f>
        <v>5.863249999999999</v>
      </c>
      <c r="AR98" s="28">
        <f>IF(ISNUMBER(AVERAGEIFS(Observed!AR$2:AR$720,Observed!$A$2:$A$720,$A98,Observed!$C$2:$C$720,$C98)),AVERAGEIFS(Observed!AR$2:AR$720,Observed!$A$2:$A$720,$A98,Observed!$C$2:$C$720,$C98),"")</f>
        <v>31.89</v>
      </c>
      <c r="AS98" s="2">
        <f>COUNTIFS(Observed!$A$2:$A$720,$A98,Observed!$C$2:$C$720,$C98)</f>
        <v>4</v>
      </c>
      <c r="AT98" s="2">
        <f t="shared" si="2"/>
        <v>14</v>
      </c>
    </row>
    <row r="99" spans="1:46" x14ac:dyDescent="0.25">
      <c r="A99" s="4" t="s">
        <v>30</v>
      </c>
      <c r="B99" t="s">
        <v>44</v>
      </c>
      <c r="C99" s="3">
        <v>42424</v>
      </c>
      <c r="D99">
        <v>1</v>
      </c>
      <c r="F99">
        <v>50</v>
      </c>
      <c r="J99" s="2" t="s">
        <v>83</v>
      </c>
      <c r="K99" s="2" t="s">
        <v>23</v>
      </c>
      <c r="L99">
        <v>2.5</v>
      </c>
      <c r="M99" s="2" t="s">
        <v>22</v>
      </c>
      <c r="N99" s="27" t="str">
        <f>IF(ISNUMBER(AVERAGEIFS(Observed!N$2:N$720,Observed!$A$2:$A$720,$A99,Observed!$C$2:$C$720,$C99)),AVERAGEIFS(Observed!N$2:N$720,Observed!$A$2:$A$720,$A99,Observed!$C$2:$C$720,$C99),"")</f>
        <v/>
      </c>
      <c r="O99" s="28" t="str">
        <f>IF(ISNUMBER(AVERAGEIFS(Observed!O$2:O$720,Observed!$A$2:$A$720,$A99,Observed!$C$2:$C$720,$C99)),AVERAGEIFS(Observed!O$2:O$720,Observed!$A$2:$A$720,$A99,Observed!$C$2:$C$720,$C99),"")</f>
        <v/>
      </c>
      <c r="P99" s="28">
        <f>IF(ISNUMBER(AVERAGEIFS(Observed!P$2:P$720,Observed!$A$2:$A$720,$A99,Observed!$C$2:$C$720,$C99)),AVERAGEIFS(Observed!P$2:P$720,Observed!$A$2:$A$720,$A99,Observed!$C$2:$C$720,$C99),"")</f>
        <v>130.58000000000001</v>
      </c>
      <c r="Q99" s="28">
        <f>IF(ISNUMBER(AVERAGEIFS(Observed!Q$2:Q$720,Observed!$A$2:$A$720,$A99,Observed!$C$2:$C$720,$C99)),AVERAGEIFS(Observed!Q$2:Q$720,Observed!$A$2:$A$720,$A99,Observed!$C$2:$C$720,$C99),"")</f>
        <v>130.58000000000001</v>
      </c>
      <c r="R99" s="28">
        <f>IF(ISNUMBER(AVERAGEIFS(Observed!R$2:R$720,Observed!$A$2:$A$720,$A99,Observed!$C$2:$C$720,$C99)),AVERAGEIFS(Observed!R$2:R$720,Observed!$A$2:$A$720,$A99,Observed!$C$2:$C$720,$C99),"")</f>
        <v>819.62249999999995</v>
      </c>
      <c r="S99" s="29" t="str">
        <f>IF(ISNUMBER(AVERAGEIFS(Observed!S$2:S$720,Observed!$A$2:$A$720,$A99,Observed!$C$2:$C$720,$C99)),AVERAGEIFS(Observed!S$2:S$720,Observed!$A$2:$A$720,$A99,Observed!$C$2:$C$720,$C99),"")</f>
        <v/>
      </c>
      <c r="T99" s="29" t="str">
        <f>IF(ISNUMBER(AVERAGEIFS(Observed!T$2:T$720,Observed!$A$2:$A$720,$A99,Observed!$C$2:$C$720,$C99)),AVERAGEIFS(Observed!T$2:T$720,Observed!$A$2:$A$720,$A99,Observed!$C$2:$C$720,$C99),"")</f>
        <v/>
      </c>
      <c r="U99" s="29" t="str">
        <f>IF(ISNUMBER(AVERAGEIFS(Observed!U$2:U$720,Observed!$A$2:$A$720,$A99,Observed!$C$2:$C$720,$C99)),AVERAGEIFS(Observed!U$2:U$720,Observed!$A$2:$A$720,$A99,Observed!$C$2:$C$720,$C99),"")</f>
        <v/>
      </c>
      <c r="V99" s="28" t="str">
        <f>IF(ISNUMBER(AVERAGEIFS(Observed!V$2:V$720,Observed!$A$2:$A$720,$A99,Observed!$C$2:$C$720,$C99)),AVERAGEIFS(Observed!V$2:V$720,Observed!$A$2:$A$720,$A99,Observed!$C$2:$C$720,$C99),"")</f>
        <v/>
      </c>
      <c r="W99" s="30" t="str">
        <f>IF(ISNUMBER(AVERAGEIFS(Observed!W$2:W$720,Observed!$A$2:$A$720,$A99,Observed!$C$2:$C$720,$C99)),AVERAGEIFS(Observed!W$2:W$720,Observed!$A$2:$A$720,$A99,Observed!$C$2:$C$720,$C99),"")</f>
        <v/>
      </c>
      <c r="X99" s="30" t="str">
        <f>IF(ISNUMBER(AVERAGEIFS(Observed!X$2:X$720,Observed!$A$2:$A$720,$A99,Observed!$C$2:$C$720,$C99)),AVERAGEIFS(Observed!X$2:X$720,Observed!$A$2:$A$720,$A99,Observed!$C$2:$C$720,$C99),"")</f>
        <v/>
      </c>
      <c r="Y99" s="28" t="str">
        <f>IF(ISNUMBER(AVERAGEIFS(Observed!Y$2:Y$720,Observed!$A$2:$A$720,$A99,Observed!$C$2:$C$720,$C99)),AVERAGEIFS(Observed!Y$2:Y$720,Observed!$A$2:$A$720,$A99,Observed!$C$2:$C$720,$C99),"")</f>
        <v/>
      </c>
      <c r="Z99" s="28" t="str">
        <f>IF(ISNUMBER(AVERAGEIFS(Observed!Z$2:Z$720,Observed!$A$2:$A$720,$A99,Observed!$C$2:$C$720,$C99)),AVERAGEIFS(Observed!Z$2:Z$720,Observed!$A$2:$A$720,$A99,Observed!$C$2:$C$720,$C99),"")</f>
        <v/>
      </c>
      <c r="AA99" s="28" t="str">
        <f>IF(ISNUMBER(AVERAGEIFS(Observed!AA$2:AA$720,Observed!$A$2:$A$720,$A99,Observed!$C$2:$C$720,$C99)),AVERAGEIFS(Observed!AA$2:AA$720,Observed!$A$2:$A$720,$A99,Observed!$C$2:$C$720,$C99),"")</f>
        <v/>
      </c>
      <c r="AB99" s="28">
        <f>IF(ISNUMBER(AVERAGEIFS(Observed!AB$2:AB$720,Observed!$A$2:$A$720,$A99,Observed!$C$2:$C$720,$C99)),AVERAGEIFS(Observed!AB$2:AB$720,Observed!$A$2:$A$720,$A99,Observed!$C$2:$C$720,$C99),"")</f>
        <v>19.495723406473797</v>
      </c>
      <c r="AC99" s="28">
        <f>IF(ISNUMBER(AVERAGEIFS(Observed!AC$2:AC$720,Observed!$A$2:$A$720,$A99,Observed!$C$2:$C$720,$C99)),AVERAGEIFS(Observed!AC$2:AC$720,Observed!$A$2:$A$720,$A99,Observed!$C$2:$C$720,$C99),"")</f>
        <v>11.436048666636148</v>
      </c>
      <c r="AD99" s="28">
        <f>IF(ISNUMBER(AVERAGEIFS(Observed!AD$2:AD$720,Observed!$A$2:$A$720,$A99,Observed!$C$2:$C$720,$C99)),AVERAGEIFS(Observed!AD$2:AD$720,Observed!$A$2:$A$720,$A99,Observed!$C$2:$C$720,$C99),"")</f>
        <v>77.834653218587235</v>
      </c>
      <c r="AE99" s="28">
        <f>IF(ISNUMBER(AVERAGEIFS(Observed!AE$2:AE$720,Observed!$A$2:$A$720,$A99,Observed!$C$2:$C$720,$C99)),AVERAGEIFS(Observed!AE$2:AE$720,Observed!$A$2:$A$720,$A99,Observed!$C$2:$C$720,$C99),"")</f>
        <v>26.667247136433918</v>
      </c>
      <c r="AF99" s="28">
        <f>IF(ISNUMBER(AVERAGEIFS(Observed!AF$2:AF$720,Observed!$A$2:$A$720,$A99,Observed!$C$2:$C$720,$C99)),AVERAGEIFS(Observed!AF$2:AF$720,Observed!$A$2:$A$720,$A99,Observed!$C$2:$C$720,$C99),"")</f>
        <v>90.721188863118485</v>
      </c>
      <c r="AG99" s="28">
        <f>IF(ISNUMBER(AVERAGEIFS(Observed!AG$2:AG$720,Observed!$A$2:$A$720,$A99,Observed!$C$2:$C$720,$C99)),AVERAGEIFS(Observed!AG$2:AG$720,Observed!$A$2:$A$720,$A99,Observed!$C$2:$C$720,$C99),"")</f>
        <v>29.629836718241375</v>
      </c>
      <c r="AH99" s="29">
        <f>IF(ISNUMBER(AVERAGEIFS(Observed!AH$2:AH$720,Observed!$A$2:$A$720,$A99,Observed!$C$2:$C$720,$C99)),AVERAGEIFS(Observed!AH$2:AH$720,Observed!$A$2:$A$720,$A99,Observed!$C$2:$C$720,$C99),"")</f>
        <v>4.7433333333333327E-2</v>
      </c>
      <c r="AI99" s="29">
        <f>IF(ISNUMBER(AVERAGEIFS(Observed!AI$2:AI$720,Observed!$A$2:$A$720,$A99,Observed!$C$2:$C$720,$C99)),AVERAGEIFS(Observed!AI$2:AI$720,Observed!$A$2:$A$720,$A99,Observed!$C$2:$C$720,$C99),"")</f>
        <v>4.7433333333333327E-2</v>
      </c>
      <c r="AJ99" s="29" t="str">
        <f>IF(ISNUMBER(AVERAGEIFS(Observed!AJ$2:AJ$720,Observed!$A$2:$A$720,$A99,Observed!$C$2:$C$720,$C99)),AVERAGEIFS(Observed!AJ$2:AJ$720,Observed!$A$2:$A$720,$A99,Observed!$C$2:$C$720,$C99),"")</f>
        <v/>
      </c>
      <c r="AK99" s="28">
        <f>IF(ISNUMBER(AVERAGEIFS(Observed!AK$2:AK$720,Observed!$A$2:$A$720,$A99,Observed!$C$2:$C$720,$C99)),AVERAGEIFS(Observed!AK$2:AK$720,Observed!$A$2:$A$720,$A99,Observed!$C$2:$C$720,$C99),"")</f>
        <v>12.453544514973958</v>
      </c>
      <c r="AL99" s="29" t="str">
        <f>IF(ISNUMBER(AVERAGEIFS(Observed!AL$2:AL$720,Observed!$A$2:$A$720,$A99,Observed!$C$2:$C$720,$C99)),AVERAGEIFS(Observed!AL$2:AL$720,Observed!$A$2:$A$720,$A99,Observed!$C$2:$C$720,$C99),"")</f>
        <v/>
      </c>
      <c r="AM99" s="28" t="str">
        <f>IF(ISNUMBER(AVERAGEIFS(Observed!AM$2:AM$720,Observed!$A$2:$A$720,$A99,Observed!$C$2:$C$720,$C99)),AVERAGEIFS(Observed!AM$2:AM$720,Observed!$A$2:$A$720,$A99,Observed!$C$2:$C$720,$C99),"")</f>
        <v/>
      </c>
      <c r="AN99" s="28" t="str">
        <f>IF(ISNUMBER(AVERAGEIFS(Observed!AN$2:AN$720,Observed!$A$2:$A$720,$A99,Observed!$C$2:$C$720,$C99)),AVERAGEIFS(Observed!AN$2:AN$720,Observed!$A$2:$A$720,$A99,Observed!$C$2:$C$720,$C99),"")</f>
        <v/>
      </c>
      <c r="AO99" s="28" t="str">
        <f>IF(ISNUMBER(AVERAGEIFS(Observed!AO$2:AO$720,Observed!$A$2:$A$720,$A99,Observed!$C$2:$C$720,$C99)),AVERAGEIFS(Observed!AO$2:AO$720,Observed!$A$2:$A$720,$A99,Observed!$C$2:$C$720,$C99),"")</f>
        <v/>
      </c>
      <c r="AP99" s="29" t="str">
        <f>IF(ISNUMBER(AVERAGEIFS(Observed!AP$2:AP$720,Observed!$A$2:$A$720,$A99,Observed!$C$2:$C$720,$C99)),AVERAGEIFS(Observed!AP$2:AP$720,Observed!$A$2:$A$720,$A99,Observed!$C$2:$C$720,$C99),"")</f>
        <v/>
      </c>
      <c r="AQ99" s="28">
        <f>IF(ISNUMBER(AVERAGEIFS(Observed!AQ$2:AQ$720,Observed!$A$2:$A$720,$A99,Observed!$C$2:$C$720,$C99)),AVERAGEIFS(Observed!AQ$2:AQ$720,Observed!$A$2:$A$720,$A99,Observed!$C$2:$C$720,$C99),"")</f>
        <v>6.1872500000000006</v>
      </c>
      <c r="AR99" s="28">
        <f>IF(ISNUMBER(AVERAGEIFS(Observed!AR$2:AR$720,Observed!$A$2:$A$720,$A99,Observed!$C$2:$C$720,$C99)),AVERAGEIFS(Observed!AR$2:AR$720,Observed!$A$2:$A$720,$A99,Observed!$C$2:$C$720,$C99),"")</f>
        <v>34.183</v>
      </c>
      <c r="AS99" s="2">
        <f>COUNTIFS(Observed!$A$2:$A$720,$A99,Observed!$C$2:$C$720,$C99)</f>
        <v>4</v>
      </c>
      <c r="AT99" s="2">
        <f t="shared" si="2"/>
        <v>14</v>
      </c>
    </row>
    <row r="100" spans="1:46" x14ac:dyDescent="0.25">
      <c r="A100" s="4" t="s">
        <v>28</v>
      </c>
      <c r="B100" t="s">
        <v>44</v>
      </c>
      <c r="C100" s="3">
        <v>42424</v>
      </c>
      <c r="D100">
        <v>1</v>
      </c>
      <c r="F100">
        <v>100</v>
      </c>
      <c r="J100" s="2" t="s">
        <v>83</v>
      </c>
      <c r="K100" s="2" t="s">
        <v>23</v>
      </c>
      <c r="L100">
        <v>2.5</v>
      </c>
      <c r="M100" s="2" t="s">
        <v>22</v>
      </c>
      <c r="N100" s="27" t="str">
        <f>IF(ISNUMBER(AVERAGEIFS(Observed!N$2:N$720,Observed!$A$2:$A$720,$A100,Observed!$C$2:$C$720,$C100)),AVERAGEIFS(Observed!N$2:N$720,Observed!$A$2:$A$720,$A100,Observed!$C$2:$C$720,$C100),"")</f>
        <v/>
      </c>
      <c r="O100" s="28" t="str">
        <f>IF(ISNUMBER(AVERAGEIFS(Observed!O$2:O$720,Observed!$A$2:$A$720,$A100,Observed!$C$2:$C$720,$C100)),AVERAGEIFS(Observed!O$2:O$720,Observed!$A$2:$A$720,$A100,Observed!$C$2:$C$720,$C100),"")</f>
        <v/>
      </c>
      <c r="P100" s="28">
        <f>IF(ISNUMBER(AVERAGEIFS(Observed!P$2:P$720,Observed!$A$2:$A$720,$A100,Observed!$C$2:$C$720,$C100)),AVERAGEIFS(Observed!P$2:P$720,Observed!$A$2:$A$720,$A100,Observed!$C$2:$C$720,$C100),"")</f>
        <v>126.02250000000001</v>
      </c>
      <c r="Q100" s="28">
        <f>IF(ISNUMBER(AVERAGEIFS(Observed!Q$2:Q$720,Observed!$A$2:$A$720,$A100,Observed!$C$2:$C$720,$C100)),AVERAGEIFS(Observed!Q$2:Q$720,Observed!$A$2:$A$720,$A100,Observed!$C$2:$C$720,$C100),"")</f>
        <v>126.02250000000001</v>
      </c>
      <c r="R100" s="28">
        <f>IF(ISNUMBER(AVERAGEIFS(Observed!R$2:R$720,Observed!$A$2:$A$720,$A100,Observed!$C$2:$C$720,$C100)),AVERAGEIFS(Observed!R$2:R$720,Observed!$A$2:$A$720,$A100,Observed!$C$2:$C$720,$C100),"")</f>
        <v>810.76750000000004</v>
      </c>
      <c r="S100" s="29" t="str">
        <f>IF(ISNUMBER(AVERAGEIFS(Observed!S$2:S$720,Observed!$A$2:$A$720,$A100,Observed!$C$2:$C$720,$C100)),AVERAGEIFS(Observed!S$2:S$720,Observed!$A$2:$A$720,$A100,Observed!$C$2:$C$720,$C100),"")</f>
        <v/>
      </c>
      <c r="T100" s="29" t="str">
        <f>IF(ISNUMBER(AVERAGEIFS(Observed!T$2:T$720,Observed!$A$2:$A$720,$A100,Observed!$C$2:$C$720,$C100)),AVERAGEIFS(Observed!T$2:T$720,Observed!$A$2:$A$720,$A100,Observed!$C$2:$C$720,$C100),"")</f>
        <v/>
      </c>
      <c r="U100" s="29" t="str">
        <f>IF(ISNUMBER(AVERAGEIFS(Observed!U$2:U$720,Observed!$A$2:$A$720,$A100,Observed!$C$2:$C$720,$C100)),AVERAGEIFS(Observed!U$2:U$720,Observed!$A$2:$A$720,$A100,Observed!$C$2:$C$720,$C100),"")</f>
        <v/>
      </c>
      <c r="V100" s="28" t="str">
        <f>IF(ISNUMBER(AVERAGEIFS(Observed!V$2:V$720,Observed!$A$2:$A$720,$A100,Observed!$C$2:$C$720,$C100)),AVERAGEIFS(Observed!V$2:V$720,Observed!$A$2:$A$720,$A100,Observed!$C$2:$C$720,$C100),"")</f>
        <v/>
      </c>
      <c r="W100" s="30" t="str">
        <f>IF(ISNUMBER(AVERAGEIFS(Observed!W$2:W$720,Observed!$A$2:$A$720,$A100,Observed!$C$2:$C$720,$C100)),AVERAGEIFS(Observed!W$2:W$720,Observed!$A$2:$A$720,$A100,Observed!$C$2:$C$720,$C100),"")</f>
        <v/>
      </c>
      <c r="X100" s="30" t="str">
        <f>IF(ISNUMBER(AVERAGEIFS(Observed!X$2:X$720,Observed!$A$2:$A$720,$A100,Observed!$C$2:$C$720,$C100)),AVERAGEIFS(Observed!X$2:X$720,Observed!$A$2:$A$720,$A100,Observed!$C$2:$C$720,$C100),"")</f>
        <v/>
      </c>
      <c r="Y100" s="28" t="str">
        <f>IF(ISNUMBER(AVERAGEIFS(Observed!Y$2:Y$720,Observed!$A$2:$A$720,$A100,Observed!$C$2:$C$720,$C100)),AVERAGEIFS(Observed!Y$2:Y$720,Observed!$A$2:$A$720,$A100,Observed!$C$2:$C$720,$C100),"")</f>
        <v/>
      </c>
      <c r="Z100" s="28" t="str">
        <f>IF(ISNUMBER(AVERAGEIFS(Observed!Z$2:Z$720,Observed!$A$2:$A$720,$A100,Observed!$C$2:$C$720,$C100)),AVERAGEIFS(Observed!Z$2:Z$720,Observed!$A$2:$A$720,$A100,Observed!$C$2:$C$720,$C100),"")</f>
        <v/>
      </c>
      <c r="AA100" s="28" t="str">
        <f>IF(ISNUMBER(AVERAGEIFS(Observed!AA$2:AA$720,Observed!$A$2:$A$720,$A100,Observed!$C$2:$C$720,$C100)),AVERAGEIFS(Observed!AA$2:AA$720,Observed!$A$2:$A$720,$A100,Observed!$C$2:$C$720,$C100),"")</f>
        <v/>
      </c>
      <c r="AB100" s="28">
        <f>IF(ISNUMBER(AVERAGEIFS(Observed!AB$2:AB$720,Observed!$A$2:$A$720,$A100,Observed!$C$2:$C$720,$C100)),AVERAGEIFS(Observed!AB$2:AB$720,Observed!$A$2:$A$720,$A100,Observed!$C$2:$C$720,$C100),"")</f>
        <v>19.565118551254272</v>
      </c>
      <c r="AC100" s="28">
        <f>IF(ISNUMBER(AVERAGEIFS(Observed!AC$2:AC$720,Observed!$A$2:$A$720,$A100,Observed!$C$2:$C$720,$C100)),AVERAGEIFS(Observed!AC$2:AC$720,Observed!$A$2:$A$720,$A100,Observed!$C$2:$C$720,$C100),"")</f>
        <v>11.027247428894043</v>
      </c>
      <c r="AD100" s="28">
        <f>IF(ISNUMBER(AVERAGEIFS(Observed!AD$2:AD$720,Observed!$A$2:$A$720,$A100,Observed!$C$2:$C$720,$C100)),AVERAGEIFS(Observed!AD$2:AD$720,Observed!$A$2:$A$720,$A100,Observed!$C$2:$C$720,$C100),"")</f>
        <v>77.238402366638184</v>
      </c>
      <c r="AE100" s="28">
        <f>IF(ISNUMBER(AVERAGEIFS(Observed!AE$2:AE$720,Observed!$A$2:$A$720,$A100,Observed!$C$2:$C$720,$C100)),AVERAGEIFS(Observed!AE$2:AE$720,Observed!$A$2:$A$720,$A100,Observed!$C$2:$C$720,$C100),"")</f>
        <v>26.884659767150879</v>
      </c>
      <c r="AF100" s="28">
        <f>IF(ISNUMBER(AVERAGEIFS(Observed!AF$2:AF$720,Observed!$A$2:$A$720,$A100,Observed!$C$2:$C$720,$C100)),AVERAGEIFS(Observed!AF$2:AF$720,Observed!$A$2:$A$720,$A100,Observed!$C$2:$C$720,$C100),"")</f>
        <v>90.819644927978516</v>
      </c>
      <c r="AG100" s="28">
        <f>IF(ISNUMBER(AVERAGEIFS(Observed!AG$2:AG$720,Observed!$A$2:$A$720,$A100,Observed!$C$2:$C$720,$C100)),AVERAGEIFS(Observed!AG$2:AG$720,Observed!$A$2:$A$720,$A100,Observed!$C$2:$C$720,$C100),"")</f>
        <v>29.555105686187744</v>
      </c>
      <c r="AH100" s="29">
        <f>IF(ISNUMBER(AVERAGEIFS(Observed!AH$2:AH$720,Observed!$A$2:$A$720,$A100,Observed!$C$2:$C$720,$C100)),AVERAGEIFS(Observed!AH$2:AH$720,Observed!$A$2:$A$720,$A100,Observed!$C$2:$C$720,$C100),"")</f>
        <v>4.7300000000000002E-2</v>
      </c>
      <c r="AI100" s="29">
        <f>IF(ISNUMBER(AVERAGEIFS(Observed!AI$2:AI$720,Observed!$A$2:$A$720,$A100,Observed!$C$2:$C$720,$C100)),AVERAGEIFS(Observed!AI$2:AI$720,Observed!$A$2:$A$720,$A100,Observed!$C$2:$C$720,$C100),"")</f>
        <v>4.7300000000000002E-2</v>
      </c>
      <c r="AJ100" s="29" t="str">
        <f>IF(ISNUMBER(AVERAGEIFS(Observed!AJ$2:AJ$720,Observed!$A$2:$A$720,$A100,Observed!$C$2:$C$720,$C100)),AVERAGEIFS(Observed!AJ$2:AJ$720,Observed!$A$2:$A$720,$A100,Observed!$C$2:$C$720,$C100),"")</f>
        <v/>
      </c>
      <c r="AK100" s="28">
        <f>IF(ISNUMBER(AVERAGEIFS(Observed!AK$2:AK$720,Observed!$A$2:$A$720,$A100,Observed!$C$2:$C$720,$C100)),AVERAGEIFS(Observed!AK$2:AK$720,Observed!$A$2:$A$720,$A100,Observed!$C$2:$C$720,$C100),"")</f>
        <v>12.358144378662109</v>
      </c>
      <c r="AL100" s="29" t="str">
        <f>IF(ISNUMBER(AVERAGEIFS(Observed!AL$2:AL$720,Observed!$A$2:$A$720,$A100,Observed!$C$2:$C$720,$C100)),AVERAGEIFS(Observed!AL$2:AL$720,Observed!$A$2:$A$720,$A100,Observed!$C$2:$C$720,$C100),"")</f>
        <v/>
      </c>
      <c r="AM100" s="28" t="str">
        <f>IF(ISNUMBER(AVERAGEIFS(Observed!AM$2:AM$720,Observed!$A$2:$A$720,$A100,Observed!$C$2:$C$720,$C100)),AVERAGEIFS(Observed!AM$2:AM$720,Observed!$A$2:$A$720,$A100,Observed!$C$2:$C$720,$C100),"")</f>
        <v/>
      </c>
      <c r="AN100" s="28" t="str">
        <f>IF(ISNUMBER(AVERAGEIFS(Observed!AN$2:AN$720,Observed!$A$2:$A$720,$A100,Observed!$C$2:$C$720,$C100)),AVERAGEIFS(Observed!AN$2:AN$720,Observed!$A$2:$A$720,$A100,Observed!$C$2:$C$720,$C100),"")</f>
        <v/>
      </c>
      <c r="AO100" s="28" t="str">
        <f>IF(ISNUMBER(AVERAGEIFS(Observed!AO$2:AO$720,Observed!$A$2:$A$720,$A100,Observed!$C$2:$C$720,$C100)),AVERAGEIFS(Observed!AO$2:AO$720,Observed!$A$2:$A$720,$A100,Observed!$C$2:$C$720,$C100),"")</f>
        <v/>
      </c>
      <c r="AP100" s="29" t="str">
        <f>IF(ISNUMBER(AVERAGEIFS(Observed!AP$2:AP$720,Observed!$A$2:$A$720,$A100,Observed!$C$2:$C$720,$C100)),AVERAGEIFS(Observed!AP$2:AP$720,Observed!$A$2:$A$720,$A100,Observed!$C$2:$C$720,$C100),"")</f>
        <v/>
      </c>
      <c r="AQ100" s="28">
        <f>IF(ISNUMBER(AVERAGEIFS(Observed!AQ$2:AQ$720,Observed!$A$2:$A$720,$A100,Observed!$C$2:$C$720,$C100)),AVERAGEIFS(Observed!AQ$2:AQ$720,Observed!$A$2:$A$720,$A100,Observed!$C$2:$C$720,$C100),"")</f>
        <v>5.9604999999999997</v>
      </c>
      <c r="AR100" s="28">
        <f>IF(ISNUMBER(AVERAGEIFS(Observed!AR$2:AR$720,Observed!$A$2:$A$720,$A100,Observed!$C$2:$C$720,$C100)),AVERAGEIFS(Observed!AR$2:AR$720,Observed!$A$2:$A$720,$A100,Observed!$C$2:$C$720,$C100),"")</f>
        <v>33.090499999999999</v>
      </c>
      <c r="AS100" s="2">
        <f>COUNTIFS(Observed!$A$2:$A$720,$A100,Observed!$C$2:$C$720,$C100)</f>
        <v>4</v>
      </c>
      <c r="AT100" s="2">
        <f t="shared" si="2"/>
        <v>14</v>
      </c>
    </row>
    <row r="101" spans="1:46" x14ac:dyDescent="0.25">
      <c r="A101" s="4" t="s">
        <v>25</v>
      </c>
      <c r="B101" t="s">
        <v>44</v>
      </c>
      <c r="C101" s="3">
        <v>42424</v>
      </c>
      <c r="D101">
        <v>1</v>
      </c>
      <c r="F101">
        <v>200</v>
      </c>
      <c r="J101" s="2" t="s">
        <v>83</v>
      </c>
      <c r="K101" s="2" t="s">
        <v>23</v>
      </c>
      <c r="L101">
        <v>2.5</v>
      </c>
      <c r="M101" s="2" t="s">
        <v>22</v>
      </c>
      <c r="N101" s="27" t="str">
        <f>IF(ISNUMBER(AVERAGEIFS(Observed!N$2:N$720,Observed!$A$2:$A$720,$A101,Observed!$C$2:$C$720,$C101)),AVERAGEIFS(Observed!N$2:N$720,Observed!$A$2:$A$720,$A101,Observed!$C$2:$C$720,$C101),"")</f>
        <v/>
      </c>
      <c r="O101" s="28" t="str">
        <f>IF(ISNUMBER(AVERAGEIFS(Observed!O$2:O$720,Observed!$A$2:$A$720,$A101,Observed!$C$2:$C$720,$C101)),AVERAGEIFS(Observed!O$2:O$720,Observed!$A$2:$A$720,$A101,Observed!$C$2:$C$720,$C101),"")</f>
        <v/>
      </c>
      <c r="P101" s="28">
        <f>IF(ISNUMBER(AVERAGEIFS(Observed!P$2:P$720,Observed!$A$2:$A$720,$A101,Observed!$C$2:$C$720,$C101)),AVERAGEIFS(Observed!P$2:P$720,Observed!$A$2:$A$720,$A101,Observed!$C$2:$C$720,$C101),"")</f>
        <v>143.17750000000001</v>
      </c>
      <c r="Q101" s="28">
        <f>IF(ISNUMBER(AVERAGEIFS(Observed!Q$2:Q$720,Observed!$A$2:$A$720,$A101,Observed!$C$2:$C$720,$C101)),AVERAGEIFS(Observed!Q$2:Q$720,Observed!$A$2:$A$720,$A101,Observed!$C$2:$C$720,$C101),"")</f>
        <v>143.17750000000001</v>
      </c>
      <c r="R101" s="28">
        <f>IF(ISNUMBER(AVERAGEIFS(Observed!R$2:R$720,Observed!$A$2:$A$720,$A101,Observed!$C$2:$C$720,$C101)),AVERAGEIFS(Observed!R$2:R$720,Observed!$A$2:$A$720,$A101,Observed!$C$2:$C$720,$C101),"")</f>
        <v>832.2349999999999</v>
      </c>
      <c r="S101" s="29" t="str">
        <f>IF(ISNUMBER(AVERAGEIFS(Observed!S$2:S$720,Observed!$A$2:$A$720,$A101,Observed!$C$2:$C$720,$C101)),AVERAGEIFS(Observed!S$2:S$720,Observed!$A$2:$A$720,$A101,Observed!$C$2:$C$720,$C101),"")</f>
        <v/>
      </c>
      <c r="T101" s="29" t="str">
        <f>IF(ISNUMBER(AVERAGEIFS(Observed!T$2:T$720,Observed!$A$2:$A$720,$A101,Observed!$C$2:$C$720,$C101)),AVERAGEIFS(Observed!T$2:T$720,Observed!$A$2:$A$720,$A101,Observed!$C$2:$C$720,$C101),"")</f>
        <v/>
      </c>
      <c r="U101" s="29" t="str">
        <f>IF(ISNUMBER(AVERAGEIFS(Observed!U$2:U$720,Observed!$A$2:$A$720,$A101,Observed!$C$2:$C$720,$C101)),AVERAGEIFS(Observed!U$2:U$720,Observed!$A$2:$A$720,$A101,Observed!$C$2:$C$720,$C101),"")</f>
        <v/>
      </c>
      <c r="V101" s="28" t="str">
        <f>IF(ISNUMBER(AVERAGEIFS(Observed!V$2:V$720,Observed!$A$2:$A$720,$A101,Observed!$C$2:$C$720,$C101)),AVERAGEIFS(Observed!V$2:V$720,Observed!$A$2:$A$720,$A101,Observed!$C$2:$C$720,$C101),"")</f>
        <v/>
      </c>
      <c r="W101" s="30" t="str">
        <f>IF(ISNUMBER(AVERAGEIFS(Observed!W$2:W$720,Observed!$A$2:$A$720,$A101,Observed!$C$2:$C$720,$C101)),AVERAGEIFS(Observed!W$2:W$720,Observed!$A$2:$A$720,$A101,Observed!$C$2:$C$720,$C101),"")</f>
        <v/>
      </c>
      <c r="X101" s="30" t="str">
        <f>IF(ISNUMBER(AVERAGEIFS(Observed!X$2:X$720,Observed!$A$2:$A$720,$A101,Observed!$C$2:$C$720,$C101)),AVERAGEIFS(Observed!X$2:X$720,Observed!$A$2:$A$720,$A101,Observed!$C$2:$C$720,$C101),"")</f>
        <v/>
      </c>
      <c r="Y101" s="28" t="str">
        <f>IF(ISNUMBER(AVERAGEIFS(Observed!Y$2:Y$720,Observed!$A$2:$A$720,$A101,Observed!$C$2:$C$720,$C101)),AVERAGEIFS(Observed!Y$2:Y$720,Observed!$A$2:$A$720,$A101,Observed!$C$2:$C$720,$C101),"")</f>
        <v/>
      </c>
      <c r="Z101" s="28" t="str">
        <f>IF(ISNUMBER(AVERAGEIFS(Observed!Z$2:Z$720,Observed!$A$2:$A$720,$A101,Observed!$C$2:$C$720,$C101)),AVERAGEIFS(Observed!Z$2:Z$720,Observed!$A$2:$A$720,$A101,Observed!$C$2:$C$720,$C101),"")</f>
        <v/>
      </c>
      <c r="AA101" s="28" t="str">
        <f>IF(ISNUMBER(AVERAGEIFS(Observed!AA$2:AA$720,Observed!$A$2:$A$720,$A101,Observed!$C$2:$C$720,$C101)),AVERAGEIFS(Observed!AA$2:AA$720,Observed!$A$2:$A$720,$A101,Observed!$C$2:$C$720,$C101),"")</f>
        <v/>
      </c>
      <c r="AB101" s="28">
        <f>IF(ISNUMBER(AVERAGEIFS(Observed!AB$2:AB$720,Observed!$A$2:$A$720,$A101,Observed!$C$2:$C$720,$C101)),AVERAGEIFS(Observed!AB$2:AB$720,Observed!$A$2:$A$720,$A101,Observed!$C$2:$C$720,$C101),"")</f>
        <v>19.331263542175293</v>
      </c>
      <c r="AC101" s="28">
        <f>IF(ISNUMBER(AVERAGEIFS(Observed!AC$2:AC$720,Observed!$A$2:$A$720,$A101,Observed!$C$2:$C$720,$C101)),AVERAGEIFS(Observed!AC$2:AC$720,Observed!$A$2:$A$720,$A101,Observed!$C$2:$C$720,$C101),"")</f>
        <v>11.817332983016968</v>
      </c>
      <c r="AD101" s="28">
        <f>IF(ISNUMBER(AVERAGEIFS(Observed!AD$2:AD$720,Observed!$A$2:$A$720,$A101,Observed!$C$2:$C$720,$C101)),AVERAGEIFS(Observed!AD$2:AD$720,Observed!$A$2:$A$720,$A101,Observed!$C$2:$C$720,$C101),"")</f>
        <v>77.726496696472168</v>
      </c>
      <c r="AE101" s="28">
        <f>IF(ISNUMBER(AVERAGEIFS(Observed!AE$2:AE$720,Observed!$A$2:$A$720,$A101,Observed!$C$2:$C$720,$C101)),AVERAGEIFS(Observed!AE$2:AE$720,Observed!$A$2:$A$720,$A101,Observed!$C$2:$C$720,$C101),"")</f>
        <v>26.442039012908936</v>
      </c>
      <c r="AF101" s="28">
        <f>IF(ISNUMBER(AVERAGEIFS(Observed!AF$2:AF$720,Observed!$A$2:$A$720,$A101,Observed!$C$2:$C$720,$C101)),AVERAGEIFS(Observed!AF$2:AF$720,Observed!$A$2:$A$720,$A101,Observed!$C$2:$C$720,$C101),"")</f>
        <v>90.776505470275879</v>
      </c>
      <c r="AG101" s="28">
        <f>IF(ISNUMBER(AVERAGEIFS(Observed!AG$2:AG$720,Observed!$A$2:$A$720,$A101,Observed!$C$2:$C$720,$C101)),AVERAGEIFS(Observed!AG$2:AG$720,Observed!$A$2:$A$720,$A101,Observed!$C$2:$C$720,$C101),"")</f>
        <v>29.589096784591675</v>
      </c>
      <c r="AH101" s="29">
        <f>IF(ISNUMBER(AVERAGEIFS(Observed!AH$2:AH$720,Observed!$A$2:$A$720,$A101,Observed!$C$2:$C$720,$C101)),AVERAGEIFS(Observed!AH$2:AH$720,Observed!$A$2:$A$720,$A101,Observed!$C$2:$C$720,$C101),"")</f>
        <v>4.7324999999999999E-2</v>
      </c>
      <c r="AI101" s="29">
        <f>IF(ISNUMBER(AVERAGEIFS(Observed!AI$2:AI$720,Observed!$A$2:$A$720,$A101,Observed!$C$2:$C$720,$C101)),AVERAGEIFS(Observed!AI$2:AI$720,Observed!$A$2:$A$720,$A101,Observed!$C$2:$C$720,$C101),"")</f>
        <v>4.7324999999999999E-2</v>
      </c>
      <c r="AJ101" s="29" t="str">
        <f>IF(ISNUMBER(AVERAGEIFS(Observed!AJ$2:AJ$720,Observed!$A$2:$A$720,$A101,Observed!$C$2:$C$720,$C101)),AVERAGEIFS(Observed!AJ$2:AJ$720,Observed!$A$2:$A$720,$A101,Observed!$C$2:$C$720,$C101),"")</f>
        <v/>
      </c>
      <c r="AK101" s="28">
        <f>IF(ISNUMBER(AVERAGEIFS(Observed!AK$2:AK$720,Observed!$A$2:$A$720,$A101,Observed!$C$2:$C$720,$C101)),AVERAGEIFS(Observed!AK$2:AK$720,Observed!$A$2:$A$720,$A101,Observed!$C$2:$C$720,$C101),"")</f>
        <v>12.436239471435547</v>
      </c>
      <c r="AL101" s="29" t="str">
        <f>IF(ISNUMBER(AVERAGEIFS(Observed!AL$2:AL$720,Observed!$A$2:$A$720,$A101,Observed!$C$2:$C$720,$C101)),AVERAGEIFS(Observed!AL$2:AL$720,Observed!$A$2:$A$720,$A101,Observed!$C$2:$C$720,$C101),"")</f>
        <v/>
      </c>
      <c r="AM101" s="28" t="str">
        <f>IF(ISNUMBER(AVERAGEIFS(Observed!AM$2:AM$720,Observed!$A$2:$A$720,$A101,Observed!$C$2:$C$720,$C101)),AVERAGEIFS(Observed!AM$2:AM$720,Observed!$A$2:$A$720,$A101,Observed!$C$2:$C$720,$C101),"")</f>
        <v/>
      </c>
      <c r="AN101" s="28" t="str">
        <f>IF(ISNUMBER(AVERAGEIFS(Observed!AN$2:AN$720,Observed!$A$2:$A$720,$A101,Observed!$C$2:$C$720,$C101)),AVERAGEIFS(Observed!AN$2:AN$720,Observed!$A$2:$A$720,$A101,Observed!$C$2:$C$720,$C101),"")</f>
        <v/>
      </c>
      <c r="AO101" s="28" t="str">
        <f>IF(ISNUMBER(AVERAGEIFS(Observed!AO$2:AO$720,Observed!$A$2:$A$720,$A101,Observed!$C$2:$C$720,$C101)),AVERAGEIFS(Observed!AO$2:AO$720,Observed!$A$2:$A$720,$A101,Observed!$C$2:$C$720,$C101),"")</f>
        <v/>
      </c>
      <c r="AP101" s="29" t="str">
        <f>IF(ISNUMBER(AVERAGEIFS(Observed!AP$2:AP$720,Observed!$A$2:$A$720,$A101,Observed!$C$2:$C$720,$C101)),AVERAGEIFS(Observed!AP$2:AP$720,Observed!$A$2:$A$720,$A101,Observed!$C$2:$C$720,$C101),"")</f>
        <v/>
      </c>
      <c r="AQ101" s="28">
        <f>IF(ISNUMBER(AVERAGEIFS(Observed!AQ$2:AQ$720,Observed!$A$2:$A$720,$A101,Observed!$C$2:$C$720,$C101)),AVERAGEIFS(Observed!AQ$2:AQ$720,Observed!$A$2:$A$720,$A101,Observed!$C$2:$C$720,$C101),"")</f>
        <v>6.7665000000000006</v>
      </c>
      <c r="AR101" s="28">
        <f>IF(ISNUMBER(AVERAGEIFS(Observed!AR$2:AR$720,Observed!$A$2:$A$720,$A101,Observed!$C$2:$C$720,$C101)),AVERAGEIFS(Observed!AR$2:AR$720,Observed!$A$2:$A$720,$A101,Observed!$C$2:$C$720,$C101),"")</f>
        <v>35.21575</v>
      </c>
      <c r="AS101" s="2">
        <f>COUNTIFS(Observed!$A$2:$A$720,$A101,Observed!$C$2:$C$720,$C101)</f>
        <v>4</v>
      </c>
      <c r="AT101" s="2">
        <f t="shared" si="2"/>
        <v>14</v>
      </c>
    </row>
    <row r="102" spans="1:46" x14ac:dyDescent="0.25">
      <c r="A102" s="4" t="s">
        <v>29</v>
      </c>
      <c r="B102" t="s">
        <v>44</v>
      </c>
      <c r="C102" s="3">
        <v>42424</v>
      </c>
      <c r="D102">
        <v>1</v>
      </c>
      <c r="F102">
        <v>350</v>
      </c>
      <c r="J102" s="2" t="s">
        <v>83</v>
      </c>
      <c r="K102" s="2" t="s">
        <v>23</v>
      </c>
      <c r="L102">
        <v>2.5</v>
      </c>
      <c r="M102" s="2" t="s">
        <v>22</v>
      </c>
      <c r="N102" s="27" t="str">
        <f>IF(ISNUMBER(AVERAGEIFS(Observed!N$2:N$720,Observed!$A$2:$A$720,$A102,Observed!$C$2:$C$720,$C102)),AVERAGEIFS(Observed!N$2:N$720,Observed!$A$2:$A$720,$A102,Observed!$C$2:$C$720,$C102),"")</f>
        <v/>
      </c>
      <c r="O102" s="28" t="str">
        <f>IF(ISNUMBER(AVERAGEIFS(Observed!O$2:O$720,Observed!$A$2:$A$720,$A102,Observed!$C$2:$C$720,$C102)),AVERAGEIFS(Observed!O$2:O$720,Observed!$A$2:$A$720,$A102,Observed!$C$2:$C$720,$C102),"")</f>
        <v/>
      </c>
      <c r="P102" s="28">
        <f>IF(ISNUMBER(AVERAGEIFS(Observed!P$2:P$720,Observed!$A$2:$A$720,$A102,Observed!$C$2:$C$720,$C102)),AVERAGEIFS(Observed!P$2:P$720,Observed!$A$2:$A$720,$A102,Observed!$C$2:$C$720,$C102),"")</f>
        <v>117.48750000000001</v>
      </c>
      <c r="Q102" s="28">
        <f>IF(ISNUMBER(AVERAGEIFS(Observed!Q$2:Q$720,Observed!$A$2:$A$720,$A102,Observed!$C$2:$C$720,$C102)),AVERAGEIFS(Observed!Q$2:Q$720,Observed!$A$2:$A$720,$A102,Observed!$C$2:$C$720,$C102),"")</f>
        <v>117.48750000000001</v>
      </c>
      <c r="R102" s="28">
        <f>IF(ISNUMBER(AVERAGEIFS(Observed!R$2:R$720,Observed!$A$2:$A$720,$A102,Observed!$C$2:$C$720,$C102)),AVERAGEIFS(Observed!R$2:R$720,Observed!$A$2:$A$720,$A102,Observed!$C$2:$C$720,$C102),"")</f>
        <v>811.33750000000009</v>
      </c>
      <c r="S102" s="29" t="str">
        <f>IF(ISNUMBER(AVERAGEIFS(Observed!S$2:S$720,Observed!$A$2:$A$720,$A102,Observed!$C$2:$C$720,$C102)),AVERAGEIFS(Observed!S$2:S$720,Observed!$A$2:$A$720,$A102,Observed!$C$2:$C$720,$C102),"")</f>
        <v/>
      </c>
      <c r="T102" s="29" t="str">
        <f>IF(ISNUMBER(AVERAGEIFS(Observed!T$2:T$720,Observed!$A$2:$A$720,$A102,Observed!$C$2:$C$720,$C102)),AVERAGEIFS(Observed!T$2:T$720,Observed!$A$2:$A$720,$A102,Observed!$C$2:$C$720,$C102),"")</f>
        <v/>
      </c>
      <c r="U102" s="29" t="str">
        <f>IF(ISNUMBER(AVERAGEIFS(Observed!U$2:U$720,Observed!$A$2:$A$720,$A102,Observed!$C$2:$C$720,$C102)),AVERAGEIFS(Observed!U$2:U$720,Observed!$A$2:$A$720,$A102,Observed!$C$2:$C$720,$C102),"")</f>
        <v/>
      </c>
      <c r="V102" s="28" t="str">
        <f>IF(ISNUMBER(AVERAGEIFS(Observed!V$2:V$720,Observed!$A$2:$A$720,$A102,Observed!$C$2:$C$720,$C102)),AVERAGEIFS(Observed!V$2:V$720,Observed!$A$2:$A$720,$A102,Observed!$C$2:$C$720,$C102),"")</f>
        <v/>
      </c>
      <c r="W102" s="30" t="str">
        <f>IF(ISNUMBER(AVERAGEIFS(Observed!W$2:W$720,Observed!$A$2:$A$720,$A102,Observed!$C$2:$C$720,$C102)),AVERAGEIFS(Observed!W$2:W$720,Observed!$A$2:$A$720,$A102,Observed!$C$2:$C$720,$C102),"")</f>
        <v/>
      </c>
      <c r="X102" s="30" t="str">
        <f>IF(ISNUMBER(AVERAGEIFS(Observed!X$2:X$720,Observed!$A$2:$A$720,$A102,Observed!$C$2:$C$720,$C102)),AVERAGEIFS(Observed!X$2:X$720,Observed!$A$2:$A$720,$A102,Observed!$C$2:$C$720,$C102),"")</f>
        <v/>
      </c>
      <c r="Y102" s="28" t="str">
        <f>IF(ISNUMBER(AVERAGEIFS(Observed!Y$2:Y$720,Observed!$A$2:$A$720,$A102,Observed!$C$2:$C$720,$C102)),AVERAGEIFS(Observed!Y$2:Y$720,Observed!$A$2:$A$720,$A102,Observed!$C$2:$C$720,$C102),"")</f>
        <v/>
      </c>
      <c r="Z102" s="28" t="str">
        <f>IF(ISNUMBER(AVERAGEIFS(Observed!Z$2:Z$720,Observed!$A$2:$A$720,$A102,Observed!$C$2:$C$720,$C102)),AVERAGEIFS(Observed!Z$2:Z$720,Observed!$A$2:$A$720,$A102,Observed!$C$2:$C$720,$C102),"")</f>
        <v/>
      </c>
      <c r="AA102" s="28" t="str">
        <f>IF(ISNUMBER(AVERAGEIFS(Observed!AA$2:AA$720,Observed!$A$2:$A$720,$A102,Observed!$C$2:$C$720,$C102)),AVERAGEIFS(Observed!AA$2:AA$720,Observed!$A$2:$A$720,$A102,Observed!$C$2:$C$720,$C102),"")</f>
        <v/>
      </c>
      <c r="AB102" s="28">
        <f>IF(ISNUMBER(AVERAGEIFS(Observed!AB$2:AB$720,Observed!$A$2:$A$720,$A102,Observed!$C$2:$C$720,$C102)),AVERAGEIFS(Observed!AB$2:AB$720,Observed!$A$2:$A$720,$A102,Observed!$C$2:$C$720,$C102),"")</f>
        <v>19.33461856842041</v>
      </c>
      <c r="AC102" s="28">
        <f>IF(ISNUMBER(AVERAGEIFS(Observed!AC$2:AC$720,Observed!$A$2:$A$720,$A102,Observed!$C$2:$C$720,$C102)),AVERAGEIFS(Observed!AC$2:AC$720,Observed!$A$2:$A$720,$A102,Observed!$C$2:$C$720,$C102),"")</f>
        <v>11.89529275894165</v>
      </c>
      <c r="AD102" s="28">
        <f>IF(ISNUMBER(AVERAGEIFS(Observed!AD$2:AD$720,Observed!$A$2:$A$720,$A102,Observed!$C$2:$C$720,$C102)),AVERAGEIFS(Observed!AD$2:AD$720,Observed!$A$2:$A$720,$A102,Observed!$C$2:$C$720,$C102),"")</f>
        <v>77.572787284851074</v>
      </c>
      <c r="AE102" s="28">
        <f>IF(ISNUMBER(AVERAGEIFS(Observed!AE$2:AE$720,Observed!$A$2:$A$720,$A102,Observed!$C$2:$C$720,$C102)),AVERAGEIFS(Observed!AE$2:AE$720,Observed!$A$2:$A$720,$A102,Observed!$C$2:$C$720,$C102),"")</f>
        <v>26.570993900299072</v>
      </c>
      <c r="AF102" s="28">
        <f>IF(ISNUMBER(AVERAGEIFS(Observed!AF$2:AF$720,Observed!$A$2:$A$720,$A102,Observed!$C$2:$C$720,$C102)),AVERAGEIFS(Observed!AF$2:AF$720,Observed!$A$2:$A$720,$A102,Observed!$C$2:$C$720,$C102),"")</f>
        <v>90.59953498840332</v>
      </c>
      <c r="AG102" s="28">
        <f>IF(ISNUMBER(AVERAGEIFS(Observed!AG$2:AG$720,Observed!$A$2:$A$720,$A102,Observed!$C$2:$C$720,$C102)),AVERAGEIFS(Observed!AG$2:AG$720,Observed!$A$2:$A$720,$A102,Observed!$C$2:$C$720,$C102),"")</f>
        <v>29.751073598861694</v>
      </c>
      <c r="AH102" s="29">
        <f>IF(ISNUMBER(AVERAGEIFS(Observed!AH$2:AH$720,Observed!$A$2:$A$720,$A102,Observed!$C$2:$C$720,$C102)),AVERAGEIFS(Observed!AH$2:AH$720,Observed!$A$2:$A$720,$A102,Observed!$C$2:$C$720,$C102),"")</f>
        <v>4.7625000000000001E-2</v>
      </c>
      <c r="AI102" s="29">
        <f>IF(ISNUMBER(AVERAGEIFS(Observed!AI$2:AI$720,Observed!$A$2:$A$720,$A102,Observed!$C$2:$C$720,$C102)),AVERAGEIFS(Observed!AI$2:AI$720,Observed!$A$2:$A$720,$A102,Observed!$C$2:$C$720,$C102),"")</f>
        <v>4.7625000000000001E-2</v>
      </c>
      <c r="AJ102" s="29" t="str">
        <f>IF(ISNUMBER(AVERAGEIFS(Observed!AJ$2:AJ$720,Observed!$A$2:$A$720,$A102,Observed!$C$2:$C$720,$C102)),AVERAGEIFS(Observed!AJ$2:AJ$720,Observed!$A$2:$A$720,$A102,Observed!$C$2:$C$720,$C102),"")</f>
        <v/>
      </c>
      <c r="AK102" s="28">
        <f>IF(ISNUMBER(AVERAGEIFS(Observed!AK$2:AK$720,Observed!$A$2:$A$720,$A102,Observed!$C$2:$C$720,$C102)),AVERAGEIFS(Observed!AK$2:AK$720,Observed!$A$2:$A$720,$A102,Observed!$C$2:$C$720,$C102),"")</f>
        <v>12.411645965576174</v>
      </c>
      <c r="AL102" s="29" t="str">
        <f>IF(ISNUMBER(AVERAGEIFS(Observed!AL$2:AL$720,Observed!$A$2:$A$720,$A102,Observed!$C$2:$C$720,$C102)),AVERAGEIFS(Observed!AL$2:AL$720,Observed!$A$2:$A$720,$A102,Observed!$C$2:$C$720,$C102),"")</f>
        <v/>
      </c>
      <c r="AM102" s="28" t="str">
        <f>IF(ISNUMBER(AVERAGEIFS(Observed!AM$2:AM$720,Observed!$A$2:$A$720,$A102,Observed!$C$2:$C$720,$C102)),AVERAGEIFS(Observed!AM$2:AM$720,Observed!$A$2:$A$720,$A102,Observed!$C$2:$C$720,$C102),"")</f>
        <v/>
      </c>
      <c r="AN102" s="28" t="str">
        <f>IF(ISNUMBER(AVERAGEIFS(Observed!AN$2:AN$720,Observed!$A$2:$A$720,$A102,Observed!$C$2:$C$720,$C102)),AVERAGEIFS(Observed!AN$2:AN$720,Observed!$A$2:$A$720,$A102,Observed!$C$2:$C$720,$C102),"")</f>
        <v/>
      </c>
      <c r="AO102" s="28" t="str">
        <f>IF(ISNUMBER(AVERAGEIFS(Observed!AO$2:AO$720,Observed!$A$2:$A$720,$A102,Observed!$C$2:$C$720,$C102)),AVERAGEIFS(Observed!AO$2:AO$720,Observed!$A$2:$A$720,$A102,Observed!$C$2:$C$720,$C102),"")</f>
        <v/>
      </c>
      <c r="AP102" s="29" t="str">
        <f>IF(ISNUMBER(AVERAGEIFS(Observed!AP$2:AP$720,Observed!$A$2:$A$720,$A102,Observed!$C$2:$C$720,$C102)),AVERAGEIFS(Observed!AP$2:AP$720,Observed!$A$2:$A$720,$A102,Observed!$C$2:$C$720,$C102),"")</f>
        <v/>
      </c>
      <c r="AQ102" s="28">
        <f>IF(ISNUMBER(AVERAGEIFS(Observed!AQ$2:AQ$720,Observed!$A$2:$A$720,$A102,Observed!$C$2:$C$720,$C102)),AVERAGEIFS(Observed!AQ$2:AQ$720,Observed!$A$2:$A$720,$A102,Observed!$C$2:$C$720,$C102),"")</f>
        <v>5.5904999999999996</v>
      </c>
      <c r="AR102" s="28">
        <f>IF(ISNUMBER(AVERAGEIFS(Observed!AR$2:AR$720,Observed!$A$2:$A$720,$A102,Observed!$C$2:$C$720,$C102)),AVERAGEIFS(Observed!AR$2:AR$720,Observed!$A$2:$A$720,$A102,Observed!$C$2:$C$720,$C102),"")</f>
        <v>33.072000000000003</v>
      </c>
      <c r="AS102" s="2">
        <f>COUNTIFS(Observed!$A$2:$A$720,$A102,Observed!$C$2:$C$720,$C102)</f>
        <v>4</v>
      </c>
      <c r="AT102" s="2">
        <f t="shared" si="2"/>
        <v>14</v>
      </c>
    </row>
    <row r="103" spans="1:46" x14ac:dyDescent="0.25">
      <c r="A103" s="4" t="s">
        <v>26</v>
      </c>
      <c r="B103" t="s">
        <v>44</v>
      </c>
      <c r="C103" s="3">
        <v>42424</v>
      </c>
      <c r="D103">
        <v>1</v>
      </c>
      <c r="F103">
        <v>500</v>
      </c>
      <c r="J103" s="2" t="s">
        <v>83</v>
      </c>
      <c r="K103" s="2" t="s">
        <v>23</v>
      </c>
      <c r="L103">
        <v>2.5</v>
      </c>
      <c r="M103" s="2" t="s">
        <v>22</v>
      </c>
      <c r="N103" s="27" t="str">
        <f>IF(ISNUMBER(AVERAGEIFS(Observed!N$2:N$720,Observed!$A$2:$A$720,$A103,Observed!$C$2:$C$720,$C103)),AVERAGEIFS(Observed!N$2:N$720,Observed!$A$2:$A$720,$A103,Observed!$C$2:$C$720,$C103),"")</f>
        <v/>
      </c>
      <c r="O103" s="28" t="str">
        <f>IF(ISNUMBER(AVERAGEIFS(Observed!O$2:O$720,Observed!$A$2:$A$720,$A103,Observed!$C$2:$C$720,$C103)),AVERAGEIFS(Observed!O$2:O$720,Observed!$A$2:$A$720,$A103,Observed!$C$2:$C$720,$C103),"")</f>
        <v/>
      </c>
      <c r="P103" s="28">
        <f>IF(ISNUMBER(AVERAGEIFS(Observed!P$2:P$720,Observed!$A$2:$A$720,$A103,Observed!$C$2:$C$720,$C103)),AVERAGEIFS(Observed!P$2:P$720,Observed!$A$2:$A$720,$A103,Observed!$C$2:$C$720,$C103),"")</f>
        <v>131.4025</v>
      </c>
      <c r="Q103" s="28">
        <f>IF(ISNUMBER(AVERAGEIFS(Observed!Q$2:Q$720,Observed!$A$2:$A$720,$A103,Observed!$C$2:$C$720,$C103)),AVERAGEIFS(Observed!Q$2:Q$720,Observed!$A$2:$A$720,$A103,Observed!$C$2:$C$720,$C103),"")</f>
        <v>131.4025</v>
      </c>
      <c r="R103" s="28">
        <f>IF(ISNUMBER(AVERAGEIFS(Observed!R$2:R$720,Observed!$A$2:$A$720,$A103,Observed!$C$2:$C$720,$C103)),AVERAGEIFS(Observed!R$2:R$720,Observed!$A$2:$A$720,$A103,Observed!$C$2:$C$720,$C103),"")</f>
        <v>872.26249999999993</v>
      </c>
      <c r="S103" s="29" t="str">
        <f>IF(ISNUMBER(AVERAGEIFS(Observed!S$2:S$720,Observed!$A$2:$A$720,$A103,Observed!$C$2:$C$720,$C103)),AVERAGEIFS(Observed!S$2:S$720,Observed!$A$2:$A$720,$A103,Observed!$C$2:$C$720,$C103),"")</f>
        <v/>
      </c>
      <c r="T103" s="29" t="str">
        <f>IF(ISNUMBER(AVERAGEIFS(Observed!T$2:T$720,Observed!$A$2:$A$720,$A103,Observed!$C$2:$C$720,$C103)),AVERAGEIFS(Observed!T$2:T$720,Observed!$A$2:$A$720,$A103,Observed!$C$2:$C$720,$C103),"")</f>
        <v/>
      </c>
      <c r="U103" s="29" t="str">
        <f>IF(ISNUMBER(AVERAGEIFS(Observed!U$2:U$720,Observed!$A$2:$A$720,$A103,Observed!$C$2:$C$720,$C103)),AVERAGEIFS(Observed!U$2:U$720,Observed!$A$2:$A$720,$A103,Observed!$C$2:$C$720,$C103),"")</f>
        <v/>
      </c>
      <c r="V103" s="28" t="str">
        <f>IF(ISNUMBER(AVERAGEIFS(Observed!V$2:V$720,Observed!$A$2:$A$720,$A103,Observed!$C$2:$C$720,$C103)),AVERAGEIFS(Observed!V$2:V$720,Observed!$A$2:$A$720,$A103,Observed!$C$2:$C$720,$C103),"")</f>
        <v/>
      </c>
      <c r="W103" s="30" t="str">
        <f>IF(ISNUMBER(AVERAGEIFS(Observed!W$2:W$720,Observed!$A$2:$A$720,$A103,Observed!$C$2:$C$720,$C103)),AVERAGEIFS(Observed!W$2:W$720,Observed!$A$2:$A$720,$A103,Observed!$C$2:$C$720,$C103),"")</f>
        <v/>
      </c>
      <c r="X103" s="30" t="str">
        <f>IF(ISNUMBER(AVERAGEIFS(Observed!X$2:X$720,Observed!$A$2:$A$720,$A103,Observed!$C$2:$C$720,$C103)),AVERAGEIFS(Observed!X$2:X$720,Observed!$A$2:$A$720,$A103,Observed!$C$2:$C$720,$C103),"")</f>
        <v/>
      </c>
      <c r="Y103" s="28" t="str">
        <f>IF(ISNUMBER(AVERAGEIFS(Observed!Y$2:Y$720,Observed!$A$2:$A$720,$A103,Observed!$C$2:$C$720,$C103)),AVERAGEIFS(Observed!Y$2:Y$720,Observed!$A$2:$A$720,$A103,Observed!$C$2:$C$720,$C103),"")</f>
        <v/>
      </c>
      <c r="Z103" s="28" t="str">
        <f>IF(ISNUMBER(AVERAGEIFS(Observed!Z$2:Z$720,Observed!$A$2:$A$720,$A103,Observed!$C$2:$C$720,$C103)),AVERAGEIFS(Observed!Z$2:Z$720,Observed!$A$2:$A$720,$A103,Observed!$C$2:$C$720,$C103),"")</f>
        <v/>
      </c>
      <c r="AA103" s="28" t="str">
        <f>IF(ISNUMBER(AVERAGEIFS(Observed!AA$2:AA$720,Observed!$A$2:$A$720,$A103,Observed!$C$2:$C$720,$C103)),AVERAGEIFS(Observed!AA$2:AA$720,Observed!$A$2:$A$720,$A103,Observed!$C$2:$C$720,$C103),"")</f>
        <v/>
      </c>
      <c r="AB103" s="28">
        <f>IF(ISNUMBER(AVERAGEIFS(Observed!AB$2:AB$720,Observed!$A$2:$A$720,$A103,Observed!$C$2:$C$720,$C103)),AVERAGEIFS(Observed!AB$2:AB$720,Observed!$A$2:$A$720,$A103,Observed!$C$2:$C$720,$C103),"")</f>
        <v>19.310155391693115</v>
      </c>
      <c r="AC103" s="28">
        <f>IF(ISNUMBER(AVERAGEIFS(Observed!AC$2:AC$720,Observed!$A$2:$A$720,$A103,Observed!$C$2:$C$720,$C103)),AVERAGEIFS(Observed!AC$2:AC$720,Observed!$A$2:$A$720,$A103,Observed!$C$2:$C$720,$C103),"")</f>
        <v>11.502537965774536</v>
      </c>
      <c r="AD103" s="28">
        <f>IF(ISNUMBER(AVERAGEIFS(Observed!AD$2:AD$720,Observed!$A$2:$A$720,$A103,Observed!$C$2:$C$720,$C103)),AVERAGEIFS(Observed!AD$2:AD$720,Observed!$A$2:$A$720,$A103,Observed!$C$2:$C$720,$C103),"")</f>
        <v>77.31947135925293</v>
      </c>
      <c r="AE103" s="28">
        <f>IF(ISNUMBER(AVERAGEIFS(Observed!AE$2:AE$720,Observed!$A$2:$A$720,$A103,Observed!$C$2:$C$720,$C103)),AVERAGEIFS(Observed!AE$2:AE$720,Observed!$A$2:$A$720,$A103,Observed!$C$2:$C$720,$C103),"")</f>
        <v>26.291018962860107</v>
      </c>
      <c r="AF103" s="28">
        <f>IF(ISNUMBER(AVERAGEIFS(Observed!AF$2:AF$720,Observed!$A$2:$A$720,$A103,Observed!$C$2:$C$720,$C103)),AVERAGEIFS(Observed!AF$2:AF$720,Observed!$A$2:$A$720,$A103,Observed!$C$2:$C$720,$C103),"")</f>
        <v>90.084779739379883</v>
      </c>
      <c r="AG103" s="28">
        <f>IF(ISNUMBER(AVERAGEIFS(Observed!AG$2:AG$720,Observed!$A$2:$A$720,$A103,Observed!$C$2:$C$720,$C103)),AVERAGEIFS(Observed!AG$2:AG$720,Observed!$A$2:$A$720,$A103,Observed!$C$2:$C$720,$C103),"")</f>
        <v>29.825939655303955</v>
      </c>
      <c r="AH103" s="29">
        <f>IF(ISNUMBER(AVERAGEIFS(Observed!AH$2:AH$720,Observed!$A$2:$A$720,$A103,Observed!$C$2:$C$720,$C103)),AVERAGEIFS(Observed!AH$2:AH$720,Observed!$A$2:$A$720,$A103,Observed!$C$2:$C$720,$C103),"")</f>
        <v>4.7699999999999999E-2</v>
      </c>
      <c r="AI103" s="29">
        <f>IF(ISNUMBER(AVERAGEIFS(Observed!AI$2:AI$720,Observed!$A$2:$A$720,$A103,Observed!$C$2:$C$720,$C103)),AVERAGEIFS(Observed!AI$2:AI$720,Observed!$A$2:$A$720,$A103,Observed!$C$2:$C$720,$C103),"")</f>
        <v>4.7699999999999999E-2</v>
      </c>
      <c r="AJ103" s="29" t="str">
        <f>IF(ISNUMBER(AVERAGEIFS(Observed!AJ$2:AJ$720,Observed!$A$2:$A$720,$A103,Observed!$C$2:$C$720,$C103)),AVERAGEIFS(Observed!AJ$2:AJ$720,Observed!$A$2:$A$720,$A103,Observed!$C$2:$C$720,$C103),"")</f>
        <v/>
      </c>
      <c r="AK103" s="28">
        <f>IF(ISNUMBER(AVERAGEIFS(Observed!AK$2:AK$720,Observed!$A$2:$A$720,$A103,Observed!$C$2:$C$720,$C103)),AVERAGEIFS(Observed!AK$2:AK$720,Observed!$A$2:$A$720,$A103,Observed!$C$2:$C$720,$C103),"")</f>
        <v>12.371115417480469</v>
      </c>
      <c r="AL103" s="29" t="str">
        <f>IF(ISNUMBER(AVERAGEIFS(Observed!AL$2:AL$720,Observed!$A$2:$A$720,$A103,Observed!$C$2:$C$720,$C103)),AVERAGEIFS(Observed!AL$2:AL$720,Observed!$A$2:$A$720,$A103,Observed!$C$2:$C$720,$C103),"")</f>
        <v/>
      </c>
      <c r="AM103" s="28" t="str">
        <f>IF(ISNUMBER(AVERAGEIFS(Observed!AM$2:AM$720,Observed!$A$2:$A$720,$A103,Observed!$C$2:$C$720,$C103)),AVERAGEIFS(Observed!AM$2:AM$720,Observed!$A$2:$A$720,$A103,Observed!$C$2:$C$720,$C103),"")</f>
        <v/>
      </c>
      <c r="AN103" s="28" t="str">
        <f>IF(ISNUMBER(AVERAGEIFS(Observed!AN$2:AN$720,Observed!$A$2:$A$720,$A103,Observed!$C$2:$C$720,$C103)),AVERAGEIFS(Observed!AN$2:AN$720,Observed!$A$2:$A$720,$A103,Observed!$C$2:$C$720,$C103),"")</f>
        <v/>
      </c>
      <c r="AO103" s="28" t="str">
        <f>IF(ISNUMBER(AVERAGEIFS(Observed!AO$2:AO$720,Observed!$A$2:$A$720,$A103,Observed!$C$2:$C$720,$C103)),AVERAGEIFS(Observed!AO$2:AO$720,Observed!$A$2:$A$720,$A103,Observed!$C$2:$C$720,$C103),"")</f>
        <v/>
      </c>
      <c r="AP103" s="29" t="str">
        <f>IF(ISNUMBER(AVERAGEIFS(Observed!AP$2:AP$720,Observed!$A$2:$A$720,$A103,Observed!$C$2:$C$720,$C103)),AVERAGEIFS(Observed!AP$2:AP$720,Observed!$A$2:$A$720,$A103,Observed!$C$2:$C$720,$C103),"")</f>
        <v/>
      </c>
      <c r="AQ103" s="28">
        <f>IF(ISNUMBER(AVERAGEIFS(Observed!AQ$2:AQ$720,Observed!$A$2:$A$720,$A103,Observed!$C$2:$C$720,$C103)),AVERAGEIFS(Observed!AQ$2:AQ$720,Observed!$A$2:$A$720,$A103,Observed!$C$2:$C$720,$C103),"")</f>
        <v>6.2684999999999995</v>
      </c>
      <c r="AR103" s="28">
        <f>IF(ISNUMBER(AVERAGEIFS(Observed!AR$2:AR$720,Observed!$A$2:$A$720,$A103,Observed!$C$2:$C$720,$C103)),AVERAGEIFS(Observed!AR$2:AR$720,Observed!$A$2:$A$720,$A103,Observed!$C$2:$C$720,$C103),"")</f>
        <v>37.027249999999995</v>
      </c>
      <c r="AS103" s="2">
        <f>COUNTIFS(Observed!$A$2:$A$720,$A103,Observed!$C$2:$C$720,$C103)</f>
        <v>4</v>
      </c>
      <c r="AT103" s="2">
        <f t="shared" si="2"/>
        <v>14</v>
      </c>
    </row>
    <row r="104" spans="1:46" x14ac:dyDescent="0.25">
      <c r="A104" s="4" t="s">
        <v>27</v>
      </c>
      <c r="B104" t="s">
        <v>44</v>
      </c>
      <c r="C104" s="3">
        <v>42460</v>
      </c>
      <c r="D104">
        <v>1</v>
      </c>
      <c r="F104">
        <v>0</v>
      </c>
      <c r="J104" s="2" t="s">
        <v>83</v>
      </c>
      <c r="K104" s="2" t="s">
        <v>24</v>
      </c>
      <c r="M104" s="2" t="s">
        <v>40</v>
      </c>
      <c r="N104" s="27">
        <f>IF(ISNUMBER(AVERAGEIFS(Observed!N$2:N$720,Observed!$A$2:$A$720,$A104,Observed!$C$2:$C$720,$C104)),AVERAGEIFS(Observed!N$2:N$720,Observed!$A$2:$A$720,$A104,Observed!$C$2:$C$720,$C104),"")</f>
        <v>957.5</v>
      </c>
      <c r="O104" s="28">
        <f>IF(ISNUMBER(AVERAGEIFS(Observed!O$2:O$720,Observed!$A$2:$A$720,$A104,Observed!$C$2:$C$720,$C104)),AVERAGEIFS(Observed!O$2:O$720,Observed!$A$2:$A$720,$A104,Observed!$C$2:$C$720,$C104),"")</f>
        <v>95.75</v>
      </c>
      <c r="P104" s="28" t="str">
        <f>IF(ISNUMBER(AVERAGEIFS(Observed!P$2:P$720,Observed!$A$2:$A$720,$A104,Observed!$C$2:$C$720,$C104)),AVERAGEIFS(Observed!P$2:P$720,Observed!$A$2:$A$720,$A104,Observed!$C$2:$C$720,$C104),"")</f>
        <v/>
      </c>
      <c r="Q104" s="28" t="str">
        <f>IF(ISNUMBER(AVERAGEIFS(Observed!Q$2:Q$720,Observed!$A$2:$A$720,$A104,Observed!$C$2:$C$720,$C104)),AVERAGEIFS(Observed!Q$2:Q$720,Observed!$A$2:$A$720,$A104,Observed!$C$2:$C$720,$C104),"")</f>
        <v/>
      </c>
      <c r="R104" s="28" t="str">
        <f>IF(ISNUMBER(AVERAGEIFS(Observed!R$2:R$720,Observed!$A$2:$A$720,$A104,Observed!$C$2:$C$720,$C104)),AVERAGEIFS(Observed!R$2:R$720,Observed!$A$2:$A$720,$A104,Observed!$C$2:$C$720,$C104),"")</f>
        <v/>
      </c>
      <c r="S104" s="29" t="str">
        <f>IF(ISNUMBER(AVERAGEIFS(Observed!S$2:S$720,Observed!$A$2:$A$720,$A104,Observed!$C$2:$C$720,$C104)),AVERAGEIFS(Observed!S$2:S$720,Observed!$A$2:$A$720,$A104,Observed!$C$2:$C$720,$C104),"")</f>
        <v/>
      </c>
      <c r="T104" s="29" t="str">
        <f>IF(ISNUMBER(AVERAGEIFS(Observed!T$2:T$720,Observed!$A$2:$A$720,$A104,Observed!$C$2:$C$720,$C104)),AVERAGEIFS(Observed!T$2:T$720,Observed!$A$2:$A$720,$A104,Observed!$C$2:$C$720,$C104),"")</f>
        <v/>
      </c>
      <c r="U104" s="29" t="str">
        <f>IF(ISNUMBER(AVERAGEIFS(Observed!U$2:U$720,Observed!$A$2:$A$720,$A104,Observed!$C$2:$C$720,$C104)),AVERAGEIFS(Observed!U$2:U$720,Observed!$A$2:$A$720,$A104,Observed!$C$2:$C$720,$C104),"")</f>
        <v/>
      </c>
      <c r="V104" s="28" t="str">
        <f>IF(ISNUMBER(AVERAGEIFS(Observed!V$2:V$720,Observed!$A$2:$A$720,$A104,Observed!$C$2:$C$720,$C104)),AVERAGEIFS(Observed!V$2:V$720,Observed!$A$2:$A$720,$A104,Observed!$C$2:$C$720,$C104),"")</f>
        <v/>
      </c>
      <c r="W104" s="30" t="str">
        <f>IF(ISNUMBER(AVERAGEIFS(Observed!W$2:W$720,Observed!$A$2:$A$720,$A104,Observed!$C$2:$C$720,$C104)),AVERAGEIFS(Observed!W$2:W$720,Observed!$A$2:$A$720,$A104,Observed!$C$2:$C$720,$C104),"")</f>
        <v/>
      </c>
      <c r="X104" s="30" t="str">
        <f>IF(ISNUMBER(AVERAGEIFS(Observed!X$2:X$720,Observed!$A$2:$A$720,$A104,Observed!$C$2:$C$720,$C104)),AVERAGEIFS(Observed!X$2:X$720,Observed!$A$2:$A$720,$A104,Observed!$C$2:$C$720,$C104),"")</f>
        <v/>
      </c>
      <c r="Y104" s="28" t="str">
        <f>IF(ISNUMBER(AVERAGEIFS(Observed!Y$2:Y$720,Observed!$A$2:$A$720,$A104,Observed!$C$2:$C$720,$C104)),AVERAGEIFS(Observed!Y$2:Y$720,Observed!$A$2:$A$720,$A104,Observed!$C$2:$C$720,$C104),"")</f>
        <v/>
      </c>
      <c r="Z104" s="28" t="str">
        <f>IF(ISNUMBER(AVERAGEIFS(Observed!Z$2:Z$720,Observed!$A$2:$A$720,$A104,Observed!$C$2:$C$720,$C104)),AVERAGEIFS(Observed!Z$2:Z$720,Observed!$A$2:$A$720,$A104,Observed!$C$2:$C$720,$C104),"")</f>
        <v/>
      </c>
      <c r="AA104" s="28" t="str">
        <f>IF(ISNUMBER(AVERAGEIFS(Observed!AA$2:AA$720,Observed!$A$2:$A$720,$A104,Observed!$C$2:$C$720,$C104)),AVERAGEIFS(Observed!AA$2:AA$720,Observed!$A$2:$A$720,$A104,Observed!$C$2:$C$720,$C104),"")</f>
        <v/>
      </c>
      <c r="AB104" s="28">
        <f>IF(ISNUMBER(AVERAGEIFS(Observed!AB$2:AB$720,Observed!$A$2:$A$720,$A104,Observed!$C$2:$C$720,$C104)),AVERAGEIFS(Observed!AB$2:AB$720,Observed!$A$2:$A$720,$A104,Observed!$C$2:$C$720,$C104),"")</f>
        <v>17.738096872965496</v>
      </c>
      <c r="AC104" s="28">
        <f>IF(ISNUMBER(AVERAGEIFS(Observed!AC$2:AC$720,Observed!$A$2:$A$720,$A104,Observed!$C$2:$C$720,$C104)),AVERAGEIFS(Observed!AC$2:AC$720,Observed!$A$2:$A$720,$A104,Observed!$C$2:$C$720,$C104),"")</f>
        <v>13.518649101257324</v>
      </c>
      <c r="AD104" s="28">
        <f>IF(ISNUMBER(AVERAGEIFS(Observed!AD$2:AD$720,Observed!$A$2:$A$720,$A104,Observed!$C$2:$C$720,$C104)),AVERAGEIFS(Observed!AD$2:AD$720,Observed!$A$2:$A$720,$A104,Observed!$C$2:$C$720,$C104),"")</f>
        <v>79.575363159179687</v>
      </c>
      <c r="AE104" s="28">
        <f>IF(ISNUMBER(AVERAGEIFS(Observed!AE$2:AE$720,Observed!$A$2:$A$720,$A104,Observed!$C$2:$C$720,$C104)),AVERAGEIFS(Observed!AE$2:AE$720,Observed!$A$2:$A$720,$A104,Observed!$C$2:$C$720,$C104),"")</f>
        <v>22.299900690714519</v>
      </c>
      <c r="AF104" s="28">
        <f>IF(ISNUMBER(AVERAGEIFS(Observed!AF$2:AF$720,Observed!$A$2:$A$720,$A104,Observed!$C$2:$C$720,$C104)),AVERAGEIFS(Observed!AF$2:AF$720,Observed!$A$2:$A$720,$A104,Observed!$C$2:$C$720,$C104),"")</f>
        <v>90.03622690836589</v>
      </c>
      <c r="AG104" s="28">
        <f>IF(ISNUMBER(AVERAGEIFS(Observed!AG$2:AG$720,Observed!$A$2:$A$720,$A104,Observed!$C$2:$C$720,$C104)),AVERAGEIFS(Observed!AG$2:AG$720,Observed!$A$2:$A$720,$A104,Observed!$C$2:$C$720,$C104),"")</f>
        <v>30.848204612731934</v>
      </c>
      <c r="AH104" s="29">
        <f>IF(ISNUMBER(AVERAGEIFS(Observed!AH$2:AH$720,Observed!$A$2:$A$720,$A104,Observed!$C$2:$C$720,$C104)),AVERAGEIFS(Observed!AH$2:AH$720,Observed!$A$2:$A$720,$A104,Observed!$C$2:$C$720,$C104),"")</f>
        <v>4.936666666666667E-2</v>
      </c>
      <c r="AI104" s="29">
        <f>IF(ISNUMBER(AVERAGEIFS(Observed!AI$2:AI$720,Observed!$A$2:$A$720,$A104,Observed!$C$2:$C$720,$C104)),AVERAGEIFS(Observed!AI$2:AI$720,Observed!$A$2:$A$720,$A104,Observed!$C$2:$C$720,$C104),"")</f>
        <v>4.936666666666667E-2</v>
      </c>
      <c r="AJ104" s="29" t="str">
        <f>IF(ISNUMBER(AVERAGEIFS(Observed!AJ$2:AJ$720,Observed!$A$2:$A$720,$A104,Observed!$C$2:$C$720,$C104)),AVERAGEIFS(Observed!AJ$2:AJ$720,Observed!$A$2:$A$720,$A104,Observed!$C$2:$C$720,$C104),"")</f>
        <v/>
      </c>
      <c r="AK104" s="28">
        <f>IF(ISNUMBER(AVERAGEIFS(Observed!AK$2:AK$720,Observed!$A$2:$A$720,$A104,Observed!$C$2:$C$720,$C104)),AVERAGEIFS(Observed!AK$2:AK$720,Observed!$A$2:$A$720,$A104,Observed!$C$2:$C$720,$C104),"")</f>
        <v>12.73205810546875</v>
      </c>
      <c r="AL104" s="29" t="str">
        <f>IF(ISNUMBER(AVERAGEIFS(Observed!AL$2:AL$720,Observed!$A$2:$A$720,$A104,Observed!$C$2:$C$720,$C104)),AVERAGEIFS(Observed!AL$2:AL$720,Observed!$A$2:$A$720,$A104,Observed!$C$2:$C$720,$C104),"")</f>
        <v/>
      </c>
      <c r="AM104" s="28" t="str">
        <f>IF(ISNUMBER(AVERAGEIFS(Observed!AM$2:AM$720,Observed!$A$2:$A$720,$A104,Observed!$C$2:$C$720,$C104)),AVERAGEIFS(Observed!AM$2:AM$720,Observed!$A$2:$A$720,$A104,Observed!$C$2:$C$720,$C104),"")</f>
        <v/>
      </c>
      <c r="AN104" s="28" t="str">
        <f>IF(ISNUMBER(AVERAGEIFS(Observed!AN$2:AN$720,Observed!$A$2:$A$720,$A104,Observed!$C$2:$C$720,$C104)),AVERAGEIFS(Observed!AN$2:AN$720,Observed!$A$2:$A$720,$A104,Observed!$C$2:$C$720,$C104),"")</f>
        <v/>
      </c>
      <c r="AO104" s="28" t="str">
        <f>IF(ISNUMBER(AVERAGEIFS(Observed!AO$2:AO$720,Observed!$A$2:$A$720,$A104,Observed!$C$2:$C$720,$C104)),AVERAGEIFS(Observed!AO$2:AO$720,Observed!$A$2:$A$720,$A104,Observed!$C$2:$C$720,$C104),"")</f>
        <v/>
      </c>
      <c r="AP104" s="29" t="str">
        <f>IF(ISNUMBER(AVERAGEIFS(Observed!AP$2:AP$720,Observed!$A$2:$A$720,$A104,Observed!$C$2:$C$720,$C104)),AVERAGEIFS(Observed!AP$2:AP$720,Observed!$A$2:$A$720,$A104,Observed!$C$2:$C$720,$C104),"")</f>
        <v/>
      </c>
      <c r="AQ104" s="28" t="str">
        <f>IF(ISNUMBER(AVERAGEIFS(Observed!AQ$2:AQ$720,Observed!$A$2:$A$720,$A104,Observed!$C$2:$C$720,$C104)),AVERAGEIFS(Observed!AQ$2:AQ$720,Observed!$A$2:$A$720,$A104,Observed!$C$2:$C$720,$C104),"")</f>
        <v/>
      </c>
      <c r="AR104" s="28" t="str">
        <f>IF(ISNUMBER(AVERAGEIFS(Observed!AR$2:AR$720,Observed!$A$2:$A$720,$A104,Observed!$C$2:$C$720,$C104)),AVERAGEIFS(Observed!AR$2:AR$720,Observed!$A$2:$A$720,$A104,Observed!$C$2:$C$720,$C104),"")</f>
        <v/>
      </c>
      <c r="AS104" s="2">
        <f>COUNTIFS(Observed!$A$2:$A$720,$A104,Observed!$C$2:$C$720,$C104)</f>
        <v>3</v>
      </c>
      <c r="AT104" s="2">
        <f t="shared" si="2"/>
        <v>10</v>
      </c>
    </row>
    <row r="105" spans="1:46" x14ac:dyDescent="0.25">
      <c r="A105" s="4" t="s">
        <v>30</v>
      </c>
      <c r="B105" t="s">
        <v>44</v>
      </c>
      <c r="C105" s="3">
        <v>42460</v>
      </c>
      <c r="D105">
        <v>1</v>
      </c>
      <c r="F105">
        <v>50</v>
      </c>
      <c r="J105" s="2" t="s">
        <v>83</v>
      </c>
      <c r="K105" s="2" t="s">
        <v>24</v>
      </c>
      <c r="M105" s="2" t="s">
        <v>40</v>
      </c>
      <c r="N105" s="27">
        <f>IF(ISNUMBER(AVERAGEIFS(Observed!N$2:N$720,Observed!$A$2:$A$720,$A105,Observed!$C$2:$C$720,$C105)),AVERAGEIFS(Observed!N$2:N$720,Observed!$A$2:$A$720,$A105,Observed!$C$2:$C$720,$C105),"")</f>
        <v>1129.5833333333333</v>
      </c>
      <c r="O105" s="28">
        <f>IF(ISNUMBER(AVERAGEIFS(Observed!O$2:O$720,Observed!$A$2:$A$720,$A105,Observed!$C$2:$C$720,$C105)),AVERAGEIFS(Observed!O$2:O$720,Observed!$A$2:$A$720,$A105,Observed!$C$2:$C$720,$C105),"")</f>
        <v>112.95833333333333</v>
      </c>
      <c r="P105" s="28" t="str">
        <f>IF(ISNUMBER(AVERAGEIFS(Observed!P$2:P$720,Observed!$A$2:$A$720,$A105,Observed!$C$2:$C$720,$C105)),AVERAGEIFS(Observed!P$2:P$720,Observed!$A$2:$A$720,$A105,Observed!$C$2:$C$720,$C105),"")</f>
        <v/>
      </c>
      <c r="Q105" s="28" t="str">
        <f>IF(ISNUMBER(AVERAGEIFS(Observed!Q$2:Q$720,Observed!$A$2:$A$720,$A105,Observed!$C$2:$C$720,$C105)),AVERAGEIFS(Observed!Q$2:Q$720,Observed!$A$2:$A$720,$A105,Observed!$C$2:$C$720,$C105),"")</f>
        <v/>
      </c>
      <c r="R105" s="28" t="str">
        <f>IF(ISNUMBER(AVERAGEIFS(Observed!R$2:R$720,Observed!$A$2:$A$720,$A105,Observed!$C$2:$C$720,$C105)),AVERAGEIFS(Observed!R$2:R$720,Observed!$A$2:$A$720,$A105,Observed!$C$2:$C$720,$C105),"")</f>
        <v/>
      </c>
      <c r="S105" s="29" t="str">
        <f>IF(ISNUMBER(AVERAGEIFS(Observed!S$2:S$720,Observed!$A$2:$A$720,$A105,Observed!$C$2:$C$720,$C105)),AVERAGEIFS(Observed!S$2:S$720,Observed!$A$2:$A$720,$A105,Observed!$C$2:$C$720,$C105),"")</f>
        <v/>
      </c>
      <c r="T105" s="29" t="str">
        <f>IF(ISNUMBER(AVERAGEIFS(Observed!T$2:T$720,Observed!$A$2:$A$720,$A105,Observed!$C$2:$C$720,$C105)),AVERAGEIFS(Observed!T$2:T$720,Observed!$A$2:$A$720,$A105,Observed!$C$2:$C$720,$C105),"")</f>
        <v/>
      </c>
      <c r="U105" s="29" t="str">
        <f>IF(ISNUMBER(AVERAGEIFS(Observed!U$2:U$720,Observed!$A$2:$A$720,$A105,Observed!$C$2:$C$720,$C105)),AVERAGEIFS(Observed!U$2:U$720,Observed!$A$2:$A$720,$A105,Observed!$C$2:$C$720,$C105),"")</f>
        <v/>
      </c>
      <c r="V105" s="28" t="str">
        <f>IF(ISNUMBER(AVERAGEIFS(Observed!V$2:V$720,Observed!$A$2:$A$720,$A105,Observed!$C$2:$C$720,$C105)),AVERAGEIFS(Observed!V$2:V$720,Observed!$A$2:$A$720,$A105,Observed!$C$2:$C$720,$C105),"")</f>
        <v/>
      </c>
      <c r="W105" s="30" t="str">
        <f>IF(ISNUMBER(AVERAGEIFS(Observed!W$2:W$720,Observed!$A$2:$A$720,$A105,Observed!$C$2:$C$720,$C105)),AVERAGEIFS(Observed!W$2:W$720,Observed!$A$2:$A$720,$A105,Observed!$C$2:$C$720,$C105),"")</f>
        <v/>
      </c>
      <c r="X105" s="30" t="str">
        <f>IF(ISNUMBER(AVERAGEIFS(Observed!X$2:X$720,Observed!$A$2:$A$720,$A105,Observed!$C$2:$C$720,$C105)),AVERAGEIFS(Observed!X$2:X$720,Observed!$A$2:$A$720,$A105,Observed!$C$2:$C$720,$C105),"")</f>
        <v/>
      </c>
      <c r="Y105" s="28" t="str">
        <f>IF(ISNUMBER(AVERAGEIFS(Observed!Y$2:Y$720,Observed!$A$2:$A$720,$A105,Observed!$C$2:$C$720,$C105)),AVERAGEIFS(Observed!Y$2:Y$720,Observed!$A$2:$A$720,$A105,Observed!$C$2:$C$720,$C105),"")</f>
        <v/>
      </c>
      <c r="Z105" s="28" t="str">
        <f>IF(ISNUMBER(AVERAGEIFS(Observed!Z$2:Z$720,Observed!$A$2:$A$720,$A105,Observed!$C$2:$C$720,$C105)),AVERAGEIFS(Observed!Z$2:Z$720,Observed!$A$2:$A$720,$A105,Observed!$C$2:$C$720,$C105),"")</f>
        <v/>
      </c>
      <c r="AA105" s="28" t="str">
        <f>IF(ISNUMBER(AVERAGEIFS(Observed!AA$2:AA$720,Observed!$A$2:$A$720,$A105,Observed!$C$2:$C$720,$C105)),AVERAGEIFS(Observed!AA$2:AA$720,Observed!$A$2:$A$720,$A105,Observed!$C$2:$C$720,$C105),"")</f>
        <v/>
      </c>
      <c r="AB105" s="28">
        <f>IF(ISNUMBER(AVERAGEIFS(Observed!AB$2:AB$720,Observed!$A$2:$A$720,$A105,Observed!$C$2:$C$720,$C105)),AVERAGEIFS(Observed!AB$2:AB$720,Observed!$A$2:$A$720,$A105,Observed!$C$2:$C$720,$C105),"")</f>
        <v>17.232067426045734</v>
      </c>
      <c r="AC105" s="28">
        <f>IF(ISNUMBER(AVERAGEIFS(Observed!AC$2:AC$720,Observed!$A$2:$A$720,$A105,Observed!$C$2:$C$720,$C105)),AVERAGEIFS(Observed!AC$2:AC$720,Observed!$A$2:$A$720,$A105,Observed!$C$2:$C$720,$C105),"")</f>
        <v>15.122661908467611</v>
      </c>
      <c r="AD105" s="28">
        <f>IF(ISNUMBER(AVERAGEIFS(Observed!AD$2:AD$720,Observed!$A$2:$A$720,$A105,Observed!$C$2:$C$720,$C105)),AVERAGEIFS(Observed!AD$2:AD$720,Observed!$A$2:$A$720,$A105,Observed!$C$2:$C$720,$C105),"")</f>
        <v>80.25430043538411</v>
      </c>
      <c r="AE105" s="28">
        <f>IF(ISNUMBER(AVERAGEIFS(Observed!AE$2:AE$720,Observed!$A$2:$A$720,$A105,Observed!$C$2:$C$720,$C105)),AVERAGEIFS(Observed!AE$2:AE$720,Observed!$A$2:$A$720,$A105,Observed!$C$2:$C$720,$C105),"")</f>
        <v>19.548707644144695</v>
      </c>
      <c r="AF105" s="28">
        <f>IF(ISNUMBER(AVERAGEIFS(Observed!AF$2:AF$720,Observed!$A$2:$A$720,$A105,Observed!$C$2:$C$720,$C105)),AVERAGEIFS(Observed!AF$2:AF$720,Observed!$A$2:$A$720,$A105,Observed!$C$2:$C$720,$C105),"")</f>
        <v>89.777225494384766</v>
      </c>
      <c r="AG105" s="28">
        <f>IF(ISNUMBER(AVERAGEIFS(Observed!AG$2:AG$720,Observed!$A$2:$A$720,$A105,Observed!$C$2:$C$720,$C105)),AVERAGEIFS(Observed!AG$2:AG$720,Observed!$A$2:$A$720,$A105,Observed!$C$2:$C$720,$C105),"")</f>
        <v>29.263635317484539</v>
      </c>
      <c r="AH105" s="29">
        <f>IF(ISNUMBER(AVERAGEIFS(Observed!AH$2:AH$720,Observed!$A$2:$A$720,$A105,Observed!$C$2:$C$720,$C105)),AVERAGEIFS(Observed!AH$2:AH$720,Observed!$A$2:$A$720,$A105,Observed!$C$2:$C$720,$C105),"")</f>
        <v>4.6833333333333338E-2</v>
      </c>
      <c r="AI105" s="29">
        <f>IF(ISNUMBER(AVERAGEIFS(Observed!AI$2:AI$720,Observed!$A$2:$A$720,$A105,Observed!$C$2:$C$720,$C105)),AVERAGEIFS(Observed!AI$2:AI$720,Observed!$A$2:$A$720,$A105,Observed!$C$2:$C$720,$C105),"")</f>
        <v>4.6833333333333338E-2</v>
      </c>
      <c r="AJ105" s="29" t="str">
        <f>IF(ISNUMBER(AVERAGEIFS(Observed!AJ$2:AJ$720,Observed!$A$2:$A$720,$A105,Observed!$C$2:$C$720,$C105)),AVERAGEIFS(Observed!AJ$2:AJ$720,Observed!$A$2:$A$720,$A105,Observed!$C$2:$C$720,$C105),"")</f>
        <v/>
      </c>
      <c r="AK105" s="28">
        <f>IF(ISNUMBER(AVERAGEIFS(Observed!AK$2:AK$720,Observed!$A$2:$A$720,$A105,Observed!$C$2:$C$720,$C105)),AVERAGEIFS(Observed!AK$2:AK$720,Observed!$A$2:$A$720,$A105,Observed!$C$2:$C$720,$C105),"")</f>
        <v>12.840688069661459</v>
      </c>
      <c r="AL105" s="29" t="str">
        <f>IF(ISNUMBER(AVERAGEIFS(Observed!AL$2:AL$720,Observed!$A$2:$A$720,$A105,Observed!$C$2:$C$720,$C105)),AVERAGEIFS(Observed!AL$2:AL$720,Observed!$A$2:$A$720,$A105,Observed!$C$2:$C$720,$C105),"")</f>
        <v/>
      </c>
      <c r="AM105" s="28" t="str">
        <f>IF(ISNUMBER(AVERAGEIFS(Observed!AM$2:AM$720,Observed!$A$2:$A$720,$A105,Observed!$C$2:$C$720,$C105)),AVERAGEIFS(Observed!AM$2:AM$720,Observed!$A$2:$A$720,$A105,Observed!$C$2:$C$720,$C105),"")</f>
        <v/>
      </c>
      <c r="AN105" s="28" t="str">
        <f>IF(ISNUMBER(AVERAGEIFS(Observed!AN$2:AN$720,Observed!$A$2:$A$720,$A105,Observed!$C$2:$C$720,$C105)),AVERAGEIFS(Observed!AN$2:AN$720,Observed!$A$2:$A$720,$A105,Observed!$C$2:$C$720,$C105),"")</f>
        <v/>
      </c>
      <c r="AO105" s="28" t="str">
        <f>IF(ISNUMBER(AVERAGEIFS(Observed!AO$2:AO$720,Observed!$A$2:$A$720,$A105,Observed!$C$2:$C$720,$C105)),AVERAGEIFS(Observed!AO$2:AO$720,Observed!$A$2:$A$720,$A105,Observed!$C$2:$C$720,$C105),"")</f>
        <v/>
      </c>
      <c r="AP105" s="29" t="str">
        <f>IF(ISNUMBER(AVERAGEIFS(Observed!AP$2:AP$720,Observed!$A$2:$A$720,$A105,Observed!$C$2:$C$720,$C105)),AVERAGEIFS(Observed!AP$2:AP$720,Observed!$A$2:$A$720,$A105,Observed!$C$2:$C$720,$C105),"")</f>
        <v/>
      </c>
      <c r="AQ105" s="28" t="str">
        <f>IF(ISNUMBER(AVERAGEIFS(Observed!AQ$2:AQ$720,Observed!$A$2:$A$720,$A105,Observed!$C$2:$C$720,$C105)),AVERAGEIFS(Observed!AQ$2:AQ$720,Observed!$A$2:$A$720,$A105,Observed!$C$2:$C$720,$C105),"")</f>
        <v/>
      </c>
      <c r="AR105" s="28" t="str">
        <f>IF(ISNUMBER(AVERAGEIFS(Observed!AR$2:AR$720,Observed!$A$2:$A$720,$A105,Observed!$C$2:$C$720,$C105)),AVERAGEIFS(Observed!AR$2:AR$720,Observed!$A$2:$A$720,$A105,Observed!$C$2:$C$720,$C105),"")</f>
        <v/>
      </c>
      <c r="AS105" s="2">
        <f>COUNTIFS(Observed!$A$2:$A$720,$A105,Observed!$C$2:$C$720,$C105)</f>
        <v>3</v>
      </c>
      <c r="AT105" s="2">
        <f t="shared" si="2"/>
        <v>10</v>
      </c>
    </row>
    <row r="106" spans="1:46" x14ac:dyDescent="0.25">
      <c r="A106" s="4" t="s">
        <v>28</v>
      </c>
      <c r="B106" t="s">
        <v>44</v>
      </c>
      <c r="C106" s="3">
        <v>42460</v>
      </c>
      <c r="D106">
        <v>1</v>
      </c>
      <c r="F106">
        <v>100</v>
      </c>
      <c r="J106" s="2" t="s">
        <v>83</v>
      </c>
      <c r="K106" s="2" t="s">
        <v>24</v>
      </c>
      <c r="M106" s="2" t="s">
        <v>40</v>
      </c>
      <c r="N106" s="27">
        <f>IF(ISNUMBER(AVERAGEIFS(Observed!N$2:N$720,Observed!$A$2:$A$720,$A106,Observed!$C$2:$C$720,$C106)),AVERAGEIFS(Observed!N$2:N$720,Observed!$A$2:$A$720,$A106,Observed!$C$2:$C$720,$C106),"")</f>
        <v>948</v>
      </c>
      <c r="O106" s="28">
        <f>IF(ISNUMBER(AVERAGEIFS(Observed!O$2:O$720,Observed!$A$2:$A$720,$A106,Observed!$C$2:$C$720,$C106)),AVERAGEIFS(Observed!O$2:O$720,Observed!$A$2:$A$720,$A106,Observed!$C$2:$C$720,$C106),"")</f>
        <v>94.8</v>
      </c>
      <c r="P106" s="28" t="str">
        <f>IF(ISNUMBER(AVERAGEIFS(Observed!P$2:P$720,Observed!$A$2:$A$720,$A106,Observed!$C$2:$C$720,$C106)),AVERAGEIFS(Observed!P$2:P$720,Observed!$A$2:$A$720,$A106,Observed!$C$2:$C$720,$C106),"")</f>
        <v/>
      </c>
      <c r="Q106" s="28" t="str">
        <f>IF(ISNUMBER(AVERAGEIFS(Observed!Q$2:Q$720,Observed!$A$2:$A$720,$A106,Observed!$C$2:$C$720,$C106)),AVERAGEIFS(Observed!Q$2:Q$720,Observed!$A$2:$A$720,$A106,Observed!$C$2:$C$720,$C106),"")</f>
        <v/>
      </c>
      <c r="R106" s="28" t="str">
        <f>IF(ISNUMBER(AVERAGEIFS(Observed!R$2:R$720,Observed!$A$2:$A$720,$A106,Observed!$C$2:$C$720,$C106)),AVERAGEIFS(Observed!R$2:R$720,Observed!$A$2:$A$720,$A106,Observed!$C$2:$C$720,$C106),"")</f>
        <v/>
      </c>
      <c r="S106" s="29" t="str">
        <f>IF(ISNUMBER(AVERAGEIFS(Observed!S$2:S$720,Observed!$A$2:$A$720,$A106,Observed!$C$2:$C$720,$C106)),AVERAGEIFS(Observed!S$2:S$720,Observed!$A$2:$A$720,$A106,Observed!$C$2:$C$720,$C106),"")</f>
        <v/>
      </c>
      <c r="T106" s="29" t="str">
        <f>IF(ISNUMBER(AVERAGEIFS(Observed!T$2:T$720,Observed!$A$2:$A$720,$A106,Observed!$C$2:$C$720,$C106)),AVERAGEIFS(Observed!T$2:T$720,Observed!$A$2:$A$720,$A106,Observed!$C$2:$C$720,$C106),"")</f>
        <v/>
      </c>
      <c r="U106" s="29" t="str">
        <f>IF(ISNUMBER(AVERAGEIFS(Observed!U$2:U$720,Observed!$A$2:$A$720,$A106,Observed!$C$2:$C$720,$C106)),AVERAGEIFS(Observed!U$2:U$720,Observed!$A$2:$A$720,$A106,Observed!$C$2:$C$720,$C106),"")</f>
        <v/>
      </c>
      <c r="V106" s="28" t="str">
        <f>IF(ISNUMBER(AVERAGEIFS(Observed!V$2:V$720,Observed!$A$2:$A$720,$A106,Observed!$C$2:$C$720,$C106)),AVERAGEIFS(Observed!V$2:V$720,Observed!$A$2:$A$720,$A106,Observed!$C$2:$C$720,$C106),"")</f>
        <v/>
      </c>
      <c r="W106" s="30" t="str">
        <f>IF(ISNUMBER(AVERAGEIFS(Observed!W$2:W$720,Observed!$A$2:$A$720,$A106,Observed!$C$2:$C$720,$C106)),AVERAGEIFS(Observed!W$2:W$720,Observed!$A$2:$A$720,$A106,Observed!$C$2:$C$720,$C106),"")</f>
        <v/>
      </c>
      <c r="X106" s="30" t="str">
        <f>IF(ISNUMBER(AVERAGEIFS(Observed!X$2:X$720,Observed!$A$2:$A$720,$A106,Observed!$C$2:$C$720,$C106)),AVERAGEIFS(Observed!X$2:X$720,Observed!$A$2:$A$720,$A106,Observed!$C$2:$C$720,$C106),"")</f>
        <v/>
      </c>
      <c r="Y106" s="28" t="str">
        <f>IF(ISNUMBER(AVERAGEIFS(Observed!Y$2:Y$720,Observed!$A$2:$A$720,$A106,Observed!$C$2:$C$720,$C106)),AVERAGEIFS(Observed!Y$2:Y$720,Observed!$A$2:$A$720,$A106,Observed!$C$2:$C$720,$C106),"")</f>
        <v/>
      </c>
      <c r="Z106" s="28" t="str">
        <f>IF(ISNUMBER(AVERAGEIFS(Observed!Z$2:Z$720,Observed!$A$2:$A$720,$A106,Observed!$C$2:$C$720,$C106)),AVERAGEIFS(Observed!Z$2:Z$720,Observed!$A$2:$A$720,$A106,Observed!$C$2:$C$720,$C106),"")</f>
        <v/>
      </c>
      <c r="AA106" s="28" t="str">
        <f>IF(ISNUMBER(AVERAGEIFS(Observed!AA$2:AA$720,Observed!$A$2:$A$720,$A106,Observed!$C$2:$C$720,$C106)),AVERAGEIFS(Observed!AA$2:AA$720,Observed!$A$2:$A$720,$A106,Observed!$C$2:$C$720,$C106),"")</f>
        <v/>
      </c>
      <c r="AB106" s="28">
        <f>IF(ISNUMBER(AVERAGEIFS(Observed!AB$2:AB$720,Observed!$A$2:$A$720,$A106,Observed!$C$2:$C$720,$C106)),AVERAGEIFS(Observed!AB$2:AB$720,Observed!$A$2:$A$720,$A106,Observed!$C$2:$C$720,$C106),"")</f>
        <v>17.1176602045695</v>
      </c>
      <c r="AC106" s="28">
        <f>IF(ISNUMBER(AVERAGEIFS(Observed!AC$2:AC$720,Observed!$A$2:$A$720,$A106,Observed!$C$2:$C$720,$C106)),AVERAGEIFS(Observed!AC$2:AC$720,Observed!$A$2:$A$720,$A106,Observed!$C$2:$C$720,$C106),"")</f>
        <v>15.334275245666504</v>
      </c>
      <c r="AD106" s="28">
        <f>IF(ISNUMBER(AVERAGEIFS(Observed!AD$2:AD$720,Observed!$A$2:$A$720,$A106,Observed!$C$2:$C$720,$C106)),AVERAGEIFS(Observed!AD$2:AD$720,Observed!$A$2:$A$720,$A106,Observed!$C$2:$C$720,$C106),"")</f>
        <v>79.785592397054032</v>
      </c>
      <c r="AE106" s="28">
        <f>IF(ISNUMBER(AVERAGEIFS(Observed!AE$2:AE$720,Observed!$A$2:$A$720,$A106,Observed!$C$2:$C$720,$C106)),AVERAGEIFS(Observed!AE$2:AE$720,Observed!$A$2:$A$720,$A106,Observed!$C$2:$C$720,$C106),"")</f>
        <v>23.922131856282551</v>
      </c>
      <c r="AF106" s="28">
        <f>IF(ISNUMBER(AVERAGEIFS(Observed!AF$2:AF$720,Observed!$A$2:$A$720,$A106,Observed!$C$2:$C$720,$C106)),AVERAGEIFS(Observed!AF$2:AF$720,Observed!$A$2:$A$720,$A106,Observed!$C$2:$C$720,$C106),"")</f>
        <v>90.664206186930343</v>
      </c>
      <c r="AG106" s="28">
        <f>IF(ISNUMBER(AVERAGEIFS(Observed!AG$2:AG$720,Observed!$A$2:$A$720,$A106,Observed!$C$2:$C$720,$C106)),AVERAGEIFS(Observed!AG$2:AG$720,Observed!$A$2:$A$720,$A106,Observed!$C$2:$C$720,$C106),"")</f>
        <v>29.974650700887043</v>
      </c>
      <c r="AH106" s="29">
        <f>IF(ISNUMBER(AVERAGEIFS(Observed!AH$2:AH$720,Observed!$A$2:$A$720,$A106,Observed!$C$2:$C$720,$C106)),AVERAGEIFS(Observed!AH$2:AH$720,Observed!$A$2:$A$720,$A106,Observed!$C$2:$C$720,$C106),"")</f>
        <v>4.7933333333333328E-2</v>
      </c>
      <c r="AI106" s="29">
        <f>IF(ISNUMBER(AVERAGEIFS(Observed!AI$2:AI$720,Observed!$A$2:$A$720,$A106,Observed!$C$2:$C$720,$C106)),AVERAGEIFS(Observed!AI$2:AI$720,Observed!$A$2:$A$720,$A106,Observed!$C$2:$C$720,$C106),"")</f>
        <v>4.7933333333333328E-2</v>
      </c>
      <c r="AJ106" s="29" t="str">
        <f>IF(ISNUMBER(AVERAGEIFS(Observed!AJ$2:AJ$720,Observed!$A$2:$A$720,$A106,Observed!$C$2:$C$720,$C106)),AVERAGEIFS(Observed!AJ$2:AJ$720,Observed!$A$2:$A$720,$A106,Observed!$C$2:$C$720,$C106),"")</f>
        <v/>
      </c>
      <c r="AK106" s="28">
        <f>IF(ISNUMBER(AVERAGEIFS(Observed!AK$2:AK$720,Observed!$A$2:$A$720,$A106,Observed!$C$2:$C$720,$C106)),AVERAGEIFS(Observed!AK$2:AK$720,Observed!$A$2:$A$720,$A106,Observed!$C$2:$C$720,$C106),"")</f>
        <v>12.765694783528645</v>
      </c>
      <c r="AL106" s="29" t="str">
        <f>IF(ISNUMBER(AVERAGEIFS(Observed!AL$2:AL$720,Observed!$A$2:$A$720,$A106,Observed!$C$2:$C$720,$C106)),AVERAGEIFS(Observed!AL$2:AL$720,Observed!$A$2:$A$720,$A106,Observed!$C$2:$C$720,$C106),"")</f>
        <v/>
      </c>
      <c r="AM106" s="28" t="str">
        <f>IF(ISNUMBER(AVERAGEIFS(Observed!AM$2:AM$720,Observed!$A$2:$A$720,$A106,Observed!$C$2:$C$720,$C106)),AVERAGEIFS(Observed!AM$2:AM$720,Observed!$A$2:$A$720,$A106,Observed!$C$2:$C$720,$C106),"")</f>
        <v/>
      </c>
      <c r="AN106" s="28" t="str">
        <f>IF(ISNUMBER(AVERAGEIFS(Observed!AN$2:AN$720,Observed!$A$2:$A$720,$A106,Observed!$C$2:$C$720,$C106)),AVERAGEIFS(Observed!AN$2:AN$720,Observed!$A$2:$A$720,$A106,Observed!$C$2:$C$720,$C106),"")</f>
        <v/>
      </c>
      <c r="AO106" s="28" t="str">
        <f>IF(ISNUMBER(AVERAGEIFS(Observed!AO$2:AO$720,Observed!$A$2:$A$720,$A106,Observed!$C$2:$C$720,$C106)),AVERAGEIFS(Observed!AO$2:AO$720,Observed!$A$2:$A$720,$A106,Observed!$C$2:$C$720,$C106),"")</f>
        <v/>
      </c>
      <c r="AP106" s="29" t="str">
        <f>IF(ISNUMBER(AVERAGEIFS(Observed!AP$2:AP$720,Observed!$A$2:$A$720,$A106,Observed!$C$2:$C$720,$C106)),AVERAGEIFS(Observed!AP$2:AP$720,Observed!$A$2:$A$720,$A106,Observed!$C$2:$C$720,$C106),"")</f>
        <v/>
      </c>
      <c r="AQ106" s="28" t="str">
        <f>IF(ISNUMBER(AVERAGEIFS(Observed!AQ$2:AQ$720,Observed!$A$2:$A$720,$A106,Observed!$C$2:$C$720,$C106)),AVERAGEIFS(Observed!AQ$2:AQ$720,Observed!$A$2:$A$720,$A106,Observed!$C$2:$C$720,$C106),"")</f>
        <v/>
      </c>
      <c r="AR106" s="28" t="str">
        <f>IF(ISNUMBER(AVERAGEIFS(Observed!AR$2:AR$720,Observed!$A$2:$A$720,$A106,Observed!$C$2:$C$720,$C106)),AVERAGEIFS(Observed!AR$2:AR$720,Observed!$A$2:$A$720,$A106,Observed!$C$2:$C$720,$C106),"")</f>
        <v/>
      </c>
      <c r="AS106" s="2">
        <f>COUNTIFS(Observed!$A$2:$A$720,$A106,Observed!$C$2:$C$720,$C106)</f>
        <v>3</v>
      </c>
      <c r="AT106" s="2">
        <f t="shared" si="2"/>
        <v>10</v>
      </c>
    </row>
    <row r="107" spans="1:46" x14ac:dyDescent="0.25">
      <c r="A107" s="4" t="s">
        <v>25</v>
      </c>
      <c r="B107" t="s">
        <v>44</v>
      </c>
      <c r="C107" s="3">
        <v>42460</v>
      </c>
      <c r="D107">
        <v>1</v>
      </c>
      <c r="F107">
        <v>200</v>
      </c>
      <c r="J107" s="2" t="s">
        <v>83</v>
      </c>
      <c r="K107" s="2" t="s">
        <v>24</v>
      </c>
      <c r="M107" s="2" t="s">
        <v>40</v>
      </c>
      <c r="N107" s="27">
        <f>IF(ISNUMBER(AVERAGEIFS(Observed!N$2:N$720,Observed!$A$2:$A$720,$A107,Observed!$C$2:$C$720,$C107)),AVERAGEIFS(Observed!N$2:N$720,Observed!$A$2:$A$720,$A107,Observed!$C$2:$C$720,$C107),"")</f>
        <v>1061.25</v>
      </c>
      <c r="O107" s="28">
        <f>IF(ISNUMBER(AVERAGEIFS(Observed!O$2:O$720,Observed!$A$2:$A$720,$A107,Observed!$C$2:$C$720,$C107)),AVERAGEIFS(Observed!O$2:O$720,Observed!$A$2:$A$720,$A107,Observed!$C$2:$C$720,$C107),"")</f>
        <v>106.125</v>
      </c>
      <c r="P107" s="28" t="str">
        <f>IF(ISNUMBER(AVERAGEIFS(Observed!P$2:P$720,Observed!$A$2:$A$720,$A107,Observed!$C$2:$C$720,$C107)),AVERAGEIFS(Observed!P$2:P$720,Observed!$A$2:$A$720,$A107,Observed!$C$2:$C$720,$C107),"")</f>
        <v/>
      </c>
      <c r="Q107" s="28" t="str">
        <f>IF(ISNUMBER(AVERAGEIFS(Observed!Q$2:Q$720,Observed!$A$2:$A$720,$A107,Observed!$C$2:$C$720,$C107)),AVERAGEIFS(Observed!Q$2:Q$720,Observed!$A$2:$A$720,$A107,Observed!$C$2:$C$720,$C107),"")</f>
        <v/>
      </c>
      <c r="R107" s="28" t="str">
        <f>IF(ISNUMBER(AVERAGEIFS(Observed!R$2:R$720,Observed!$A$2:$A$720,$A107,Observed!$C$2:$C$720,$C107)),AVERAGEIFS(Observed!R$2:R$720,Observed!$A$2:$A$720,$A107,Observed!$C$2:$C$720,$C107),"")</f>
        <v/>
      </c>
      <c r="S107" s="29" t="str">
        <f>IF(ISNUMBER(AVERAGEIFS(Observed!S$2:S$720,Observed!$A$2:$A$720,$A107,Observed!$C$2:$C$720,$C107)),AVERAGEIFS(Observed!S$2:S$720,Observed!$A$2:$A$720,$A107,Observed!$C$2:$C$720,$C107),"")</f>
        <v/>
      </c>
      <c r="T107" s="29" t="str">
        <f>IF(ISNUMBER(AVERAGEIFS(Observed!T$2:T$720,Observed!$A$2:$A$720,$A107,Observed!$C$2:$C$720,$C107)),AVERAGEIFS(Observed!T$2:T$720,Observed!$A$2:$A$720,$A107,Observed!$C$2:$C$720,$C107),"")</f>
        <v/>
      </c>
      <c r="U107" s="29" t="str">
        <f>IF(ISNUMBER(AVERAGEIFS(Observed!U$2:U$720,Observed!$A$2:$A$720,$A107,Observed!$C$2:$C$720,$C107)),AVERAGEIFS(Observed!U$2:U$720,Observed!$A$2:$A$720,$A107,Observed!$C$2:$C$720,$C107),"")</f>
        <v/>
      </c>
      <c r="V107" s="28" t="str">
        <f>IF(ISNUMBER(AVERAGEIFS(Observed!V$2:V$720,Observed!$A$2:$A$720,$A107,Observed!$C$2:$C$720,$C107)),AVERAGEIFS(Observed!V$2:V$720,Observed!$A$2:$A$720,$A107,Observed!$C$2:$C$720,$C107),"")</f>
        <v/>
      </c>
      <c r="W107" s="30" t="str">
        <f>IF(ISNUMBER(AVERAGEIFS(Observed!W$2:W$720,Observed!$A$2:$A$720,$A107,Observed!$C$2:$C$720,$C107)),AVERAGEIFS(Observed!W$2:W$720,Observed!$A$2:$A$720,$A107,Observed!$C$2:$C$720,$C107),"")</f>
        <v/>
      </c>
      <c r="X107" s="30" t="str">
        <f>IF(ISNUMBER(AVERAGEIFS(Observed!X$2:X$720,Observed!$A$2:$A$720,$A107,Observed!$C$2:$C$720,$C107)),AVERAGEIFS(Observed!X$2:X$720,Observed!$A$2:$A$720,$A107,Observed!$C$2:$C$720,$C107),"")</f>
        <v/>
      </c>
      <c r="Y107" s="28" t="str">
        <f>IF(ISNUMBER(AVERAGEIFS(Observed!Y$2:Y$720,Observed!$A$2:$A$720,$A107,Observed!$C$2:$C$720,$C107)),AVERAGEIFS(Observed!Y$2:Y$720,Observed!$A$2:$A$720,$A107,Observed!$C$2:$C$720,$C107),"")</f>
        <v/>
      </c>
      <c r="Z107" s="28" t="str">
        <f>IF(ISNUMBER(AVERAGEIFS(Observed!Z$2:Z$720,Observed!$A$2:$A$720,$A107,Observed!$C$2:$C$720,$C107)),AVERAGEIFS(Observed!Z$2:Z$720,Observed!$A$2:$A$720,$A107,Observed!$C$2:$C$720,$C107),"")</f>
        <v/>
      </c>
      <c r="AA107" s="28" t="str">
        <f>IF(ISNUMBER(AVERAGEIFS(Observed!AA$2:AA$720,Observed!$A$2:$A$720,$A107,Observed!$C$2:$C$720,$C107)),AVERAGEIFS(Observed!AA$2:AA$720,Observed!$A$2:$A$720,$A107,Observed!$C$2:$C$720,$C107),"")</f>
        <v/>
      </c>
      <c r="AB107" s="28">
        <f>IF(ISNUMBER(AVERAGEIFS(Observed!AB$2:AB$720,Observed!$A$2:$A$720,$A107,Observed!$C$2:$C$720,$C107)),AVERAGEIFS(Observed!AB$2:AB$720,Observed!$A$2:$A$720,$A107,Observed!$C$2:$C$720,$C107),"")</f>
        <v>17.034963766733807</v>
      </c>
      <c r="AC107" s="28">
        <f>IF(ISNUMBER(AVERAGEIFS(Observed!AC$2:AC$720,Observed!$A$2:$A$720,$A107,Observed!$C$2:$C$720,$C107)),AVERAGEIFS(Observed!AC$2:AC$720,Observed!$A$2:$A$720,$A107,Observed!$C$2:$C$720,$C107),"")</f>
        <v>14.922283013661703</v>
      </c>
      <c r="AD107" s="28">
        <f>IF(ISNUMBER(AVERAGEIFS(Observed!AD$2:AD$720,Observed!$A$2:$A$720,$A107,Observed!$C$2:$C$720,$C107)),AVERAGEIFS(Observed!AD$2:AD$720,Observed!$A$2:$A$720,$A107,Observed!$C$2:$C$720,$C107),"")</f>
        <v>80.491814931233719</v>
      </c>
      <c r="AE107" s="28">
        <f>IF(ISNUMBER(AVERAGEIFS(Observed!AE$2:AE$720,Observed!$A$2:$A$720,$A107,Observed!$C$2:$C$720,$C107)),AVERAGEIFS(Observed!AE$2:AE$720,Observed!$A$2:$A$720,$A107,Observed!$C$2:$C$720,$C107),"")</f>
        <v>21.744618733723957</v>
      </c>
      <c r="AF107" s="28">
        <f>IF(ISNUMBER(AVERAGEIFS(Observed!AF$2:AF$720,Observed!$A$2:$A$720,$A107,Observed!$C$2:$C$720,$C107)),AVERAGEIFS(Observed!AF$2:AF$720,Observed!$A$2:$A$720,$A107,Observed!$C$2:$C$720,$C107),"")</f>
        <v>90.200921376546219</v>
      </c>
      <c r="AG107" s="28">
        <f>IF(ISNUMBER(AVERAGEIFS(Observed!AG$2:AG$720,Observed!$A$2:$A$720,$A107,Observed!$C$2:$C$720,$C107)),AVERAGEIFS(Observed!AG$2:AG$720,Observed!$A$2:$A$720,$A107,Observed!$C$2:$C$720,$C107),"")</f>
        <v>30.40783182779948</v>
      </c>
      <c r="AH107" s="29">
        <f>IF(ISNUMBER(AVERAGEIFS(Observed!AH$2:AH$720,Observed!$A$2:$A$720,$A107,Observed!$C$2:$C$720,$C107)),AVERAGEIFS(Observed!AH$2:AH$720,Observed!$A$2:$A$720,$A107,Observed!$C$2:$C$720,$C107),"")</f>
        <v>4.8666666666666671E-2</v>
      </c>
      <c r="AI107" s="29">
        <f>IF(ISNUMBER(AVERAGEIFS(Observed!AI$2:AI$720,Observed!$A$2:$A$720,$A107,Observed!$C$2:$C$720,$C107)),AVERAGEIFS(Observed!AI$2:AI$720,Observed!$A$2:$A$720,$A107,Observed!$C$2:$C$720,$C107),"")</f>
        <v>4.8666666666666671E-2</v>
      </c>
      <c r="AJ107" s="29" t="str">
        <f>IF(ISNUMBER(AVERAGEIFS(Observed!AJ$2:AJ$720,Observed!$A$2:$A$720,$A107,Observed!$C$2:$C$720,$C107)),AVERAGEIFS(Observed!AJ$2:AJ$720,Observed!$A$2:$A$720,$A107,Observed!$C$2:$C$720,$C107),"")</f>
        <v/>
      </c>
      <c r="AK107" s="28">
        <f>IF(ISNUMBER(AVERAGEIFS(Observed!AK$2:AK$720,Observed!$A$2:$A$720,$A107,Observed!$C$2:$C$720,$C107)),AVERAGEIFS(Observed!AK$2:AK$720,Observed!$A$2:$A$720,$A107,Observed!$C$2:$C$720,$C107),"")</f>
        <v>12.878690388997397</v>
      </c>
      <c r="AL107" s="29" t="str">
        <f>IF(ISNUMBER(AVERAGEIFS(Observed!AL$2:AL$720,Observed!$A$2:$A$720,$A107,Observed!$C$2:$C$720,$C107)),AVERAGEIFS(Observed!AL$2:AL$720,Observed!$A$2:$A$720,$A107,Observed!$C$2:$C$720,$C107),"")</f>
        <v/>
      </c>
      <c r="AM107" s="28" t="str">
        <f>IF(ISNUMBER(AVERAGEIFS(Observed!AM$2:AM$720,Observed!$A$2:$A$720,$A107,Observed!$C$2:$C$720,$C107)),AVERAGEIFS(Observed!AM$2:AM$720,Observed!$A$2:$A$720,$A107,Observed!$C$2:$C$720,$C107),"")</f>
        <v/>
      </c>
      <c r="AN107" s="28" t="str">
        <f>IF(ISNUMBER(AVERAGEIFS(Observed!AN$2:AN$720,Observed!$A$2:$A$720,$A107,Observed!$C$2:$C$720,$C107)),AVERAGEIFS(Observed!AN$2:AN$720,Observed!$A$2:$A$720,$A107,Observed!$C$2:$C$720,$C107),"")</f>
        <v/>
      </c>
      <c r="AO107" s="28" t="str">
        <f>IF(ISNUMBER(AVERAGEIFS(Observed!AO$2:AO$720,Observed!$A$2:$A$720,$A107,Observed!$C$2:$C$720,$C107)),AVERAGEIFS(Observed!AO$2:AO$720,Observed!$A$2:$A$720,$A107,Observed!$C$2:$C$720,$C107),"")</f>
        <v/>
      </c>
      <c r="AP107" s="29" t="str">
        <f>IF(ISNUMBER(AVERAGEIFS(Observed!AP$2:AP$720,Observed!$A$2:$A$720,$A107,Observed!$C$2:$C$720,$C107)),AVERAGEIFS(Observed!AP$2:AP$720,Observed!$A$2:$A$720,$A107,Observed!$C$2:$C$720,$C107),"")</f>
        <v/>
      </c>
      <c r="AQ107" s="28" t="str">
        <f>IF(ISNUMBER(AVERAGEIFS(Observed!AQ$2:AQ$720,Observed!$A$2:$A$720,$A107,Observed!$C$2:$C$720,$C107)),AVERAGEIFS(Observed!AQ$2:AQ$720,Observed!$A$2:$A$720,$A107,Observed!$C$2:$C$720,$C107),"")</f>
        <v/>
      </c>
      <c r="AR107" s="28" t="str">
        <f>IF(ISNUMBER(AVERAGEIFS(Observed!AR$2:AR$720,Observed!$A$2:$A$720,$A107,Observed!$C$2:$C$720,$C107)),AVERAGEIFS(Observed!AR$2:AR$720,Observed!$A$2:$A$720,$A107,Observed!$C$2:$C$720,$C107),"")</f>
        <v/>
      </c>
      <c r="AS107" s="2">
        <f>COUNTIFS(Observed!$A$2:$A$720,$A107,Observed!$C$2:$C$720,$C107)</f>
        <v>3</v>
      </c>
      <c r="AT107" s="2">
        <f t="shared" si="2"/>
        <v>10</v>
      </c>
    </row>
    <row r="108" spans="1:46" x14ac:dyDescent="0.25">
      <c r="A108" s="4" t="s">
        <v>29</v>
      </c>
      <c r="B108" t="s">
        <v>44</v>
      </c>
      <c r="C108" s="3">
        <v>42460</v>
      </c>
      <c r="D108">
        <v>1</v>
      </c>
      <c r="F108">
        <v>350</v>
      </c>
      <c r="J108" s="2" t="s">
        <v>83</v>
      </c>
      <c r="K108" s="2" t="s">
        <v>24</v>
      </c>
      <c r="M108" s="2" t="s">
        <v>40</v>
      </c>
      <c r="N108" s="27">
        <f>IF(ISNUMBER(AVERAGEIFS(Observed!N$2:N$720,Observed!$A$2:$A$720,$A108,Observed!$C$2:$C$720,$C108)),AVERAGEIFS(Observed!N$2:N$720,Observed!$A$2:$A$720,$A108,Observed!$C$2:$C$720,$C108),"")</f>
        <v>1001.25</v>
      </c>
      <c r="O108" s="28">
        <f>IF(ISNUMBER(AVERAGEIFS(Observed!O$2:O$720,Observed!$A$2:$A$720,$A108,Observed!$C$2:$C$720,$C108)),AVERAGEIFS(Observed!O$2:O$720,Observed!$A$2:$A$720,$A108,Observed!$C$2:$C$720,$C108),"")</f>
        <v>100.125</v>
      </c>
      <c r="P108" s="28" t="str">
        <f>IF(ISNUMBER(AVERAGEIFS(Observed!P$2:P$720,Observed!$A$2:$A$720,$A108,Observed!$C$2:$C$720,$C108)),AVERAGEIFS(Observed!P$2:P$720,Observed!$A$2:$A$720,$A108,Observed!$C$2:$C$720,$C108),"")</f>
        <v/>
      </c>
      <c r="Q108" s="28" t="str">
        <f>IF(ISNUMBER(AVERAGEIFS(Observed!Q$2:Q$720,Observed!$A$2:$A$720,$A108,Observed!$C$2:$C$720,$C108)),AVERAGEIFS(Observed!Q$2:Q$720,Observed!$A$2:$A$720,$A108,Observed!$C$2:$C$720,$C108),"")</f>
        <v/>
      </c>
      <c r="R108" s="28" t="str">
        <f>IF(ISNUMBER(AVERAGEIFS(Observed!R$2:R$720,Observed!$A$2:$A$720,$A108,Observed!$C$2:$C$720,$C108)),AVERAGEIFS(Observed!R$2:R$720,Observed!$A$2:$A$720,$A108,Observed!$C$2:$C$720,$C108),"")</f>
        <v/>
      </c>
      <c r="S108" s="29" t="str">
        <f>IF(ISNUMBER(AVERAGEIFS(Observed!S$2:S$720,Observed!$A$2:$A$720,$A108,Observed!$C$2:$C$720,$C108)),AVERAGEIFS(Observed!S$2:S$720,Observed!$A$2:$A$720,$A108,Observed!$C$2:$C$720,$C108),"")</f>
        <v/>
      </c>
      <c r="T108" s="29" t="str">
        <f>IF(ISNUMBER(AVERAGEIFS(Observed!T$2:T$720,Observed!$A$2:$A$720,$A108,Observed!$C$2:$C$720,$C108)),AVERAGEIFS(Observed!T$2:T$720,Observed!$A$2:$A$720,$A108,Observed!$C$2:$C$720,$C108),"")</f>
        <v/>
      </c>
      <c r="U108" s="29" t="str">
        <f>IF(ISNUMBER(AVERAGEIFS(Observed!U$2:U$720,Observed!$A$2:$A$720,$A108,Observed!$C$2:$C$720,$C108)),AVERAGEIFS(Observed!U$2:U$720,Observed!$A$2:$A$720,$A108,Observed!$C$2:$C$720,$C108),"")</f>
        <v/>
      </c>
      <c r="V108" s="28" t="str">
        <f>IF(ISNUMBER(AVERAGEIFS(Observed!V$2:V$720,Observed!$A$2:$A$720,$A108,Observed!$C$2:$C$720,$C108)),AVERAGEIFS(Observed!V$2:V$720,Observed!$A$2:$A$720,$A108,Observed!$C$2:$C$720,$C108),"")</f>
        <v/>
      </c>
      <c r="W108" s="30" t="str">
        <f>IF(ISNUMBER(AVERAGEIFS(Observed!W$2:W$720,Observed!$A$2:$A$720,$A108,Observed!$C$2:$C$720,$C108)),AVERAGEIFS(Observed!W$2:W$720,Observed!$A$2:$A$720,$A108,Observed!$C$2:$C$720,$C108),"")</f>
        <v/>
      </c>
      <c r="X108" s="30" t="str">
        <f>IF(ISNUMBER(AVERAGEIFS(Observed!X$2:X$720,Observed!$A$2:$A$720,$A108,Observed!$C$2:$C$720,$C108)),AVERAGEIFS(Observed!X$2:X$720,Observed!$A$2:$A$720,$A108,Observed!$C$2:$C$720,$C108),"")</f>
        <v/>
      </c>
      <c r="Y108" s="28" t="str">
        <f>IF(ISNUMBER(AVERAGEIFS(Observed!Y$2:Y$720,Observed!$A$2:$A$720,$A108,Observed!$C$2:$C$720,$C108)),AVERAGEIFS(Observed!Y$2:Y$720,Observed!$A$2:$A$720,$A108,Observed!$C$2:$C$720,$C108),"")</f>
        <v/>
      </c>
      <c r="Z108" s="28" t="str">
        <f>IF(ISNUMBER(AVERAGEIFS(Observed!Z$2:Z$720,Observed!$A$2:$A$720,$A108,Observed!$C$2:$C$720,$C108)),AVERAGEIFS(Observed!Z$2:Z$720,Observed!$A$2:$A$720,$A108,Observed!$C$2:$C$720,$C108),"")</f>
        <v/>
      </c>
      <c r="AA108" s="28" t="str">
        <f>IF(ISNUMBER(AVERAGEIFS(Observed!AA$2:AA$720,Observed!$A$2:$A$720,$A108,Observed!$C$2:$C$720,$C108)),AVERAGEIFS(Observed!AA$2:AA$720,Observed!$A$2:$A$720,$A108,Observed!$C$2:$C$720,$C108),"")</f>
        <v/>
      </c>
      <c r="AB108" s="28">
        <f>IF(ISNUMBER(AVERAGEIFS(Observed!AB$2:AB$720,Observed!$A$2:$A$720,$A108,Observed!$C$2:$C$720,$C108)),AVERAGEIFS(Observed!AB$2:AB$720,Observed!$A$2:$A$720,$A108,Observed!$C$2:$C$720,$C108),"")</f>
        <v>17.223016103108723</v>
      </c>
      <c r="AC108" s="28">
        <f>IF(ISNUMBER(AVERAGEIFS(Observed!AC$2:AC$720,Observed!$A$2:$A$720,$A108,Observed!$C$2:$C$720,$C108)),AVERAGEIFS(Observed!AC$2:AC$720,Observed!$A$2:$A$720,$A108,Observed!$C$2:$C$720,$C108),"")</f>
        <v>14.132442156473795</v>
      </c>
      <c r="AD108" s="28">
        <f>IF(ISNUMBER(AVERAGEIFS(Observed!AD$2:AD$720,Observed!$A$2:$A$720,$A108,Observed!$C$2:$C$720,$C108)),AVERAGEIFS(Observed!AD$2:AD$720,Observed!$A$2:$A$720,$A108,Observed!$C$2:$C$720,$C108),"")</f>
        <v>76.540019989013672</v>
      </c>
      <c r="AE108" s="28">
        <f>IF(ISNUMBER(AVERAGEIFS(Observed!AE$2:AE$720,Observed!$A$2:$A$720,$A108,Observed!$C$2:$C$720,$C108)),AVERAGEIFS(Observed!AE$2:AE$720,Observed!$A$2:$A$720,$A108,Observed!$C$2:$C$720,$C108),"")</f>
        <v>21.099643707275391</v>
      </c>
      <c r="AF108" s="28">
        <f>IF(ISNUMBER(AVERAGEIFS(Observed!AF$2:AF$720,Observed!$A$2:$A$720,$A108,Observed!$C$2:$C$720,$C108)),AVERAGEIFS(Observed!AF$2:AF$720,Observed!$A$2:$A$720,$A108,Observed!$C$2:$C$720,$C108),"")</f>
        <v>88.661763509114579</v>
      </c>
      <c r="AG108" s="28">
        <f>IF(ISNUMBER(AVERAGEIFS(Observed!AG$2:AG$720,Observed!$A$2:$A$720,$A108,Observed!$C$2:$C$720,$C108)),AVERAGEIFS(Observed!AG$2:AG$720,Observed!$A$2:$A$720,$A108,Observed!$C$2:$C$720,$C108),"")</f>
        <v>30.023854573567707</v>
      </c>
      <c r="AH108" s="29">
        <f>IF(ISNUMBER(AVERAGEIFS(Observed!AH$2:AH$720,Observed!$A$2:$A$720,$A108,Observed!$C$2:$C$720,$C108)),AVERAGEIFS(Observed!AH$2:AH$720,Observed!$A$2:$A$720,$A108,Observed!$C$2:$C$720,$C108),"")</f>
        <v>4.8033333333333338E-2</v>
      </c>
      <c r="AI108" s="29">
        <f>IF(ISNUMBER(AVERAGEIFS(Observed!AI$2:AI$720,Observed!$A$2:$A$720,$A108,Observed!$C$2:$C$720,$C108)),AVERAGEIFS(Observed!AI$2:AI$720,Observed!$A$2:$A$720,$A108,Observed!$C$2:$C$720,$C108),"")</f>
        <v>4.8033333333333338E-2</v>
      </c>
      <c r="AJ108" s="29" t="str">
        <f>IF(ISNUMBER(AVERAGEIFS(Observed!AJ$2:AJ$720,Observed!$A$2:$A$720,$A108,Observed!$C$2:$C$720,$C108)),AVERAGEIFS(Observed!AJ$2:AJ$720,Observed!$A$2:$A$720,$A108,Observed!$C$2:$C$720,$C108),"")</f>
        <v/>
      </c>
      <c r="AK108" s="28">
        <f>IF(ISNUMBER(AVERAGEIFS(Observed!AK$2:AK$720,Observed!$A$2:$A$720,$A108,Observed!$C$2:$C$720,$C108)),AVERAGEIFS(Observed!AK$2:AK$720,Observed!$A$2:$A$720,$A108,Observed!$C$2:$C$720,$C108),"")</f>
        <v>12.246403198242186</v>
      </c>
      <c r="AL108" s="29" t="str">
        <f>IF(ISNUMBER(AVERAGEIFS(Observed!AL$2:AL$720,Observed!$A$2:$A$720,$A108,Observed!$C$2:$C$720,$C108)),AVERAGEIFS(Observed!AL$2:AL$720,Observed!$A$2:$A$720,$A108,Observed!$C$2:$C$720,$C108),"")</f>
        <v/>
      </c>
      <c r="AM108" s="28" t="str">
        <f>IF(ISNUMBER(AVERAGEIFS(Observed!AM$2:AM$720,Observed!$A$2:$A$720,$A108,Observed!$C$2:$C$720,$C108)),AVERAGEIFS(Observed!AM$2:AM$720,Observed!$A$2:$A$720,$A108,Observed!$C$2:$C$720,$C108),"")</f>
        <v/>
      </c>
      <c r="AN108" s="28" t="str">
        <f>IF(ISNUMBER(AVERAGEIFS(Observed!AN$2:AN$720,Observed!$A$2:$A$720,$A108,Observed!$C$2:$C$720,$C108)),AVERAGEIFS(Observed!AN$2:AN$720,Observed!$A$2:$A$720,$A108,Observed!$C$2:$C$720,$C108),"")</f>
        <v/>
      </c>
      <c r="AO108" s="28" t="str">
        <f>IF(ISNUMBER(AVERAGEIFS(Observed!AO$2:AO$720,Observed!$A$2:$A$720,$A108,Observed!$C$2:$C$720,$C108)),AVERAGEIFS(Observed!AO$2:AO$720,Observed!$A$2:$A$720,$A108,Observed!$C$2:$C$720,$C108),"")</f>
        <v/>
      </c>
      <c r="AP108" s="29" t="str">
        <f>IF(ISNUMBER(AVERAGEIFS(Observed!AP$2:AP$720,Observed!$A$2:$A$720,$A108,Observed!$C$2:$C$720,$C108)),AVERAGEIFS(Observed!AP$2:AP$720,Observed!$A$2:$A$720,$A108,Observed!$C$2:$C$720,$C108),"")</f>
        <v/>
      </c>
      <c r="AQ108" s="28" t="str">
        <f>IF(ISNUMBER(AVERAGEIFS(Observed!AQ$2:AQ$720,Observed!$A$2:$A$720,$A108,Observed!$C$2:$C$720,$C108)),AVERAGEIFS(Observed!AQ$2:AQ$720,Observed!$A$2:$A$720,$A108,Observed!$C$2:$C$720,$C108),"")</f>
        <v/>
      </c>
      <c r="AR108" s="28" t="str">
        <f>IF(ISNUMBER(AVERAGEIFS(Observed!AR$2:AR$720,Observed!$A$2:$A$720,$A108,Observed!$C$2:$C$720,$C108)),AVERAGEIFS(Observed!AR$2:AR$720,Observed!$A$2:$A$720,$A108,Observed!$C$2:$C$720,$C108),"")</f>
        <v/>
      </c>
      <c r="AS108" s="2">
        <f>COUNTIFS(Observed!$A$2:$A$720,$A108,Observed!$C$2:$C$720,$C108)</f>
        <v>3</v>
      </c>
      <c r="AT108" s="2">
        <f t="shared" si="2"/>
        <v>10</v>
      </c>
    </row>
    <row r="109" spans="1:46" x14ac:dyDescent="0.25">
      <c r="A109" s="4" t="s">
        <v>26</v>
      </c>
      <c r="B109" t="s">
        <v>44</v>
      </c>
      <c r="C109" s="3">
        <v>42460</v>
      </c>
      <c r="D109">
        <v>1</v>
      </c>
      <c r="F109">
        <v>500</v>
      </c>
      <c r="J109" s="2" t="s">
        <v>83</v>
      </c>
      <c r="K109" s="2" t="s">
        <v>24</v>
      </c>
      <c r="M109" s="2" t="s">
        <v>40</v>
      </c>
      <c r="N109" s="27">
        <f>IF(ISNUMBER(AVERAGEIFS(Observed!N$2:N$720,Observed!$A$2:$A$720,$A109,Observed!$C$2:$C$720,$C109)),AVERAGEIFS(Observed!N$2:N$720,Observed!$A$2:$A$720,$A109,Observed!$C$2:$C$720,$C109),"")</f>
        <v>962.75</v>
      </c>
      <c r="O109" s="28">
        <f>IF(ISNUMBER(AVERAGEIFS(Observed!O$2:O$720,Observed!$A$2:$A$720,$A109,Observed!$C$2:$C$720,$C109)),AVERAGEIFS(Observed!O$2:O$720,Observed!$A$2:$A$720,$A109,Observed!$C$2:$C$720,$C109),"")</f>
        <v>96.27500000000002</v>
      </c>
      <c r="P109" s="28" t="str">
        <f>IF(ISNUMBER(AVERAGEIFS(Observed!P$2:P$720,Observed!$A$2:$A$720,$A109,Observed!$C$2:$C$720,$C109)),AVERAGEIFS(Observed!P$2:P$720,Observed!$A$2:$A$720,$A109,Observed!$C$2:$C$720,$C109),"")</f>
        <v/>
      </c>
      <c r="Q109" s="28" t="str">
        <f>IF(ISNUMBER(AVERAGEIFS(Observed!Q$2:Q$720,Observed!$A$2:$A$720,$A109,Observed!$C$2:$C$720,$C109)),AVERAGEIFS(Observed!Q$2:Q$720,Observed!$A$2:$A$720,$A109,Observed!$C$2:$C$720,$C109),"")</f>
        <v/>
      </c>
      <c r="R109" s="28" t="str">
        <f>IF(ISNUMBER(AVERAGEIFS(Observed!R$2:R$720,Observed!$A$2:$A$720,$A109,Observed!$C$2:$C$720,$C109)),AVERAGEIFS(Observed!R$2:R$720,Observed!$A$2:$A$720,$A109,Observed!$C$2:$C$720,$C109),"")</f>
        <v/>
      </c>
      <c r="S109" s="29" t="str">
        <f>IF(ISNUMBER(AVERAGEIFS(Observed!S$2:S$720,Observed!$A$2:$A$720,$A109,Observed!$C$2:$C$720,$C109)),AVERAGEIFS(Observed!S$2:S$720,Observed!$A$2:$A$720,$A109,Observed!$C$2:$C$720,$C109),"")</f>
        <v/>
      </c>
      <c r="T109" s="29" t="str">
        <f>IF(ISNUMBER(AVERAGEIFS(Observed!T$2:T$720,Observed!$A$2:$A$720,$A109,Observed!$C$2:$C$720,$C109)),AVERAGEIFS(Observed!T$2:T$720,Observed!$A$2:$A$720,$A109,Observed!$C$2:$C$720,$C109),"")</f>
        <v/>
      </c>
      <c r="U109" s="29" t="str">
        <f>IF(ISNUMBER(AVERAGEIFS(Observed!U$2:U$720,Observed!$A$2:$A$720,$A109,Observed!$C$2:$C$720,$C109)),AVERAGEIFS(Observed!U$2:U$720,Observed!$A$2:$A$720,$A109,Observed!$C$2:$C$720,$C109),"")</f>
        <v/>
      </c>
      <c r="V109" s="28" t="str">
        <f>IF(ISNUMBER(AVERAGEIFS(Observed!V$2:V$720,Observed!$A$2:$A$720,$A109,Observed!$C$2:$C$720,$C109)),AVERAGEIFS(Observed!V$2:V$720,Observed!$A$2:$A$720,$A109,Observed!$C$2:$C$720,$C109),"")</f>
        <v/>
      </c>
      <c r="W109" s="30" t="str">
        <f>IF(ISNUMBER(AVERAGEIFS(Observed!W$2:W$720,Observed!$A$2:$A$720,$A109,Observed!$C$2:$C$720,$C109)),AVERAGEIFS(Observed!W$2:W$720,Observed!$A$2:$A$720,$A109,Observed!$C$2:$C$720,$C109),"")</f>
        <v/>
      </c>
      <c r="X109" s="30" t="str">
        <f>IF(ISNUMBER(AVERAGEIFS(Observed!X$2:X$720,Observed!$A$2:$A$720,$A109,Observed!$C$2:$C$720,$C109)),AVERAGEIFS(Observed!X$2:X$720,Observed!$A$2:$A$720,$A109,Observed!$C$2:$C$720,$C109),"")</f>
        <v/>
      </c>
      <c r="Y109" s="28" t="str">
        <f>IF(ISNUMBER(AVERAGEIFS(Observed!Y$2:Y$720,Observed!$A$2:$A$720,$A109,Observed!$C$2:$C$720,$C109)),AVERAGEIFS(Observed!Y$2:Y$720,Observed!$A$2:$A$720,$A109,Observed!$C$2:$C$720,$C109),"")</f>
        <v/>
      </c>
      <c r="Z109" s="28" t="str">
        <f>IF(ISNUMBER(AVERAGEIFS(Observed!Z$2:Z$720,Observed!$A$2:$A$720,$A109,Observed!$C$2:$C$720,$C109)),AVERAGEIFS(Observed!Z$2:Z$720,Observed!$A$2:$A$720,$A109,Observed!$C$2:$C$720,$C109),"")</f>
        <v/>
      </c>
      <c r="AA109" s="28" t="str">
        <f>IF(ISNUMBER(AVERAGEIFS(Observed!AA$2:AA$720,Observed!$A$2:$A$720,$A109,Observed!$C$2:$C$720,$C109)),AVERAGEIFS(Observed!AA$2:AA$720,Observed!$A$2:$A$720,$A109,Observed!$C$2:$C$720,$C109),"")</f>
        <v/>
      </c>
      <c r="AB109" s="28">
        <f>IF(ISNUMBER(AVERAGEIFS(Observed!AB$2:AB$720,Observed!$A$2:$A$720,$A109,Observed!$C$2:$C$720,$C109)),AVERAGEIFS(Observed!AB$2:AB$720,Observed!$A$2:$A$720,$A109,Observed!$C$2:$C$720,$C109),"")</f>
        <v>17.090716520945232</v>
      </c>
      <c r="AC109" s="28">
        <f>IF(ISNUMBER(AVERAGEIFS(Observed!AC$2:AC$720,Observed!$A$2:$A$720,$A109,Observed!$C$2:$C$720,$C109)),AVERAGEIFS(Observed!AC$2:AC$720,Observed!$A$2:$A$720,$A109,Observed!$C$2:$C$720,$C109),"")</f>
        <v>15.732980569203695</v>
      </c>
      <c r="AD109" s="28">
        <f>IF(ISNUMBER(AVERAGEIFS(Observed!AD$2:AD$720,Observed!$A$2:$A$720,$A109,Observed!$C$2:$C$720,$C109)),AVERAGEIFS(Observed!AD$2:AD$720,Observed!$A$2:$A$720,$A109,Observed!$C$2:$C$720,$C109),"")</f>
        <v>80.688980102539062</v>
      </c>
      <c r="AE109" s="28">
        <f>IF(ISNUMBER(AVERAGEIFS(Observed!AE$2:AE$720,Observed!$A$2:$A$720,$A109,Observed!$C$2:$C$720,$C109)),AVERAGEIFS(Observed!AE$2:AE$720,Observed!$A$2:$A$720,$A109,Observed!$C$2:$C$720,$C109),"")</f>
        <v>20.03315766652425</v>
      </c>
      <c r="AF109" s="28">
        <f>IF(ISNUMBER(AVERAGEIFS(Observed!AF$2:AF$720,Observed!$A$2:$A$720,$A109,Observed!$C$2:$C$720,$C109)),AVERAGEIFS(Observed!AF$2:AF$720,Observed!$A$2:$A$720,$A109,Observed!$C$2:$C$720,$C109),"")</f>
        <v>90.419965108235672</v>
      </c>
      <c r="AG109" s="28">
        <f>IF(ISNUMBER(AVERAGEIFS(Observed!AG$2:AG$720,Observed!$A$2:$A$720,$A109,Observed!$C$2:$C$720,$C109)),AVERAGEIFS(Observed!AG$2:AG$720,Observed!$A$2:$A$720,$A109,Observed!$C$2:$C$720,$C109),"")</f>
        <v>29.746191660563152</v>
      </c>
      <c r="AH109" s="29">
        <f>IF(ISNUMBER(AVERAGEIFS(Observed!AH$2:AH$720,Observed!$A$2:$A$720,$A109,Observed!$C$2:$C$720,$C109)),AVERAGEIFS(Observed!AH$2:AH$720,Observed!$A$2:$A$720,$A109,Observed!$C$2:$C$720,$C109),"")</f>
        <v>4.7600000000000003E-2</v>
      </c>
      <c r="AI109" s="29">
        <f>IF(ISNUMBER(AVERAGEIFS(Observed!AI$2:AI$720,Observed!$A$2:$A$720,$A109,Observed!$C$2:$C$720,$C109)),AVERAGEIFS(Observed!AI$2:AI$720,Observed!$A$2:$A$720,$A109,Observed!$C$2:$C$720,$C109),"")</f>
        <v>4.7600000000000003E-2</v>
      </c>
      <c r="AJ109" s="29" t="str">
        <f>IF(ISNUMBER(AVERAGEIFS(Observed!AJ$2:AJ$720,Observed!$A$2:$A$720,$A109,Observed!$C$2:$C$720,$C109)),AVERAGEIFS(Observed!AJ$2:AJ$720,Observed!$A$2:$A$720,$A109,Observed!$C$2:$C$720,$C109),"")</f>
        <v/>
      </c>
      <c r="AK109" s="28">
        <f>IF(ISNUMBER(AVERAGEIFS(Observed!AK$2:AK$720,Observed!$A$2:$A$720,$A109,Observed!$C$2:$C$720,$C109)),AVERAGEIFS(Observed!AK$2:AK$720,Observed!$A$2:$A$720,$A109,Observed!$C$2:$C$720,$C109),"")</f>
        <v>12.910236816406249</v>
      </c>
      <c r="AL109" s="29" t="str">
        <f>IF(ISNUMBER(AVERAGEIFS(Observed!AL$2:AL$720,Observed!$A$2:$A$720,$A109,Observed!$C$2:$C$720,$C109)),AVERAGEIFS(Observed!AL$2:AL$720,Observed!$A$2:$A$720,$A109,Observed!$C$2:$C$720,$C109),"")</f>
        <v/>
      </c>
      <c r="AM109" s="28" t="str">
        <f>IF(ISNUMBER(AVERAGEIFS(Observed!AM$2:AM$720,Observed!$A$2:$A$720,$A109,Observed!$C$2:$C$720,$C109)),AVERAGEIFS(Observed!AM$2:AM$720,Observed!$A$2:$A$720,$A109,Observed!$C$2:$C$720,$C109),"")</f>
        <v/>
      </c>
      <c r="AN109" s="28" t="str">
        <f>IF(ISNUMBER(AVERAGEIFS(Observed!AN$2:AN$720,Observed!$A$2:$A$720,$A109,Observed!$C$2:$C$720,$C109)),AVERAGEIFS(Observed!AN$2:AN$720,Observed!$A$2:$A$720,$A109,Observed!$C$2:$C$720,$C109),"")</f>
        <v/>
      </c>
      <c r="AO109" s="28" t="str">
        <f>IF(ISNUMBER(AVERAGEIFS(Observed!AO$2:AO$720,Observed!$A$2:$A$720,$A109,Observed!$C$2:$C$720,$C109)),AVERAGEIFS(Observed!AO$2:AO$720,Observed!$A$2:$A$720,$A109,Observed!$C$2:$C$720,$C109),"")</f>
        <v/>
      </c>
      <c r="AP109" s="29" t="str">
        <f>IF(ISNUMBER(AVERAGEIFS(Observed!AP$2:AP$720,Observed!$A$2:$A$720,$A109,Observed!$C$2:$C$720,$C109)),AVERAGEIFS(Observed!AP$2:AP$720,Observed!$A$2:$A$720,$A109,Observed!$C$2:$C$720,$C109),"")</f>
        <v/>
      </c>
      <c r="AQ109" s="28" t="str">
        <f>IF(ISNUMBER(AVERAGEIFS(Observed!AQ$2:AQ$720,Observed!$A$2:$A$720,$A109,Observed!$C$2:$C$720,$C109)),AVERAGEIFS(Observed!AQ$2:AQ$720,Observed!$A$2:$A$720,$A109,Observed!$C$2:$C$720,$C109),"")</f>
        <v/>
      </c>
      <c r="AR109" s="28" t="str">
        <f>IF(ISNUMBER(AVERAGEIFS(Observed!AR$2:AR$720,Observed!$A$2:$A$720,$A109,Observed!$C$2:$C$720,$C109)),AVERAGEIFS(Observed!AR$2:AR$720,Observed!$A$2:$A$720,$A109,Observed!$C$2:$C$720,$C109),"")</f>
        <v/>
      </c>
      <c r="AS109" s="2">
        <f>COUNTIFS(Observed!$A$2:$A$720,$A109,Observed!$C$2:$C$720,$C109)</f>
        <v>3</v>
      </c>
      <c r="AT109" s="2">
        <f t="shared" si="2"/>
        <v>10</v>
      </c>
    </row>
    <row r="110" spans="1:46" x14ac:dyDescent="0.25">
      <c r="A110" s="4" t="s">
        <v>27</v>
      </c>
      <c r="B110" t="s">
        <v>44</v>
      </c>
      <c r="C110" s="3">
        <v>42469</v>
      </c>
      <c r="D110">
        <v>1</v>
      </c>
      <c r="F110">
        <v>0</v>
      </c>
      <c r="J110" s="2" t="s">
        <v>83</v>
      </c>
      <c r="K110" s="2" t="s">
        <v>24</v>
      </c>
      <c r="L110">
        <v>2.6</v>
      </c>
      <c r="M110" s="2" t="s">
        <v>22</v>
      </c>
      <c r="N110" s="27" t="str">
        <f>IF(ISNUMBER(AVERAGEIFS(Observed!N$2:N$720,Observed!$A$2:$A$720,$A110,Observed!$C$2:$C$720,$C110)),AVERAGEIFS(Observed!N$2:N$720,Observed!$A$2:$A$720,$A110,Observed!$C$2:$C$720,$C110),"")</f>
        <v/>
      </c>
      <c r="O110" s="28" t="str">
        <f>IF(ISNUMBER(AVERAGEIFS(Observed!O$2:O$720,Observed!$A$2:$A$720,$A110,Observed!$C$2:$C$720,$C110)),AVERAGEIFS(Observed!O$2:O$720,Observed!$A$2:$A$720,$A110,Observed!$C$2:$C$720,$C110),"")</f>
        <v/>
      </c>
      <c r="P110" s="28">
        <f>IF(ISNUMBER(AVERAGEIFS(Observed!P$2:P$720,Observed!$A$2:$A$720,$A110,Observed!$C$2:$C$720,$C110)),AVERAGEIFS(Observed!P$2:P$720,Observed!$A$2:$A$720,$A110,Observed!$C$2:$C$720,$C110),"")</f>
        <v>77.709999999999994</v>
      </c>
      <c r="Q110" s="28">
        <f>IF(ISNUMBER(AVERAGEIFS(Observed!Q$2:Q$720,Observed!$A$2:$A$720,$A110,Observed!$C$2:$C$720,$C110)),AVERAGEIFS(Observed!Q$2:Q$720,Observed!$A$2:$A$720,$A110,Observed!$C$2:$C$720,$C110),"")</f>
        <v>77.709999999999994</v>
      </c>
      <c r="R110" s="28">
        <f>IF(ISNUMBER(AVERAGEIFS(Observed!R$2:R$720,Observed!$A$2:$A$720,$A110,Observed!$C$2:$C$720,$C110)),AVERAGEIFS(Observed!R$2:R$720,Observed!$A$2:$A$720,$A110,Observed!$C$2:$C$720,$C110),"")</f>
        <v>842.52499999999998</v>
      </c>
      <c r="S110" s="29" t="str">
        <f>IF(ISNUMBER(AVERAGEIFS(Observed!S$2:S$720,Observed!$A$2:$A$720,$A110,Observed!$C$2:$C$720,$C110)),AVERAGEIFS(Observed!S$2:S$720,Observed!$A$2:$A$720,$A110,Observed!$C$2:$C$720,$C110),"")</f>
        <v/>
      </c>
      <c r="T110" s="29" t="str">
        <f>IF(ISNUMBER(AVERAGEIFS(Observed!T$2:T$720,Observed!$A$2:$A$720,$A110,Observed!$C$2:$C$720,$C110)),AVERAGEIFS(Observed!T$2:T$720,Observed!$A$2:$A$720,$A110,Observed!$C$2:$C$720,$C110),"")</f>
        <v/>
      </c>
      <c r="U110" s="29" t="str">
        <f>IF(ISNUMBER(AVERAGEIFS(Observed!U$2:U$720,Observed!$A$2:$A$720,$A110,Observed!$C$2:$C$720,$C110)),AVERAGEIFS(Observed!U$2:U$720,Observed!$A$2:$A$720,$A110,Observed!$C$2:$C$720,$C110),"")</f>
        <v/>
      </c>
      <c r="V110" s="28" t="str">
        <f>IF(ISNUMBER(AVERAGEIFS(Observed!V$2:V$720,Observed!$A$2:$A$720,$A110,Observed!$C$2:$C$720,$C110)),AVERAGEIFS(Observed!V$2:V$720,Observed!$A$2:$A$720,$A110,Observed!$C$2:$C$720,$C110),"")</f>
        <v/>
      </c>
      <c r="W110" s="30" t="str">
        <f>IF(ISNUMBER(AVERAGEIFS(Observed!W$2:W$720,Observed!$A$2:$A$720,$A110,Observed!$C$2:$C$720,$C110)),AVERAGEIFS(Observed!W$2:W$720,Observed!$A$2:$A$720,$A110,Observed!$C$2:$C$720,$C110),"")</f>
        <v/>
      </c>
      <c r="X110" s="30" t="str">
        <f>IF(ISNUMBER(AVERAGEIFS(Observed!X$2:X$720,Observed!$A$2:$A$720,$A110,Observed!$C$2:$C$720,$C110)),AVERAGEIFS(Observed!X$2:X$720,Observed!$A$2:$A$720,$A110,Observed!$C$2:$C$720,$C110),"")</f>
        <v/>
      </c>
      <c r="Y110" s="28" t="str">
        <f>IF(ISNUMBER(AVERAGEIFS(Observed!Y$2:Y$720,Observed!$A$2:$A$720,$A110,Observed!$C$2:$C$720,$C110)),AVERAGEIFS(Observed!Y$2:Y$720,Observed!$A$2:$A$720,$A110,Observed!$C$2:$C$720,$C110),"")</f>
        <v/>
      </c>
      <c r="Z110" s="28" t="str">
        <f>IF(ISNUMBER(AVERAGEIFS(Observed!Z$2:Z$720,Observed!$A$2:$A$720,$A110,Observed!$C$2:$C$720,$C110)),AVERAGEIFS(Observed!Z$2:Z$720,Observed!$A$2:$A$720,$A110,Observed!$C$2:$C$720,$C110),"")</f>
        <v/>
      </c>
      <c r="AA110" s="28" t="str">
        <f>IF(ISNUMBER(AVERAGEIFS(Observed!AA$2:AA$720,Observed!$A$2:$A$720,$A110,Observed!$C$2:$C$720,$C110)),AVERAGEIFS(Observed!AA$2:AA$720,Observed!$A$2:$A$720,$A110,Observed!$C$2:$C$720,$C110),"")</f>
        <v/>
      </c>
      <c r="AB110" s="28" t="str">
        <f>IF(ISNUMBER(AVERAGEIFS(Observed!AB$2:AB$720,Observed!$A$2:$A$720,$A110,Observed!$C$2:$C$720,$C110)),AVERAGEIFS(Observed!AB$2:AB$720,Observed!$A$2:$A$720,$A110,Observed!$C$2:$C$720,$C110),"")</f>
        <v/>
      </c>
      <c r="AC110" s="28" t="str">
        <f>IF(ISNUMBER(AVERAGEIFS(Observed!AC$2:AC$720,Observed!$A$2:$A$720,$A110,Observed!$C$2:$C$720,$C110)),AVERAGEIFS(Observed!AC$2:AC$720,Observed!$A$2:$A$720,$A110,Observed!$C$2:$C$720,$C110),"")</f>
        <v/>
      </c>
      <c r="AD110" s="28" t="str">
        <f>IF(ISNUMBER(AVERAGEIFS(Observed!AD$2:AD$720,Observed!$A$2:$A$720,$A110,Observed!$C$2:$C$720,$C110)),AVERAGEIFS(Observed!AD$2:AD$720,Observed!$A$2:$A$720,$A110,Observed!$C$2:$C$720,$C110),"")</f>
        <v/>
      </c>
      <c r="AE110" s="28" t="str">
        <f>IF(ISNUMBER(AVERAGEIFS(Observed!AE$2:AE$720,Observed!$A$2:$A$720,$A110,Observed!$C$2:$C$720,$C110)),AVERAGEIFS(Observed!AE$2:AE$720,Observed!$A$2:$A$720,$A110,Observed!$C$2:$C$720,$C110),"")</f>
        <v/>
      </c>
      <c r="AF110" s="28" t="str">
        <f>IF(ISNUMBER(AVERAGEIFS(Observed!AF$2:AF$720,Observed!$A$2:$A$720,$A110,Observed!$C$2:$C$720,$C110)),AVERAGEIFS(Observed!AF$2:AF$720,Observed!$A$2:$A$720,$A110,Observed!$C$2:$C$720,$C110),"")</f>
        <v/>
      </c>
      <c r="AG110" s="28" t="str">
        <f>IF(ISNUMBER(AVERAGEIFS(Observed!AG$2:AG$720,Observed!$A$2:$A$720,$A110,Observed!$C$2:$C$720,$C110)),AVERAGEIFS(Observed!AG$2:AG$720,Observed!$A$2:$A$720,$A110,Observed!$C$2:$C$720,$C110),"")</f>
        <v/>
      </c>
      <c r="AH110" s="29" t="str">
        <f>IF(ISNUMBER(AVERAGEIFS(Observed!AH$2:AH$720,Observed!$A$2:$A$720,$A110,Observed!$C$2:$C$720,$C110)),AVERAGEIFS(Observed!AH$2:AH$720,Observed!$A$2:$A$720,$A110,Observed!$C$2:$C$720,$C110),"")</f>
        <v/>
      </c>
      <c r="AI110" s="29" t="str">
        <f>IF(ISNUMBER(AVERAGEIFS(Observed!AI$2:AI$720,Observed!$A$2:$A$720,$A110,Observed!$C$2:$C$720,$C110)),AVERAGEIFS(Observed!AI$2:AI$720,Observed!$A$2:$A$720,$A110,Observed!$C$2:$C$720,$C110),"")</f>
        <v/>
      </c>
      <c r="AJ110" s="29" t="str">
        <f>IF(ISNUMBER(AVERAGEIFS(Observed!AJ$2:AJ$720,Observed!$A$2:$A$720,$A110,Observed!$C$2:$C$720,$C110)),AVERAGEIFS(Observed!AJ$2:AJ$720,Observed!$A$2:$A$720,$A110,Observed!$C$2:$C$720,$C110),"")</f>
        <v/>
      </c>
      <c r="AK110" s="28" t="str">
        <f>IF(ISNUMBER(AVERAGEIFS(Observed!AK$2:AK$720,Observed!$A$2:$A$720,$A110,Observed!$C$2:$C$720,$C110)),AVERAGEIFS(Observed!AK$2:AK$720,Observed!$A$2:$A$720,$A110,Observed!$C$2:$C$720,$C110),"")</f>
        <v/>
      </c>
      <c r="AL110" s="29" t="str">
        <f>IF(ISNUMBER(AVERAGEIFS(Observed!AL$2:AL$720,Observed!$A$2:$A$720,$A110,Observed!$C$2:$C$720,$C110)),AVERAGEIFS(Observed!AL$2:AL$720,Observed!$A$2:$A$720,$A110,Observed!$C$2:$C$720,$C110),"")</f>
        <v/>
      </c>
      <c r="AM110" s="28" t="str">
        <f>IF(ISNUMBER(AVERAGEIFS(Observed!AM$2:AM$720,Observed!$A$2:$A$720,$A110,Observed!$C$2:$C$720,$C110)),AVERAGEIFS(Observed!AM$2:AM$720,Observed!$A$2:$A$720,$A110,Observed!$C$2:$C$720,$C110),"")</f>
        <v/>
      </c>
      <c r="AN110" s="28" t="str">
        <f>IF(ISNUMBER(AVERAGEIFS(Observed!AN$2:AN$720,Observed!$A$2:$A$720,$A110,Observed!$C$2:$C$720,$C110)),AVERAGEIFS(Observed!AN$2:AN$720,Observed!$A$2:$A$720,$A110,Observed!$C$2:$C$720,$C110),"")</f>
        <v/>
      </c>
      <c r="AO110" s="28" t="str">
        <f>IF(ISNUMBER(AVERAGEIFS(Observed!AO$2:AO$720,Observed!$A$2:$A$720,$A110,Observed!$C$2:$C$720,$C110)),AVERAGEIFS(Observed!AO$2:AO$720,Observed!$A$2:$A$720,$A110,Observed!$C$2:$C$720,$C110),"")</f>
        <v/>
      </c>
      <c r="AP110" s="29" t="str">
        <f>IF(ISNUMBER(AVERAGEIFS(Observed!AP$2:AP$720,Observed!$A$2:$A$720,$A110,Observed!$C$2:$C$720,$C110)),AVERAGEIFS(Observed!AP$2:AP$720,Observed!$A$2:$A$720,$A110,Observed!$C$2:$C$720,$C110),"")</f>
        <v/>
      </c>
      <c r="AQ110" s="28" t="str">
        <f>IF(ISNUMBER(AVERAGEIFS(Observed!AQ$2:AQ$720,Observed!$A$2:$A$720,$A110,Observed!$C$2:$C$720,$C110)),AVERAGEIFS(Observed!AQ$2:AQ$720,Observed!$A$2:$A$720,$A110,Observed!$C$2:$C$720,$C110),"")</f>
        <v/>
      </c>
      <c r="AR110" s="28" t="str">
        <f>IF(ISNUMBER(AVERAGEIFS(Observed!AR$2:AR$720,Observed!$A$2:$A$720,$A110,Observed!$C$2:$C$720,$C110)),AVERAGEIFS(Observed!AR$2:AR$720,Observed!$A$2:$A$720,$A110,Observed!$C$2:$C$720,$C110),"")</f>
        <v/>
      </c>
      <c r="AS110" s="2">
        <f>COUNTIFS(Observed!$A$2:$A$720,$A110,Observed!$C$2:$C$720,$C110)</f>
        <v>4</v>
      </c>
      <c r="AT110" s="2">
        <f t="shared" si="2"/>
        <v>3</v>
      </c>
    </row>
    <row r="111" spans="1:46" x14ac:dyDescent="0.25">
      <c r="A111" s="4" t="s">
        <v>30</v>
      </c>
      <c r="B111" t="s">
        <v>44</v>
      </c>
      <c r="C111" s="3">
        <v>42469</v>
      </c>
      <c r="D111">
        <v>1</v>
      </c>
      <c r="F111">
        <v>50</v>
      </c>
      <c r="J111" s="2" t="s">
        <v>83</v>
      </c>
      <c r="K111" s="2" t="s">
        <v>24</v>
      </c>
      <c r="L111">
        <v>2.6</v>
      </c>
      <c r="M111" s="2" t="s">
        <v>22</v>
      </c>
      <c r="N111" s="27" t="str">
        <f>IF(ISNUMBER(AVERAGEIFS(Observed!N$2:N$720,Observed!$A$2:$A$720,$A111,Observed!$C$2:$C$720,$C111)),AVERAGEIFS(Observed!N$2:N$720,Observed!$A$2:$A$720,$A111,Observed!$C$2:$C$720,$C111),"")</f>
        <v/>
      </c>
      <c r="O111" s="28" t="str">
        <f>IF(ISNUMBER(AVERAGEIFS(Observed!O$2:O$720,Observed!$A$2:$A$720,$A111,Observed!$C$2:$C$720,$C111)),AVERAGEIFS(Observed!O$2:O$720,Observed!$A$2:$A$720,$A111,Observed!$C$2:$C$720,$C111),"")</f>
        <v/>
      </c>
      <c r="P111" s="28">
        <f>IF(ISNUMBER(AVERAGEIFS(Observed!P$2:P$720,Observed!$A$2:$A$720,$A111,Observed!$C$2:$C$720,$C111)),AVERAGEIFS(Observed!P$2:P$720,Observed!$A$2:$A$720,$A111,Observed!$C$2:$C$720,$C111),"")</f>
        <v>75.637500000000003</v>
      </c>
      <c r="Q111" s="28">
        <f>IF(ISNUMBER(AVERAGEIFS(Observed!Q$2:Q$720,Observed!$A$2:$A$720,$A111,Observed!$C$2:$C$720,$C111)),AVERAGEIFS(Observed!Q$2:Q$720,Observed!$A$2:$A$720,$A111,Observed!$C$2:$C$720,$C111),"")</f>
        <v>75.637500000000003</v>
      </c>
      <c r="R111" s="28">
        <f>IF(ISNUMBER(AVERAGEIFS(Observed!R$2:R$720,Observed!$A$2:$A$720,$A111,Observed!$C$2:$C$720,$C111)),AVERAGEIFS(Observed!R$2:R$720,Observed!$A$2:$A$720,$A111,Observed!$C$2:$C$720,$C111),"")</f>
        <v>895.26</v>
      </c>
      <c r="S111" s="29" t="str">
        <f>IF(ISNUMBER(AVERAGEIFS(Observed!S$2:S$720,Observed!$A$2:$A$720,$A111,Observed!$C$2:$C$720,$C111)),AVERAGEIFS(Observed!S$2:S$720,Observed!$A$2:$A$720,$A111,Observed!$C$2:$C$720,$C111),"")</f>
        <v/>
      </c>
      <c r="T111" s="29" t="str">
        <f>IF(ISNUMBER(AVERAGEIFS(Observed!T$2:T$720,Observed!$A$2:$A$720,$A111,Observed!$C$2:$C$720,$C111)),AVERAGEIFS(Observed!T$2:T$720,Observed!$A$2:$A$720,$A111,Observed!$C$2:$C$720,$C111),"")</f>
        <v/>
      </c>
      <c r="U111" s="29" t="str">
        <f>IF(ISNUMBER(AVERAGEIFS(Observed!U$2:U$720,Observed!$A$2:$A$720,$A111,Observed!$C$2:$C$720,$C111)),AVERAGEIFS(Observed!U$2:U$720,Observed!$A$2:$A$720,$A111,Observed!$C$2:$C$720,$C111),"")</f>
        <v/>
      </c>
      <c r="V111" s="28" t="str">
        <f>IF(ISNUMBER(AVERAGEIFS(Observed!V$2:V$720,Observed!$A$2:$A$720,$A111,Observed!$C$2:$C$720,$C111)),AVERAGEIFS(Observed!V$2:V$720,Observed!$A$2:$A$720,$A111,Observed!$C$2:$C$720,$C111),"")</f>
        <v/>
      </c>
      <c r="W111" s="30" t="str">
        <f>IF(ISNUMBER(AVERAGEIFS(Observed!W$2:W$720,Observed!$A$2:$A$720,$A111,Observed!$C$2:$C$720,$C111)),AVERAGEIFS(Observed!W$2:W$720,Observed!$A$2:$A$720,$A111,Observed!$C$2:$C$720,$C111),"")</f>
        <v/>
      </c>
      <c r="X111" s="30" t="str">
        <f>IF(ISNUMBER(AVERAGEIFS(Observed!X$2:X$720,Observed!$A$2:$A$720,$A111,Observed!$C$2:$C$720,$C111)),AVERAGEIFS(Observed!X$2:X$720,Observed!$A$2:$A$720,$A111,Observed!$C$2:$C$720,$C111),"")</f>
        <v/>
      </c>
      <c r="Y111" s="28" t="str">
        <f>IF(ISNUMBER(AVERAGEIFS(Observed!Y$2:Y$720,Observed!$A$2:$A$720,$A111,Observed!$C$2:$C$720,$C111)),AVERAGEIFS(Observed!Y$2:Y$720,Observed!$A$2:$A$720,$A111,Observed!$C$2:$C$720,$C111),"")</f>
        <v/>
      </c>
      <c r="Z111" s="28" t="str">
        <f>IF(ISNUMBER(AVERAGEIFS(Observed!Z$2:Z$720,Observed!$A$2:$A$720,$A111,Observed!$C$2:$C$720,$C111)),AVERAGEIFS(Observed!Z$2:Z$720,Observed!$A$2:$A$720,$A111,Observed!$C$2:$C$720,$C111),"")</f>
        <v/>
      </c>
      <c r="AA111" s="28" t="str">
        <f>IF(ISNUMBER(AVERAGEIFS(Observed!AA$2:AA$720,Observed!$A$2:$A$720,$A111,Observed!$C$2:$C$720,$C111)),AVERAGEIFS(Observed!AA$2:AA$720,Observed!$A$2:$A$720,$A111,Observed!$C$2:$C$720,$C111),"")</f>
        <v/>
      </c>
      <c r="AB111" s="28" t="str">
        <f>IF(ISNUMBER(AVERAGEIFS(Observed!AB$2:AB$720,Observed!$A$2:$A$720,$A111,Observed!$C$2:$C$720,$C111)),AVERAGEIFS(Observed!AB$2:AB$720,Observed!$A$2:$A$720,$A111,Observed!$C$2:$C$720,$C111),"")</f>
        <v/>
      </c>
      <c r="AC111" s="28" t="str">
        <f>IF(ISNUMBER(AVERAGEIFS(Observed!AC$2:AC$720,Observed!$A$2:$A$720,$A111,Observed!$C$2:$C$720,$C111)),AVERAGEIFS(Observed!AC$2:AC$720,Observed!$A$2:$A$720,$A111,Observed!$C$2:$C$720,$C111),"")</f>
        <v/>
      </c>
      <c r="AD111" s="28" t="str">
        <f>IF(ISNUMBER(AVERAGEIFS(Observed!AD$2:AD$720,Observed!$A$2:$A$720,$A111,Observed!$C$2:$C$720,$C111)),AVERAGEIFS(Observed!AD$2:AD$720,Observed!$A$2:$A$720,$A111,Observed!$C$2:$C$720,$C111),"")</f>
        <v/>
      </c>
      <c r="AE111" s="28" t="str">
        <f>IF(ISNUMBER(AVERAGEIFS(Observed!AE$2:AE$720,Observed!$A$2:$A$720,$A111,Observed!$C$2:$C$720,$C111)),AVERAGEIFS(Observed!AE$2:AE$720,Observed!$A$2:$A$720,$A111,Observed!$C$2:$C$720,$C111),"")</f>
        <v/>
      </c>
      <c r="AF111" s="28" t="str">
        <f>IF(ISNUMBER(AVERAGEIFS(Observed!AF$2:AF$720,Observed!$A$2:$A$720,$A111,Observed!$C$2:$C$720,$C111)),AVERAGEIFS(Observed!AF$2:AF$720,Observed!$A$2:$A$720,$A111,Observed!$C$2:$C$720,$C111),"")</f>
        <v/>
      </c>
      <c r="AG111" s="28" t="str">
        <f>IF(ISNUMBER(AVERAGEIFS(Observed!AG$2:AG$720,Observed!$A$2:$A$720,$A111,Observed!$C$2:$C$720,$C111)),AVERAGEIFS(Observed!AG$2:AG$720,Observed!$A$2:$A$720,$A111,Observed!$C$2:$C$720,$C111),"")</f>
        <v/>
      </c>
      <c r="AH111" s="29" t="str">
        <f>IF(ISNUMBER(AVERAGEIFS(Observed!AH$2:AH$720,Observed!$A$2:$A$720,$A111,Observed!$C$2:$C$720,$C111)),AVERAGEIFS(Observed!AH$2:AH$720,Observed!$A$2:$A$720,$A111,Observed!$C$2:$C$720,$C111),"")</f>
        <v/>
      </c>
      <c r="AI111" s="29" t="str">
        <f>IF(ISNUMBER(AVERAGEIFS(Observed!AI$2:AI$720,Observed!$A$2:$A$720,$A111,Observed!$C$2:$C$720,$C111)),AVERAGEIFS(Observed!AI$2:AI$720,Observed!$A$2:$A$720,$A111,Observed!$C$2:$C$720,$C111),"")</f>
        <v/>
      </c>
      <c r="AJ111" s="29" t="str">
        <f>IF(ISNUMBER(AVERAGEIFS(Observed!AJ$2:AJ$720,Observed!$A$2:$A$720,$A111,Observed!$C$2:$C$720,$C111)),AVERAGEIFS(Observed!AJ$2:AJ$720,Observed!$A$2:$A$720,$A111,Observed!$C$2:$C$720,$C111),"")</f>
        <v/>
      </c>
      <c r="AK111" s="28" t="str">
        <f>IF(ISNUMBER(AVERAGEIFS(Observed!AK$2:AK$720,Observed!$A$2:$A$720,$A111,Observed!$C$2:$C$720,$C111)),AVERAGEIFS(Observed!AK$2:AK$720,Observed!$A$2:$A$720,$A111,Observed!$C$2:$C$720,$C111),"")</f>
        <v/>
      </c>
      <c r="AL111" s="29" t="str">
        <f>IF(ISNUMBER(AVERAGEIFS(Observed!AL$2:AL$720,Observed!$A$2:$A$720,$A111,Observed!$C$2:$C$720,$C111)),AVERAGEIFS(Observed!AL$2:AL$720,Observed!$A$2:$A$720,$A111,Observed!$C$2:$C$720,$C111),"")</f>
        <v/>
      </c>
      <c r="AM111" s="28" t="str">
        <f>IF(ISNUMBER(AVERAGEIFS(Observed!AM$2:AM$720,Observed!$A$2:$A$720,$A111,Observed!$C$2:$C$720,$C111)),AVERAGEIFS(Observed!AM$2:AM$720,Observed!$A$2:$A$720,$A111,Observed!$C$2:$C$720,$C111),"")</f>
        <v/>
      </c>
      <c r="AN111" s="28" t="str">
        <f>IF(ISNUMBER(AVERAGEIFS(Observed!AN$2:AN$720,Observed!$A$2:$A$720,$A111,Observed!$C$2:$C$720,$C111)),AVERAGEIFS(Observed!AN$2:AN$720,Observed!$A$2:$A$720,$A111,Observed!$C$2:$C$720,$C111),"")</f>
        <v/>
      </c>
      <c r="AO111" s="28" t="str">
        <f>IF(ISNUMBER(AVERAGEIFS(Observed!AO$2:AO$720,Observed!$A$2:$A$720,$A111,Observed!$C$2:$C$720,$C111)),AVERAGEIFS(Observed!AO$2:AO$720,Observed!$A$2:$A$720,$A111,Observed!$C$2:$C$720,$C111),"")</f>
        <v/>
      </c>
      <c r="AP111" s="29" t="str">
        <f>IF(ISNUMBER(AVERAGEIFS(Observed!AP$2:AP$720,Observed!$A$2:$A$720,$A111,Observed!$C$2:$C$720,$C111)),AVERAGEIFS(Observed!AP$2:AP$720,Observed!$A$2:$A$720,$A111,Observed!$C$2:$C$720,$C111),"")</f>
        <v/>
      </c>
      <c r="AQ111" s="28" t="str">
        <f>IF(ISNUMBER(AVERAGEIFS(Observed!AQ$2:AQ$720,Observed!$A$2:$A$720,$A111,Observed!$C$2:$C$720,$C111)),AVERAGEIFS(Observed!AQ$2:AQ$720,Observed!$A$2:$A$720,$A111,Observed!$C$2:$C$720,$C111),"")</f>
        <v/>
      </c>
      <c r="AR111" s="28" t="str">
        <f>IF(ISNUMBER(AVERAGEIFS(Observed!AR$2:AR$720,Observed!$A$2:$A$720,$A111,Observed!$C$2:$C$720,$C111)),AVERAGEIFS(Observed!AR$2:AR$720,Observed!$A$2:$A$720,$A111,Observed!$C$2:$C$720,$C111),"")</f>
        <v/>
      </c>
      <c r="AS111" s="2">
        <f>COUNTIFS(Observed!$A$2:$A$720,$A111,Observed!$C$2:$C$720,$C111)</f>
        <v>4</v>
      </c>
      <c r="AT111" s="2">
        <f t="shared" si="2"/>
        <v>3</v>
      </c>
    </row>
    <row r="112" spans="1:46" x14ac:dyDescent="0.25">
      <c r="A112" s="4" t="s">
        <v>28</v>
      </c>
      <c r="B112" t="s">
        <v>44</v>
      </c>
      <c r="C112" s="3">
        <v>42469</v>
      </c>
      <c r="D112">
        <v>1</v>
      </c>
      <c r="F112">
        <v>100</v>
      </c>
      <c r="J112" s="2" t="s">
        <v>83</v>
      </c>
      <c r="K112" s="2" t="s">
        <v>24</v>
      </c>
      <c r="L112">
        <v>2.6</v>
      </c>
      <c r="M112" s="2" t="s">
        <v>22</v>
      </c>
      <c r="N112" s="27" t="str">
        <f>IF(ISNUMBER(AVERAGEIFS(Observed!N$2:N$720,Observed!$A$2:$A$720,$A112,Observed!$C$2:$C$720,$C112)),AVERAGEIFS(Observed!N$2:N$720,Observed!$A$2:$A$720,$A112,Observed!$C$2:$C$720,$C112),"")</f>
        <v/>
      </c>
      <c r="O112" s="28" t="str">
        <f>IF(ISNUMBER(AVERAGEIFS(Observed!O$2:O$720,Observed!$A$2:$A$720,$A112,Observed!$C$2:$C$720,$C112)),AVERAGEIFS(Observed!O$2:O$720,Observed!$A$2:$A$720,$A112,Observed!$C$2:$C$720,$C112),"")</f>
        <v/>
      </c>
      <c r="P112" s="28">
        <f>IF(ISNUMBER(AVERAGEIFS(Observed!P$2:P$720,Observed!$A$2:$A$720,$A112,Observed!$C$2:$C$720,$C112)),AVERAGEIFS(Observed!P$2:P$720,Observed!$A$2:$A$720,$A112,Observed!$C$2:$C$720,$C112),"")</f>
        <v>80.87</v>
      </c>
      <c r="Q112" s="28">
        <f>IF(ISNUMBER(AVERAGEIFS(Observed!Q$2:Q$720,Observed!$A$2:$A$720,$A112,Observed!$C$2:$C$720,$C112)),AVERAGEIFS(Observed!Q$2:Q$720,Observed!$A$2:$A$720,$A112,Observed!$C$2:$C$720,$C112),"")</f>
        <v>80.87</v>
      </c>
      <c r="R112" s="28">
        <f>IF(ISNUMBER(AVERAGEIFS(Observed!R$2:R$720,Observed!$A$2:$A$720,$A112,Observed!$C$2:$C$720,$C112)),AVERAGEIFS(Observed!R$2:R$720,Observed!$A$2:$A$720,$A112,Observed!$C$2:$C$720,$C112),"")</f>
        <v>891.63750000000005</v>
      </c>
      <c r="S112" s="29" t="str">
        <f>IF(ISNUMBER(AVERAGEIFS(Observed!S$2:S$720,Observed!$A$2:$A$720,$A112,Observed!$C$2:$C$720,$C112)),AVERAGEIFS(Observed!S$2:S$720,Observed!$A$2:$A$720,$A112,Observed!$C$2:$C$720,$C112),"")</f>
        <v/>
      </c>
      <c r="T112" s="29" t="str">
        <f>IF(ISNUMBER(AVERAGEIFS(Observed!T$2:T$720,Observed!$A$2:$A$720,$A112,Observed!$C$2:$C$720,$C112)),AVERAGEIFS(Observed!T$2:T$720,Observed!$A$2:$A$720,$A112,Observed!$C$2:$C$720,$C112),"")</f>
        <v/>
      </c>
      <c r="U112" s="29" t="str">
        <f>IF(ISNUMBER(AVERAGEIFS(Observed!U$2:U$720,Observed!$A$2:$A$720,$A112,Observed!$C$2:$C$720,$C112)),AVERAGEIFS(Observed!U$2:U$720,Observed!$A$2:$A$720,$A112,Observed!$C$2:$C$720,$C112),"")</f>
        <v/>
      </c>
      <c r="V112" s="28" t="str">
        <f>IF(ISNUMBER(AVERAGEIFS(Observed!V$2:V$720,Observed!$A$2:$A$720,$A112,Observed!$C$2:$C$720,$C112)),AVERAGEIFS(Observed!V$2:V$720,Observed!$A$2:$A$720,$A112,Observed!$C$2:$C$720,$C112),"")</f>
        <v/>
      </c>
      <c r="W112" s="30" t="str">
        <f>IF(ISNUMBER(AVERAGEIFS(Observed!W$2:W$720,Observed!$A$2:$A$720,$A112,Observed!$C$2:$C$720,$C112)),AVERAGEIFS(Observed!W$2:W$720,Observed!$A$2:$A$720,$A112,Observed!$C$2:$C$720,$C112),"")</f>
        <v/>
      </c>
      <c r="X112" s="30" t="str">
        <f>IF(ISNUMBER(AVERAGEIFS(Observed!X$2:X$720,Observed!$A$2:$A$720,$A112,Observed!$C$2:$C$720,$C112)),AVERAGEIFS(Observed!X$2:X$720,Observed!$A$2:$A$720,$A112,Observed!$C$2:$C$720,$C112),"")</f>
        <v/>
      </c>
      <c r="Y112" s="28" t="str">
        <f>IF(ISNUMBER(AVERAGEIFS(Observed!Y$2:Y$720,Observed!$A$2:$A$720,$A112,Observed!$C$2:$C$720,$C112)),AVERAGEIFS(Observed!Y$2:Y$720,Observed!$A$2:$A$720,$A112,Observed!$C$2:$C$720,$C112),"")</f>
        <v/>
      </c>
      <c r="Z112" s="28" t="str">
        <f>IF(ISNUMBER(AVERAGEIFS(Observed!Z$2:Z$720,Observed!$A$2:$A$720,$A112,Observed!$C$2:$C$720,$C112)),AVERAGEIFS(Observed!Z$2:Z$720,Observed!$A$2:$A$720,$A112,Observed!$C$2:$C$720,$C112),"")</f>
        <v/>
      </c>
      <c r="AA112" s="28" t="str">
        <f>IF(ISNUMBER(AVERAGEIFS(Observed!AA$2:AA$720,Observed!$A$2:$A$720,$A112,Observed!$C$2:$C$720,$C112)),AVERAGEIFS(Observed!AA$2:AA$720,Observed!$A$2:$A$720,$A112,Observed!$C$2:$C$720,$C112),"")</f>
        <v/>
      </c>
      <c r="AB112" s="28" t="str">
        <f>IF(ISNUMBER(AVERAGEIFS(Observed!AB$2:AB$720,Observed!$A$2:$A$720,$A112,Observed!$C$2:$C$720,$C112)),AVERAGEIFS(Observed!AB$2:AB$720,Observed!$A$2:$A$720,$A112,Observed!$C$2:$C$720,$C112),"")</f>
        <v/>
      </c>
      <c r="AC112" s="28" t="str">
        <f>IF(ISNUMBER(AVERAGEIFS(Observed!AC$2:AC$720,Observed!$A$2:$A$720,$A112,Observed!$C$2:$C$720,$C112)),AVERAGEIFS(Observed!AC$2:AC$720,Observed!$A$2:$A$720,$A112,Observed!$C$2:$C$720,$C112),"")</f>
        <v/>
      </c>
      <c r="AD112" s="28" t="str">
        <f>IF(ISNUMBER(AVERAGEIFS(Observed!AD$2:AD$720,Observed!$A$2:$A$720,$A112,Observed!$C$2:$C$720,$C112)),AVERAGEIFS(Observed!AD$2:AD$720,Observed!$A$2:$A$720,$A112,Observed!$C$2:$C$720,$C112),"")</f>
        <v/>
      </c>
      <c r="AE112" s="28" t="str">
        <f>IF(ISNUMBER(AVERAGEIFS(Observed!AE$2:AE$720,Observed!$A$2:$A$720,$A112,Observed!$C$2:$C$720,$C112)),AVERAGEIFS(Observed!AE$2:AE$720,Observed!$A$2:$A$720,$A112,Observed!$C$2:$C$720,$C112),"")</f>
        <v/>
      </c>
      <c r="AF112" s="28" t="str">
        <f>IF(ISNUMBER(AVERAGEIFS(Observed!AF$2:AF$720,Observed!$A$2:$A$720,$A112,Observed!$C$2:$C$720,$C112)),AVERAGEIFS(Observed!AF$2:AF$720,Observed!$A$2:$A$720,$A112,Observed!$C$2:$C$720,$C112),"")</f>
        <v/>
      </c>
      <c r="AG112" s="28" t="str">
        <f>IF(ISNUMBER(AVERAGEIFS(Observed!AG$2:AG$720,Observed!$A$2:$A$720,$A112,Observed!$C$2:$C$720,$C112)),AVERAGEIFS(Observed!AG$2:AG$720,Observed!$A$2:$A$720,$A112,Observed!$C$2:$C$720,$C112),"")</f>
        <v/>
      </c>
      <c r="AH112" s="29" t="str">
        <f>IF(ISNUMBER(AVERAGEIFS(Observed!AH$2:AH$720,Observed!$A$2:$A$720,$A112,Observed!$C$2:$C$720,$C112)),AVERAGEIFS(Observed!AH$2:AH$720,Observed!$A$2:$A$720,$A112,Observed!$C$2:$C$720,$C112),"")</f>
        <v/>
      </c>
      <c r="AI112" s="29" t="str">
        <f>IF(ISNUMBER(AVERAGEIFS(Observed!AI$2:AI$720,Observed!$A$2:$A$720,$A112,Observed!$C$2:$C$720,$C112)),AVERAGEIFS(Observed!AI$2:AI$720,Observed!$A$2:$A$720,$A112,Observed!$C$2:$C$720,$C112),"")</f>
        <v/>
      </c>
      <c r="AJ112" s="29" t="str">
        <f>IF(ISNUMBER(AVERAGEIFS(Observed!AJ$2:AJ$720,Observed!$A$2:$A$720,$A112,Observed!$C$2:$C$720,$C112)),AVERAGEIFS(Observed!AJ$2:AJ$720,Observed!$A$2:$A$720,$A112,Observed!$C$2:$C$720,$C112),"")</f>
        <v/>
      </c>
      <c r="AK112" s="28" t="str">
        <f>IF(ISNUMBER(AVERAGEIFS(Observed!AK$2:AK$720,Observed!$A$2:$A$720,$A112,Observed!$C$2:$C$720,$C112)),AVERAGEIFS(Observed!AK$2:AK$720,Observed!$A$2:$A$720,$A112,Observed!$C$2:$C$720,$C112),"")</f>
        <v/>
      </c>
      <c r="AL112" s="29" t="str">
        <f>IF(ISNUMBER(AVERAGEIFS(Observed!AL$2:AL$720,Observed!$A$2:$A$720,$A112,Observed!$C$2:$C$720,$C112)),AVERAGEIFS(Observed!AL$2:AL$720,Observed!$A$2:$A$720,$A112,Observed!$C$2:$C$720,$C112),"")</f>
        <v/>
      </c>
      <c r="AM112" s="28" t="str">
        <f>IF(ISNUMBER(AVERAGEIFS(Observed!AM$2:AM$720,Observed!$A$2:$A$720,$A112,Observed!$C$2:$C$720,$C112)),AVERAGEIFS(Observed!AM$2:AM$720,Observed!$A$2:$A$720,$A112,Observed!$C$2:$C$720,$C112),"")</f>
        <v/>
      </c>
      <c r="AN112" s="28" t="str">
        <f>IF(ISNUMBER(AVERAGEIFS(Observed!AN$2:AN$720,Observed!$A$2:$A$720,$A112,Observed!$C$2:$C$720,$C112)),AVERAGEIFS(Observed!AN$2:AN$720,Observed!$A$2:$A$720,$A112,Observed!$C$2:$C$720,$C112),"")</f>
        <v/>
      </c>
      <c r="AO112" s="28" t="str">
        <f>IF(ISNUMBER(AVERAGEIFS(Observed!AO$2:AO$720,Observed!$A$2:$A$720,$A112,Observed!$C$2:$C$720,$C112)),AVERAGEIFS(Observed!AO$2:AO$720,Observed!$A$2:$A$720,$A112,Observed!$C$2:$C$720,$C112),"")</f>
        <v/>
      </c>
      <c r="AP112" s="29" t="str">
        <f>IF(ISNUMBER(AVERAGEIFS(Observed!AP$2:AP$720,Observed!$A$2:$A$720,$A112,Observed!$C$2:$C$720,$C112)),AVERAGEIFS(Observed!AP$2:AP$720,Observed!$A$2:$A$720,$A112,Observed!$C$2:$C$720,$C112),"")</f>
        <v/>
      </c>
      <c r="AQ112" s="28" t="str">
        <f>IF(ISNUMBER(AVERAGEIFS(Observed!AQ$2:AQ$720,Observed!$A$2:$A$720,$A112,Observed!$C$2:$C$720,$C112)),AVERAGEIFS(Observed!AQ$2:AQ$720,Observed!$A$2:$A$720,$A112,Observed!$C$2:$C$720,$C112),"")</f>
        <v/>
      </c>
      <c r="AR112" s="28" t="str">
        <f>IF(ISNUMBER(AVERAGEIFS(Observed!AR$2:AR$720,Observed!$A$2:$A$720,$A112,Observed!$C$2:$C$720,$C112)),AVERAGEIFS(Observed!AR$2:AR$720,Observed!$A$2:$A$720,$A112,Observed!$C$2:$C$720,$C112),"")</f>
        <v/>
      </c>
      <c r="AS112" s="2">
        <f>COUNTIFS(Observed!$A$2:$A$720,$A112,Observed!$C$2:$C$720,$C112)</f>
        <v>4</v>
      </c>
      <c r="AT112" s="2">
        <f t="shared" si="2"/>
        <v>3</v>
      </c>
    </row>
    <row r="113" spans="1:46" x14ac:dyDescent="0.25">
      <c r="A113" s="4" t="s">
        <v>25</v>
      </c>
      <c r="B113" t="s">
        <v>44</v>
      </c>
      <c r="C113" s="3">
        <v>42469</v>
      </c>
      <c r="D113">
        <v>1</v>
      </c>
      <c r="F113">
        <v>200</v>
      </c>
      <c r="J113" s="2" t="s">
        <v>83</v>
      </c>
      <c r="K113" s="2" t="s">
        <v>24</v>
      </c>
      <c r="L113">
        <v>2.6</v>
      </c>
      <c r="M113" s="2" t="s">
        <v>22</v>
      </c>
      <c r="N113" s="27" t="str">
        <f>IF(ISNUMBER(AVERAGEIFS(Observed!N$2:N$720,Observed!$A$2:$A$720,$A113,Observed!$C$2:$C$720,$C113)),AVERAGEIFS(Observed!N$2:N$720,Observed!$A$2:$A$720,$A113,Observed!$C$2:$C$720,$C113),"")</f>
        <v/>
      </c>
      <c r="O113" s="28" t="str">
        <f>IF(ISNUMBER(AVERAGEIFS(Observed!O$2:O$720,Observed!$A$2:$A$720,$A113,Observed!$C$2:$C$720,$C113)),AVERAGEIFS(Observed!O$2:O$720,Observed!$A$2:$A$720,$A113,Observed!$C$2:$C$720,$C113),"")</f>
        <v/>
      </c>
      <c r="P113" s="28">
        <f>IF(ISNUMBER(AVERAGEIFS(Observed!P$2:P$720,Observed!$A$2:$A$720,$A113,Observed!$C$2:$C$720,$C113)),AVERAGEIFS(Observed!P$2:P$720,Observed!$A$2:$A$720,$A113,Observed!$C$2:$C$720,$C113),"")</f>
        <v>79.572500000000005</v>
      </c>
      <c r="Q113" s="28">
        <f>IF(ISNUMBER(AVERAGEIFS(Observed!Q$2:Q$720,Observed!$A$2:$A$720,$A113,Observed!$C$2:$C$720,$C113)),AVERAGEIFS(Observed!Q$2:Q$720,Observed!$A$2:$A$720,$A113,Observed!$C$2:$C$720,$C113),"")</f>
        <v>79.572500000000005</v>
      </c>
      <c r="R113" s="28">
        <f>IF(ISNUMBER(AVERAGEIFS(Observed!R$2:R$720,Observed!$A$2:$A$720,$A113,Observed!$C$2:$C$720,$C113)),AVERAGEIFS(Observed!R$2:R$720,Observed!$A$2:$A$720,$A113,Observed!$C$2:$C$720,$C113),"")</f>
        <v>911.8075</v>
      </c>
      <c r="S113" s="29" t="str">
        <f>IF(ISNUMBER(AVERAGEIFS(Observed!S$2:S$720,Observed!$A$2:$A$720,$A113,Observed!$C$2:$C$720,$C113)),AVERAGEIFS(Observed!S$2:S$720,Observed!$A$2:$A$720,$A113,Observed!$C$2:$C$720,$C113),"")</f>
        <v/>
      </c>
      <c r="T113" s="29" t="str">
        <f>IF(ISNUMBER(AVERAGEIFS(Observed!T$2:T$720,Observed!$A$2:$A$720,$A113,Observed!$C$2:$C$720,$C113)),AVERAGEIFS(Observed!T$2:T$720,Observed!$A$2:$A$720,$A113,Observed!$C$2:$C$720,$C113),"")</f>
        <v/>
      </c>
      <c r="U113" s="29" t="str">
        <f>IF(ISNUMBER(AVERAGEIFS(Observed!U$2:U$720,Observed!$A$2:$A$720,$A113,Observed!$C$2:$C$720,$C113)),AVERAGEIFS(Observed!U$2:U$720,Observed!$A$2:$A$720,$A113,Observed!$C$2:$C$720,$C113),"")</f>
        <v/>
      </c>
      <c r="V113" s="28" t="str">
        <f>IF(ISNUMBER(AVERAGEIFS(Observed!V$2:V$720,Observed!$A$2:$A$720,$A113,Observed!$C$2:$C$720,$C113)),AVERAGEIFS(Observed!V$2:V$720,Observed!$A$2:$A$720,$A113,Observed!$C$2:$C$720,$C113),"")</f>
        <v/>
      </c>
      <c r="W113" s="30" t="str">
        <f>IF(ISNUMBER(AVERAGEIFS(Observed!W$2:W$720,Observed!$A$2:$A$720,$A113,Observed!$C$2:$C$720,$C113)),AVERAGEIFS(Observed!W$2:W$720,Observed!$A$2:$A$720,$A113,Observed!$C$2:$C$720,$C113),"")</f>
        <v/>
      </c>
      <c r="X113" s="30" t="str">
        <f>IF(ISNUMBER(AVERAGEIFS(Observed!X$2:X$720,Observed!$A$2:$A$720,$A113,Observed!$C$2:$C$720,$C113)),AVERAGEIFS(Observed!X$2:X$720,Observed!$A$2:$A$720,$A113,Observed!$C$2:$C$720,$C113),"")</f>
        <v/>
      </c>
      <c r="Y113" s="28" t="str">
        <f>IF(ISNUMBER(AVERAGEIFS(Observed!Y$2:Y$720,Observed!$A$2:$A$720,$A113,Observed!$C$2:$C$720,$C113)),AVERAGEIFS(Observed!Y$2:Y$720,Observed!$A$2:$A$720,$A113,Observed!$C$2:$C$720,$C113),"")</f>
        <v/>
      </c>
      <c r="Z113" s="28" t="str">
        <f>IF(ISNUMBER(AVERAGEIFS(Observed!Z$2:Z$720,Observed!$A$2:$A$720,$A113,Observed!$C$2:$C$720,$C113)),AVERAGEIFS(Observed!Z$2:Z$720,Observed!$A$2:$A$720,$A113,Observed!$C$2:$C$720,$C113),"")</f>
        <v/>
      </c>
      <c r="AA113" s="28" t="str">
        <f>IF(ISNUMBER(AVERAGEIFS(Observed!AA$2:AA$720,Observed!$A$2:$A$720,$A113,Observed!$C$2:$C$720,$C113)),AVERAGEIFS(Observed!AA$2:AA$720,Observed!$A$2:$A$720,$A113,Observed!$C$2:$C$720,$C113),"")</f>
        <v/>
      </c>
      <c r="AB113" s="28" t="str">
        <f>IF(ISNUMBER(AVERAGEIFS(Observed!AB$2:AB$720,Observed!$A$2:$A$720,$A113,Observed!$C$2:$C$720,$C113)),AVERAGEIFS(Observed!AB$2:AB$720,Observed!$A$2:$A$720,$A113,Observed!$C$2:$C$720,$C113),"")</f>
        <v/>
      </c>
      <c r="AC113" s="28" t="str">
        <f>IF(ISNUMBER(AVERAGEIFS(Observed!AC$2:AC$720,Observed!$A$2:$A$720,$A113,Observed!$C$2:$C$720,$C113)),AVERAGEIFS(Observed!AC$2:AC$720,Observed!$A$2:$A$720,$A113,Observed!$C$2:$C$720,$C113),"")</f>
        <v/>
      </c>
      <c r="AD113" s="28" t="str">
        <f>IF(ISNUMBER(AVERAGEIFS(Observed!AD$2:AD$720,Observed!$A$2:$A$720,$A113,Observed!$C$2:$C$720,$C113)),AVERAGEIFS(Observed!AD$2:AD$720,Observed!$A$2:$A$720,$A113,Observed!$C$2:$C$720,$C113),"")</f>
        <v/>
      </c>
      <c r="AE113" s="28" t="str">
        <f>IF(ISNUMBER(AVERAGEIFS(Observed!AE$2:AE$720,Observed!$A$2:$A$720,$A113,Observed!$C$2:$C$720,$C113)),AVERAGEIFS(Observed!AE$2:AE$720,Observed!$A$2:$A$720,$A113,Observed!$C$2:$C$720,$C113),"")</f>
        <v/>
      </c>
      <c r="AF113" s="28" t="str">
        <f>IF(ISNUMBER(AVERAGEIFS(Observed!AF$2:AF$720,Observed!$A$2:$A$720,$A113,Observed!$C$2:$C$720,$C113)),AVERAGEIFS(Observed!AF$2:AF$720,Observed!$A$2:$A$720,$A113,Observed!$C$2:$C$720,$C113),"")</f>
        <v/>
      </c>
      <c r="AG113" s="28" t="str">
        <f>IF(ISNUMBER(AVERAGEIFS(Observed!AG$2:AG$720,Observed!$A$2:$A$720,$A113,Observed!$C$2:$C$720,$C113)),AVERAGEIFS(Observed!AG$2:AG$720,Observed!$A$2:$A$720,$A113,Observed!$C$2:$C$720,$C113),"")</f>
        <v/>
      </c>
      <c r="AH113" s="29" t="str">
        <f>IF(ISNUMBER(AVERAGEIFS(Observed!AH$2:AH$720,Observed!$A$2:$A$720,$A113,Observed!$C$2:$C$720,$C113)),AVERAGEIFS(Observed!AH$2:AH$720,Observed!$A$2:$A$720,$A113,Observed!$C$2:$C$720,$C113),"")</f>
        <v/>
      </c>
      <c r="AI113" s="29" t="str">
        <f>IF(ISNUMBER(AVERAGEIFS(Observed!AI$2:AI$720,Observed!$A$2:$A$720,$A113,Observed!$C$2:$C$720,$C113)),AVERAGEIFS(Observed!AI$2:AI$720,Observed!$A$2:$A$720,$A113,Observed!$C$2:$C$720,$C113),"")</f>
        <v/>
      </c>
      <c r="AJ113" s="29" t="str">
        <f>IF(ISNUMBER(AVERAGEIFS(Observed!AJ$2:AJ$720,Observed!$A$2:$A$720,$A113,Observed!$C$2:$C$720,$C113)),AVERAGEIFS(Observed!AJ$2:AJ$720,Observed!$A$2:$A$720,$A113,Observed!$C$2:$C$720,$C113),"")</f>
        <v/>
      </c>
      <c r="AK113" s="28" t="str">
        <f>IF(ISNUMBER(AVERAGEIFS(Observed!AK$2:AK$720,Observed!$A$2:$A$720,$A113,Observed!$C$2:$C$720,$C113)),AVERAGEIFS(Observed!AK$2:AK$720,Observed!$A$2:$A$720,$A113,Observed!$C$2:$C$720,$C113),"")</f>
        <v/>
      </c>
      <c r="AL113" s="29" t="str">
        <f>IF(ISNUMBER(AVERAGEIFS(Observed!AL$2:AL$720,Observed!$A$2:$A$720,$A113,Observed!$C$2:$C$720,$C113)),AVERAGEIFS(Observed!AL$2:AL$720,Observed!$A$2:$A$720,$A113,Observed!$C$2:$C$720,$C113),"")</f>
        <v/>
      </c>
      <c r="AM113" s="28" t="str">
        <f>IF(ISNUMBER(AVERAGEIFS(Observed!AM$2:AM$720,Observed!$A$2:$A$720,$A113,Observed!$C$2:$C$720,$C113)),AVERAGEIFS(Observed!AM$2:AM$720,Observed!$A$2:$A$720,$A113,Observed!$C$2:$C$720,$C113),"")</f>
        <v/>
      </c>
      <c r="AN113" s="28" t="str">
        <f>IF(ISNUMBER(AVERAGEIFS(Observed!AN$2:AN$720,Observed!$A$2:$A$720,$A113,Observed!$C$2:$C$720,$C113)),AVERAGEIFS(Observed!AN$2:AN$720,Observed!$A$2:$A$720,$A113,Observed!$C$2:$C$720,$C113),"")</f>
        <v/>
      </c>
      <c r="AO113" s="28" t="str">
        <f>IF(ISNUMBER(AVERAGEIFS(Observed!AO$2:AO$720,Observed!$A$2:$A$720,$A113,Observed!$C$2:$C$720,$C113)),AVERAGEIFS(Observed!AO$2:AO$720,Observed!$A$2:$A$720,$A113,Observed!$C$2:$C$720,$C113),"")</f>
        <v/>
      </c>
      <c r="AP113" s="29" t="str">
        <f>IF(ISNUMBER(AVERAGEIFS(Observed!AP$2:AP$720,Observed!$A$2:$A$720,$A113,Observed!$C$2:$C$720,$C113)),AVERAGEIFS(Observed!AP$2:AP$720,Observed!$A$2:$A$720,$A113,Observed!$C$2:$C$720,$C113),"")</f>
        <v/>
      </c>
      <c r="AQ113" s="28" t="str">
        <f>IF(ISNUMBER(AVERAGEIFS(Observed!AQ$2:AQ$720,Observed!$A$2:$A$720,$A113,Observed!$C$2:$C$720,$C113)),AVERAGEIFS(Observed!AQ$2:AQ$720,Observed!$A$2:$A$720,$A113,Observed!$C$2:$C$720,$C113),"")</f>
        <v/>
      </c>
      <c r="AR113" s="28" t="str">
        <f>IF(ISNUMBER(AVERAGEIFS(Observed!AR$2:AR$720,Observed!$A$2:$A$720,$A113,Observed!$C$2:$C$720,$C113)),AVERAGEIFS(Observed!AR$2:AR$720,Observed!$A$2:$A$720,$A113,Observed!$C$2:$C$720,$C113),"")</f>
        <v/>
      </c>
      <c r="AS113" s="2">
        <f>COUNTIFS(Observed!$A$2:$A$720,$A113,Observed!$C$2:$C$720,$C113)</f>
        <v>4</v>
      </c>
      <c r="AT113" s="2">
        <f t="shared" si="2"/>
        <v>3</v>
      </c>
    </row>
    <row r="114" spans="1:46" x14ac:dyDescent="0.25">
      <c r="A114" s="4" t="s">
        <v>29</v>
      </c>
      <c r="B114" t="s">
        <v>44</v>
      </c>
      <c r="C114" s="3">
        <v>42469</v>
      </c>
      <c r="D114">
        <v>1</v>
      </c>
      <c r="F114">
        <v>350</v>
      </c>
      <c r="J114" s="2" t="s">
        <v>83</v>
      </c>
      <c r="K114" s="2" t="s">
        <v>24</v>
      </c>
      <c r="L114">
        <v>2.6</v>
      </c>
      <c r="M114" s="2" t="s">
        <v>22</v>
      </c>
      <c r="N114" s="27" t="str">
        <f>IF(ISNUMBER(AVERAGEIFS(Observed!N$2:N$720,Observed!$A$2:$A$720,$A114,Observed!$C$2:$C$720,$C114)),AVERAGEIFS(Observed!N$2:N$720,Observed!$A$2:$A$720,$A114,Observed!$C$2:$C$720,$C114),"")</f>
        <v/>
      </c>
      <c r="O114" s="28" t="str">
        <f>IF(ISNUMBER(AVERAGEIFS(Observed!O$2:O$720,Observed!$A$2:$A$720,$A114,Observed!$C$2:$C$720,$C114)),AVERAGEIFS(Observed!O$2:O$720,Observed!$A$2:$A$720,$A114,Observed!$C$2:$C$720,$C114),"")</f>
        <v/>
      </c>
      <c r="P114" s="28">
        <f>IF(ISNUMBER(AVERAGEIFS(Observed!P$2:P$720,Observed!$A$2:$A$720,$A114,Observed!$C$2:$C$720,$C114)),AVERAGEIFS(Observed!P$2:P$720,Observed!$A$2:$A$720,$A114,Observed!$C$2:$C$720,$C114),"")</f>
        <v>94.08</v>
      </c>
      <c r="Q114" s="28">
        <f>IF(ISNUMBER(AVERAGEIFS(Observed!Q$2:Q$720,Observed!$A$2:$A$720,$A114,Observed!$C$2:$C$720,$C114)),AVERAGEIFS(Observed!Q$2:Q$720,Observed!$A$2:$A$720,$A114,Observed!$C$2:$C$720,$C114),"")</f>
        <v>94.08</v>
      </c>
      <c r="R114" s="28">
        <f>IF(ISNUMBER(AVERAGEIFS(Observed!R$2:R$720,Observed!$A$2:$A$720,$A114,Observed!$C$2:$C$720,$C114)),AVERAGEIFS(Observed!R$2:R$720,Observed!$A$2:$A$720,$A114,Observed!$C$2:$C$720,$C114),"")</f>
        <v>905.41750000000002</v>
      </c>
      <c r="S114" s="29" t="str">
        <f>IF(ISNUMBER(AVERAGEIFS(Observed!S$2:S$720,Observed!$A$2:$A$720,$A114,Observed!$C$2:$C$720,$C114)),AVERAGEIFS(Observed!S$2:S$720,Observed!$A$2:$A$720,$A114,Observed!$C$2:$C$720,$C114),"")</f>
        <v/>
      </c>
      <c r="T114" s="29" t="str">
        <f>IF(ISNUMBER(AVERAGEIFS(Observed!T$2:T$720,Observed!$A$2:$A$720,$A114,Observed!$C$2:$C$720,$C114)),AVERAGEIFS(Observed!T$2:T$720,Observed!$A$2:$A$720,$A114,Observed!$C$2:$C$720,$C114),"")</f>
        <v/>
      </c>
      <c r="U114" s="29" t="str">
        <f>IF(ISNUMBER(AVERAGEIFS(Observed!U$2:U$720,Observed!$A$2:$A$720,$A114,Observed!$C$2:$C$720,$C114)),AVERAGEIFS(Observed!U$2:U$720,Observed!$A$2:$A$720,$A114,Observed!$C$2:$C$720,$C114),"")</f>
        <v/>
      </c>
      <c r="V114" s="28" t="str">
        <f>IF(ISNUMBER(AVERAGEIFS(Observed!V$2:V$720,Observed!$A$2:$A$720,$A114,Observed!$C$2:$C$720,$C114)),AVERAGEIFS(Observed!V$2:V$720,Observed!$A$2:$A$720,$A114,Observed!$C$2:$C$720,$C114),"")</f>
        <v/>
      </c>
      <c r="W114" s="30" t="str">
        <f>IF(ISNUMBER(AVERAGEIFS(Observed!W$2:W$720,Observed!$A$2:$A$720,$A114,Observed!$C$2:$C$720,$C114)),AVERAGEIFS(Observed!W$2:W$720,Observed!$A$2:$A$720,$A114,Observed!$C$2:$C$720,$C114),"")</f>
        <v/>
      </c>
      <c r="X114" s="30" t="str">
        <f>IF(ISNUMBER(AVERAGEIFS(Observed!X$2:X$720,Observed!$A$2:$A$720,$A114,Observed!$C$2:$C$720,$C114)),AVERAGEIFS(Observed!X$2:X$720,Observed!$A$2:$A$720,$A114,Observed!$C$2:$C$720,$C114),"")</f>
        <v/>
      </c>
      <c r="Y114" s="28" t="str">
        <f>IF(ISNUMBER(AVERAGEIFS(Observed!Y$2:Y$720,Observed!$A$2:$A$720,$A114,Observed!$C$2:$C$720,$C114)),AVERAGEIFS(Observed!Y$2:Y$720,Observed!$A$2:$A$720,$A114,Observed!$C$2:$C$720,$C114),"")</f>
        <v/>
      </c>
      <c r="Z114" s="28" t="str">
        <f>IF(ISNUMBER(AVERAGEIFS(Observed!Z$2:Z$720,Observed!$A$2:$A$720,$A114,Observed!$C$2:$C$720,$C114)),AVERAGEIFS(Observed!Z$2:Z$720,Observed!$A$2:$A$720,$A114,Observed!$C$2:$C$720,$C114),"")</f>
        <v/>
      </c>
      <c r="AA114" s="28" t="str">
        <f>IF(ISNUMBER(AVERAGEIFS(Observed!AA$2:AA$720,Observed!$A$2:$A$720,$A114,Observed!$C$2:$C$720,$C114)),AVERAGEIFS(Observed!AA$2:AA$720,Observed!$A$2:$A$720,$A114,Observed!$C$2:$C$720,$C114),"")</f>
        <v/>
      </c>
      <c r="AB114" s="28" t="str">
        <f>IF(ISNUMBER(AVERAGEIFS(Observed!AB$2:AB$720,Observed!$A$2:$A$720,$A114,Observed!$C$2:$C$720,$C114)),AVERAGEIFS(Observed!AB$2:AB$720,Observed!$A$2:$A$720,$A114,Observed!$C$2:$C$720,$C114),"")</f>
        <v/>
      </c>
      <c r="AC114" s="28" t="str">
        <f>IF(ISNUMBER(AVERAGEIFS(Observed!AC$2:AC$720,Observed!$A$2:$A$720,$A114,Observed!$C$2:$C$720,$C114)),AVERAGEIFS(Observed!AC$2:AC$720,Observed!$A$2:$A$720,$A114,Observed!$C$2:$C$720,$C114),"")</f>
        <v/>
      </c>
      <c r="AD114" s="28" t="str">
        <f>IF(ISNUMBER(AVERAGEIFS(Observed!AD$2:AD$720,Observed!$A$2:$A$720,$A114,Observed!$C$2:$C$720,$C114)),AVERAGEIFS(Observed!AD$2:AD$720,Observed!$A$2:$A$720,$A114,Observed!$C$2:$C$720,$C114),"")</f>
        <v/>
      </c>
      <c r="AE114" s="28" t="str">
        <f>IF(ISNUMBER(AVERAGEIFS(Observed!AE$2:AE$720,Observed!$A$2:$A$720,$A114,Observed!$C$2:$C$720,$C114)),AVERAGEIFS(Observed!AE$2:AE$720,Observed!$A$2:$A$720,$A114,Observed!$C$2:$C$720,$C114),"")</f>
        <v/>
      </c>
      <c r="AF114" s="28" t="str">
        <f>IF(ISNUMBER(AVERAGEIFS(Observed!AF$2:AF$720,Observed!$A$2:$A$720,$A114,Observed!$C$2:$C$720,$C114)),AVERAGEIFS(Observed!AF$2:AF$720,Observed!$A$2:$A$720,$A114,Observed!$C$2:$C$720,$C114),"")</f>
        <v/>
      </c>
      <c r="AG114" s="28" t="str">
        <f>IF(ISNUMBER(AVERAGEIFS(Observed!AG$2:AG$720,Observed!$A$2:$A$720,$A114,Observed!$C$2:$C$720,$C114)),AVERAGEIFS(Observed!AG$2:AG$720,Observed!$A$2:$A$720,$A114,Observed!$C$2:$C$720,$C114),"")</f>
        <v/>
      </c>
      <c r="AH114" s="29" t="str">
        <f>IF(ISNUMBER(AVERAGEIFS(Observed!AH$2:AH$720,Observed!$A$2:$A$720,$A114,Observed!$C$2:$C$720,$C114)),AVERAGEIFS(Observed!AH$2:AH$720,Observed!$A$2:$A$720,$A114,Observed!$C$2:$C$720,$C114),"")</f>
        <v/>
      </c>
      <c r="AI114" s="29" t="str">
        <f>IF(ISNUMBER(AVERAGEIFS(Observed!AI$2:AI$720,Observed!$A$2:$A$720,$A114,Observed!$C$2:$C$720,$C114)),AVERAGEIFS(Observed!AI$2:AI$720,Observed!$A$2:$A$720,$A114,Observed!$C$2:$C$720,$C114),"")</f>
        <v/>
      </c>
      <c r="AJ114" s="29" t="str">
        <f>IF(ISNUMBER(AVERAGEIFS(Observed!AJ$2:AJ$720,Observed!$A$2:$A$720,$A114,Observed!$C$2:$C$720,$C114)),AVERAGEIFS(Observed!AJ$2:AJ$720,Observed!$A$2:$A$720,$A114,Observed!$C$2:$C$720,$C114),"")</f>
        <v/>
      </c>
      <c r="AK114" s="28" t="str">
        <f>IF(ISNUMBER(AVERAGEIFS(Observed!AK$2:AK$720,Observed!$A$2:$A$720,$A114,Observed!$C$2:$C$720,$C114)),AVERAGEIFS(Observed!AK$2:AK$720,Observed!$A$2:$A$720,$A114,Observed!$C$2:$C$720,$C114),"")</f>
        <v/>
      </c>
      <c r="AL114" s="29" t="str">
        <f>IF(ISNUMBER(AVERAGEIFS(Observed!AL$2:AL$720,Observed!$A$2:$A$720,$A114,Observed!$C$2:$C$720,$C114)),AVERAGEIFS(Observed!AL$2:AL$720,Observed!$A$2:$A$720,$A114,Observed!$C$2:$C$720,$C114),"")</f>
        <v/>
      </c>
      <c r="AM114" s="28" t="str">
        <f>IF(ISNUMBER(AVERAGEIFS(Observed!AM$2:AM$720,Observed!$A$2:$A$720,$A114,Observed!$C$2:$C$720,$C114)),AVERAGEIFS(Observed!AM$2:AM$720,Observed!$A$2:$A$720,$A114,Observed!$C$2:$C$720,$C114),"")</f>
        <v/>
      </c>
      <c r="AN114" s="28" t="str">
        <f>IF(ISNUMBER(AVERAGEIFS(Observed!AN$2:AN$720,Observed!$A$2:$A$720,$A114,Observed!$C$2:$C$720,$C114)),AVERAGEIFS(Observed!AN$2:AN$720,Observed!$A$2:$A$720,$A114,Observed!$C$2:$C$720,$C114),"")</f>
        <v/>
      </c>
      <c r="AO114" s="28" t="str">
        <f>IF(ISNUMBER(AVERAGEIFS(Observed!AO$2:AO$720,Observed!$A$2:$A$720,$A114,Observed!$C$2:$C$720,$C114)),AVERAGEIFS(Observed!AO$2:AO$720,Observed!$A$2:$A$720,$A114,Observed!$C$2:$C$720,$C114),"")</f>
        <v/>
      </c>
      <c r="AP114" s="29" t="str">
        <f>IF(ISNUMBER(AVERAGEIFS(Observed!AP$2:AP$720,Observed!$A$2:$A$720,$A114,Observed!$C$2:$C$720,$C114)),AVERAGEIFS(Observed!AP$2:AP$720,Observed!$A$2:$A$720,$A114,Observed!$C$2:$C$720,$C114),"")</f>
        <v/>
      </c>
      <c r="AQ114" s="28" t="str">
        <f>IF(ISNUMBER(AVERAGEIFS(Observed!AQ$2:AQ$720,Observed!$A$2:$A$720,$A114,Observed!$C$2:$C$720,$C114)),AVERAGEIFS(Observed!AQ$2:AQ$720,Observed!$A$2:$A$720,$A114,Observed!$C$2:$C$720,$C114),"")</f>
        <v/>
      </c>
      <c r="AR114" s="28" t="str">
        <f>IF(ISNUMBER(AVERAGEIFS(Observed!AR$2:AR$720,Observed!$A$2:$A$720,$A114,Observed!$C$2:$C$720,$C114)),AVERAGEIFS(Observed!AR$2:AR$720,Observed!$A$2:$A$720,$A114,Observed!$C$2:$C$720,$C114),"")</f>
        <v/>
      </c>
      <c r="AS114" s="2">
        <f>COUNTIFS(Observed!$A$2:$A$720,$A114,Observed!$C$2:$C$720,$C114)</f>
        <v>4</v>
      </c>
      <c r="AT114" s="2">
        <f t="shared" si="2"/>
        <v>3</v>
      </c>
    </row>
    <row r="115" spans="1:46" x14ac:dyDescent="0.25">
      <c r="A115" s="4" t="s">
        <v>26</v>
      </c>
      <c r="B115" t="s">
        <v>44</v>
      </c>
      <c r="C115" s="3">
        <v>42469</v>
      </c>
      <c r="D115">
        <v>1</v>
      </c>
      <c r="F115">
        <v>500</v>
      </c>
      <c r="J115" s="2" t="s">
        <v>83</v>
      </c>
      <c r="K115" s="2" t="s">
        <v>24</v>
      </c>
      <c r="L115">
        <v>2.6</v>
      </c>
      <c r="M115" s="2" t="s">
        <v>22</v>
      </c>
      <c r="N115" s="27" t="str">
        <f>IF(ISNUMBER(AVERAGEIFS(Observed!N$2:N$720,Observed!$A$2:$A$720,$A115,Observed!$C$2:$C$720,$C115)),AVERAGEIFS(Observed!N$2:N$720,Observed!$A$2:$A$720,$A115,Observed!$C$2:$C$720,$C115),"")</f>
        <v/>
      </c>
      <c r="O115" s="28" t="str">
        <f>IF(ISNUMBER(AVERAGEIFS(Observed!O$2:O$720,Observed!$A$2:$A$720,$A115,Observed!$C$2:$C$720,$C115)),AVERAGEIFS(Observed!O$2:O$720,Observed!$A$2:$A$720,$A115,Observed!$C$2:$C$720,$C115),"")</f>
        <v/>
      </c>
      <c r="P115" s="28">
        <f>IF(ISNUMBER(AVERAGEIFS(Observed!P$2:P$720,Observed!$A$2:$A$720,$A115,Observed!$C$2:$C$720,$C115)),AVERAGEIFS(Observed!P$2:P$720,Observed!$A$2:$A$720,$A115,Observed!$C$2:$C$720,$C115),"")</f>
        <v>84.405000000000001</v>
      </c>
      <c r="Q115" s="28">
        <f>IF(ISNUMBER(AVERAGEIFS(Observed!Q$2:Q$720,Observed!$A$2:$A$720,$A115,Observed!$C$2:$C$720,$C115)),AVERAGEIFS(Observed!Q$2:Q$720,Observed!$A$2:$A$720,$A115,Observed!$C$2:$C$720,$C115),"")</f>
        <v>84.405000000000001</v>
      </c>
      <c r="R115" s="28">
        <f>IF(ISNUMBER(AVERAGEIFS(Observed!R$2:R$720,Observed!$A$2:$A$720,$A115,Observed!$C$2:$C$720,$C115)),AVERAGEIFS(Observed!R$2:R$720,Observed!$A$2:$A$720,$A115,Observed!$C$2:$C$720,$C115),"")</f>
        <v>956.66750000000002</v>
      </c>
      <c r="S115" s="29" t="str">
        <f>IF(ISNUMBER(AVERAGEIFS(Observed!S$2:S$720,Observed!$A$2:$A$720,$A115,Observed!$C$2:$C$720,$C115)),AVERAGEIFS(Observed!S$2:S$720,Observed!$A$2:$A$720,$A115,Observed!$C$2:$C$720,$C115),"")</f>
        <v/>
      </c>
      <c r="T115" s="29" t="str">
        <f>IF(ISNUMBER(AVERAGEIFS(Observed!T$2:T$720,Observed!$A$2:$A$720,$A115,Observed!$C$2:$C$720,$C115)),AVERAGEIFS(Observed!T$2:T$720,Observed!$A$2:$A$720,$A115,Observed!$C$2:$C$720,$C115),"")</f>
        <v/>
      </c>
      <c r="U115" s="29" t="str">
        <f>IF(ISNUMBER(AVERAGEIFS(Observed!U$2:U$720,Observed!$A$2:$A$720,$A115,Observed!$C$2:$C$720,$C115)),AVERAGEIFS(Observed!U$2:U$720,Observed!$A$2:$A$720,$A115,Observed!$C$2:$C$720,$C115),"")</f>
        <v/>
      </c>
      <c r="V115" s="28" t="str">
        <f>IF(ISNUMBER(AVERAGEIFS(Observed!V$2:V$720,Observed!$A$2:$A$720,$A115,Observed!$C$2:$C$720,$C115)),AVERAGEIFS(Observed!V$2:V$720,Observed!$A$2:$A$720,$A115,Observed!$C$2:$C$720,$C115),"")</f>
        <v/>
      </c>
      <c r="W115" s="30" t="str">
        <f>IF(ISNUMBER(AVERAGEIFS(Observed!W$2:W$720,Observed!$A$2:$A$720,$A115,Observed!$C$2:$C$720,$C115)),AVERAGEIFS(Observed!W$2:W$720,Observed!$A$2:$A$720,$A115,Observed!$C$2:$C$720,$C115),"")</f>
        <v/>
      </c>
      <c r="X115" s="30" t="str">
        <f>IF(ISNUMBER(AVERAGEIFS(Observed!X$2:X$720,Observed!$A$2:$A$720,$A115,Observed!$C$2:$C$720,$C115)),AVERAGEIFS(Observed!X$2:X$720,Observed!$A$2:$A$720,$A115,Observed!$C$2:$C$720,$C115),"")</f>
        <v/>
      </c>
      <c r="Y115" s="28" t="str">
        <f>IF(ISNUMBER(AVERAGEIFS(Observed!Y$2:Y$720,Observed!$A$2:$A$720,$A115,Observed!$C$2:$C$720,$C115)),AVERAGEIFS(Observed!Y$2:Y$720,Observed!$A$2:$A$720,$A115,Observed!$C$2:$C$720,$C115),"")</f>
        <v/>
      </c>
      <c r="Z115" s="28" t="str">
        <f>IF(ISNUMBER(AVERAGEIFS(Observed!Z$2:Z$720,Observed!$A$2:$A$720,$A115,Observed!$C$2:$C$720,$C115)),AVERAGEIFS(Observed!Z$2:Z$720,Observed!$A$2:$A$720,$A115,Observed!$C$2:$C$720,$C115),"")</f>
        <v/>
      </c>
      <c r="AA115" s="28" t="str">
        <f>IF(ISNUMBER(AVERAGEIFS(Observed!AA$2:AA$720,Observed!$A$2:$A$720,$A115,Observed!$C$2:$C$720,$C115)),AVERAGEIFS(Observed!AA$2:AA$720,Observed!$A$2:$A$720,$A115,Observed!$C$2:$C$720,$C115),"")</f>
        <v/>
      </c>
      <c r="AB115" s="28" t="str">
        <f>IF(ISNUMBER(AVERAGEIFS(Observed!AB$2:AB$720,Observed!$A$2:$A$720,$A115,Observed!$C$2:$C$720,$C115)),AVERAGEIFS(Observed!AB$2:AB$720,Observed!$A$2:$A$720,$A115,Observed!$C$2:$C$720,$C115),"")</f>
        <v/>
      </c>
      <c r="AC115" s="28" t="str">
        <f>IF(ISNUMBER(AVERAGEIFS(Observed!AC$2:AC$720,Observed!$A$2:$A$720,$A115,Observed!$C$2:$C$720,$C115)),AVERAGEIFS(Observed!AC$2:AC$720,Observed!$A$2:$A$720,$A115,Observed!$C$2:$C$720,$C115),"")</f>
        <v/>
      </c>
      <c r="AD115" s="28" t="str">
        <f>IF(ISNUMBER(AVERAGEIFS(Observed!AD$2:AD$720,Observed!$A$2:$A$720,$A115,Observed!$C$2:$C$720,$C115)),AVERAGEIFS(Observed!AD$2:AD$720,Observed!$A$2:$A$720,$A115,Observed!$C$2:$C$720,$C115),"")</f>
        <v/>
      </c>
      <c r="AE115" s="28" t="str">
        <f>IF(ISNUMBER(AVERAGEIFS(Observed!AE$2:AE$720,Observed!$A$2:$A$720,$A115,Observed!$C$2:$C$720,$C115)),AVERAGEIFS(Observed!AE$2:AE$720,Observed!$A$2:$A$720,$A115,Observed!$C$2:$C$720,$C115),"")</f>
        <v/>
      </c>
      <c r="AF115" s="28" t="str">
        <f>IF(ISNUMBER(AVERAGEIFS(Observed!AF$2:AF$720,Observed!$A$2:$A$720,$A115,Observed!$C$2:$C$720,$C115)),AVERAGEIFS(Observed!AF$2:AF$720,Observed!$A$2:$A$720,$A115,Observed!$C$2:$C$720,$C115),"")</f>
        <v/>
      </c>
      <c r="AG115" s="28" t="str">
        <f>IF(ISNUMBER(AVERAGEIFS(Observed!AG$2:AG$720,Observed!$A$2:$A$720,$A115,Observed!$C$2:$C$720,$C115)),AVERAGEIFS(Observed!AG$2:AG$720,Observed!$A$2:$A$720,$A115,Observed!$C$2:$C$720,$C115),"")</f>
        <v/>
      </c>
      <c r="AH115" s="29" t="str">
        <f>IF(ISNUMBER(AVERAGEIFS(Observed!AH$2:AH$720,Observed!$A$2:$A$720,$A115,Observed!$C$2:$C$720,$C115)),AVERAGEIFS(Observed!AH$2:AH$720,Observed!$A$2:$A$720,$A115,Observed!$C$2:$C$720,$C115),"")</f>
        <v/>
      </c>
      <c r="AI115" s="29" t="str">
        <f>IF(ISNUMBER(AVERAGEIFS(Observed!AI$2:AI$720,Observed!$A$2:$A$720,$A115,Observed!$C$2:$C$720,$C115)),AVERAGEIFS(Observed!AI$2:AI$720,Observed!$A$2:$A$720,$A115,Observed!$C$2:$C$720,$C115),"")</f>
        <v/>
      </c>
      <c r="AJ115" s="29" t="str">
        <f>IF(ISNUMBER(AVERAGEIFS(Observed!AJ$2:AJ$720,Observed!$A$2:$A$720,$A115,Observed!$C$2:$C$720,$C115)),AVERAGEIFS(Observed!AJ$2:AJ$720,Observed!$A$2:$A$720,$A115,Observed!$C$2:$C$720,$C115),"")</f>
        <v/>
      </c>
      <c r="AK115" s="28" t="str">
        <f>IF(ISNUMBER(AVERAGEIFS(Observed!AK$2:AK$720,Observed!$A$2:$A$720,$A115,Observed!$C$2:$C$720,$C115)),AVERAGEIFS(Observed!AK$2:AK$720,Observed!$A$2:$A$720,$A115,Observed!$C$2:$C$720,$C115),"")</f>
        <v/>
      </c>
      <c r="AL115" s="29" t="str">
        <f>IF(ISNUMBER(AVERAGEIFS(Observed!AL$2:AL$720,Observed!$A$2:$A$720,$A115,Observed!$C$2:$C$720,$C115)),AVERAGEIFS(Observed!AL$2:AL$720,Observed!$A$2:$A$720,$A115,Observed!$C$2:$C$720,$C115),"")</f>
        <v/>
      </c>
      <c r="AM115" s="28" t="str">
        <f>IF(ISNUMBER(AVERAGEIFS(Observed!AM$2:AM$720,Observed!$A$2:$A$720,$A115,Observed!$C$2:$C$720,$C115)),AVERAGEIFS(Observed!AM$2:AM$720,Observed!$A$2:$A$720,$A115,Observed!$C$2:$C$720,$C115),"")</f>
        <v/>
      </c>
      <c r="AN115" s="28" t="str">
        <f>IF(ISNUMBER(AVERAGEIFS(Observed!AN$2:AN$720,Observed!$A$2:$A$720,$A115,Observed!$C$2:$C$720,$C115)),AVERAGEIFS(Observed!AN$2:AN$720,Observed!$A$2:$A$720,$A115,Observed!$C$2:$C$720,$C115),"")</f>
        <v/>
      </c>
      <c r="AO115" s="28" t="str">
        <f>IF(ISNUMBER(AVERAGEIFS(Observed!AO$2:AO$720,Observed!$A$2:$A$720,$A115,Observed!$C$2:$C$720,$C115)),AVERAGEIFS(Observed!AO$2:AO$720,Observed!$A$2:$A$720,$A115,Observed!$C$2:$C$720,$C115),"")</f>
        <v/>
      </c>
      <c r="AP115" s="29" t="str">
        <f>IF(ISNUMBER(AVERAGEIFS(Observed!AP$2:AP$720,Observed!$A$2:$A$720,$A115,Observed!$C$2:$C$720,$C115)),AVERAGEIFS(Observed!AP$2:AP$720,Observed!$A$2:$A$720,$A115,Observed!$C$2:$C$720,$C115),"")</f>
        <v/>
      </c>
      <c r="AQ115" s="28" t="str">
        <f>IF(ISNUMBER(AVERAGEIFS(Observed!AQ$2:AQ$720,Observed!$A$2:$A$720,$A115,Observed!$C$2:$C$720,$C115)),AVERAGEIFS(Observed!AQ$2:AQ$720,Observed!$A$2:$A$720,$A115,Observed!$C$2:$C$720,$C115),"")</f>
        <v/>
      </c>
      <c r="AR115" s="28" t="str">
        <f>IF(ISNUMBER(AVERAGEIFS(Observed!AR$2:AR$720,Observed!$A$2:$A$720,$A115,Observed!$C$2:$C$720,$C115)),AVERAGEIFS(Observed!AR$2:AR$720,Observed!$A$2:$A$720,$A115,Observed!$C$2:$C$720,$C115),"")</f>
        <v/>
      </c>
      <c r="AS115" s="2">
        <f>COUNTIFS(Observed!$A$2:$A$720,$A115,Observed!$C$2:$C$720,$C115)</f>
        <v>4</v>
      </c>
      <c r="AT115" s="2">
        <f t="shared" si="2"/>
        <v>3</v>
      </c>
    </row>
    <row r="116" spans="1:46" x14ac:dyDescent="0.25">
      <c r="A116" s="4" t="s">
        <v>27</v>
      </c>
      <c r="B116" t="s">
        <v>44</v>
      </c>
      <c r="C116" s="3">
        <v>42514</v>
      </c>
      <c r="D116">
        <v>1</v>
      </c>
      <c r="F116">
        <v>0</v>
      </c>
      <c r="J116" s="2" t="s">
        <v>83</v>
      </c>
      <c r="K116" s="2" t="s">
        <v>24</v>
      </c>
      <c r="L116">
        <v>2.7</v>
      </c>
      <c r="M116" s="2" t="s">
        <v>22</v>
      </c>
      <c r="N116" s="27" t="str">
        <f>IF(ISNUMBER(AVERAGEIFS(Observed!N$2:N$720,Observed!$A$2:$A$720,$A116,Observed!$C$2:$C$720,$C116)),AVERAGEIFS(Observed!N$2:N$720,Observed!$A$2:$A$720,$A116,Observed!$C$2:$C$720,$C116),"")</f>
        <v/>
      </c>
      <c r="O116" s="28" t="str">
        <f>IF(ISNUMBER(AVERAGEIFS(Observed!O$2:O$720,Observed!$A$2:$A$720,$A116,Observed!$C$2:$C$720,$C116)),AVERAGEIFS(Observed!O$2:O$720,Observed!$A$2:$A$720,$A116,Observed!$C$2:$C$720,$C116),"")</f>
        <v/>
      </c>
      <c r="P116" s="28">
        <f>IF(ISNUMBER(AVERAGEIFS(Observed!P$2:P$720,Observed!$A$2:$A$720,$A116,Observed!$C$2:$C$720,$C116)),AVERAGEIFS(Observed!P$2:P$720,Observed!$A$2:$A$720,$A116,Observed!$C$2:$C$720,$C116),"")</f>
        <v>24.68</v>
      </c>
      <c r="Q116" s="28">
        <f>IF(ISNUMBER(AVERAGEIFS(Observed!Q$2:Q$720,Observed!$A$2:$A$720,$A116,Observed!$C$2:$C$720,$C116)),AVERAGEIFS(Observed!Q$2:Q$720,Observed!$A$2:$A$720,$A116,Observed!$C$2:$C$720,$C116),"")</f>
        <v>24.68</v>
      </c>
      <c r="R116" s="28">
        <f>IF(ISNUMBER(AVERAGEIFS(Observed!R$2:R$720,Observed!$A$2:$A$720,$A116,Observed!$C$2:$C$720,$C116)),AVERAGEIFS(Observed!R$2:R$720,Observed!$A$2:$A$720,$A116,Observed!$C$2:$C$720,$C116),"")</f>
        <v>867.20499999999993</v>
      </c>
      <c r="S116" s="29" t="str">
        <f>IF(ISNUMBER(AVERAGEIFS(Observed!S$2:S$720,Observed!$A$2:$A$720,$A116,Observed!$C$2:$C$720,$C116)),AVERAGEIFS(Observed!S$2:S$720,Observed!$A$2:$A$720,$A116,Observed!$C$2:$C$720,$C116),"")</f>
        <v/>
      </c>
      <c r="T116" s="29" t="str">
        <f>IF(ISNUMBER(AVERAGEIFS(Observed!T$2:T$720,Observed!$A$2:$A$720,$A116,Observed!$C$2:$C$720,$C116)),AVERAGEIFS(Observed!T$2:T$720,Observed!$A$2:$A$720,$A116,Observed!$C$2:$C$720,$C116),"")</f>
        <v/>
      </c>
      <c r="U116" s="29" t="str">
        <f>IF(ISNUMBER(AVERAGEIFS(Observed!U$2:U$720,Observed!$A$2:$A$720,$A116,Observed!$C$2:$C$720,$C116)),AVERAGEIFS(Observed!U$2:U$720,Observed!$A$2:$A$720,$A116,Observed!$C$2:$C$720,$C116),"")</f>
        <v/>
      </c>
      <c r="V116" s="28" t="str">
        <f>IF(ISNUMBER(AVERAGEIFS(Observed!V$2:V$720,Observed!$A$2:$A$720,$A116,Observed!$C$2:$C$720,$C116)),AVERAGEIFS(Observed!V$2:V$720,Observed!$A$2:$A$720,$A116,Observed!$C$2:$C$720,$C116),"")</f>
        <v/>
      </c>
      <c r="W116" s="30" t="str">
        <f>IF(ISNUMBER(AVERAGEIFS(Observed!W$2:W$720,Observed!$A$2:$A$720,$A116,Observed!$C$2:$C$720,$C116)),AVERAGEIFS(Observed!W$2:W$720,Observed!$A$2:$A$720,$A116,Observed!$C$2:$C$720,$C116),"")</f>
        <v/>
      </c>
      <c r="X116" s="30" t="str">
        <f>IF(ISNUMBER(AVERAGEIFS(Observed!X$2:X$720,Observed!$A$2:$A$720,$A116,Observed!$C$2:$C$720,$C116)),AVERAGEIFS(Observed!X$2:X$720,Observed!$A$2:$A$720,$A116,Observed!$C$2:$C$720,$C116),"")</f>
        <v/>
      </c>
      <c r="Y116" s="28" t="str">
        <f>IF(ISNUMBER(AVERAGEIFS(Observed!Y$2:Y$720,Observed!$A$2:$A$720,$A116,Observed!$C$2:$C$720,$C116)),AVERAGEIFS(Observed!Y$2:Y$720,Observed!$A$2:$A$720,$A116,Observed!$C$2:$C$720,$C116),"")</f>
        <v/>
      </c>
      <c r="Z116" s="28" t="str">
        <f>IF(ISNUMBER(AVERAGEIFS(Observed!Z$2:Z$720,Observed!$A$2:$A$720,$A116,Observed!$C$2:$C$720,$C116)),AVERAGEIFS(Observed!Z$2:Z$720,Observed!$A$2:$A$720,$A116,Observed!$C$2:$C$720,$C116),"")</f>
        <v/>
      </c>
      <c r="AA116" s="28" t="str">
        <f>IF(ISNUMBER(AVERAGEIFS(Observed!AA$2:AA$720,Observed!$A$2:$A$720,$A116,Observed!$C$2:$C$720,$C116)),AVERAGEIFS(Observed!AA$2:AA$720,Observed!$A$2:$A$720,$A116,Observed!$C$2:$C$720,$C116),"")</f>
        <v/>
      </c>
      <c r="AB116" s="28" t="str">
        <f>IF(ISNUMBER(AVERAGEIFS(Observed!AB$2:AB$720,Observed!$A$2:$A$720,$A116,Observed!$C$2:$C$720,$C116)),AVERAGEIFS(Observed!AB$2:AB$720,Observed!$A$2:$A$720,$A116,Observed!$C$2:$C$720,$C116),"")</f>
        <v/>
      </c>
      <c r="AC116" s="28" t="str">
        <f>IF(ISNUMBER(AVERAGEIFS(Observed!AC$2:AC$720,Observed!$A$2:$A$720,$A116,Observed!$C$2:$C$720,$C116)),AVERAGEIFS(Observed!AC$2:AC$720,Observed!$A$2:$A$720,$A116,Observed!$C$2:$C$720,$C116),"")</f>
        <v/>
      </c>
      <c r="AD116" s="28" t="str">
        <f>IF(ISNUMBER(AVERAGEIFS(Observed!AD$2:AD$720,Observed!$A$2:$A$720,$A116,Observed!$C$2:$C$720,$C116)),AVERAGEIFS(Observed!AD$2:AD$720,Observed!$A$2:$A$720,$A116,Observed!$C$2:$C$720,$C116),"")</f>
        <v/>
      </c>
      <c r="AE116" s="28" t="str">
        <f>IF(ISNUMBER(AVERAGEIFS(Observed!AE$2:AE$720,Observed!$A$2:$A$720,$A116,Observed!$C$2:$C$720,$C116)),AVERAGEIFS(Observed!AE$2:AE$720,Observed!$A$2:$A$720,$A116,Observed!$C$2:$C$720,$C116),"")</f>
        <v/>
      </c>
      <c r="AF116" s="28" t="str">
        <f>IF(ISNUMBER(AVERAGEIFS(Observed!AF$2:AF$720,Observed!$A$2:$A$720,$A116,Observed!$C$2:$C$720,$C116)),AVERAGEIFS(Observed!AF$2:AF$720,Observed!$A$2:$A$720,$A116,Observed!$C$2:$C$720,$C116),"")</f>
        <v/>
      </c>
      <c r="AG116" s="28" t="str">
        <f>IF(ISNUMBER(AVERAGEIFS(Observed!AG$2:AG$720,Observed!$A$2:$A$720,$A116,Observed!$C$2:$C$720,$C116)),AVERAGEIFS(Observed!AG$2:AG$720,Observed!$A$2:$A$720,$A116,Observed!$C$2:$C$720,$C116),"")</f>
        <v/>
      </c>
      <c r="AH116" s="29" t="str">
        <f>IF(ISNUMBER(AVERAGEIFS(Observed!AH$2:AH$720,Observed!$A$2:$A$720,$A116,Observed!$C$2:$C$720,$C116)),AVERAGEIFS(Observed!AH$2:AH$720,Observed!$A$2:$A$720,$A116,Observed!$C$2:$C$720,$C116),"")</f>
        <v/>
      </c>
      <c r="AI116" s="29" t="str">
        <f>IF(ISNUMBER(AVERAGEIFS(Observed!AI$2:AI$720,Observed!$A$2:$A$720,$A116,Observed!$C$2:$C$720,$C116)),AVERAGEIFS(Observed!AI$2:AI$720,Observed!$A$2:$A$720,$A116,Observed!$C$2:$C$720,$C116),"")</f>
        <v/>
      </c>
      <c r="AJ116" s="29" t="str">
        <f>IF(ISNUMBER(AVERAGEIFS(Observed!AJ$2:AJ$720,Observed!$A$2:$A$720,$A116,Observed!$C$2:$C$720,$C116)),AVERAGEIFS(Observed!AJ$2:AJ$720,Observed!$A$2:$A$720,$A116,Observed!$C$2:$C$720,$C116),"")</f>
        <v/>
      </c>
      <c r="AK116" s="28" t="str">
        <f>IF(ISNUMBER(AVERAGEIFS(Observed!AK$2:AK$720,Observed!$A$2:$A$720,$A116,Observed!$C$2:$C$720,$C116)),AVERAGEIFS(Observed!AK$2:AK$720,Observed!$A$2:$A$720,$A116,Observed!$C$2:$C$720,$C116),"")</f>
        <v/>
      </c>
      <c r="AL116" s="29" t="str">
        <f>IF(ISNUMBER(AVERAGEIFS(Observed!AL$2:AL$720,Observed!$A$2:$A$720,$A116,Observed!$C$2:$C$720,$C116)),AVERAGEIFS(Observed!AL$2:AL$720,Observed!$A$2:$A$720,$A116,Observed!$C$2:$C$720,$C116),"")</f>
        <v/>
      </c>
      <c r="AM116" s="28" t="str">
        <f>IF(ISNUMBER(AVERAGEIFS(Observed!AM$2:AM$720,Observed!$A$2:$A$720,$A116,Observed!$C$2:$C$720,$C116)),AVERAGEIFS(Observed!AM$2:AM$720,Observed!$A$2:$A$720,$A116,Observed!$C$2:$C$720,$C116),"")</f>
        <v/>
      </c>
      <c r="AN116" s="28" t="str">
        <f>IF(ISNUMBER(AVERAGEIFS(Observed!AN$2:AN$720,Observed!$A$2:$A$720,$A116,Observed!$C$2:$C$720,$C116)),AVERAGEIFS(Observed!AN$2:AN$720,Observed!$A$2:$A$720,$A116,Observed!$C$2:$C$720,$C116),"")</f>
        <v/>
      </c>
      <c r="AO116" s="28" t="str">
        <f>IF(ISNUMBER(AVERAGEIFS(Observed!AO$2:AO$720,Observed!$A$2:$A$720,$A116,Observed!$C$2:$C$720,$C116)),AVERAGEIFS(Observed!AO$2:AO$720,Observed!$A$2:$A$720,$A116,Observed!$C$2:$C$720,$C116),"")</f>
        <v/>
      </c>
      <c r="AP116" s="29" t="str">
        <f>IF(ISNUMBER(AVERAGEIFS(Observed!AP$2:AP$720,Observed!$A$2:$A$720,$A116,Observed!$C$2:$C$720,$C116)),AVERAGEIFS(Observed!AP$2:AP$720,Observed!$A$2:$A$720,$A116,Observed!$C$2:$C$720,$C116),"")</f>
        <v/>
      </c>
      <c r="AQ116" s="28" t="str">
        <f>IF(ISNUMBER(AVERAGEIFS(Observed!AQ$2:AQ$720,Observed!$A$2:$A$720,$A116,Observed!$C$2:$C$720,$C116)),AVERAGEIFS(Observed!AQ$2:AQ$720,Observed!$A$2:$A$720,$A116,Observed!$C$2:$C$720,$C116),"")</f>
        <v/>
      </c>
      <c r="AR116" s="28" t="str">
        <f>IF(ISNUMBER(AVERAGEIFS(Observed!AR$2:AR$720,Observed!$A$2:$A$720,$A116,Observed!$C$2:$C$720,$C116)),AVERAGEIFS(Observed!AR$2:AR$720,Observed!$A$2:$A$720,$A116,Observed!$C$2:$C$720,$C116),"")</f>
        <v/>
      </c>
      <c r="AS116" s="2">
        <f>COUNTIFS(Observed!$A$2:$A$720,$A116,Observed!$C$2:$C$720,$C116)</f>
        <v>4</v>
      </c>
      <c r="AT116" s="2">
        <f t="shared" si="2"/>
        <v>3</v>
      </c>
    </row>
    <row r="117" spans="1:46" x14ac:dyDescent="0.25">
      <c r="A117" s="4" t="s">
        <v>30</v>
      </c>
      <c r="B117" t="s">
        <v>44</v>
      </c>
      <c r="C117" s="3">
        <v>42514</v>
      </c>
      <c r="D117">
        <v>1</v>
      </c>
      <c r="F117">
        <v>50</v>
      </c>
      <c r="J117" s="2" t="s">
        <v>83</v>
      </c>
      <c r="K117" s="2" t="s">
        <v>24</v>
      </c>
      <c r="L117">
        <v>2.7</v>
      </c>
      <c r="M117" s="2" t="s">
        <v>22</v>
      </c>
      <c r="N117" s="27" t="str">
        <f>IF(ISNUMBER(AVERAGEIFS(Observed!N$2:N$720,Observed!$A$2:$A$720,$A117,Observed!$C$2:$C$720,$C117)),AVERAGEIFS(Observed!N$2:N$720,Observed!$A$2:$A$720,$A117,Observed!$C$2:$C$720,$C117),"")</f>
        <v/>
      </c>
      <c r="O117" s="28" t="str">
        <f>IF(ISNUMBER(AVERAGEIFS(Observed!O$2:O$720,Observed!$A$2:$A$720,$A117,Observed!$C$2:$C$720,$C117)),AVERAGEIFS(Observed!O$2:O$720,Observed!$A$2:$A$720,$A117,Observed!$C$2:$C$720,$C117),"")</f>
        <v/>
      </c>
      <c r="P117" s="28">
        <f>IF(ISNUMBER(AVERAGEIFS(Observed!P$2:P$720,Observed!$A$2:$A$720,$A117,Observed!$C$2:$C$720,$C117)),AVERAGEIFS(Observed!P$2:P$720,Observed!$A$2:$A$720,$A117,Observed!$C$2:$C$720,$C117),"")</f>
        <v>20.335000000000001</v>
      </c>
      <c r="Q117" s="28">
        <f>IF(ISNUMBER(AVERAGEIFS(Observed!Q$2:Q$720,Observed!$A$2:$A$720,$A117,Observed!$C$2:$C$720,$C117)),AVERAGEIFS(Observed!Q$2:Q$720,Observed!$A$2:$A$720,$A117,Observed!$C$2:$C$720,$C117),"")</f>
        <v>20.335000000000001</v>
      </c>
      <c r="R117" s="28">
        <f>IF(ISNUMBER(AVERAGEIFS(Observed!R$2:R$720,Observed!$A$2:$A$720,$A117,Observed!$C$2:$C$720,$C117)),AVERAGEIFS(Observed!R$2:R$720,Observed!$A$2:$A$720,$A117,Observed!$C$2:$C$720,$C117),"")</f>
        <v>915.59500000000003</v>
      </c>
      <c r="S117" s="29" t="str">
        <f>IF(ISNUMBER(AVERAGEIFS(Observed!S$2:S$720,Observed!$A$2:$A$720,$A117,Observed!$C$2:$C$720,$C117)),AVERAGEIFS(Observed!S$2:S$720,Observed!$A$2:$A$720,$A117,Observed!$C$2:$C$720,$C117),"")</f>
        <v/>
      </c>
      <c r="T117" s="29" t="str">
        <f>IF(ISNUMBER(AVERAGEIFS(Observed!T$2:T$720,Observed!$A$2:$A$720,$A117,Observed!$C$2:$C$720,$C117)),AVERAGEIFS(Observed!T$2:T$720,Observed!$A$2:$A$720,$A117,Observed!$C$2:$C$720,$C117),"")</f>
        <v/>
      </c>
      <c r="U117" s="29" t="str">
        <f>IF(ISNUMBER(AVERAGEIFS(Observed!U$2:U$720,Observed!$A$2:$A$720,$A117,Observed!$C$2:$C$720,$C117)),AVERAGEIFS(Observed!U$2:U$720,Observed!$A$2:$A$720,$A117,Observed!$C$2:$C$720,$C117),"")</f>
        <v/>
      </c>
      <c r="V117" s="28" t="str">
        <f>IF(ISNUMBER(AVERAGEIFS(Observed!V$2:V$720,Observed!$A$2:$A$720,$A117,Observed!$C$2:$C$720,$C117)),AVERAGEIFS(Observed!V$2:V$720,Observed!$A$2:$A$720,$A117,Observed!$C$2:$C$720,$C117),"")</f>
        <v/>
      </c>
      <c r="W117" s="30" t="str">
        <f>IF(ISNUMBER(AVERAGEIFS(Observed!W$2:W$720,Observed!$A$2:$A$720,$A117,Observed!$C$2:$C$720,$C117)),AVERAGEIFS(Observed!W$2:W$720,Observed!$A$2:$A$720,$A117,Observed!$C$2:$C$720,$C117),"")</f>
        <v/>
      </c>
      <c r="X117" s="30" t="str">
        <f>IF(ISNUMBER(AVERAGEIFS(Observed!X$2:X$720,Observed!$A$2:$A$720,$A117,Observed!$C$2:$C$720,$C117)),AVERAGEIFS(Observed!X$2:X$720,Observed!$A$2:$A$720,$A117,Observed!$C$2:$C$720,$C117),"")</f>
        <v/>
      </c>
      <c r="Y117" s="28" t="str">
        <f>IF(ISNUMBER(AVERAGEIFS(Observed!Y$2:Y$720,Observed!$A$2:$A$720,$A117,Observed!$C$2:$C$720,$C117)),AVERAGEIFS(Observed!Y$2:Y$720,Observed!$A$2:$A$720,$A117,Observed!$C$2:$C$720,$C117),"")</f>
        <v/>
      </c>
      <c r="Z117" s="28" t="str">
        <f>IF(ISNUMBER(AVERAGEIFS(Observed!Z$2:Z$720,Observed!$A$2:$A$720,$A117,Observed!$C$2:$C$720,$C117)),AVERAGEIFS(Observed!Z$2:Z$720,Observed!$A$2:$A$720,$A117,Observed!$C$2:$C$720,$C117),"")</f>
        <v/>
      </c>
      <c r="AA117" s="28" t="str">
        <f>IF(ISNUMBER(AVERAGEIFS(Observed!AA$2:AA$720,Observed!$A$2:$A$720,$A117,Observed!$C$2:$C$720,$C117)),AVERAGEIFS(Observed!AA$2:AA$720,Observed!$A$2:$A$720,$A117,Observed!$C$2:$C$720,$C117),"")</f>
        <v/>
      </c>
      <c r="AB117" s="28" t="str">
        <f>IF(ISNUMBER(AVERAGEIFS(Observed!AB$2:AB$720,Observed!$A$2:$A$720,$A117,Observed!$C$2:$C$720,$C117)),AVERAGEIFS(Observed!AB$2:AB$720,Observed!$A$2:$A$720,$A117,Observed!$C$2:$C$720,$C117),"")</f>
        <v/>
      </c>
      <c r="AC117" s="28" t="str">
        <f>IF(ISNUMBER(AVERAGEIFS(Observed!AC$2:AC$720,Observed!$A$2:$A$720,$A117,Observed!$C$2:$C$720,$C117)),AVERAGEIFS(Observed!AC$2:AC$720,Observed!$A$2:$A$720,$A117,Observed!$C$2:$C$720,$C117),"")</f>
        <v/>
      </c>
      <c r="AD117" s="28" t="str">
        <f>IF(ISNUMBER(AVERAGEIFS(Observed!AD$2:AD$720,Observed!$A$2:$A$720,$A117,Observed!$C$2:$C$720,$C117)),AVERAGEIFS(Observed!AD$2:AD$720,Observed!$A$2:$A$720,$A117,Observed!$C$2:$C$720,$C117),"")</f>
        <v/>
      </c>
      <c r="AE117" s="28" t="str">
        <f>IF(ISNUMBER(AVERAGEIFS(Observed!AE$2:AE$720,Observed!$A$2:$A$720,$A117,Observed!$C$2:$C$720,$C117)),AVERAGEIFS(Observed!AE$2:AE$720,Observed!$A$2:$A$720,$A117,Observed!$C$2:$C$720,$C117),"")</f>
        <v/>
      </c>
      <c r="AF117" s="28" t="str">
        <f>IF(ISNUMBER(AVERAGEIFS(Observed!AF$2:AF$720,Observed!$A$2:$A$720,$A117,Observed!$C$2:$C$720,$C117)),AVERAGEIFS(Observed!AF$2:AF$720,Observed!$A$2:$A$720,$A117,Observed!$C$2:$C$720,$C117),"")</f>
        <v/>
      </c>
      <c r="AG117" s="28" t="str">
        <f>IF(ISNUMBER(AVERAGEIFS(Observed!AG$2:AG$720,Observed!$A$2:$A$720,$A117,Observed!$C$2:$C$720,$C117)),AVERAGEIFS(Observed!AG$2:AG$720,Observed!$A$2:$A$720,$A117,Observed!$C$2:$C$720,$C117),"")</f>
        <v/>
      </c>
      <c r="AH117" s="29" t="str">
        <f>IF(ISNUMBER(AVERAGEIFS(Observed!AH$2:AH$720,Observed!$A$2:$A$720,$A117,Observed!$C$2:$C$720,$C117)),AVERAGEIFS(Observed!AH$2:AH$720,Observed!$A$2:$A$720,$A117,Observed!$C$2:$C$720,$C117),"")</f>
        <v/>
      </c>
      <c r="AI117" s="29" t="str">
        <f>IF(ISNUMBER(AVERAGEIFS(Observed!AI$2:AI$720,Observed!$A$2:$A$720,$A117,Observed!$C$2:$C$720,$C117)),AVERAGEIFS(Observed!AI$2:AI$720,Observed!$A$2:$A$720,$A117,Observed!$C$2:$C$720,$C117),"")</f>
        <v/>
      </c>
      <c r="AJ117" s="29" t="str">
        <f>IF(ISNUMBER(AVERAGEIFS(Observed!AJ$2:AJ$720,Observed!$A$2:$A$720,$A117,Observed!$C$2:$C$720,$C117)),AVERAGEIFS(Observed!AJ$2:AJ$720,Observed!$A$2:$A$720,$A117,Observed!$C$2:$C$720,$C117),"")</f>
        <v/>
      </c>
      <c r="AK117" s="28" t="str">
        <f>IF(ISNUMBER(AVERAGEIFS(Observed!AK$2:AK$720,Observed!$A$2:$A$720,$A117,Observed!$C$2:$C$720,$C117)),AVERAGEIFS(Observed!AK$2:AK$720,Observed!$A$2:$A$720,$A117,Observed!$C$2:$C$720,$C117),"")</f>
        <v/>
      </c>
      <c r="AL117" s="29" t="str">
        <f>IF(ISNUMBER(AVERAGEIFS(Observed!AL$2:AL$720,Observed!$A$2:$A$720,$A117,Observed!$C$2:$C$720,$C117)),AVERAGEIFS(Observed!AL$2:AL$720,Observed!$A$2:$A$720,$A117,Observed!$C$2:$C$720,$C117),"")</f>
        <v/>
      </c>
      <c r="AM117" s="28" t="str">
        <f>IF(ISNUMBER(AVERAGEIFS(Observed!AM$2:AM$720,Observed!$A$2:$A$720,$A117,Observed!$C$2:$C$720,$C117)),AVERAGEIFS(Observed!AM$2:AM$720,Observed!$A$2:$A$720,$A117,Observed!$C$2:$C$720,$C117),"")</f>
        <v/>
      </c>
      <c r="AN117" s="28" t="str">
        <f>IF(ISNUMBER(AVERAGEIFS(Observed!AN$2:AN$720,Observed!$A$2:$A$720,$A117,Observed!$C$2:$C$720,$C117)),AVERAGEIFS(Observed!AN$2:AN$720,Observed!$A$2:$A$720,$A117,Observed!$C$2:$C$720,$C117),"")</f>
        <v/>
      </c>
      <c r="AO117" s="28" t="str">
        <f>IF(ISNUMBER(AVERAGEIFS(Observed!AO$2:AO$720,Observed!$A$2:$A$720,$A117,Observed!$C$2:$C$720,$C117)),AVERAGEIFS(Observed!AO$2:AO$720,Observed!$A$2:$A$720,$A117,Observed!$C$2:$C$720,$C117),"")</f>
        <v/>
      </c>
      <c r="AP117" s="29" t="str">
        <f>IF(ISNUMBER(AVERAGEIFS(Observed!AP$2:AP$720,Observed!$A$2:$A$720,$A117,Observed!$C$2:$C$720,$C117)),AVERAGEIFS(Observed!AP$2:AP$720,Observed!$A$2:$A$720,$A117,Observed!$C$2:$C$720,$C117),"")</f>
        <v/>
      </c>
      <c r="AQ117" s="28" t="str">
        <f>IF(ISNUMBER(AVERAGEIFS(Observed!AQ$2:AQ$720,Observed!$A$2:$A$720,$A117,Observed!$C$2:$C$720,$C117)),AVERAGEIFS(Observed!AQ$2:AQ$720,Observed!$A$2:$A$720,$A117,Observed!$C$2:$C$720,$C117),"")</f>
        <v/>
      </c>
      <c r="AR117" s="28" t="str">
        <f>IF(ISNUMBER(AVERAGEIFS(Observed!AR$2:AR$720,Observed!$A$2:$A$720,$A117,Observed!$C$2:$C$720,$C117)),AVERAGEIFS(Observed!AR$2:AR$720,Observed!$A$2:$A$720,$A117,Observed!$C$2:$C$720,$C117),"")</f>
        <v/>
      </c>
      <c r="AS117" s="2">
        <f>COUNTIFS(Observed!$A$2:$A$720,$A117,Observed!$C$2:$C$720,$C117)</f>
        <v>4</v>
      </c>
      <c r="AT117" s="2">
        <f t="shared" si="2"/>
        <v>3</v>
      </c>
    </row>
    <row r="118" spans="1:46" x14ac:dyDescent="0.25">
      <c r="A118" s="4" t="s">
        <v>28</v>
      </c>
      <c r="B118" t="s">
        <v>44</v>
      </c>
      <c r="C118" s="3">
        <v>42514</v>
      </c>
      <c r="D118">
        <v>1</v>
      </c>
      <c r="F118">
        <v>100</v>
      </c>
      <c r="J118" s="2" t="s">
        <v>83</v>
      </c>
      <c r="K118" s="2" t="s">
        <v>24</v>
      </c>
      <c r="L118">
        <v>2.7</v>
      </c>
      <c r="M118" s="2" t="s">
        <v>22</v>
      </c>
      <c r="N118" s="27" t="str">
        <f>IF(ISNUMBER(AVERAGEIFS(Observed!N$2:N$720,Observed!$A$2:$A$720,$A118,Observed!$C$2:$C$720,$C118)),AVERAGEIFS(Observed!N$2:N$720,Observed!$A$2:$A$720,$A118,Observed!$C$2:$C$720,$C118),"")</f>
        <v/>
      </c>
      <c r="O118" s="28" t="str">
        <f>IF(ISNUMBER(AVERAGEIFS(Observed!O$2:O$720,Observed!$A$2:$A$720,$A118,Observed!$C$2:$C$720,$C118)),AVERAGEIFS(Observed!O$2:O$720,Observed!$A$2:$A$720,$A118,Observed!$C$2:$C$720,$C118),"")</f>
        <v/>
      </c>
      <c r="P118" s="28">
        <f>IF(ISNUMBER(AVERAGEIFS(Observed!P$2:P$720,Observed!$A$2:$A$720,$A118,Observed!$C$2:$C$720,$C118)),AVERAGEIFS(Observed!P$2:P$720,Observed!$A$2:$A$720,$A118,Observed!$C$2:$C$720,$C118),"")</f>
        <v>17.3125</v>
      </c>
      <c r="Q118" s="28">
        <f>IF(ISNUMBER(AVERAGEIFS(Observed!Q$2:Q$720,Observed!$A$2:$A$720,$A118,Observed!$C$2:$C$720,$C118)),AVERAGEIFS(Observed!Q$2:Q$720,Observed!$A$2:$A$720,$A118,Observed!$C$2:$C$720,$C118),"")</f>
        <v>17.3125</v>
      </c>
      <c r="R118" s="28">
        <f>IF(ISNUMBER(AVERAGEIFS(Observed!R$2:R$720,Observed!$A$2:$A$720,$A118,Observed!$C$2:$C$720,$C118)),AVERAGEIFS(Observed!R$2:R$720,Observed!$A$2:$A$720,$A118,Observed!$C$2:$C$720,$C118),"")</f>
        <v>908.95</v>
      </c>
      <c r="S118" s="29" t="str">
        <f>IF(ISNUMBER(AVERAGEIFS(Observed!S$2:S$720,Observed!$A$2:$A$720,$A118,Observed!$C$2:$C$720,$C118)),AVERAGEIFS(Observed!S$2:S$720,Observed!$A$2:$A$720,$A118,Observed!$C$2:$C$720,$C118),"")</f>
        <v/>
      </c>
      <c r="T118" s="29" t="str">
        <f>IF(ISNUMBER(AVERAGEIFS(Observed!T$2:T$720,Observed!$A$2:$A$720,$A118,Observed!$C$2:$C$720,$C118)),AVERAGEIFS(Observed!T$2:T$720,Observed!$A$2:$A$720,$A118,Observed!$C$2:$C$720,$C118),"")</f>
        <v/>
      </c>
      <c r="U118" s="29" t="str">
        <f>IF(ISNUMBER(AVERAGEIFS(Observed!U$2:U$720,Observed!$A$2:$A$720,$A118,Observed!$C$2:$C$720,$C118)),AVERAGEIFS(Observed!U$2:U$720,Observed!$A$2:$A$720,$A118,Observed!$C$2:$C$720,$C118),"")</f>
        <v/>
      </c>
      <c r="V118" s="28" t="str">
        <f>IF(ISNUMBER(AVERAGEIFS(Observed!V$2:V$720,Observed!$A$2:$A$720,$A118,Observed!$C$2:$C$720,$C118)),AVERAGEIFS(Observed!V$2:V$720,Observed!$A$2:$A$720,$A118,Observed!$C$2:$C$720,$C118),"")</f>
        <v/>
      </c>
      <c r="W118" s="30" t="str">
        <f>IF(ISNUMBER(AVERAGEIFS(Observed!W$2:W$720,Observed!$A$2:$A$720,$A118,Observed!$C$2:$C$720,$C118)),AVERAGEIFS(Observed!W$2:W$720,Observed!$A$2:$A$720,$A118,Observed!$C$2:$C$720,$C118),"")</f>
        <v/>
      </c>
      <c r="X118" s="30" t="str">
        <f>IF(ISNUMBER(AVERAGEIFS(Observed!X$2:X$720,Observed!$A$2:$A$720,$A118,Observed!$C$2:$C$720,$C118)),AVERAGEIFS(Observed!X$2:X$720,Observed!$A$2:$A$720,$A118,Observed!$C$2:$C$720,$C118),"")</f>
        <v/>
      </c>
      <c r="Y118" s="28" t="str">
        <f>IF(ISNUMBER(AVERAGEIFS(Observed!Y$2:Y$720,Observed!$A$2:$A$720,$A118,Observed!$C$2:$C$720,$C118)),AVERAGEIFS(Observed!Y$2:Y$720,Observed!$A$2:$A$720,$A118,Observed!$C$2:$C$720,$C118),"")</f>
        <v/>
      </c>
      <c r="Z118" s="28" t="str">
        <f>IF(ISNUMBER(AVERAGEIFS(Observed!Z$2:Z$720,Observed!$A$2:$A$720,$A118,Observed!$C$2:$C$720,$C118)),AVERAGEIFS(Observed!Z$2:Z$720,Observed!$A$2:$A$720,$A118,Observed!$C$2:$C$720,$C118),"")</f>
        <v/>
      </c>
      <c r="AA118" s="28" t="str">
        <f>IF(ISNUMBER(AVERAGEIFS(Observed!AA$2:AA$720,Observed!$A$2:$A$720,$A118,Observed!$C$2:$C$720,$C118)),AVERAGEIFS(Observed!AA$2:AA$720,Observed!$A$2:$A$720,$A118,Observed!$C$2:$C$720,$C118),"")</f>
        <v/>
      </c>
      <c r="AB118" s="28" t="str">
        <f>IF(ISNUMBER(AVERAGEIFS(Observed!AB$2:AB$720,Observed!$A$2:$A$720,$A118,Observed!$C$2:$C$720,$C118)),AVERAGEIFS(Observed!AB$2:AB$720,Observed!$A$2:$A$720,$A118,Observed!$C$2:$C$720,$C118),"")</f>
        <v/>
      </c>
      <c r="AC118" s="28" t="str">
        <f>IF(ISNUMBER(AVERAGEIFS(Observed!AC$2:AC$720,Observed!$A$2:$A$720,$A118,Observed!$C$2:$C$720,$C118)),AVERAGEIFS(Observed!AC$2:AC$720,Observed!$A$2:$A$720,$A118,Observed!$C$2:$C$720,$C118),"")</f>
        <v/>
      </c>
      <c r="AD118" s="28" t="str">
        <f>IF(ISNUMBER(AVERAGEIFS(Observed!AD$2:AD$720,Observed!$A$2:$A$720,$A118,Observed!$C$2:$C$720,$C118)),AVERAGEIFS(Observed!AD$2:AD$720,Observed!$A$2:$A$720,$A118,Observed!$C$2:$C$720,$C118),"")</f>
        <v/>
      </c>
      <c r="AE118" s="28" t="str">
        <f>IF(ISNUMBER(AVERAGEIFS(Observed!AE$2:AE$720,Observed!$A$2:$A$720,$A118,Observed!$C$2:$C$720,$C118)),AVERAGEIFS(Observed!AE$2:AE$720,Observed!$A$2:$A$720,$A118,Observed!$C$2:$C$720,$C118),"")</f>
        <v/>
      </c>
      <c r="AF118" s="28" t="str">
        <f>IF(ISNUMBER(AVERAGEIFS(Observed!AF$2:AF$720,Observed!$A$2:$A$720,$A118,Observed!$C$2:$C$720,$C118)),AVERAGEIFS(Observed!AF$2:AF$720,Observed!$A$2:$A$720,$A118,Observed!$C$2:$C$720,$C118),"")</f>
        <v/>
      </c>
      <c r="AG118" s="28" t="str">
        <f>IF(ISNUMBER(AVERAGEIFS(Observed!AG$2:AG$720,Observed!$A$2:$A$720,$A118,Observed!$C$2:$C$720,$C118)),AVERAGEIFS(Observed!AG$2:AG$720,Observed!$A$2:$A$720,$A118,Observed!$C$2:$C$720,$C118),"")</f>
        <v/>
      </c>
      <c r="AH118" s="29" t="str">
        <f>IF(ISNUMBER(AVERAGEIFS(Observed!AH$2:AH$720,Observed!$A$2:$A$720,$A118,Observed!$C$2:$C$720,$C118)),AVERAGEIFS(Observed!AH$2:AH$720,Observed!$A$2:$A$720,$A118,Observed!$C$2:$C$720,$C118),"")</f>
        <v/>
      </c>
      <c r="AI118" s="29" t="str">
        <f>IF(ISNUMBER(AVERAGEIFS(Observed!AI$2:AI$720,Observed!$A$2:$A$720,$A118,Observed!$C$2:$C$720,$C118)),AVERAGEIFS(Observed!AI$2:AI$720,Observed!$A$2:$A$720,$A118,Observed!$C$2:$C$720,$C118),"")</f>
        <v/>
      </c>
      <c r="AJ118" s="29" t="str">
        <f>IF(ISNUMBER(AVERAGEIFS(Observed!AJ$2:AJ$720,Observed!$A$2:$A$720,$A118,Observed!$C$2:$C$720,$C118)),AVERAGEIFS(Observed!AJ$2:AJ$720,Observed!$A$2:$A$720,$A118,Observed!$C$2:$C$720,$C118),"")</f>
        <v/>
      </c>
      <c r="AK118" s="28" t="str">
        <f>IF(ISNUMBER(AVERAGEIFS(Observed!AK$2:AK$720,Observed!$A$2:$A$720,$A118,Observed!$C$2:$C$720,$C118)),AVERAGEIFS(Observed!AK$2:AK$720,Observed!$A$2:$A$720,$A118,Observed!$C$2:$C$720,$C118),"")</f>
        <v/>
      </c>
      <c r="AL118" s="29" t="str">
        <f>IF(ISNUMBER(AVERAGEIFS(Observed!AL$2:AL$720,Observed!$A$2:$A$720,$A118,Observed!$C$2:$C$720,$C118)),AVERAGEIFS(Observed!AL$2:AL$720,Observed!$A$2:$A$720,$A118,Observed!$C$2:$C$720,$C118),"")</f>
        <v/>
      </c>
      <c r="AM118" s="28" t="str">
        <f>IF(ISNUMBER(AVERAGEIFS(Observed!AM$2:AM$720,Observed!$A$2:$A$720,$A118,Observed!$C$2:$C$720,$C118)),AVERAGEIFS(Observed!AM$2:AM$720,Observed!$A$2:$A$720,$A118,Observed!$C$2:$C$720,$C118),"")</f>
        <v/>
      </c>
      <c r="AN118" s="28" t="str">
        <f>IF(ISNUMBER(AVERAGEIFS(Observed!AN$2:AN$720,Observed!$A$2:$A$720,$A118,Observed!$C$2:$C$720,$C118)),AVERAGEIFS(Observed!AN$2:AN$720,Observed!$A$2:$A$720,$A118,Observed!$C$2:$C$720,$C118),"")</f>
        <v/>
      </c>
      <c r="AO118" s="28" t="str">
        <f>IF(ISNUMBER(AVERAGEIFS(Observed!AO$2:AO$720,Observed!$A$2:$A$720,$A118,Observed!$C$2:$C$720,$C118)),AVERAGEIFS(Observed!AO$2:AO$720,Observed!$A$2:$A$720,$A118,Observed!$C$2:$C$720,$C118),"")</f>
        <v/>
      </c>
      <c r="AP118" s="29" t="str">
        <f>IF(ISNUMBER(AVERAGEIFS(Observed!AP$2:AP$720,Observed!$A$2:$A$720,$A118,Observed!$C$2:$C$720,$C118)),AVERAGEIFS(Observed!AP$2:AP$720,Observed!$A$2:$A$720,$A118,Observed!$C$2:$C$720,$C118),"")</f>
        <v/>
      </c>
      <c r="AQ118" s="28" t="str">
        <f>IF(ISNUMBER(AVERAGEIFS(Observed!AQ$2:AQ$720,Observed!$A$2:$A$720,$A118,Observed!$C$2:$C$720,$C118)),AVERAGEIFS(Observed!AQ$2:AQ$720,Observed!$A$2:$A$720,$A118,Observed!$C$2:$C$720,$C118),"")</f>
        <v/>
      </c>
      <c r="AR118" s="28" t="str">
        <f>IF(ISNUMBER(AVERAGEIFS(Observed!AR$2:AR$720,Observed!$A$2:$A$720,$A118,Observed!$C$2:$C$720,$C118)),AVERAGEIFS(Observed!AR$2:AR$720,Observed!$A$2:$A$720,$A118,Observed!$C$2:$C$720,$C118),"")</f>
        <v/>
      </c>
      <c r="AS118" s="2">
        <f>COUNTIFS(Observed!$A$2:$A$720,$A118,Observed!$C$2:$C$720,$C118)</f>
        <v>4</v>
      </c>
      <c r="AT118" s="2">
        <f t="shared" si="2"/>
        <v>3</v>
      </c>
    </row>
    <row r="119" spans="1:46" x14ac:dyDescent="0.25">
      <c r="A119" s="4" t="s">
        <v>25</v>
      </c>
      <c r="B119" t="s">
        <v>44</v>
      </c>
      <c r="C119" s="3">
        <v>42514</v>
      </c>
      <c r="D119">
        <v>1</v>
      </c>
      <c r="F119">
        <v>200</v>
      </c>
      <c r="J119" s="2" t="s">
        <v>83</v>
      </c>
      <c r="K119" s="2" t="s">
        <v>24</v>
      </c>
      <c r="L119">
        <v>2.7</v>
      </c>
      <c r="M119" s="2" t="s">
        <v>22</v>
      </c>
      <c r="N119" s="27" t="str">
        <f>IF(ISNUMBER(AVERAGEIFS(Observed!N$2:N$720,Observed!$A$2:$A$720,$A119,Observed!$C$2:$C$720,$C119)),AVERAGEIFS(Observed!N$2:N$720,Observed!$A$2:$A$720,$A119,Observed!$C$2:$C$720,$C119),"")</f>
        <v/>
      </c>
      <c r="O119" s="28" t="str">
        <f>IF(ISNUMBER(AVERAGEIFS(Observed!O$2:O$720,Observed!$A$2:$A$720,$A119,Observed!$C$2:$C$720,$C119)),AVERAGEIFS(Observed!O$2:O$720,Observed!$A$2:$A$720,$A119,Observed!$C$2:$C$720,$C119),"")</f>
        <v/>
      </c>
      <c r="P119" s="28">
        <f>IF(ISNUMBER(AVERAGEIFS(Observed!P$2:P$720,Observed!$A$2:$A$720,$A119,Observed!$C$2:$C$720,$C119)),AVERAGEIFS(Observed!P$2:P$720,Observed!$A$2:$A$720,$A119,Observed!$C$2:$C$720,$C119),"")</f>
        <v>20.807500000000001</v>
      </c>
      <c r="Q119" s="28">
        <f>IF(ISNUMBER(AVERAGEIFS(Observed!Q$2:Q$720,Observed!$A$2:$A$720,$A119,Observed!$C$2:$C$720,$C119)),AVERAGEIFS(Observed!Q$2:Q$720,Observed!$A$2:$A$720,$A119,Observed!$C$2:$C$720,$C119),"")</f>
        <v>20.807500000000001</v>
      </c>
      <c r="R119" s="28">
        <f>IF(ISNUMBER(AVERAGEIFS(Observed!R$2:R$720,Observed!$A$2:$A$720,$A119,Observed!$C$2:$C$720,$C119)),AVERAGEIFS(Observed!R$2:R$720,Observed!$A$2:$A$720,$A119,Observed!$C$2:$C$720,$C119),"")</f>
        <v>932.61500000000001</v>
      </c>
      <c r="S119" s="29" t="str">
        <f>IF(ISNUMBER(AVERAGEIFS(Observed!S$2:S$720,Observed!$A$2:$A$720,$A119,Observed!$C$2:$C$720,$C119)),AVERAGEIFS(Observed!S$2:S$720,Observed!$A$2:$A$720,$A119,Observed!$C$2:$C$720,$C119),"")</f>
        <v/>
      </c>
      <c r="T119" s="29" t="str">
        <f>IF(ISNUMBER(AVERAGEIFS(Observed!T$2:T$720,Observed!$A$2:$A$720,$A119,Observed!$C$2:$C$720,$C119)),AVERAGEIFS(Observed!T$2:T$720,Observed!$A$2:$A$720,$A119,Observed!$C$2:$C$720,$C119),"")</f>
        <v/>
      </c>
      <c r="U119" s="29" t="str">
        <f>IF(ISNUMBER(AVERAGEIFS(Observed!U$2:U$720,Observed!$A$2:$A$720,$A119,Observed!$C$2:$C$720,$C119)),AVERAGEIFS(Observed!U$2:U$720,Observed!$A$2:$A$720,$A119,Observed!$C$2:$C$720,$C119),"")</f>
        <v/>
      </c>
      <c r="V119" s="28" t="str">
        <f>IF(ISNUMBER(AVERAGEIFS(Observed!V$2:V$720,Observed!$A$2:$A$720,$A119,Observed!$C$2:$C$720,$C119)),AVERAGEIFS(Observed!V$2:V$720,Observed!$A$2:$A$720,$A119,Observed!$C$2:$C$720,$C119),"")</f>
        <v/>
      </c>
      <c r="W119" s="30" t="str">
        <f>IF(ISNUMBER(AVERAGEIFS(Observed!W$2:W$720,Observed!$A$2:$A$720,$A119,Observed!$C$2:$C$720,$C119)),AVERAGEIFS(Observed!W$2:W$720,Observed!$A$2:$A$720,$A119,Observed!$C$2:$C$720,$C119),"")</f>
        <v/>
      </c>
      <c r="X119" s="30" t="str">
        <f>IF(ISNUMBER(AVERAGEIFS(Observed!X$2:X$720,Observed!$A$2:$A$720,$A119,Observed!$C$2:$C$720,$C119)),AVERAGEIFS(Observed!X$2:X$720,Observed!$A$2:$A$720,$A119,Observed!$C$2:$C$720,$C119),"")</f>
        <v/>
      </c>
      <c r="Y119" s="28" t="str">
        <f>IF(ISNUMBER(AVERAGEIFS(Observed!Y$2:Y$720,Observed!$A$2:$A$720,$A119,Observed!$C$2:$C$720,$C119)),AVERAGEIFS(Observed!Y$2:Y$720,Observed!$A$2:$A$720,$A119,Observed!$C$2:$C$720,$C119),"")</f>
        <v/>
      </c>
      <c r="Z119" s="28" t="str">
        <f>IF(ISNUMBER(AVERAGEIFS(Observed!Z$2:Z$720,Observed!$A$2:$A$720,$A119,Observed!$C$2:$C$720,$C119)),AVERAGEIFS(Observed!Z$2:Z$720,Observed!$A$2:$A$720,$A119,Observed!$C$2:$C$720,$C119),"")</f>
        <v/>
      </c>
      <c r="AA119" s="28" t="str">
        <f>IF(ISNUMBER(AVERAGEIFS(Observed!AA$2:AA$720,Observed!$A$2:$A$720,$A119,Observed!$C$2:$C$720,$C119)),AVERAGEIFS(Observed!AA$2:AA$720,Observed!$A$2:$A$720,$A119,Observed!$C$2:$C$720,$C119),"")</f>
        <v/>
      </c>
      <c r="AB119" s="28" t="str">
        <f>IF(ISNUMBER(AVERAGEIFS(Observed!AB$2:AB$720,Observed!$A$2:$A$720,$A119,Observed!$C$2:$C$720,$C119)),AVERAGEIFS(Observed!AB$2:AB$720,Observed!$A$2:$A$720,$A119,Observed!$C$2:$C$720,$C119),"")</f>
        <v/>
      </c>
      <c r="AC119" s="28" t="str">
        <f>IF(ISNUMBER(AVERAGEIFS(Observed!AC$2:AC$720,Observed!$A$2:$A$720,$A119,Observed!$C$2:$C$720,$C119)),AVERAGEIFS(Observed!AC$2:AC$720,Observed!$A$2:$A$720,$A119,Observed!$C$2:$C$720,$C119),"")</f>
        <v/>
      </c>
      <c r="AD119" s="28" t="str">
        <f>IF(ISNUMBER(AVERAGEIFS(Observed!AD$2:AD$720,Observed!$A$2:$A$720,$A119,Observed!$C$2:$C$720,$C119)),AVERAGEIFS(Observed!AD$2:AD$720,Observed!$A$2:$A$720,$A119,Observed!$C$2:$C$720,$C119),"")</f>
        <v/>
      </c>
      <c r="AE119" s="28" t="str">
        <f>IF(ISNUMBER(AVERAGEIFS(Observed!AE$2:AE$720,Observed!$A$2:$A$720,$A119,Observed!$C$2:$C$720,$C119)),AVERAGEIFS(Observed!AE$2:AE$720,Observed!$A$2:$A$720,$A119,Observed!$C$2:$C$720,$C119),"")</f>
        <v/>
      </c>
      <c r="AF119" s="28" t="str">
        <f>IF(ISNUMBER(AVERAGEIFS(Observed!AF$2:AF$720,Observed!$A$2:$A$720,$A119,Observed!$C$2:$C$720,$C119)),AVERAGEIFS(Observed!AF$2:AF$720,Observed!$A$2:$A$720,$A119,Observed!$C$2:$C$720,$C119),"")</f>
        <v/>
      </c>
      <c r="AG119" s="28" t="str">
        <f>IF(ISNUMBER(AVERAGEIFS(Observed!AG$2:AG$720,Observed!$A$2:$A$720,$A119,Observed!$C$2:$C$720,$C119)),AVERAGEIFS(Observed!AG$2:AG$720,Observed!$A$2:$A$720,$A119,Observed!$C$2:$C$720,$C119),"")</f>
        <v/>
      </c>
      <c r="AH119" s="29" t="str">
        <f>IF(ISNUMBER(AVERAGEIFS(Observed!AH$2:AH$720,Observed!$A$2:$A$720,$A119,Observed!$C$2:$C$720,$C119)),AVERAGEIFS(Observed!AH$2:AH$720,Observed!$A$2:$A$720,$A119,Observed!$C$2:$C$720,$C119),"")</f>
        <v/>
      </c>
      <c r="AI119" s="29" t="str">
        <f>IF(ISNUMBER(AVERAGEIFS(Observed!AI$2:AI$720,Observed!$A$2:$A$720,$A119,Observed!$C$2:$C$720,$C119)),AVERAGEIFS(Observed!AI$2:AI$720,Observed!$A$2:$A$720,$A119,Observed!$C$2:$C$720,$C119),"")</f>
        <v/>
      </c>
      <c r="AJ119" s="29" t="str">
        <f>IF(ISNUMBER(AVERAGEIFS(Observed!AJ$2:AJ$720,Observed!$A$2:$A$720,$A119,Observed!$C$2:$C$720,$C119)),AVERAGEIFS(Observed!AJ$2:AJ$720,Observed!$A$2:$A$720,$A119,Observed!$C$2:$C$720,$C119),"")</f>
        <v/>
      </c>
      <c r="AK119" s="28" t="str">
        <f>IF(ISNUMBER(AVERAGEIFS(Observed!AK$2:AK$720,Observed!$A$2:$A$720,$A119,Observed!$C$2:$C$720,$C119)),AVERAGEIFS(Observed!AK$2:AK$720,Observed!$A$2:$A$720,$A119,Observed!$C$2:$C$720,$C119),"")</f>
        <v/>
      </c>
      <c r="AL119" s="29" t="str">
        <f>IF(ISNUMBER(AVERAGEIFS(Observed!AL$2:AL$720,Observed!$A$2:$A$720,$A119,Observed!$C$2:$C$720,$C119)),AVERAGEIFS(Observed!AL$2:AL$720,Observed!$A$2:$A$720,$A119,Observed!$C$2:$C$720,$C119),"")</f>
        <v/>
      </c>
      <c r="AM119" s="28" t="str">
        <f>IF(ISNUMBER(AVERAGEIFS(Observed!AM$2:AM$720,Observed!$A$2:$A$720,$A119,Observed!$C$2:$C$720,$C119)),AVERAGEIFS(Observed!AM$2:AM$720,Observed!$A$2:$A$720,$A119,Observed!$C$2:$C$720,$C119),"")</f>
        <v/>
      </c>
      <c r="AN119" s="28" t="str">
        <f>IF(ISNUMBER(AVERAGEIFS(Observed!AN$2:AN$720,Observed!$A$2:$A$720,$A119,Observed!$C$2:$C$720,$C119)),AVERAGEIFS(Observed!AN$2:AN$720,Observed!$A$2:$A$720,$A119,Observed!$C$2:$C$720,$C119),"")</f>
        <v/>
      </c>
      <c r="AO119" s="28" t="str">
        <f>IF(ISNUMBER(AVERAGEIFS(Observed!AO$2:AO$720,Observed!$A$2:$A$720,$A119,Observed!$C$2:$C$720,$C119)),AVERAGEIFS(Observed!AO$2:AO$720,Observed!$A$2:$A$720,$A119,Observed!$C$2:$C$720,$C119),"")</f>
        <v/>
      </c>
      <c r="AP119" s="29" t="str">
        <f>IF(ISNUMBER(AVERAGEIFS(Observed!AP$2:AP$720,Observed!$A$2:$A$720,$A119,Observed!$C$2:$C$720,$C119)),AVERAGEIFS(Observed!AP$2:AP$720,Observed!$A$2:$A$720,$A119,Observed!$C$2:$C$720,$C119),"")</f>
        <v/>
      </c>
      <c r="AQ119" s="28" t="str">
        <f>IF(ISNUMBER(AVERAGEIFS(Observed!AQ$2:AQ$720,Observed!$A$2:$A$720,$A119,Observed!$C$2:$C$720,$C119)),AVERAGEIFS(Observed!AQ$2:AQ$720,Observed!$A$2:$A$720,$A119,Observed!$C$2:$C$720,$C119),"")</f>
        <v/>
      </c>
      <c r="AR119" s="28" t="str">
        <f>IF(ISNUMBER(AVERAGEIFS(Observed!AR$2:AR$720,Observed!$A$2:$A$720,$A119,Observed!$C$2:$C$720,$C119)),AVERAGEIFS(Observed!AR$2:AR$720,Observed!$A$2:$A$720,$A119,Observed!$C$2:$C$720,$C119),"")</f>
        <v/>
      </c>
      <c r="AS119" s="2">
        <f>COUNTIFS(Observed!$A$2:$A$720,$A119,Observed!$C$2:$C$720,$C119)</f>
        <v>4</v>
      </c>
      <c r="AT119" s="2">
        <f t="shared" si="2"/>
        <v>3</v>
      </c>
    </row>
    <row r="120" spans="1:46" x14ac:dyDescent="0.25">
      <c r="A120" s="4" t="s">
        <v>29</v>
      </c>
      <c r="B120" t="s">
        <v>44</v>
      </c>
      <c r="C120" s="3">
        <v>42514</v>
      </c>
      <c r="D120">
        <v>1</v>
      </c>
      <c r="F120">
        <v>350</v>
      </c>
      <c r="J120" s="2" t="s">
        <v>83</v>
      </c>
      <c r="K120" s="2" t="s">
        <v>24</v>
      </c>
      <c r="L120">
        <v>2.7</v>
      </c>
      <c r="M120" s="2" t="s">
        <v>22</v>
      </c>
      <c r="N120" s="27" t="str">
        <f>IF(ISNUMBER(AVERAGEIFS(Observed!N$2:N$720,Observed!$A$2:$A$720,$A120,Observed!$C$2:$C$720,$C120)),AVERAGEIFS(Observed!N$2:N$720,Observed!$A$2:$A$720,$A120,Observed!$C$2:$C$720,$C120),"")</f>
        <v/>
      </c>
      <c r="O120" s="28" t="str">
        <f>IF(ISNUMBER(AVERAGEIFS(Observed!O$2:O$720,Observed!$A$2:$A$720,$A120,Observed!$C$2:$C$720,$C120)),AVERAGEIFS(Observed!O$2:O$720,Observed!$A$2:$A$720,$A120,Observed!$C$2:$C$720,$C120),"")</f>
        <v/>
      </c>
      <c r="P120" s="28">
        <f>IF(ISNUMBER(AVERAGEIFS(Observed!P$2:P$720,Observed!$A$2:$A$720,$A120,Observed!$C$2:$C$720,$C120)),AVERAGEIFS(Observed!P$2:P$720,Observed!$A$2:$A$720,$A120,Observed!$C$2:$C$720,$C120),"")</f>
        <v>34.432500000000005</v>
      </c>
      <c r="Q120" s="28">
        <f>IF(ISNUMBER(AVERAGEIFS(Observed!Q$2:Q$720,Observed!$A$2:$A$720,$A120,Observed!$C$2:$C$720,$C120)),AVERAGEIFS(Observed!Q$2:Q$720,Observed!$A$2:$A$720,$A120,Observed!$C$2:$C$720,$C120),"")</f>
        <v>34.432500000000005</v>
      </c>
      <c r="R120" s="28">
        <f>IF(ISNUMBER(AVERAGEIFS(Observed!R$2:R$720,Observed!$A$2:$A$720,$A120,Observed!$C$2:$C$720,$C120)),AVERAGEIFS(Observed!R$2:R$720,Observed!$A$2:$A$720,$A120,Observed!$C$2:$C$720,$C120),"")</f>
        <v>939.85000000000014</v>
      </c>
      <c r="S120" s="29" t="str">
        <f>IF(ISNUMBER(AVERAGEIFS(Observed!S$2:S$720,Observed!$A$2:$A$720,$A120,Observed!$C$2:$C$720,$C120)),AVERAGEIFS(Observed!S$2:S$720,Observed!$A$2:$A$720,$A120,Observed!$C$2:$C$720,$C120),"")</f>
        <v/>
      </c>
      <c r="T120" s="29" t="str">
        <f>IF(ISNUMBER(AVERAGEIFS(Observed!T$2:T$720,Observed!$A$2:$A$720,$A120,Observed!$C$2:$C$720,$C120)),AVERAGEIFS(Observed!T$2:T$720,Observed!$A$2:$A$720,$A120,Observed!$C$2:$C$720,$C120),"")</f>
        <v/>
      </c>
      <c r="U120" s="29" t="str">
        <f>IF(ISNUMBER(AVERAGEIFS(Observed!U$2:U$720,Observed!$A$2:$A$720,$A120,Observed!$C$2:$C$720,$C120)),AVERAGEIFS(Observed!U$2:U$720,Observed!$A$2:$A$720,$A120,Observed!$C$2:$C$720,$C120),"")</f>
        <v/>
      </c>
      <c r="V120" s="28" t="str">
        <f>IF(ISNUMBER(AVERAGEIFS(Observed!V$2:V$720,Observed!$A$2:$A$720,$A120,Observed!$C$2:$C$720,$C120)),AVERAGEIFS(Observed!V$2:V$720,Observed!$A$2:$A$720,$A120,Observed!$C$2:$C$720,$C120),"")</f>
        <v/>
      </c>
      <c r="W120" s="30" t="str">
        <f>IF(ISNUMBER(AVERAGEIFS(Observed!W$2:W$720,Observed!$A$2:$A$720,$A120,Observed!$C$2:$C$720,$C120)),AVERAGEIFS(Observed!W$2:W$720,Observed!$A$2:$A$720,$A120,Observed!$C$2:$C$720,$C120),"")</f>
        <v/>
      </c>
      <c r="X120" s="30" t="str">
        <f>IF(ISNUMBER(AVERAGEIFS(Observed!X$2:X$720,Observed!$A$2:$A$720,$A120,Observed!$C$2:$C$720,$C120)),AVERAGEIFS(Observed!X$2:X$720,Observed!$A$2:$A$720,$A120,Observed!$C$2:$C$720,$C120),"")</f>
        <v/>
      </c>
      <c r="Y120" s="28" t="str">
        <f>IF(ISNUMBER(AVERAGEIFS(Observed!Y$2:Y$720,Observed!$A$2:$A$720,$A120,Observed!$C$2:$C$720,$C120)),AVERAGEIFS(Observed!Y$2:Y$720,Observed!$A$2:$A$720,$A120,Observed!$C$2:$C$720,$C120),"")</f>
        <v/>
      </c>
      <c r="Z120" s="28" t="str">
        <f>IF(ISNUMBER(AVERAGEIFS(Observed!Z$2:Z$720,Observed!$A$2:$A$720,$A120,Observed!$C$2:$C$720,$C120)),AVERAGEIFS(Observed!Z$2:Z$720,Observed!$A$2:$A$720,$A120,Observed!$C$2:$C$720,$C120),"")</f>
        <v/>
      </c>
      <c r="AA120" s="28" t="str">
        <f>IF(ISNUMBER(AVERAGEIFS(Observed!AA$2:AA$720,Observed!$A$2:$A$720,$A120,Observed!$C$2:$C$720,$C120)),AVERAGEIFS(Observed!AA$2:AA$720,Observed!$A$2:$A$720,$A120,Observed!$C$2:$C$720,$C120),"")</f>
        <v/>
      </c>
      <c r="AB120" s="28" t="str">
        <f>IF(ISNUMBER(AVERAGEIFS(Observed!AB$2:AB$720,Observed!$A$2:$A$720,$A120,Observed!$C$2:$C$720,$C120)),AVERAGEIFS(Observed!AB$2:AB$720,Observed!$A$2:$A$720,$A120,Observed!$C$2:$C$720,$C120),"")</f>
        <v/>
      </c>
      <c r="AC120" s="28" t="str">
        <f>IF(ISNUMBER(AVERAGEIFS(Observed!AC$2:AC$720,Observed!$A$2:$A$720,$A120,Observed!$C$2:$C$720,$C120)),AVERAGEIFS(Observed!AC$2:AC$720,Observed!$A$2:$A$720,$A120,Observed!$C$2:$C$720,$C120),"")</f>
        <v/>
      </c>
      <c r="AD120" s="28" t="str">
        <f>IF(ISNUMBER(AVERAGEIFS(Observed!AD$2:AD$720,Observed!$A$2:$A$720,$A120,Observed!$C$2:$C$720,$C120)),AVERAGEIFS(Observed!AD$2:AD$720,Observed!$A$2:$A$720,$A120,Observed!$C$2:$C$720,$C120),"")</f>
        <v/>
      </c>
      <c r="AE120" s="28" t="str">
        <f>IF(ISNUMBER(AVERAGEIFS(Observed!AE$2:AE$720,Observed!$A$2:$A$720,$A120,Observed!$C$2:$C$720,$C120)),AVERAGEIFS(Observed!AE$2:AE$720,Observed!$A$2:$A$720,$A120,Observed!$C$2:$C$720,$C120),"")</f>
        <v/>
      </c>
      <c r="AF120" s="28" t="str">
        <f>IF(ISNUMBER(AVERAGEIFS(Observed!AF$2:AF$720,Observed!$A$2:$A$720,$A120,Observed!$C$2:$C$720,$C120)),AVERAGEIFS(Observed!AF$2:AF$720,Observed!$A$2:$A$720,$A120,Observed!$C$2:$C$720,$C120),"")</f>
        <v/>
      </c>
      <c r="AG120" s="28" t="str">
        <f>IF(ISNUMBER(AVERAGEIFS(Observed!AG$2:AG$720,Observed!$A$2:$A$720,$A120,Observed!$C$2:$C$720,$C120)),AVERAGEIFS(Observed!AG$2:AG$720,Observed!$A$2:$A$720,$A120,Observed!$C$2:$C$720,$C120),"")</f>
        <v/>
      </c>
      <c r="AH120" s="29" t="str">
        <f>IF(ISNUMBER(AVERAGEIFS(Observed!AH$2:AH$720,Observed!$A$2:$A$720,$A120,Observed!$C$2:$C$720,$C120)),AVERAGEIFS(Observed!AH$2:AH$720,Observed!$A$2:$A$720,$A120,Observed!$C$2:$C$720,$C120),"")</f>
        <v/>
      </c>
      <c r="AI120" s="29" t="str">
        <f>IF(ISNUMBER(AVERAGEIFS(Observed!AI$2:AI$720,Observed!$A$2:$A$720,$A120,Observed!$C$2:$C$720,$C120)),AVERAGEIFS(Observed!AI$2:AI$720,Observed!$A$2:$A$720,$A120,Observed!$C$2:$C$720,$C120),"")</f>
        <v/>
      </c>
      <c r="AJ120" s="29" t="str">
        <f>IF(ISNUMBER(AVERAGEIFS(Observed!AJ$2:AJ$720,Observed!$A$2:$A$720,$A120,Observed!$C$2:$C$720,$C120)),AVERAGEIFS(Observed!AJ$2:AJ$720,Observed!$A$2:$A$720,$A120,Observed!$C$2:$C$720,$C120),"")</f>
        <v/>
      </c>
      <c r="AK120" s="28" t="str">
        <f>IF(ISNUMBER(AVERAGEIFS(Observed!AK$2:AK$720,Observed!$A$2:$A$720,$A120,Observed!$C$2:$C$720,$C120)),AVERAGEIFS(Observed!AK$2:AK$720,Observed!$A$2:$A$720,$A120,Observed!$C$2:$C$720,$C120),"")</f>
        <v/>
      </c>
      <c r="AL120" s="29" t="str">
        <f>IF(ISNUMBER(AVERAGEIFS(Observed!AL$2:AL$720,Observed!$A$2:$A$720,$A120,Observed!$C$2:$C$720,$C120)),AVERAGEIFS(Observed!AL$2:AL$720,Observed!$A$2:$A$720,$A120,Observed!$C$2:$C$720,$C120),"")</f>
        <v/>
      </c>
      <c r="AM120" s="28" t="str">
        <f>IF(ISNUMBER(AVERAGEIFS(Observed!AM$2:AM$720,Observed!$A$2:$A$720,$A120,Observed!$C$2:$C$720,$C120)),AVERAGEIFS(Observed!AM$2:AM$720,Observed!$A$2:$A$720,$A120,Observed!$C$2:$C$720,$C120),"")</f>
        <v/>
      </c>
      <c r="AN120" s="28" t="str">
        <f>IF(ISNUMBER(AVERAGEIFS(Observed!AN$2:AN$720,Observed!$A$2:$A$720,$A120,Observed!$C$2:$C$720,$C120)),AVERAGEIFS(Observed!AN$2:AN$720,Observed!$A$2:$A$720,$A120,Observed!$C$2:$C$720,$C120),"")</f>
        <v/>
      </c>
      <c r="AO120" s="28" t="str">
        <f>IF(ISNUMBER(AVERAGEIFS(Observed!AO$2:AO$720,Observed!$A$2:$A$720,$A120,Observed!$C$2:$C$720,$C120)),AVERAGEIFS(Observed!AO$2:AO$720,Observed!$A$2:$A$720,$A120,Observed!$C$2:$C$720,$C120),"")</f>
        <v/>
      </c>
      <c r="AP120" s="29" t="str">
        <f>IF(ISNUMBER(AVERAGEIFS(Observed!AP$2:AP$720,Observed!$A$2:$A$720,$A120,Observed!$C$2:$C$720,$C120)),AVERAGEIFS(Observed!AP$2:AP$720,Observed!$A$2:$A$720,$A120,Observed!$C$2:$C$720,$C120),"")</f>
        <v/>
      </c>
      <c r="AQ120" s="28" t="str">
        <f>IF(ISNUMBER(AVERAGEIFS(Observed!AQ$2:AQ$720,Observed!$A$2:$A$720,$A120,Observed!$C$2:$C$720,$C120)),AVERAGEIFS(Observed!AQ$2:AQ$720,Observed!$A$2:$A$720,$A120,Observed!$C$2:$C$720,$C120),"")</f>
        <v/>
      </c>
      <c r="AR120" s="28" t="str">
        <f>IF(ISNUMBER(AVERAGEIFS(Observed!AR$2:AR$720,Observed!$A$2:$A$720,$A120,Observed!$C$2:$C$720,$C120)),AVERAGEIFS(Observed!AR$2:AR$720,Observed!$A$2:$A$720,$A120,Observed!$C$2:$C$720,$C120),"")</f>
        <v/>
      </c>
      <c r="AS120" s="2">
        <f>COUNTIFS(Observed!$A$2:$A$720,$A120,Observed!$C$2:$C$720,$C120)</f>
        <v>4</v>
      </c>
      <c r="AT120" s="2">
        <f t="shared" si="2"/>
        <v>3</v>
      </c>
    </row>
    <row r="121" spans="1:46" x14ac:dyDescent="0.25">
      <c r="A121" s="4" t="s">
        <v>26</v>
      </c>
      <c r="B121" t="s">
        <v>44</v>
      </c>
      <c r="C121" s="3">
        <v>42514</v>
      </c>
      <c r="D121">
        <v>1</v>
      </c>
      <c r="F121">
        <v>500</v>
      </c>
      <c r="J121" s="2" t="s">
        <v>83</v>
      </c>
      <c r="K121" s="2" t="s">
        <v>24</v>
      </c>
      <c r="L121">
        <v>2.7</v>
      </c>
      <c r="M121" s="2" t="s">
        <v>22</v>
      </c>
      <c r="N121" s="27" t="str">
        <f>IF(ISNUMBER(AVERAGEIFS(Observed!N$2:N$720,Observed!$A$2:$A$720,$A121,Observed!$C$2:$C$720,$C121)),AVERAGEIFS(Observed!N$2:N$720,Observed!$A$2:$A$720,$A121,Observed!$C$2:$C$720,$C121),"")</f>
        <v/>
      </c>
      <c r="O121" s="28" t="str">
        <f>IF(ISNUMBER(AVERAGEIFS(Observed!O$2:O$720,Observed!$A$2:$A$720,$A121,Observed!$C$2:$C$720,$C121)),AVERAGEIFS(Observed!O$2:O$720,Observed!$A$2:$A$720,$A121,Observed!$C$2:$C$720,$C121),"")</f>
        <v/>
      </c>
      <c r="P121" s="28">
        <f>IF(ISNUMBER(AVERAGEIFS(Observed!P$2:P$720,Observed!$A$2:$A$720,$A121,Observed!$C$2:$C$720,$C121)),AVERAGEIFS(Observed!P$2:P$720,Observed!$A$2:$A$720,$A121,Observed!$C$2:$C$720,$C121),"")</f>
        <v>23.507500000000004</v>
      </c>
      <c r="Q121" s="28">
        <f>IF(ISNUMBER(AVERAGEIFS(Observed!Q$2:Q$720,Observed!$A$2:$A$720,$A121,Observed!$C$2:$C$720,$C121)),AVERAGEIFS(Observed!Q$2:Q$720,Observed!$A$2:$A$720,$A121,Observed!$C$2:$C$720,$C121),"")</f>
        <v>23.507500000000004</v>
      </c>
      <c r="R121" s="28">
        <f>IF(ISNUMBER(AVERAGEIFS(Observed!R$2:R$720,Observed!$A$2:$A$720,$A121,Observed!$C$2:$C$720,$C121)),AVERAGEIFS(Observed!R$2:R$720,Observed!$A$2:$A$720,$A121,Observed!$C$2:$C$720,$C121),"")</f>
        <v>980.17499999999995</v>
      </c>
      <c r="S121" s="29" t="str">
        <f>IF(ISNUMBER(AVERAGEIFS(Observed!S$2:S$720,Observed!$A$2:$A$720,$A121,Observed!$C$2:$C$720,$C121)),AVERAGEIFS(Observed!S$2:S$720,Observed!$A$2:$A$720,$A121,Observed!$C$2:$C$720,$C121),"")</f>
        <v/>
      </c>
      <c r="T121" s="29" t="str">
        <f>IF(ISNUMBER(AVERAGEIFS(Observed!T$2:T$720,Observed!$A$2:$A$720,$A121,Observed!$C$2:$C$720,$C121)),AVERAGEIFS(Observed!T$2:T$720,Observed!$A$2:$A$720,$A121,Observed!$C$2:$C$720,$C121),"")</f>
        <v/>
      </c>
      <c r="U121" s="29" t="str">
        <f>IF(ISNUMBER(AVERAGEIFS(Observed!U$2:U$720,Observed!$A$2:$A$720,$A121,Observed!$C$2:$C$720,$C121)),AVERAGEIFS(Observed!U$2:U$720,Observed!$A$2:$A$720,$A121,Observed!$C$2:$C$720,$C121),"")</f>
        <v/>
      </c>
      <c r="V121" s="28" t="str">
        <f>IF(ISNUMBER(AVERAGEIFS(Observed!V$2:V$720,Observed!$A$2:$A$720,$A121,Observed!$C$2:$C$720,$C121)),AVERAGEIFS(Observed!V$2:V$720,Observed!$A$2:$A$720,$A121,Observed!$C$2:$C$720,$C121),"")</f>
        <v/>
      </c>
      <c r="W121" s="30" t="str">
        <f>IF(ISNUMBER(AVERAGEIFS(Observed!W$2:W$720,Observed!$A$2:$A$720,$A121,Observed!$C$2:$C$720,$C121)),AVERAGEIFS(Observed!W$2:W$720,Observed!$A$2:$A$720,$A121,Observed!$C$2:$C$720,$C121),"")</f>
        <v/>
      </c>
      <c r="X121" s="30" t="str">
        <f>IF(ISNUMBER(AVERAGEIFS(Observed!X$2:X$720,Observed!$A$2:$A$720,$A121,Observed!$C$2:$C$720,$C121)),AVERAGEIFS(Observed!X$2:X$720,Observed!$A$2:$A$720,$A121,Observed!$C$2:$C$720,$C121),"")</f>
        <v/>
      </c>
      <c r="Y121" s="28" t="str">
        <f>IF(ISNUMBER(AVERAGEIFS(Observed!Y$2:Y$720,Observed!$A$2:$A$720,$A121,Observed!$C$2:$C$720,$C121)),AVERAGEIFS(Observed!Y$2:Y$720,Observed!$A$2:$A$720,$A121,Observed!$C$2:$C$720,$C121),"")</f>
        <v/>
      </c>
      <c r="Z121" s="28" t="str">
        <f>IF(ISNUMBER(AVERAGEIFS(Observed!Z$2:Z$720,Observed!$A$2:$A$720,$A121,Observed!$C$2:$C$720,$C121)),AVERAGEIFS(Observed!Z$2:Z$720,Observed!$A$2:$A$720,$A121,Observed!$C$2:$C$720,$C121),"")</f>
        <v/>
      </c>
      <c r="AA121" s="28" t="str">
        <f>IF(ISNUMBER(AVERAGEIFS(Observed!AA$2:AA$720,Observed!$A$2:$A$720,$A121,Observed!$C$2:$C$720,$C121)),AVERAGEIFS(Observed!AA$2:AA$720,Observed!$A$2:$A$720,$A121,Observed!$C$2:$C$720,$C121),"")</f>
        <v/>
      </c>
      <c r="AB121" s="28" t="str">
        <f>IF(ISNUMBER(AVERAGEIFS(Observed!AB$2:AB$720,Observed!$A$2:$A$720,$A121,Observed!$C$2:$C$720,$C121)),AVERAGEIFS(Observed!AB$2:AB$720,Observed!$A$2:$A$720,$A121,Observed!$C$2:$C$720,$C121),"")</f>
        <v/>
      </c>
      <c r="AC121" s="28" t="str">
        <f>IF(ISNUMBER(AVERAGEIFS(Observed!AC$2:AC$720,Observed!$A$2:$A$720,$A121,Observed!$C$2:$C$720,$C121)),AVERAGEIFS(Observed!AC$2:AC$720,Observed!$A$2:$A$720,$A121,Observed!$C$2:$C$720,$C121),"")</f>
        <v/>
      </c>
      <c r="AD121" s="28" t="str">
        <f>IF(ISNUMBER(AVERAGEIFS(Observed!AD$2:AD$720,Observed!$A$2:$A$720,$A121,Observed!$C$2:$C$720,$C121)),AVERAGEIFS(Observed!AD$2:AD$720,Observed!$A$2:$A$720,$A121,Observed!$C$2:$C$720,$C121),"")</f>
        <v/>
      </c>
      <c r="AE121" s="28" t="str">
        <f>IF(ISNUMBER(AVERAGEIFS(Observed!AE$2:AE$720,Observed!$A$2:$A$720,$A121,Observed!$C$2:$C$720,$C121)),AVERAGEIFS(Observed!AE$2:AE$720,Observed!$A$2:$A$720,$A121,Observed!$C$2:$C$720,$C121),"")</f>
        <v/>
      </c>
      <c r="AF121" s="28" t="str">
        <f>IF(ISNUMBER(AVERAGEIFS(Observed!AF$2:AF$720,Observed!$A$2:$A$720,$A121,Observed!$C$2:$C$720,$C121)),AVERAGEIFS(Observed!AF$2:AF$720,Observed!$A$2:$A$720,$A121,Observed!$C$2:$C$720,$C121),"")</f>
        <v/>
      </c>
      <c r="AG121" s="28" t="str">
        <f>IF(ISNUMBER(AVERAGEIFS(Observed!AG$2:AG$720,Observed!$A$2:$A$720,$A121,Observed!$C$2:$C$720,$C121)),AVERAGEIFS(Observed!AG$2:AG$720,Observed!$A$2:$A$720,$A121,Observed!$C$2:$C$720,$C121),"")</f>
        <v/>
      </c>
      <c r="AH121" s="29" t="str">
        <f>IF(ISNUMBER(AVERAGEIFS(Observed!AH$2:AH$720,Observed!$A$2:$A$720,$A121,Observed!$C$2:$C$720,$C121)),AVERAGEIFS(Observed!AH$2:AH$720,Observed!$A$2:$A$720,$A121,Observed!$C$2:$C$720,$C121),"")</f>
        <v/>
      </c>
      <c r="AI121" s="29" t="str">
        <f>IF(ISNUMBER(AVERAGEIFS(Observed!AI$2:AI$720,Observed!$A$2:$A$720,$A121,Observed!$C$2:$C$720,$C121)),AVERAGEIFS(Observed!AI$2:AI$720,Observed!$A$2:$A$720,$A121,Observed!$C$2:$C$720,$C121),"")</f>
        <v/>
      </c>
      <c r="AJ121" s="29" t="str">
        <f>IF(ISNUMBER(AVERAGEIFS(Observed!AJ$2:AJ$720,Observed!$A$2:$A$720,$A121,Observed!$C$2:$C$720,$C121)),AVERAGEIFS(Observed!AJ$2:AJ$720,Observed!$A$2:$A$720,$A121,Observed!$C$2:$C$720,$C121),"")</f>
        <v/>
      </c>
      <c r="AK121" s="28" t="str">
        <f>IF(ISNUMBER(AVERAGEIFS(Observed!AK$2:AK$720,Observed!$A$2:$A$720,$A121,Observed!$C$2:$C$720,$C121)),AVERAGEIFS(Observed!AK$2:AK$720,Observed!$A$2:$A$720,$A121,Observed!$C$2:$C$720,$C121),"")</f>
        <v/>
      </c>
      <c r="AL121" s="29" t="str">
        <f>IF(ISNUMBER(AVERAGEIFS(Observed!AL$2:AL$720,Observed!$A$2:$A$720,$A121,Observed!$C$2:$C$720,$C121)),AVERAGEIFS(Observed!AL$2:AL$720,Observed!$A$2:$A$720,$A121,Observed!$C$2:$C$720,$C121),"")</f>
        <v/>
      </c>
      <c r="AM121" s="28" t="str">
        <f>IF(ISNUMBER(AVERAGEIFS(Observed!AM$2:AM$720,Observed!$A$2:$A$720,$A121,Observed!$C$2:$C$720,$C121)),AVERAGEIFS(Observed!AM$2:AM$720,Observed!$A$2:$A$720,$A121,Observed!$C$2:$C$720,$C121),"")</f>
        <v/>
      </c>
      <c r="AN121" s="28" t="str">
        <f>IF(ISNUMBER(AVERAGEIFS(Observed!AN$2:AN$720,Observed!$A$2:$A$720,$A121,Observed!$C$2:$C$720,$C121)),AVERAGEIFS(Observed!AN$2:AN$720,Observed!$A$2:$A$720,$A121,Observed!$C$2:$C$720,$C121),"")</f>
        <v/>
      </c>
      <c r="AO121" s="28" t="str">
        <f>IF(ISNUMBER(AVERAGEIFS(Observed!AO$2:AO$720,Observed!$A$2:$A$720,$A121,Observed!$C$2:$C$720,$C121)),AVERAGEIFS(Observed!AO$2:AO$720,Observed!$A$2:$A$720,$A121,Observed!$C$2:$C$720,$C121),"")</f>
        <v/>
      </c>
      <c r="AP121" s="29" t="str">
        <f>IF(ISNUMBER(AVERAGEIFS(Observed!AP$2:AP$720,Observed!$A$2:$A$720,$A121,Observed!$C$2:$C$720,$C121)),AVERAGEIFS(Observed!AP$2:AP$720,Observed!$A$2:$A$720,$A121,Observed!$C$2:$C$720,$C121),"")</f>
        <v/>
      </c>
      <c r="AQ121" s="28" t="str">
        <f>IF(ISNUMBER(AVERAGEIFS(Observed!AQ$2:AQ$720,Observed!$A$2:$A$720,$A121,Observed!$C$2:$C$720,$C121)),AVERAGEIFS(Observed!AQ$2:AQ$720,Observed!$A$2:$A$720,$A121,Observed!$C$2:$C$720,$C121),"")</f>
        <v/>
      </c>
      <c r="AR121" s="28" t="str">
        <f>IF(ISNUMBER(AVERAGEIFS(Observed!AR$2:AR$720,Observed!$A$2:$A$720,$A121,Observed!$C$2:$C$720,$C121)),AVERAGEIFS(Observed!AR$2:AR$720,Observed!$A$2:$A$720,$A121,Observed!$C$2:$C$720,$C121),"")</f>
        <v/>
      </c>
      <c r="AS121" s="2">
        <f>COUNTIFS(Observed!$A$2:$A$720,$A121,Observed!$C$2:$C$720,$C121)</f>
        <v>4</v>
      </c>
      <c r="AT121" s="2">
        <f t="shared" si="2"/>
        <v>3</v>
      </c>
    </row>
    <row r="122" spans="1:46" x14ac:dyDescent="0.25">
      <c r="A122" s="4" t="s">
        <v>27</v>
      </c>
      <c r="B122" t="s">
        <v>44</v>
      </c>
      <c r="C122" s="3">
        <v>42663</v>
      </c>
      <c r="D122">
        <v>1</v>
      </c>
      <c r="F122">
        <v>0</v>
      </c>
      <c r="J122" s="2" t="s">
        <v>84</v>
      </c>
      <c r="K122" s="2" t="s">
        <v>43</v>
      </c>
      <c r="M122" s="2" t="s">
        <v>39</v>
      </c>
      <c r="N122" s="27">
        <f>IF(ISNUMBER(AVERAGEIFS(Observed!N$2:N$720,Observed!$A$2:$A$720,$A122,Observed!$C$2:$C$720,$C122)),AVERAGEIFS(Observed!N$2:N$720,Observed!$A$2:$A$720,$A122,Observed!$C$2:$C$720,$C122),"")</f>
        <v>1000</v>
      </c>
      <c r="O122" s="28">
        <f>IF(ISNUMBER(AVERAGEIFS(Observed!O$2:O$720,Observed!$A$2:$A$720,$A122,Observed!$C$2:$C$720,$C122)),AVERAGEIFS(Observed!O$2:O$720,Observed!$A$2:$A$720,$A122,Observed!$C$2:$C$720,$C122),"")</f>
        <v>100</v>
      </c>
      <c r="P122" s="28" t="str">
        <f>IF(ISNUMBER(AVERAGEIFS(Observed!P$2:P$720,Observed!$A$2:$A$720,$A122,Observed!$C$2:$C$720,$C122)),AVERAGEIFS(Observed!P$2:P$720,Observed!$A$2:$A$720,$A122,Observed!$C$2:$C$720,$C122),"")</f>
        <v/>
      </c>
      <c r="Q122" s="28" t="str">
        <f>IF(ISNUMBER(AVERAGEIFS(Observed!Q$2:Q$720,Observed!$A$2:$A$720,$A122,Observed!$C$2:$C$720,$C122)),AVERAGEIFS(Observed!Q$2:Q$720,Observed!$A$2:$A$720,$A122,Observed!$C$2:$C$720,$C122),"")</f>
        <v/>
      </c>
      <c r="R122" s="28" t="str">
        <f>IF(ISNUMBER(AVERAGEIFS(Observed!R$2:R$720,Observed!$A$2:$A$720,$A122,Observed!$C$2:$C$720,$C122)),AVERAGEIFS(Observed!R$2:R$720,Observed!$A$2:$A$720,$A122,Observed!$C$2:$C$720,$C122),"")</f>
        <v/>
      </c>
      <c r="S122" s="29" t="str">
        <f>IF(ISNUMBER(AVERAGEIFS(Observed!S$2:S$720,Observed!$A$2:$A$720,$A122,Observed!$C$2:$C$720,$C122)),AVERAGEIFS(Observed!S$2:S$720,Observed!$A$2:$A$720,$A122,Observed!$C$2:$C$720,$C122),"")</f>
        <v/>
      </c>
      <c r="T122" s="29" t="str">
        <f>IF(ISNUMBER(AVERAGEIFS(Observed!T$2:T$720,Observed!$A$2:$A$720,$A122,Observed!$C$2:$C$720,$C122)),AVERAGEIFS(Observed!T$2:T$720,Observed!$A$2:$A$720,$A122,Observed!$C$2:$C$720,$C122),"")</f>
        <v/>
      </c>
      <c r="U122" s="29" t="str">
        <f>IF(ISNUMBER(AVERAGEIFS(Observed!U$2:U$720,Observed!$A$2:$A$720,$A122,Observed!$C$2:$C$720,$C122)),AVERAGEIFS(Observed!U$2:U$720,Observed!$A$2:$A$720,$A122,Observed!$C$2:$C$720,$C122),"")</f>
        <v/>
      </c>
      <c r="V122" s="28" t="str">
        <f>IF(ISNUMBER(AVERAGEIFS(Observed!V$2:V$720,Observed!$A$2:$A$720,$A122,Observed!$C$2:$C$720,$C122)),AVERAGEIFS(Observed!V$2:V$720,Observed!$A$2:$A$720,$A122,Observed!$C$2:$C$720,$C122),"")</f>
        <v/>
      </c>
      <c r="W122" s="30" t="str">
        <f>IF(ISNUMBER(AVERAGEIFS(Observed!W$2:W$720,Observed!$A$2:$A$720,$A122,Observed!$C$2:$C$720,$C122)),AVERAGEIFS(Observed!W$2:W$720,Observed!$A$2:$A$720,$A122,Observed!$C$2:$C$720,$C122),"")</f>
        <v/>
      </c>
      <c r="X122" s="30" t="str">
        <f>IF(ISNUMBER(AVERAGEIFS(Observed!X$2:X$720,Observed!$A$2:$A$720,$A122,Observed!$C$2:$C$720,$C122)),AVERAGEIFS(Observed!X$2:X$720,Observed!$A$2:$A$720,$A122,Observed!$C$2:$C$720,$C122),"")</f>
        <v/>
      </c>
      <c r="Y122" s="28" t="str">
        <f>IF(ISNUMBER(AVERAGEIFS(Observed!Y$2:Y$720,Observed!$A$2:$A$720,$A122,Observed!$C$2:$C$720,$C122)),AVERAGEIFS(Observed!Y$2:Y$720,Observed!$A$2:$A$720,$A122,Observed!$C$2:$C$720,$C122),"")</f>
        <v/>
      </c>
      <c r="Z122" s="28" t="str">
        <f>IF(ISNUMBER(AVERAGEIFS(Observed!Z$2:Z$720,Observed!$A$2:$A$720,$A122,Observed!$C$2:$C$720,$C122)),AVERAGEIFS(Observed!Z$2:Z$720,Observed!$A$2:$A$720,$A122,Observed!$C$2:$C$720,$C122),"")</f>
        <v/>
      </c>
      <c r="AA122" s="28" t="str">
        <f>IF(ISNUMBER(AVERAGEIFS(Observed!AA$2:AA$720,Observed!$A$2:$A$720,$A122,Observed!$C$2:$C$720,$C122)),AVERAGEIFS(Observed!AA$2:AA$720,Observed!$A$2:$A$720,$A122,Observed!$C$2:$C$720,$C122),"")</f>
        <v/>
      </c>
      <c r="AB122" s="28">
        <f>IF(ISNUMBER(AVERAGEIFS(Observed!AB$2:AB$720,Observed!$A$2:$A$720,$A122,Observed!$C$2:$C$720,$C122)),AVERAGEIFS(Observed!AB$2:AB$720,Observed!$A$2:$A$720,$A122,Observed!$C$2:$C$720,$C122),"")</f>
        <v>15.632971127827963</v>
      </c>
      <c r="AC122" s="28">
        <f>IF(ISNUMBER(AVERAGEIFS(Observed!AC$2:AC$720,Observed!$A$2:$A$720,$A122,Observed!$C$2:$C$720,$C122)),AVERAGEIFS(Observed!AC$2:AC$720,Observed!$A$2:$A$720,$A122,Observed!$C$2:$C$720,$C122),"")</f>
        <v>16.544059753417969</v>
      </c>
      <c r="AD122" s="28">
        <f>IF(ISNUMBER(AVERAGEIFS(Observed!AD$2:AD$720,Observed!$A$2:$A$720,$A122,Observed!$C$2:$C$720,$C122)),AVERAGEIFS(Observed!AD$2:AD$720,Observed!$A$2:$A$720,$A122,Observed!$C$2:$C$720,$C122),"")</f>
        <v>82.876392364501953</v>
      </c>
      <c r="AE122" s="28">
        <f>IF(ISNUMBER(AVERAGEIFS(Observed!AE$2:AE$720,Observed!$A$2:$A$720,$A122,Observed!$C$2:$C$720,$C122)),AVERAGEIFS(Observed!AE$2:AE$720,Observed!$A$2:$A$720,$A122,Observed!$C$2:$C$720,$C122),"")</f>
        <v>17.340113004048664</v>
      </c>
      <c r="AF122" s="28">
        <f>IF(ISNUMBER(AVERAGEIFS(Observed!AF$2:AF$720,Observed!$A$2:$A$720,$A122,Observed!$C$2:$C$720,$C122)),AVERAGEIFS(Observed!AF$2:AF$720,Observed!$A$2:$A$720,$A122,Observed!$C$2:$C$720,$C122),"")</f>
        <v>89.728004455566406</v>
      </c>
      <c r="AG122" s="28">
        <f>IF(ISNUMBER(AVERAGEIFS(Observed!AG$2:AG$720,Observed!$A$2:$A$720,$A122,Observed!$C$2:$C$720,$C122)),AVERAGEIFS(Observed!AG$2:AG$720,Observed!$A$2:$A$720,$A122,Observed!$C$2:$C$720,$C122),"")</f>
        <v>31.674950281778973</v>
      </c>
      <c r="AH122" s="29">
        <f>IF(ISNUMBER(AVERAGEIFS(Observed!AH$2:AH$720,Observed!$A$2:$A$720,$A122,Observed!$C$2:$C$720,$C122)),AVERAGEIFS(Observed!AH$2:AH$720,Observed!$A$2:$A$720,$A122,Observed!$C$2:$C$720,$C122),"")</f>
        <v>5.0699999999999995E-2</v>
      </c>
      <c r="AI122" s="29">
        <f>IF(ISNUMBER(AVERAGEIFS(Observed!AI$2:AI$720,Observed!$A$2:$A$720,$A122,Observed!$C$2:$C$720,$C122)),AVERAGEIFS(Observed!AI$2:AI$720,Observed!$A$2:$A$720,$A122,Observed!$C$2:$C$720,$C122),"")</f>
        <v>5.0699999999999995E-2</v>
      </c>
      <c r="AJ122" s="29" t="str">
        <f>IF(ISNUMBER(AVERAGEIFS(Observed!AJ$2:AJ$720,Observed!$A$2:$A$720,$A122,Observed!$C$2:$C$720,$C122)),AVERAGEIFS(Observed!AJ$2:AJ$720,Observed!$A$2:$A$720,$A122,Observed!$C$2:$C$720,$C122),"")</f>
        <v/>
      </c>
      <c r="AK122" s="28">
        <f>IF(ISNUMBER(AVERAGEIFS(Observed!AK$2:AK$720,Observed!$A$2:$A$720,$A122,Observed!$C$2:$C$720,$C122)),AVERAGEIFS(Observed!AK$2:AK$720,Observed!$A$2:$A$720,$A122,Observed!$C$2:$C$720,$C122),"")</f>
        <v>13.260222778320312</v>
      </c>
      <c r="AL122" s="29" t="str">
        <f>IF(ISNUMBER(AVERAGEIFS(Observed!AL$2:AL$720,Observed!$A$2:$A$720,$A122,Observed!$C$2:$C$720,$C122)),AVERAGEIFS(Observed!AL$2:AL$720,Observed!$A$2:$A$720,$A122,Observed!$C$2:$C$720,$C122),"")</f>
        <v/>
      </c>
      <c r="AM122" s="28" t="str">
        <f>IF(ISNUMBER(AVERAGEIFS(Observed!AM$2:AM$720,Observed!$A$2:$A$720,$A122,Observed!$C$2:$C$720,$C122)),AVERAGEIFS(Observed!AM$2:AM$720,Observed!$A$2:$A$720,$A122,Observed!$C$2:$C$720,$C122),"")</f>
        <v/>
      </c>
      <c r="AN122" s="28" t="str">
        <f>IF(ISNUMBER(AVERAGEIFS(Observed!AN$2:AN$720,Observed!$A$2:$A$720,$A122,Observed!$C$2:$C$720,$C122)),AVERAGEIFS(Observed!AN$2:AN$720,Observed!$A$2:$A$720,$A122,Observed!$C$2:$C$720,$C122),"")</f>
        <v/>
      </c>
      <c r="AO122" s="28" t="str">
        <f>IF(ISNUMBER(AVERAGEIFS(Observed!AO$2:AO$720,Observed!$A$2:$A$720,$A122,Observed!$C$2:$C$720,$C122)),AVERAGEIFS(Observed!AO$2:AO$720,Observed!$A$2:$A$720,$A122,Observed!$C$2:$C$720,$C122),"")</f>
        <v/>
      </c>
      <c r="AP122" s="29" t="str">
        <f>IF(ISNUMBER(AVERAGEIFS(Observed!AP$2:AP$720,Observed!$A$2:$A$720,$A122,Observed!$C$2:$C$720,$C122)),AVERAGEIFS(Observed!AP$2:AP$720,Observed!$A$2:$A$720,$A122,Observed!$C$2:$C$720,$C122),"")</f>
        <v/>
      </c>
      <c r="AQ122" s="28" t="str">
        <f>IF(ISNUMBER(AVERAGEIFS(Observed!AQ$2:AQ$720,Observed!$A$2:$A$720,$A122,Observed!$C$2:$C$720,$C122)),AVERAGEIFS(Observed!AQ$2:AQ$720,Observed!$A$2:$A$720,$A122,Observed!$C$2:$C$720,$C122),"")</f>
        <v/>
      </c>
      <c r="AR122" s="28" t="str">
        <f>IF(ISNUMBER(AVERAGEIFS(Observed!AR$2:AR$720,Observed!$A$2:$A$720,$A122,Observed!$C$2:$C$720,$C122)),AVERAGEIFS(Observed!AR$2:AR$720,Observed!$A$2:$A$720,$A122,Observed!$C$2:$C$720,$C122),"")</f>
        <v/>
      </c>
      <c r="AS122" s="2">
        <f>COUNTIFS(Observed!$A$2:$A$720,$A122,Observed!$C$2:$C$720,$C122)</f>
        <v>3</v>
      </c>
      <c r="AT122" s="2">
        <f t="shared" si="2"/>
        <v>10</v>
      </c>
    </row>
    <row r="123" spans="1:46" x14ac:dyDescent="0.25">
      <c r="A123" s="4" t="s">
        <v>30</v>
      </c>
      <c r="B123" t="s">
        <v>44</v>
      </c>
      <c r="C123" s="3">
        <v>42663</v>
      </c>
      <c r="D123">
        <v>1</v>
      </c>
      <c r="F123">
        <v>50</v>
      </c>
      <c r="J123" s="2" t="s">
        <v>84</v>
      </c>
      <c r="K123" s="2" t="s">
        <v>43</v>
      </c>
      <c r="M123" s="2" t="s">
        <v>39</v>
      </c>
      <c r="N123" s="27">
        <f>IF(ISNUMBER(AVERAGEIFS(Observed!N$2:N$720,Observed!$A$2:$A$720,$A123,Observed!$C$2:$C$720,$C123)),AVERAGEIFS(Observed!N$2:N$720,Observed!$A$2:$A$720,$A123,Observed!$C$2:$C$720,$C123),"")</f>
        <v>977</v>
      </c>
      <c r="O123" s="28">
        <f>IF(ISNUMBER(AVERAGEIFS(Observed!O$2:O$720,Observed!$A$2:$A$720,$A123,Observed!$C$2:$C$720,$C123)),AVERAGEIFS(Observed!O$2:O$720,Observed!$A$2:$A$720,$A123,Observed!$C$2:$C$720,$C123),"")</f>
        <v>97.7</v>
      </c>
      <c r="P123" s="28" t="str">
        <f>IF(ISNUMBER(AVERAGEIFS(Observed!P$2:P$720,Observed!$A$2:$A$720,$A123,Observed!$C$2:$C$720,$C123)),AVERAGEIFS(Observed!P$2:P$720,Observed!$A$2:$A$720,$A123,Observed!$C$2:$C$720,$C123),"")</f>
        <v/>
      </c>
      <c r="Q123" s="28" t="str">
        <f>IF(ISNUMBER(AVERAGEIFS(Observed!Q$2:Q$720,Observed!$A$2:$A$720,$A123,Observed!$C$2:$C$720,$C123)),AVERAGEIFS(Observed!Q$2:Q$720,Observed!$A$2:$A$720,$A123,Observed!$C$2:$C$720,$C123),"")</f>
        <v/>
      </c>
      <c r="R123" s="28" t="str">
        <f>IF(ISNUMBER(AVERAGEIFS(Observed!R$2:R$720,Observed!$A$2:$A$720,$A123,Observed!$C$2:$C$720,$C123)),AVERAGEIFS(Observed!R$2:R$720,Observed!$A$2:$A$720,$A123,Observed!$C$2:$C$720,$C123),"")</f>
        <v/>
      </c>
      <c r="S123" s="29" t="str">
        <f>IF(ISNUMBER(AVERAGEIFS(Observed!S$2:S$720,Observed!$A$2:$A$720,$A123,Observed!$C$2:$C$720,$C123)),AVERAGEIFS(Observed!S$2:S$720,Observed!$A$2:$A$720,$A123,Observed!$C$2:$C$720,$C123),"")</f>
        <v/>
      </c>
      <c r="T123" s="29" t="str">
        <f>IF(ISNUMBER(AVERAGEIFS(Observed!T$2:T$720,Observed!$A$2:$A$720,$A123,Observed!$C$2:$C$720,$C123)),AVERAGEIFS(Observed!T$2:T$720,Observed!$A$2:$A$720,$A123,Observed!$C$2:$C$720,$C123),"")</f>
        <v/>
      </c>
      <c r="U123" s="29" t="str">
        <f>IF(ISNUMBER(AVERAGEIFS(Observed!U$2:U$720,Observed!$A$2:$A$720,$A123,Observed!$C$2:$C$720,$C123)),AVERAGEIFS(Observed!U$2:U$720,Observed!$A$2:$A$720,$A123,Observed!$C$2:$C$720,$C123),"")</f>
        <v/>
      </c>
      <c r="V123" s="28" t="str">
        <f>IF(ISNUMBER(AVERAGEIFS(Observed!V$2:V$720,Observed!$A$2:$A$720,$A123,Observed!$C$2:$C$720,$C123)),AVERAGEIFS(Observed!V$2:V$720,Observed!$A$2:$A$720,$A123,Observed!$C$2:$C$720,$C123),"")</f>
        <v/>
      </c>
      <c r="W123" s="30" t="str">
        <f>IF(ISNUMBER(AVERAGEIFS(Observed!W$2:W$720,Observed!$A$2:$A$720,$A123,Observed!$C$2:$C$720,$C123)),AVERAGEIFS(Observed!W$2:W$720,Observed!$A$2:$A$720,$A123,Observed!$C$2:$C$720,$C123),"")</f>
        <v/>
      </c>
      <c r="X123" s="30" t="str">
        <f>IF(ISNUMBER(AVERAGEIFS(Observed!X$2:X$720,Observed!$A$2:$A$720,$A123,Observed!$C$2:$C$720,$C123)),AVERAGEIFS(Observed!X$2:X$720,Observed!$A$2:$A$720,$A123,Observed!$C$2:$C$720,$C123),"")</f>
        <v/>
      </c>
      <c r="Y123" s="28" t="str">
        <f>IF(ISNUMBER(AVERAGEIFS(Observed!Y$2:Y$720,Observed!$A$2:$A$720,$A123,Observed!$C$2:$C$720,$C123)),AVERAGEIFS(Observed!Y$2:Y$720,Observed!$A$2:$A$720,$A123,Observed!$C$2:$C$720,$C123),"")</f>
        <v/>
      </c>
      <c r="Z123" s="28" t="str">
        <f>IF(ISNUMBER(AVERAGEIFS(Observed!Z$2:Z$720,Observed!$A$2:$A$720,$A123,Observed!$C$2:$C$720,$C123)),AVERAGEIFS(Observed!Z$2:Z$720,Observed!$A$2:$A$720,$A123,Observed!$C$2:$C$720,$C123),"")</f>
        <v/>
      </c>
      <c r="AA123" s="28" t="str">
        <f>IF(ISNUMBER(AVERAGEIFS(Observed!AA$2:AA$720,Observed!$A$2:$A$720,$A123,Observed!$C$2:$C$720,$C123)),AVERAGEIFS(Observed!AA$2:AA$720,Observed!$A$2:$A$720,$A123,Observed!$C$2:$C$720,$C123),"")</f>
        <v/>
      </c>
      <c r="AB123" s="28">
        <f>IF(ISNUMBER(AVERAGEIFS(Observed!AB$2:AB$720,Observed!$A$2:$A$720,$A123,Observed!$C$2:$C$720,$C123)),AVERAGEIFS(Observed!AB$2:AB$720,Observed!$A$2:$A$720,$A123,Observed!$C$2:$C$720,$C123),"")</f>
        <v>15.71106227238973</v>
      </c>
      <c r="AC123" s="28">
        <f>IF(ISNUMBER(AVERAGEIFS(Observed!AC$2:AC$720,Observed!$A$2:$A$720,$A123,Observed!$C$2:$C$720,$C123)),AVERAGEIFS(Observed!AC$2:AC$720,Observed!$A$2:$A$720,$A123,Observed!$C$2:$C$720,$C123),"")</f>
        <v>17.260700543721516</v>
      </c>
      <c r="AD123" s="28">
        <f>IF(ISNUMBER(AVERAGEIFS(Observed!AD$2:AD$720,Observed!$A$2:$A$720,$A123,Observed!$C$2:$C$720,$C123)),AVERAGEIFS(Observed!AD$2:AD$720,Observed!$A$2:$A$720,$A123,Observed!$C$2:$C$720,$C123),"")</f>
        <v>82.533309936523438</v>
      </c>
      <c r="AE123" s="28">
        <f>IF(ISNUMBER(AVERAGEIFS(Observed!AE$2:AE$720,Observed!$A$2:$A$720,$A123,Observed!$C$2:$C$720,$C123)),AVERAGEIFS(Observed!AE$2:AE$720,Observed!$A$2:$A$720,$A123,Observed!$C$2:$C$720,$C123),"")</f>
        <v>17.004559516906738</v>
      </c>
      <c r="AF123" s="28">
        <f>IF(ISNUMBER(AVERAGEIFS(Observed!AF$2:AF$720,Observed!$A$2:$A$720,$A123,Observed!$C$2:$C$720,$C123)),AVERAGEIFS(Observed!AF$2:AF$720,Observed!$A$2:$A$720,$A123,Observed!$C$2:$C$720,$C123),"")</f>
        <v>89.573102315266922</v>
      </c>
      <c r="AG123" s="28">
        <f>IF(ISNUMBER(AVERAGEIFS(Observed!AG$2:AG$720,Observed!$A$2:$A$720,$A123,Observed!$C$2:$C$720,$C123)),AVERAGEIFS(Observed!AG$2:AG$720,Observed!$A$2:$A$720,$A123,Observed!$C$2:$C$720,$C123),"")</f>
        <v>30.817754427591961</v>
      </c>
      <c r="AH123" s="29">
        <f>IF(ISNUMBER(AVERAGEIFS(Observed!AH$2:AH$720,Observed!$A$2:$A$720,$A123,Observed!$C$2:$C$720,$C123)),AVERAGEIFS(Observed!AH$2:AH$720,Observed!$A$2:$A$720,$A123,Observed!$C$2:$C$720,$C123),"")</f>
        <v>4.9300000000000004E-2</v>
      </c>
      <c r="AI123" s="29">
        <f>IF(ISNUMBER(AVERAGEIFS(Observed!AI$2:AI$720,Observed!$A$2:$A$720,$A123,Observed!$C$2:$C$720,$C123)),AVERAGEIFS(Observed!AI$2:AI$720,Observed!$A$2:$A$720,$A123,Observed!$C$2:$C$720,$C123),"")</f>
        <v>4.9300000000000004E-2</v>
      </c>
      <c r="AJ123" s="29" t="str">
        <f>IF(ISNUMBER(AVERAGEIFS(Observed!AJ$2:AJ$720,Observed!$A$2:$A$720,$A123,Observed!$C$2:$C$720,$C123)),AVERAGEIFS(Observed!AJ$2:AJ$720,Observed!$A$2:$A$720,$A123,Observed!$C$2:$C$720,$C123),"")</f>
        <v/>
      </c>
      <c r="AK123" s="28">
        <f>IF(ISNUMBER(AVERAGEIFS(Observed!AK$2:AK$720,Observed!$A$2:$A$720,$A123,Observed!$C$2:$C$720,$C123)),AVERAGEIFS(Observed!AK$2:AK$720,Observed!$A$2:$A$720,$A123,Observed!$C$2:$C$720,$C123),"")</f>
        <v>13.20532958984375</v>
      </c>
      <c r="AL123" s="29" t="str">
        <f>IF(ISNUMBER(AVERAGEIFS(Observed!AL$2:AL$720,Observed!$A$2:$A$720,$A123,Observed!$C$2:$C$720,$C123)),AVERAGEIFS(Observed!AL$2:AL$720,Observed!$A$2:$A$720,$A123,Observed!$C$2:$C$720,$C123),"")</f>
        <v/>
      </c>
      <c r="AM123" s="28" t="str">
        <f>IF(ISNUMBER(AVERAGEIFS(Observed!AM$2:AM$720,Observed!$A$2:$A$720,$A123,Observed!$C$2:$C$720,$C123)),AVERAGEIFS(Observed!AM$2:AM$720,Observed!$A$2:$A$720,$A123,Observed!$C$2:$C$720,$C123),"")</f>
        <v/>
      </c>
      <c r="AN123" s="28" t="str">
        <f>IF(ISNUMBER(AVERAGEIFS(Observed!AN$2:AN$720,Observed!$A$2:$A$720,$A123,Observed!$C$2:$C$720,$C123)),AVERAGEIFS(Observed!AN$2:AN$720,Observed!$A$2:$A$720,$A123,Observed!$C$2:$C$720,$C123),"")</f>
        <v/>
      </c>
      <c r="AO123" s="28" t="str">
        <f>IF(ISNUMBER(AVERAGEIFS(Observed!AO$2:AO$720,Observed!$A$2:$A$720,$A123,Observed!$C$2:$C$720,$C123)),AVERAGEIFS(Observed!AO$2:AO$720,Observed!$A$2:$A$720,$A123,Observed!$C$2:$C$720,$C123),"")</f>
        <v/>
      </c>
      <c r="AP123" s="29" t="str">
        <f>IF(ISNUMBER(AVERAGEIFS(Observed!AP$2:AP$720,Observed!$A$2:$A$720,$A123,Observed!$C$2:$C$720,$C123)),AVERAGEIFS(Observed!AP$2:AP$720,Observed!$A$2:$A$720,$A123,Observed!$C$2:$C$720,$C123),"")</f>
        <v/>
      </c>
      <c r="AQ123" s="28" t="str">
        <f>IF(ISNUMBER(AVERAGEIFS(Observed!AQ$2:AQ$720,Observed!$A$2:$A$720,$A123,Observed!$C$2:$C$720,$C123)),AVERAGEIFS(Observed!AQ$2:AQ$720,Observed!$A$2:$A$720,$A123,Observed!$C$2:$C$720,$C123),"")</f>
        <v/>
      </c>
      <c r="AR123" s="28" t="str">
        <f>IF(ISNUMBER(AVERAGEIFS(Observed!AR$2:AR$720,Observed!$A$2:$A$720,$A123,Observed!$C$2:$C$720,$C123)),AVERAGEIFS(Observed!AR$2:AR$720,Observed!$A$2:$A$720,$A123,Observed!$C$2:$C$720,$C123),"")</f>
        <v/>
      </c>
      <c r="AS123" s="2">
        <f>COUNTIFS(Observed!$A$2:$A$720,$A123,Observed!$C$2:$C$720,$C123)</f>
        <v>3</v>
      </c>
      <c r="AT123" s="2">
        <f t="shared" si="2"/>
        <v>10</v>
      </c>
    </row>
    <row r="124" spans="1:46" x14ac:dyDescent="0.25">
      <c r="A124" s="4" t="s">
        <v>28</v>
      </c>
      <c r="B124" t="s">
        <v>44</v>
      </c>
      <c r="C124" s="3">
        <v>42663</v>
      </c>
      <c r="D124">
        <v>1</v>
      </c>
      <c r="F124">
        <v>100</v>
      </c>
      <c r="J124" s="2" t="s">
        <v>84</v>
      </c>
      <c r="K124" s="2" t="s">
        <v>43</v>
      </c>
      <c r="M124" s="2" t="s">
        <v>39</v>
      </c>
      <c r="N124" s="27">
        <f>IF(ISNUMBER(AVERAGEIFS(Observed!N$2:N$720,Observed!$A$2:$A$720,$A124,Observed!$C$2:$C$720,$C124)),AVERAGEIFS(Observed!N$2:N$720,Observed!$A$2:$A$720,$A124,Observed!$C$2:$C$720,$C124),"")</f>
        <v>939.33333333333337</v>
      </c>
      <c r="O124" s="28">
        <f>IF(ISNUMBER(AVERAGEIFS(Observed!O$2:O$720,Observed!$A$2:$A$720,$A124,Observed!$C$2:$C$720,$C124)),AVERAGEIFS(Observed!O$2:O$720,Observed!$A$2:$A$720,$A124,Observed!$C$2:$C$720,$C124),"")</f>
        <v>93.933333333333337</v>
      </c>
      <c r="P124" s="28" t="str">
        <f>IF(ISNUMBER(AVERAGEIFS(Observed!P$2:P$720,Observed!$A$2:$A$720,$A124,Observed!$C$2:$C$720,$C124)),AVERAGEIFS(Observed!P$2:P$720,Observed!$A$2:$A$720,$A124,Observed!$C$2:$C$720,$C124),"")</f>
        <v/>
      </c>
      <c r="Q124" s="28" t="str">
        <f>IF(ISNUMBER(AVERAGEIFS(Observed!Q$2:Q$720,Observed!$A$2:$A$720,$A124,Observed!$C$2:$C$720,$C124)),AVERAGEIFS(Observed!Q$2:Q$720,Observed!$A$2:$A$720,$A124,Observed!$C$2:$C$720,$C124),"")</f>
        <v/>
      </c>
      <c r="R124" s="28" t="str">
        <f>IF(ISNUMBER(AVERAGEIFS(Observed!R$2:R$720,Observed!$A$2:$A$720,$A124,Observed!$C$2:$C$720,$C124)),AVERAGEIFS(Observed!R$2:R$720,Observed!$A$2:$A$720,$A124,Observed!$C$2:$C$720,$C124),"")</f>
        <v/>
      </c>
      <c r="S124" s="29" t="str">
        <f>IF(ISNUMBER(AVERAGEIFS(Observed!S$2:S$720,Observed!$A$2:$A$720,$A124,Observed!$C$2:$C$720,$C124)),AVERAGEIFS(Observed!S$2:S$720,Observed!$A$2:$A$720,$A124,Observed!$C$2:$C$720,$C124),"")</f>
        <v/>
      </c>
      <c r="T124" s="29" t="str">
        <f>IF(ISNUMBER(AVERAGEIFS(Observed!T$2:T$720,Observed!$A$2:$A$720,$A124,Observed!$C$2:$C$720,$C124)),AVERAGEIFS(Observed!T$2:T$720,Observed!$A$2:$A$720,$A124,Observed!$C$2:$C$720,$C124),"")</f>
        <v/>
      </c>
      <c r="U124" s="29" t="str">
        <f>IF(ISNUMBER(AVERAGEIFS(Observed!U$2:U$720,Observed!$A$2:$A$720,$A124,Observed!$C$2:$C$720,$C124)),AVERAGEIFS(Observed!U$2:U$720,Observed!$A$2:$A$720,$A124,Observed!$C$2:$C$720,$C124),"")</f>
        <v/>
      </c>
      <c r="V124" s="28" t="str">
        <f>IF(ISNUMBER(AVERAGEIFS(Observed!V$2:V$720,Observed!$A$2:$A$720,$A124,Observed!$C$2:$C$720,$C124)),AVERAGEIFS(Observed!V$2:V$720,Observed!$A$2:$A$720,$A124,Observed!$C$2:$C$720,$C124),"")</f>
        <v/>
      </c>
      <c r="W124" s="30" t="str">
        <f>IF(ISNUMBER(AVERAGEIFS(Observed!W$2:W$720,Observed!$A$2:$A$720,$A124,Observed!$C$2:$C$720,$C124)),AVERAGEIFS(Observed!W$2:W$720,Observed!$A$2:$A$720,$A124,Observed!$C$2:$C$720,$C124),"")</f>
        <v/>
      </c>
      <c r="X124" s="30" t="str">
        <f>IF(ISNUMBER(AVERAGEIFS(Observed!X$2:X$720,Observed!$A$2:$A$720,$A124,Observed!$C$2:$C$720,$C124)),AVERAGEIFS(Observed!X$2:X$720,Observed!$A$2:$A$720,$A124,Observed!$C$2:$C$720,$C124),"")</f>
        <v/>
      </c>
      <c r="Y124" s="28" t="str">
        <f>IF(ISNUMBER(AVERAGEIFS(Observed!Y$2:Y$720,Observed!$A$2:$A$720,$A124,Observed!$C$2:$C$720,$C124)),AVERAGEIFS(Observed!Y$2:Y$720,Observed!$A$2:$A$720,$A124,Observed!$C$2:$C$720,$C124),"")</f>
        <v/>
      </c>
      <c r="Z124" s="28" t="str">
        <f>IF(ISNUMBER(AVERAGEIFS(Observed!Z$2:Z$720,Observed!$A$2:$A$720,$A124,Observed!$C$2:$C$720,$C124)),AVERAGEIFS(Observed!Z$2:Z$720,Observed!$A$2:$A$720,$A124,Observed!$C$2:$C$720,$C124),"")</f>
        <v/>
      </c>
      <c r="AA124" s="28" t="str">
        <f>IF(ISNUMBER(AVERAGEIFS(Observed!AA$2:AA$720,Observed!$A$2:$A$720,$A124,Observed!$C$2:$C$720,$C124)),AVERAGEIFS(Observed!AA$2:AA$720,Observed!$A$2:$A$720,$A124,Observed!$C$2:$C$720,$C124),"")</f>
        <v/>
      </c>
      <c r="AB124" s="28">
        <f>IF(ISNUMBER(AVERAGEIFS(Observed!AB$2:AB$720,Observed!$A$2:$A$720,$A124,Observed!$C$2:$C$720,$C124)),AVERAGEIFS(Observed!AB$2:AB$720,Observed!$A$2:$A$720,$A124,Observed!$C$2:$C$720,$C124),"")</f>
        <v>15.589674790700277</v>
      </c>
      <c r="AC124" s="28">
        <f>IF(ISNUMBER(AVERAGEIFS(Observed!AC$2:AC$720,Observed!$A$2:$A$720,$A124,Observed!$C$2:$C$720,$C124)),AVERAGEIFS(Observed!AC$2:AC$720,Observed!$A$2:$A$720,$A124,Observed!$C$2:$C$720,$C124),"")</f>
        <v>17.410096486409504</v>
      </c>
      <c r="AD124" s="28">
        <f>IF(ISNUMBER(AVERAGEIFS(Observed!AD$2:AD$720,Observed!$A$2:$A$720,$A124,Observed!$C$2:$C$720,$C124)),AVERAGEIFS(Observed!AD$2:AD$720,Observed!$A$2:$A$720,$A124,Observed!$C$2:$C$720,$C124),"")</f>
        <v>83.63913218180339</v>
      </c>
      <c r="AE124" s="28">
        <f>IF(ISNUMBER(AVERAGEIFS(Observed!AE$2:AE$720,Observed!$A$2:$A$720,$A124,Observed!$C$2:$C$720,$C124)),AVERAGEIFS(Observed!AE$2:AE$720,Observed!$A$2:$A$720,$A124,Observed!$C$2:$C$720,$C124),"")</f>
        <v>18.292812029520672</v>
      </c>
      <c r="AF124" s="28">
        <f>IF(ISNUMBER(AVERAGEIFS(Observed!AF$2:AF$720,Observed!$A$2:$A$720,$A124,Observed!$C$2:$C$720,$C124)),AVERAGEIFS(Observed!AF$2:AF$720,Observed!$A$2:$A$720,$A124,Observed!$C$2:$C$720,$C124),"")</f>
        <v>90.221401214599609</v>
      </c>
      <c r="AG124" s="28">
        <f>IF(ISNUMBER(AVERAGEIFS(Observed!AG$2:AG$720,Observed!$A$2:$A$720,$A124,Observed!$C$2:$C$720,$C124)),AVERAGEIFS(Observed!AG$2:AG$720,Observed!$A$2:$A$720,$A124,Observed!$C$2:$C$720,$C124),"")</f>
        <v>30.811242421468098</v>
      </c>
      <c r="AH124" s="29">
        <f>IF(ISNUMBER(AVERAGEIFS(Observed!AH$2:AH$720,Observed!$A$2:$A$720,$A124,Observed!$C$2:$C$720,$C124)),AVERAGEIFS(Observed!AH$2:AH$720,Observed!$A$2:$A$720,$A124,Observed!$C$2:$C$720,$C124),"")</f>
        <v>4.9300000000000004E-2</v>
      </c>
      <c r="AI124" s="29">
        <f>IF(ISNUMBER(AVERAGEIFS(Observed!AI$2:AI$720,Observed!$A$2:$A$720,$A124,Observed!$C$2:$C$720,$C124)),AVERAGEIFS(Observed!AI$2:AI$720,Observed!$A$2:$A$720,$A124,Observed!$C$2:$C$720,$C124),"")</f>
        <v>4.9300000000000004E-2</v>
      </c>
      <c r="AJ124" s="29" t="str">
        <f>IF(ISNUMBER(AVERAGEIFS(Observed!AJ$2:AJ$720,Observed!$A$2:$A$720,$A124,Observed!$C$2:$C$720,$C124)),AVERAGEIFS(Observed!AJ$2:AJ$720,Observed!$A$2:$A$720,$A124,Observed!$C$2:$C$720,$C124),"")</f>
        <v/>
      </c>
      <c r="AK124" s="28">
        <f>IF(ISNUMBER(AVERAGEIFS(Observed!AK$2:AK$720,Observed!$A$2:$A$720,$A124,Observed!$C$2:$C$720,$C124)),AVERAGEIFS(Observed!AK$2:AK$720,Observed!$A$2:$A$720,$A124,Observed!$C$2:$C$720,$C124),"")</f>
        <v>13.38226114908854</v>
      </c>
      <c r="AL124" s="29" t="str">
        <f>IF(ISNUMBER(AVERAGEIFS(Observed!AL$2:AL$720,Observed!$A$2:$A$720,$A124,Observed!$C$2:$C$720,$C124)),AVERAGEIFS(Observed!AL$2:AL$720,Observed!$A$2:$A$720,$A124,Observed!$C$2:$C$720,$C124),"")</f>
        <v/>
      </c>
      <c r="AM124" s="28" t="str">
        <f>IF(ISNUMBER(AVERAGEIFS(Observed!AM$2:AM$720,Observed!$A$2:$A$720,$A124,Observed!$C$2:$C$720,$C124)),AVERAGEIFS(Observed!AM$2:AM$720,Observed!$A$2:$A$720,$A124,Observed!$C$2:$C$720,$C124),"")</f>
        <v/>
      </c>
      <c r="AN124" s="28" t="str">
        <f>IF(ISNUMBER(AVERAGEIFS(Observed!AN$2:AN$720,Observed!$A$2:$A$720,$A124,Observed!$C$2:$C$720,$C124)),AVERAGEIFS(Observed!AN$2:AN$720,Observed!$A$2:$A$720,$A124,Observed!$C$2:$C$720,$C124),"")</f>
        <v/>
      </c>
      <c r="AO124" s="28" t="str">
        <f>IF(ISNUMBER(AVERAGEIFS(Observed!AO$2:AO$720,Observed!$A$2:$A$720,$A124,Observed!$C$2:$C$720,$C124)),AVERAGEIFS(Observed!AO$2:AO$720,Observed!$A$2:$A$720,$A124,Observed!$C$2:$C$720,$C124),"")</f>
        <v/>
      </c>
      <c r="AP124" s="29" t="str">
        <f>IF(ISNUMBER(AVERAGEIFS(Observed!AP$2:AP$720,Observed!$A$2:$A$720,$A124,Observed!$C$2:$C$720,$C124)),AVERAGEIFS(Observed!AP$2:AP$720,Observed!$A$2:$A$720,$A124,Observed!$C$2:$C$720,$C124),"")</f>
        <v/>
      </c>
      <c r="AQ124" s="28" t="str">
        <f>IF(ISNUMBER(AVERAGEIFS(Observed!AQ$2:AQ$720,Observed!$A$2:$A$720,$A124,Observed!$C$2:$C$720,$C124)),AVERAGEIFS(Observed!AQ$2:AQ$720,Observed!$A$2:$A$720,$A124,Observed!$C$2:$C$720,$C124),"")</f>
        <v/>
      </c>
      <c r="AR124" s="28" t="str">
        <f>IF(ISNUMBER(AVERAGEIFS(Observed!AR$2:AR$720,Observed!$A$2:$A$720,$A124,Observed!$C$2:$C$720,$C124)),AVERAGEIFS(Observed!AR$2:AR$720,Observed!$A$2:$A$720,$A124,Observed!$C$2:$C$720,$C124),"")</f>
        <v/>
      </c>
      <c r="AS124" s="2">
        <f>COUNTIFS(Observed!$A$2:$A$720,$A124,Observed!$C$2:$C$720,$C124)</f>
        <v>3</v>
      </c>
      <c r="AT124" s="2">
        <f t="shared" si="2"/>
        <v>10</v>
      </c>
    </row>
    <row r="125" spans="1:46" x14ac:dyDescent="0.25">
      <c r="A125" s="4" t="s">
        <v>25</v>
      </c>
      <c r="B125" t="s">
        <v>44</v>
      </c>
      <c r="C125" s="3">
        <v>42663</v>
      </c>
      <c r="D125">
        <v>1</v>
      </c>
      <c r="F125">
        <v>200</v>
      </c>
      <c r="J125" s="2" t="s">
        <v>84</v>
      </c>
      <c r="K125" s="2" t="s">
        <v>43</v>
      </c>
      <c r="M125" s="2" t="s">
        <v>39</v>
      </c>
      <c r="N125" s="27">
        <f>IF(ISNUMBER(AVERAGEIFS(Observed!N$2:N$720,Observed!$A$2:$A$720,$A125,Observed!$C$2:$C$720,$C125)),AVERAGEIFS(Observed!N$2:N$720,Observed!$A$2:$A$720,$A125,Observed!$C$2:$C$720,$C125),"")</f>
        <v>966</v>
      </c>
      <c r="O125" s="28">
        <f>IF(ISNUMBER(AVERAGEIFS(Observed!O$2:O$720,Observed!$A$2:$A$720,$A125,Observed!$C$2:$C$720,$C125)),AVERAGEIFS(Observed!O$2:O$720,Observed!$A$2:$A$720,$A125,Observed!$C$2:$C$720,$C125),"")</f>
        <v>96.600000000000009</v>
      </c>
      <c r="P125" s="28" t="str">
        <f>IF(ISNUMBER(AVERAGEIFS(Observed!P$2:P$720,Observed!$A$2:$A$720,$A125,Observed!$C$2:$C$720,$C125)),AVERAGEIFS(Observed!P$2:P$720,Observed!$A$2:$A$720,$A125,Observed!$C$2:$C$720,$C125),"")</f>
        <v/>
      </c>
      <c r="Q125" s="28" t="str">
        <f>IF(ISNUMBER(AVERAGEIFS(Observed!Q$2:Q$720,Observed!$A$2:$A$720,$A125,Observed!$C$2:$C$720,$C125)),AVERAGEIFS(Observed!Q$2:Q$720,Observed!$A$2:$A$720,$A125,Observed!$C$2:$C$720,$C125),"")</f>
        <v/>
      </c>
      <c r="R125" s="28" t="str">
        <f>IF(ISNUMBER(AVERAGEIFS(Observed!R$2:R$720,Observed!$A$2:$A$720,$A125,Observed!$C$2:$C$720,$C125)),AVERAGEIFS(Observed!R$2:R$720,Observed!$A$2:$A$720,$A125,Observed!$C$2:$C$720,$C125),"")</f>
        <v/>
      </c>
      <c r="S125" s="29" t="str">
        <f>IF(ISNUMBER(AVERAGEIFS(Observed!S$2:S$720,Observed!$A$2:$A$720,$A125,Observed!$C$2:$C$720,$C125)),AVERAGEIFS(Observed!S$2:S$720,Observed!$A$2:$A$720,$A125,Observed!$C$2:$C$720,$C125),"")</f>
        <v/>
      </c>
      <c r="T125" s="29" t="str">
        <f>IF(ISNUMBER(AVERAGEIFS(Observed!T$2:T$720,Observed!$A$2:$A$720,$A125,Observed!$C$2:$C$720,$C125)),AVERAGEIFS(Observed!T$2:T$720,Observed!$A$2:$A$720,$A125,Observed!$C$2:$C$720,$C125),"")</f>
        <v/>
      </c>
      <c r="U125" s="29" t="str">
        <f>IF(ISNUMBER(AVERAGEIFS(Observed!U$2:U$720,Observed!$A$2:$A$720,$A125,Observed!$C$2:$C$720,$C125)),AVERAGEIFS(Observed!U$2:U$720,Observed!$A$2:$A$720,$A125,Observed!$C$2:$C$720,$C125),"")</f>
        <v/>
      </c>
      <c r="V125" s="28" t="str">
        <f>IF(ISNUMBER(AVERAGEIFS(Observed!V$2:V$720,Observed!$A$2:$A$720,$A125,Observed!$C$2:$C$720,$C125)),AVERAGEIFS(Observed!V$2:V$720,Observed!$A$2:$A$720,$A125,Observed!$C$2:$C$720,$C125),"")</f>
        <v/>
      </c>
      <c r="W125" s="30" t="str">
        <f>IF(ISNUMBER(AVERAGEIFS(Observed!W$2:W$720,Observed!$A$2:$A$720,$A125,Observed!$C$2:$C$720,$C125)),AVERAGEIFS(Observed!W$2:W$720,Observed!$A$2:$A$720,$A125,Observed!$C$2:$C$720,$C125),"")</f>
        <v/>
      </c>
      <c r="X125" s="30" t="str">
        <f>IF(ISNUMBER(AVERAGEIFS(Observed!X$2:X$720,Observed!$A$2:$A$720,$A125,Observed!$C$2:$C$720,$C125)),AVERAGEIFS(Observed!X$2:X$720,Observed!$A$2:$A$720,$A125,Observed!$C$2:$C$720,$C125),"")</f>
        <v/>
      </c>
      <c r="Y125" s="28" t="str">
        <f>IF(ISNUMBER(AVERAGEIFS(Observed!Y$2:Y$720,Observed!$A$2:$A$720,$A125,Observed!$C$2:$C$720,$C125)),AVERAGEIFS(Observed!Y$2:Y$720,Observed!$A$2:$A$720,$A125,Observed!$C$2:$C$720,$C125),"")</f>
        <v/>
      </c>
      <c r="Z125" s="28" t="str">
        <f>IF(ISNUMBER(AVERAGEIFS(Observed!Z$2:Z$720,Observed!$A$2:$A$720,$A125,Observed!$C$2:$C$720,$C125)),AVERAGEIFS(Observed!Z$2:Z$720,Observed!$A$2:$A$720,$A125,Observed!$C$2:$C$720,$C125),"")</f>
        <v/>
      </c>
      <c r="AA125" s="28" t="str">
        <f>IF(ISNUMBER(AVERAGEIFS(Observed!AA$2:AA$720,Observed!$A$2:$A$720,$A125,Observed!$C$2:$C$720,$C125)),AVERAGEIFS(Observed!AA$2:AA$720,Observed!$A$2:$A$720,$A125,Observed!$C$2:$C$720,$C125),"")</f>
        <v/>
      </c>
      <c r="AB125" s="28">
        <f>IF(ISNUMBER(AVERAGEIFS(Observed!AB$2:AB$720,Observed!$A$2:$A$720,$A125,Observed!$C$2:$C$720,$C125)),AVERAGEIFS(Observed!AB$2:AB$720,Observed!$A$2:$A$720,$A125,Observed!$C$2:$C$720,$C125),"")</f>
        <v>15.573702176411947</v>
      </c>
      <c r="AC125" s="28">
        <f>IF(ISNUMBER(AVERAGEIFS(Observed!AC$2:AC$720,Observed!$A$2:$A$720,$A125,Observed!$C$2:$C$720,$C125)),AVERAGEIFS(Observed!AC$2:AC$720,Observed!$A$2:$A$720,$A125,Observed!$C$2:$C$720,$C125),"")</f>
        <v>16.057639280954998</v>
      </c>
      <c r="AD125" s="28">
        <f>IF(ISNUMBER(AVERAGEIFS(Observed!AD$2:AD$720,Observed!$A$2:$A$720,$A125,Observed!$C$2:$C$720,$C125)),AVERAGEIFS(Observed!AD$2:AD$720,Observed!$A$2:$A$720,$A125,Observed!$C$2:$C$720,$C125),"")</f>
        <v>83.596700032552079</v>
      </c>
      <c r="AE125" s="28">
        <f>IF(ISNUMBER(AVERAGEIFS(Observed!AE$2:AE$720,Observed!$A$2:$A$720,$A125,Observed!$C$2:$C$720,$C125)),AVERAGEIFS(Observed!AE$2:AE$720,Observed!$A$2:$A$720,$A125,Observed!$C$2:$C$720,$C125),"")</f>
        <v>17.514543533325195</v>
      </c>
      <c r="AF125" s="28">
        <f>IF(ISNUMBER(AVERAGEIFS(Observed!AF$2:AF$720,Observed!$A$2:$A$720,$A125,Observed!$C$2:$C$720,$C125)),AVERAGEIFS(Observed!AF$2:AF$720,Observed!$A$2:$A$720,$A125,Observed!$C$2:$C$720,$C125),"")</f>
        <v>89.873799641927079</v>
      </c>
      <c r="AG125" s="28">
        <f>IF(ISNUMBER(AVERAGEIFS(Observed!AG$2:AG$720,Observed!$A$2:$A$720,$A125,Observed!$C$2:$C$720,$C125)),AVERAGEIFS(Observed!AG$2:AG$720,Observed!$A$2:$A$720,$A125,Observed!$C$2:$C$720,$C125),"")</f>
        <v>32.103981018066406</v>
      </c>
      <c r="AH125" s="29">
        <f>IF(ISNUMBER(AVERAGEIFS(Observed!AH$2:AH$720,Observed!$A$2:$A$720,$A125,Observed!$C$2:$C$720,$C125)),AVERAGEIFS(Observed!AH$2:AH$720,Observed!$A$2:$A$720,$A125,Observed!$C$2:$C$720,$C125),"")</f>
        <v>5.1366666666666665E-2</v>
      </c>
      <c r="AI125" s="29">
        <f>IF(ISNUMBER(AVERAGEIFS(Observed!AI$2:AI$720,Observed!$A$2:$A$720,$A125,Observed!$C$2:$C$720,$C125)),AVERAGEIFS(Observed!AI$2:AI$720,Observed!$A$2:$A$720,$A125,Observed!$C$2:$C$720,$C125),"")</f>
        <v>5.1366666666666665E-2</v>
      </c>
      <c r="AJ125" s="29" t="str">
        <f>IF(ISNUMBER(AVERAGEIFS(Observed!AJ$2:AJ$720,Observed!$A$2:$A$720,$A125,Observed!$C$2:$C$720,$C125)),AVERAGEIFS(Observed!AJ$2:AJ$720,Observed!$A$2:$A$720,$A125,Observed!$C$2:$C$720,$C125),"")</f>
        <v/>
      </c>
      <c r="AK125" s="28">
        <f>IF(ISNUMBER(AVERAGEIFS(Observed!AK$2:AK$720,Observed!$A$2:$A$720,$A125,Observed!$C$2:$C$720,$C125)),AVERAGEIFS(Observed!AK$2:AK$720,Observed!$A$2:$A$720,$A125,Observed!$C$2:$C$720,$C125),"")</f>
        <v>13.375472005208332</v>
      </c>
      <c r="AL125" s="29" t="str">
        <f>IF(ISNUMBER(AVERAGEIFS(Observed!AL$2:AL$720,Observed!$A$2:$A$720,$A125,Observed!$C$2:$C$720,$C125)),AVERAGEIFS(Observed!AL$2:AL$720,Observed!$A$2:$A$720,$A125,Observed!$C$2:$C$720,$C125),"")</f>
        <v/>
      </c>
      <c r="AM125" s="28" t="str">
        <f>IF(ISNUMBER(AVERAGEIFS(Observed!AM$2:AM$720,Observed!$A$2:$A$720,$A125,Observed!$C$2:$C$720,$C125)),AVERAGEIFS(Observed!AM$2:AM$720,Observed!$A$2:$A$720,$A125,Observed!$C$2:$C$720,$C125),"")</f>
        <v/>
      </c>
      <c r="AN125" s="28" t="str">
        <f>IF(ISNUMBER(AVERAGEIFS(Observed!AN$2:AN$720,Observed!$A$2:$A$720,$A125,Observed!$C$2:$C$720,$C125)),AVERAGEIFS(Observed!AN$2:AN$720,Observed!$A$2:$A$720,$A125,Observed!$C$2:$C$720,$C125),"")</f>
        <v/>
      </c>
      <c r="AO125" s="28" t="str">
        <f>IF(ISNUMBER(AVERAGEIFS(Observed!AO$2:AO$720,Observed!$A$2:$A$720,$A125,Observed!$C$2:$C$720,$C125)),AVERAGEIFS(Observed!AO$2:AO$720,Observed!$A$2:$A$720,$A125,Observed!$C$2:$C$720,$C125),"")</f>
        <v/>
      </c>
      <c r="AP125" s="29" t="str">
        <f>IF(ISNUMBER(AVERAGEIFS(Observed!AP$2:AP$720,Observed!$A$2:$A$720,$A125,Observed!$C$2:$C$720,$C125)),AVERAGEIFS(Observed!AP$2:AP$720,Observed!$A$2:$A$720,$A125,Observed!$C$2:$C$720,$C125),"")</f>
        <v/>
      </c>
      <c r="AQ125" s="28" t="str">
        <f>IF(ISNUMBER(AVERAGEIFS(Observed!AQ$2:AQ$720,Observed!$A$2:$A$720,$A125,Observed!$C$2:$C$720,$C125)),AVERAGEIFS(Observed!AQ$2:AQ$720,Observed!$A$2:$A$720,$A125,Observed!$C$2:$C$720,$C125),"")</f>
        <v/>
      </c>
      <c r="AR125" s="28" t="str">
        <f>IF(ISNUMBER(AVERAGEIFS(Observed!AR$2:AR$720,Observed!$A$2:$A$720,$A125,Observed!$C$2:$C$720,$C125)),AVERAGEIFS(Observed!AR$2:AR$720,Observed!$A$2:$A$720,$A125,Observed!$C$2:$C$720,$C125),"")</f>
        <v/>
      </c>
      <c r="AS125" s="2">
        <f>COUNTIFS(Observed!$A$2:$A$720,$A125,Observed!$C$2:$C$720,$C125)</f>
        <v>3</v>
      </c>
      <c r="AT125" s="2">
        <f t="shared" si="2"/>
        <v>10</v>
      </c>
    </row>
    <row r="126" spans="1:46" x14ac:dyDescent="0.25">
      <c r="A126" s="4" t="s">
        <v>29</v>
      </c>
      <c r="B126" t="s">
        <v>44</v>
      </c>
      <c r="C126" s="3">
        <v>42663</v>
      </c>
      <c r="D126">
        <v>1</v>
      </c>
      <c r="F126">
        <v>350</v>
      </c>
      <c r="J126" s="2" t="s">
        <v>84</v>
      </c>
      <c r="K126" s="2" t="s">
        <v>43</v>
      </c>
      <c r="M126" s="2" t="s">
        <v>39</v>
      </c>
      <c r="N126" s="27">
        <f>IF(ISNUMBER(AVERAGEIFS(Observed!N$2:N$720,Observed!$A$2:$A$720,$A126,Observed!$C$2:$C$720,$C126)),AVERAGEIFS(Observed!N$2:N$720,Observed!$A$2:$A$720,$A126,Observed!$C$2:$C$720,$C126),"")</f>
        <v>959</v>
      </c>
      <c r="O126" s="28">
        <f>IF(ISNUMBER(AVERAGEIFS(Observed!O$2:O$720,Observed!$A$2:$A$720,$A126,Observed!$C$2:$C$720,$C126)),AVERAGEIFS(Observed!O$2:O$720,Observed!$A$2:$A$720,$A126,Observed!$C$2:$C$720,$C126),"")</f>
        <v>95.899999999999977</v>
      </c>
      <c r="P126" s="28" t="str">
        <f>IF(ISNUMBER(AVERAGEIFS(Observed!P$2:P$720,Observed!$A$2:$A$720,$A126,Observed!$C$2:$C$720,$C126)),AVERAGEIFS(Observed!P$2:P$720,Observed!$A$2:$A$720,$A126,Observed!$C$2:$C$720,$C126),"")</f>
        <v/>
      </c>
      <c r="Q126" s="28" t="str">
        <f>IF(ISNUMBER(AVERAGEIFS(Observed!Q$2:Q$720,Observed!$A$2:$A$720,$A126,Observed!$C$2:$C$720,$C126)),AVERAGEIFS(Observed!Q$2:Q$720,Observed!$A$2:$A$720,$A126,Observed!$C$2:$C$720,$C126),"")</f>
        <v/>
      </c>
      <c r="R126" s="28" t="str">
        <f>IF(ISNUMBER(AVERAGEIFS(Observed!R$2:R$720,Observed!$A$2:$A$720,$A126,Observed!$C$2:$C$720,$C126)),AVERAGEIFS(Observed!R$2:R$720,Observed!$A$2:$A$720,$A126,Observed!$C$2:$C$720,$C126),"")</f>
        <v/>
      </c>
      <c r="S126" s="29" t="str">
        <f>IF(ISNUMBER(AVERAGEIFS(Observed!S$2:S$720,Observed!$A$2:$A$720,$A126,Observed!$C$2:$C$720,$C126)),AVERAGEIFS(Observed!S$2:S$720,Observed!$A$2:$A$720,$A126,Observed!$C$2:$C$720,$C126),"")</f>
        <v/>
      </c>
      <c r="T126" s="29" t="str">
        <f>IF(ISNUMBER(AVERAGEIFS(Observed!T$2:T$720,Observed!$A$2:$A$720,$A126,Observed!$C$2:$C$720,$C126)),AVERAGEIFS(Observed!T$2:T$720,Observed!$A$2:$A$720,$A126,Observed!$C$2:$C$720,$C126),"")</f>
        <v/>
      </c>
      <c r="U126" s="29" t="str">
        <f>IF(ISNUMBER(AVERAGEIFS(Observed!U$2:U$720,Observed!$A$2:$A$720,$A126,Observed!$C$2:$C$720,$C126)),AVERAGEIFS(Observed!U$2:U$720,Observed!$A$2:$A$720,$A126,Observed!$C$2:$C$720,$C126),"")</f>
        <v/>
      </c>
      <c r="V126" s="28" t="str">
        <f>IF(ISNUMBER(AVERAGEIFS(Observed!V$2:V$720,Observed!$A$2:$A$720,$A126,Observed!$C$2:$C$720,$C126)),AVERAGEIFS(Observed!V$2:V$720,Observed!$A$2:$A$720,$A126,Observed!$C$2:$C$720,$C126),"")</f>
        <v/>
      </c>
      <c r="W126" s="30" t="str">
        <f>IF(ISNUMBER(AVERAGEIFS(Observed!W$2:W$720,Observed!$A$2:$A$720,$A126,Observed!$C$2:$C$720,$C126)),AVERAGEIFS(Observed!W$2:W$720,Observed!$A$2:$A$720,$A126,Observed!$C$2:$C$720,$C126),"")</f>
        <v/>
      </c>
      <c r="X126" s="30" t="str">
        <f>IF(ISNUMBER(AVERAGEIFS(Observed!X$2:X$720,Observed!$A$2:$A$720,$A126,Observed!$C$2:$C$720,$C126)),AVERAGEIFS(Observed!X$2:X$720,Observed!$A$2:$A$720,$A126,Observed!$C$2:$C$720,$C126),"")</f>
        <v/>
      </c>
      <c r="Y126" s="28" t="str">
        <f>IF(ISNUMBER(AVERAGEIFS(Observed!Y$2:Y$720,Observed!$A$2:$A$720,$A126,Observed!$C$2:$C$720,$C126)),AVERAGEIFS(Observed!Y$2:Y$720,Observed!$A$2:$A$720,$A126,Observed!$C$2:$C$720,$C126),"")</f>
        <v/>
      </c>
      <c r="Z126" s="28" t="str">
        <f>IF(ISNUMBER(AVERAGEIFS(Observed!Z$2:Z$720,Observed!$A$2:$A$720,$A126,Observed!$C$2:$C$720,$C126)),AVERAGEIFS(Observed!Z$2:Z$720,Observed!$A$2:$A$720,$A126,Observed!$C$2:$C$720,$C126),"")</f>
        <v/>
      </c>
      <c r="AA126" s="28" t="str">
        <f>IF(ISNUMBER(AVERAGEIFS(Observed!AA$2:AA$720,Observed!$A$2:$A$720,$A126,Observed!$C$2:$C$720,$C126)),AVERAGEIFS(Observed!AA$2:AA$720,Observed!$A$2:$A$720,$A126,Observed!$C$2:$C$720,$C126),"")</f>
        <v/>
      </c>
      <c r="AB126" s="28">
        <f>IF(ISNUMBER(AVERAGEIFS(Observed!AB$2:AB$720,Observed!$A$2:$A$720,$A126,Observed!$C$2:$C$720,$C126)),AVERAGEIFS(Observed!AB$2:AB$720,Observed!$A$2:$A$720,$A126,Observed!$C$2:$C$720,$C126),"")</f>
        <v>15.509515126546225</v>
      </c>
      <c r="AC126" s="28">
        <f>IF(ISNUMBER(AVERAGEIFS(Observed!AC$2:AC$720,Observed!$A$2:$A$720,$A126,Observed!$C$2:$C$720,$C126)),AVERAGEIFS(Observed!AC$2:AC$720,Observed!$A$2:$A$720,$A126,Observed!$C$2:$C$720,$C126),"")</f>
        <v>17.308134714762371</v>
      </c>
      <c r="AD126" s="28">
        <f>IF(ISNUMBER(AVERAGEIFS(Observed!AD$2:AD$720,Observed!$A$2:$A$720,$A126,Observed!$C$2:$C$720,$C126)),AVERAGEIFS(Observed!AD$2:AD$720,Observed!$A$2:$A$720,$A126,Observed!$C$2:$C$720,$C126),"")</f>
        <v>83.147478739420578</v>
      </c>
      <c r="AE126" s="28">
        <f>IF(ISNUMBER(AVERAGEIFS(Observed!AE$2:AE$720,Observed!$A$2:$A$720,$A126,Observed!$C$2:$C$720,$C126)),AVERAGEIFS(Observed!AE$2:AE$720,Observed!$A$2:$A$720,$A126,Observed!$C$2:$C$720,$C126),"")</f>
        <v>16.872583071390789</v>
      </c>
      <c r="AF126" s="28">
        <f>IF(ISNUMBER(AVERAGEIFS(Observed!AF$2:AF$720,Observed!$A$2:$A$720,$A126,Observed!$C$2:$C$720,$C126)),AVERAGEIFS(Observed!AF$2:AF$720,Observed!$A$2:$A$720,$A126,Observed!$C$2:$C$720,$C126),"")</f>
        <v>89.922175089518234</v>
      </c>
      <c r="AG126" s="28">
        <f>IF(ISNUMBER(AVERAGEIFS(Observed!AG$2:AG$720,Observed!$A$2:$A$720,$A126,Observed!$C$2:$C$720,$C126)),AVERAGEIFS(Observed!AG$2:AG$720,Observed!$A$2:$A$720,$A126,Observed!$C$2:$C$720,$C126),"")</f>
        <v>31.647232691446941</v>
      </c>
      <c r="AH126" s="29">
        <f>IF(ISNUMBER(AVERAGEIFS(Observed!AH$2:AH$720,Observed!$A$2:$A$720,$A126,Observed!$C$2:$C$720,$C126)),AVERAGEIFS(Observed!AH$2:AH$720,Observed!$A$2:$A$720,$A126,Observed!$C$2:$C$720,$C126),"")</f>
        <v>5.0633333333333336E-2</v>
      </c>
      <c r="AI126" s="29">
        <f>IF(ISNUMBER(AVERAGEIFS(Observed!AI$2:AI$720,Observed!$A$2:$A$720,$A126,Observed!$C$2:$C$720,$C126)),AVERAGEIFS(Observed!AI$2:AI$720,Observed!$A$2:$A$720,$A126,Observed!$C$2:$C$720,$C126),"")</f>
        <v>5.0633333333333336E-2</v>
      </c>
      <c r="AJ126" s="29" t="str">
        <f>IF(ISNUMBER(AVERAGEIFS(Observed!AJ$2:AJ$720,Observed!$A$2:$A$720,$A126,Observed!$C$2:$C$720,$C126)),AVERAGEIFS(Observed!AJ$2:AJ$720,Observed!$A$2:$A$720,$A126,Observed!$C$2:$C$720,$C126),"")</f>
        <v/>
      </c>
      <c r="AK126" s="28">
        <f>IF(ISNUMBER(AVERAGEIFS(Observed!AK$2:AK$720,Observed!$A$2:$A$720,$A126,Observed!$C$2:$C$720,$C126)),AVERAGEIFS(Observed!AK$2:AK$720,Observed!$A$2:$A$720,$A126,Observed!$C$2:$C$720,$C126),"")</f>
        <v>13.303596598307292</v>
      </c>
      <c r="AL126" s="29" t="str">
        <f>IF(ISNUMBER(AVERAGEIFS(Observed!AL$2:AL$720,Observed!$A$2:$A$720,$A126,Observed!$C$2:$C$720,$C126)),AVERAGEIFS(Observed!AL$2:AL$720,Observed!$A$2:$A$720,$A126,Observed!$C$2:$C$720,$C126),"")</f>
        <v/>
      </c>
      <c r="AM126" s="28" t="str">
        <f>IF(ISNUMBER(AVERAGEIFS(Observed!AM$2:AM$720,Observed!$A$2:$A$720,$A126,Observed!$C$2:$C$720,$C126)),AVERAGEIFS(Observed!AM$2:AM$720,Observed!$A$2:$A$720,$A126,Observed!$C$2:$C$720,$C126),"")</f>
        <v/>
      </c>
      <c r="AN126" s="28" t="str">
        <f>IF(ISNUMBER(AVERAGEIFS(Observed!AN$2:AN$720,Observed!$A$2:$A$720,$A126,Observed!$C$2:$C$720,$C126)),AVERAGEIFS(Observed!AN$2:AN$720,Observed!$A$2:$A$720,$A126,Observed!$C$2:$C$720,$C126),"")</f>
        <v/>
      </c>
      <c r="AO126" s="28" t="str">
        <f>IF(ISNUMBER(AVERAGEIFS(Observed!AO$2:AO$720,Observed!$A$2:$A$720,$A126,Observed!$C$2:$C$720,$C126)),AVERAGEIFS(Observed!AO$2:AO$720,Observed!$A$2:$A$720,$A126,Observed!$C$2:$C$720,$C126),"")</f>
        <v/>
      </c>
      <c r="AP126" s="29" t="str">
        <f>IF(ISNUMBER(AVERAGEIFS(Observed!AP$2:AP$720,Observed!$A$2:$A$720,$A126,Observed!$C$2:$C$720,$C126)),AVERAGEIFS(Observed!AP$2:AP$720,Observed!$A$2:$A$720,$A126,Observed!$C$2:$C$720,$C126),"")</f>
        <v/>
      </c>
      <c r="AQ126" s="28" t="str">
        <f>IF(ISNUMBER(AVERAGEIFS(Observed!AQ$2:AQ$720,Observed!$A$2:$A$720,$A126,Observed!$C$2:$C$720,$C126)),AVERAGEIFS(Observed!AQ$2:AQ$720,Observed!$A$2:$A$720,$A126,Observed!$C$2:$C$720,$C126),"")</f>
        <v/>
      </c>
      <c r="AR126" s="28" t="str">
        <f>IF(ISNUMBER(AVERAGEIFS(Observed!AR$2:AR$720,Observed!$A$2:$A$720,$A126,Observed!$C$2:$C$720,$C126)),AVERAGEIFS(Observed!AR$2:AR$720,Observed!$A$2:$A$720,$A126,Observed!$C$2:$C$720,$C126),"")</f>
        <v/>
      </c>
      <c r="AS126" s="2">
        <f>COUNTIFS(Observed!$A$2:$A$720,$A126,Observed!$C$2:$C$720,$C126)</f>
        <v>3</v>
      </c>
      <c r="AT126" s="2">
        <f t="shared" si="2"/>
        <v>10</v>
      </c>
    </row>
    <row r="127" spans="1:46" x14ac:dyDescent="0.25">
      <c r="A127" s="4" t="s">
        <v>26</v>
      </c>
      <c r="B127" t="s">
        <v>44</v>
      </c>
      <c r="C127" s="3">
        <v>42663</v>
      </c>
      <c r="D127">
        <v>1</v>
      </c>
      <c r="F127">
        <v>500</v>
      </c>
      <c r="J127" s="2" t="s">
        <v>84</v>
      </c>
      <c r="K127" s="2" t="s">
        <v>43</v>
      </c>
      <c r="M127" s="2" t="s">
        <v>39</v>
      </c>
      <c r="N127" s="27">
        <f>IF(ISNUMBER(AVERAGEIFS(Observed!N$2:N$720,Observed!$A$2:$A$720,$A127,Observed!$C$2:$C$720,$C127)),AVERAGEIFS(Observed!N$2:N$720,Observed!$A$2:$A$720,$A127,Observed!$C$2:$C$720,$C127),"")</f>
        <v>1029.5</v>
      </c>
      <c r="O127" s="28">
        <f>IF(ISNUMBER(AVERAGEIFS(Observed!O$2:O$720,Observed!$A$2:$A$720,$A127,Observed!$C$2:$C$720,$C127)),AVERAGEIFS(Observed!O$2:O$720,Observed!$A$2:$A$720,$A127,Observed!$C$2:$C$720,$C127),"")</f>
        <v>102.94999999999999</v>
      </c>
      <c r="P127" s="28" t="str">
        <f>IF(ISNUMBER(AVERAGEIFS(Observed!P$2:P$720,Observed!$A$2:$A$720,$A127,Observed!$C$2:$C$720,$C127)),AVERAGEIFS(Observed!P$2:P$720,Observed!$A$2:$A$720,$A127,Observed!$C$2:$C$720,$C127),"")</f>
        <v/>
      </c>
      <c r="Q127" s="28" t="str">
        <f>IF(ISNUMBER(AVERAGEIFS(Observed!Q$2:Q$720,Observed!$A$2:$A$720,$A127,Observed!$C$2:$C$720,$C127)),AVERAGEIFS(Observed!Q$2:Q$720,Observed!$A$2:$A$720,$A127,Observed!$C$2:$C$720,$C127),"")</f>
        <v/>
      </c>
      <c r="R127" s="28" t="str">
        <f>IF(ISNUMBER(AVERAGEIFS(Observed!R$2:R$720,Observed!$A$2:$A$720,$A127,Observed!$C$2:$C$720,$C127)),AVERAGEIFS(Observed!R$2:R$720,Observed!$A$2:$A$720,$A127,Observed!$C$2:$C$720,$C127),"")</f>
        <v/>
      </c>
      <c r="S127" s="29" t="str">
        <f>IF(ISNUMBER(AVERAGEIFS(Observed!S$2:S$720,Observed!$A$2:$A$720,$A127,Observed!$C$2:$C$720,$C127)),AVERAGEIFS(Observed!S$2:S$720,Observed!$A$2:$A$720,$A127,Observed!$C$2:$C$720,$C127),"")</f>
        <v/>
      </c>
      <c r="T127" s="29" t="str">
        <f>IF(ISNUMBER(AVERAGEIFS(Observed!T$2:T$720,Observed!$A$2:$A$720,$A127,Observed!$C$2:$C$720,$C127)),AVERAGEIFS(Observed!T$2:T$720,Observed!$A$2:$A$720,$A127,Observed!$C$2:$C$720,$C127),"")</f>
        <v/>
      </c>
      <c r="U127" s="29" t="str">
        <f>IF(ISNUMBER(AVERAGEIFS(Observed!U$2:U$720,Observed!$A$2:$A$720,$A127,Observed!$C$2:$C$720,$C127)),AVERAGEIFS(Observed!U$2:U$720,Observed!$A$2:$A$720,$A127,Observed!$C$2:$C$720,$C127),"")</f>
        <v/>
      </c>
      <c r="V127" s="28" t="str">
        <f>IF(ISNUMBER(AVERAGEIFS(Observed!V$2:V$720,Observed!$A$2:$A$720,$A127,Observed!$C$2:$C$720,$C127)),AVERAGEIFS(Observed!V$2:V$720,Observed!$A$2:$A$720,$A127,Observed!$C$2:$C$720,$C127),"")</f>
        <v/>
      </c>
      <c r="W127" s="30" t="str">
        <f>IF(ISNUMBER(AVERAGEIFS(Observed!W$2:W$720,Observed!$A$2:$A$720,$A127,Observed!$C$2:$C$720,$C127)),AVERAGEIFS(Observed!W$2:W$720,Observed!$A$2:$A$720,$A127,Observed!$C$2:$C$720,$C127),"")</f>
        <v/>
      </c>
      <c r="X127" s="30" t="str">
        <f>IF(ISNUMBER(AVERAGEIFS(Observed!X$2:X$720,Observed!$A$2:$A$720,$A127,Observed!$C$2:$C$720,$C127)),AVERAGEIFS(Observed!X$2:X$720,Observed!$A$2:$A$720,$A127,Observed!$C$2:$C$720,$C127),"")</f>
        <v/>
      </c>
      <c r="Y127" s="28" t="str">
        <f>IF(ISNUMBER(AVERAGEIFS(Observed!Y$2:Y$720,Observed!$A$2:$A$720,$A127,Observed!$C$2:$C$720,$C127)),AVERAGEIFS(Observed!Y$2:Y$720,Observed!$A$2:$A$720,$A127,Observed!$C$2:$C$720,$C127),"")</f>
        <v/>
      </c>
      <c r="Z127" s="28" t="str">
        <f>IF(ISNUMBER(AVERAGEIFS(Observed!Z$2:Z$720,Observed!$A$2:$A$720,$A127,Observed!$C$2:$C$720,$C127)),AVERAGEIFS(Observed!Z$2:Z$720,Observed!$A$2:$A$720,$A127,Observed!$C$2:$C$720,$C127),"")</f>
        <v/>
      </c>
      <c r="AA127" s="28" t="str">
        <f>IF(ISNUMBER(AVERAGEIFS(Observed!AA$2:AA$720,Observed!$A$2:$A$720,$A127,Observed!$C$2:$C$720,$C127)),AVERAGEIFS(Observed!AA$2:AA$720,Observed!$A$2:$A$720,$A127,Observed!$C$2:$C$720,$C127),"")</f>
        <v/>
      </c>
      <c r="AB127" s="28">
        <f>IF(ISNUMBER(AVERAGEIFS(Observed!AB$2:AB$720,Observed!$A$2:$A$720,$A127,Observed!$C$2:$C$720,$C127)),AVERAGEIFS(Observed!AB$2:AB$720,Observed!$A$2:$A$720,$A127,Observed!$C$2:$C$720,$C127),"")</f>
        <v>15.044779936472574</v>
      </c>
      <c r="AC127" s="28">
        <f>IF(ISNUMBER(AVERAGEIFS(Observed!AC$2:AC$720,Observed!$A$2:$A$720,$A127,Observed!$C$2:$C$720,$C127)),AVERAGEIFS(Observed!AC$2:AC$720,Observed!$A$2:$A$720,$A127,Observed!$C$2:$C$720,$C127),"")</f>
        <v>17.198645114898682</v>
      </c>
      <c r="AD127" s="28">
        <f>IF(ISNUMBER(AVERAGEIFS(Observed!AD$2:AD$720,Observed!$A$2:$A$720,$A127,Observed!$C$2:$C$720,$C127)),AVERAGEIFS(Observed!AD$2:AD$720,Observed!$A$2:$A$720,$A127,Observed!$C$2:$C$720,$C127),"")</f>
        <v>83.775260925292969</v>
      </c>
      <c r="AE127" s="28">
        <f>IF(ISNUMBER(AVERAGEIFS(Observed!AE$2:AE$720,Observed!$A$2:$A$720,$A127,Observed!$C$2:$C$720,$C127)),AVERAGEIFS(Observed!AE$2:AE$720,Observed!$A$2:$A$720,$A127,Observed!$C$2:$C$720,$C127),"")</f>
        <v>16.596818923950195</v>
      </c>
      <c r="AF127" s="28">
        <f>IF(ISNUMBER(AVERAGEIFS(Observed!AF$2:AF$720,Observed!$A$2:$A$720,$A127,Observed!$C$2:$C$720,$C127)),AVERAGEIFS(Observed!AF$2:AF$720,Observed!$A$2:$A$720,$A127,Observed!$C$2:$C$720,$C127),"")</f>
        <v>89.817452748616532</v>
      </c>
      <c r="AG127" s="28">
        <f>IF(ISNUMBER(AVERAGEIFS(Observed!AG$2:AG$720,Observed!$A$2:$A$720,$A127,Observed!$C$2:$C$720,$C127)),AVERAGEIFS(Observed!AG$2:AG$720,Observed!$A$2:$A$720,$A127,Observed!$C$2:$C$720,$C127),"")</f>
        <v>31.728643735249836</v>
      </c>
      <c r="AH127" s="29">
        <f>IF(ISNUMBER(AVERAGEIFS(Observed!AH$2:AH$720,Observed!$A$2:$A$720,$A127,Observed!$C$2:$C$720,$C127)),AVERAGEIFS(Observed!AH$2:AH$720,Observed!$A$2:$A$720,$A127,Observed!$C$2:$C$720,$C127),"")</f>
        <v>5.0733333333333332E-2</v>
      </c>
      <c r="AI127" s="29">
        <f>IF(ISNUMBER(AVERAGEIFS(Observed!AI$2:AI$720,Observed!$A$2:$A$720,$A127,Observed!$C$2:$C$720,$C127)),AVERAGEIFS(Observed!AI$2:AI$720,Observed!$A$2:$A$720,$A127,Observed!$C$2:$C$720,$C127),"")</f>
        <v>5.0733333333333332E-2</v>
      </c>
      <c r="AJ127" s="29" t="str">
        <f>IF(ISNUMBER(AVERAGEIFS(Observed!AJ$2:AJ$720,Observed!$A$2:$A$720,$A127,Observed!$C$2:$C$720,$C127)),AVERAGEIFS(Observed!AJ$2:AJ$720,Observed!$A$2:$A$720,$A127,Observed!$C$2:$C$720,$C127),"")</f>
        <v/>
      </c>
      <c r="AK127" s="28">
        <f>IF(ISNUMBER(AVERAGEIFS(Observed!AK$2:AK$720,Observed!$A$2:$A$720,$A127,Observed!$C$2:$C$720,$C127)),AVERAGEIFS(Observed!AK$2:AK$720,Observed!$A$2:$A$720,$A127,Observed!$C$2:$C$720,$C127),"")</f>
        <v>13.404041748046874</v>
      </c>
      <c r="AL127" s="29" t="str">
        <f>IF(ISNUMBER(AVERAGEIFS(Observed!AL$2:AL$720,Observed!$A$2:$A$720,$A127,Observed!$C$2:$C$720,$C127)),AVERAGEIFS(Observed!AL$2:AL$720,Observed!$A$2:$A$720,$A127,Observed!$C$2:$C$720,$C127),"")</f>
        <v/>
      </c>
      <c r="AM127" s="28" t="str">
        <f>IF(ISNUMBER(AVERAGEIFS(Observed!AM$2:AM$720,Observed!$A$2:$A$720,$A127,Observed!$C$2:$C$720,$C127)),AVERAGEIFS(Observed!AM$2:AM$720,Observed!$A$2:$A$720,$A127,Observed!$C$2:$C$720,$C127),"")</f>
        <v/>
      </c>
      <c r="AN127" s="28" t="str">
        <f>IF(ISNUMBER(AVERAGEIFS(Observed!AN$2:AN$720,Observed!$A$2:$A$720,$A127,Observed!$C$2:$C$720,$C127)),AVERAGEIFS(Observed!AN$2:AN$720,Observed!$A$2:$A$720,$A127,Observed!$C$2:$C$720,$C127),"")</f>
        <v/>
      </c>
      <c r="AO127" s="28" t="str">
        <f>IF(ISNUMBER(AVERAGEIFS(Observed!AO$2:AO$720,Observed!$A$2:$A$720,$A127,Observed!$C$2:$C$720,$C127)),AVERAGEIFS(Observed!AO$2:AO$720,Observed!$A$2:$A$720,$A127,Observed!$C$2:$C$720,$C127),"")</f>
        <v/>
      </c>
      <c r="AP127" s="29" t="str">
        <f>IF(ISNUMBER(AVERAGEIFS(Observed!AP$2:AP$720,Observed!$A$2:$A$720,$A127,Observed!$C$2:$C$720,$C127)),AVERAGEIFS(Observed!AP$2:AP$720,Observed!$A$2:$A$720,$A127,Observed!$C$2:$C$720,$C127),"")</f>
        <v/>
      </c>
      <c r="AQ127" s="28" t="str">
        <f>IF(ISNUMBER(AVERAGEIFS(Observed!AQ$2:AQ$720,Observed!$A$2:$A$720,$A127,Observed!$C$2:$C$720,$C127)),AVERAGEIFS(Observed!AQ$2:AQ$720,Observed!$A$2:$A$720,$A127,Observed!$C$2:$C$720,$C127),"")</f>
        <v/>
      </c>
      <c r="AR127" s="28" t="str">
        <f>IF(ISNUMBER(AVERAGEIFS(Observed!AR$2:AR$720,Observed!$A$2:$A$720,$A127,Observed!$C$2:$C$720,$C127)),AVERAGEIFS(Observed!AR$2:AR$720,Observed!$A$2:$A$720,$A127,Observed!$C$2:$C$720,$C127),"")</f>
        <v/>
      </c>
      <c r="AS127" s="2">
        <f>COUNTIFS(Observed!$A$2:$A$720,$A127,Observed!$C$2:$C$720,$C127)</f>
        <v>3</v>
      </c>
      <c r="AT127" s="2">
        <f t="shared" si="2"/>
        <v>10</v>
      </c>
    </row>
    <row r="128" spans="1:46" x14ac:dyDescent="0.25">
      <c r="A128" s="4" t="s">
        <v>27</v>
      </c>
      <c r="B128" t="s">
        <v>44</v>
      </c>
      <c r="C128" s="3">
        <v>42677</v>
      </c>
      <c r="D128">
        <v>1</v>
      </c>
      <c r="F128">
        <v>0</v>
      </c>
      <c r="J128" s="2" t="s">
        <v>84</v>
      </c>
      <c r="K128" s="2" t="s">
        <v>43</v>
      </c>
      <c r="M128" s="2" t="s">
        <v>41</v>
      </c>
      <c r="N128" s="27">
        <f>IF(ISNUMBER(AVERAGEIFS(Observed!N$2:N$720,Observed!$A$2:$A$720,$A128,Observed!$C$2:$C$720,$C128)),AVERAGEIFS(Observed!N$2:N$720,Observed!$A$2:$A$720,$A128,Observed!$C$2:$C$720,$C128),"")</f>
        <v>2334.5</v>
      </c>
      <c r="O128" s="28">
        <f>IF(ISNUMBER(AVERAGEIFS(Observed!O$2:O$720,Observed!$A$2:$A$720,$A128,Observed!$C$2:$C$720,$C128)),AVERAGEIFS(Observed!O$2:O$720,Observed!$A$2:$A$720,$A128,Observed!$C$2:$C$720,$C128),"")</f>
        <v>233.44999999999996</v>
      </c>
      <c r="P128" s="28" t="str">
        <f>IF(ISNUMBER(AVERAGEIFS(Observed!P$2:P$720,Observed!$A$2:$A$720,$A128,Observed!$C$2:$C$720,$C128)),AVERAGEIFS(Observed!P$2:P$720,Observed!$A$2:$A$720,$A128,Observed!$C$2:$C$720,$C128),"")</f>
        <v/>
      </c>
      <c r="Q128" s="28" t="str">
        <f>IF(ISNUMBER(AVERAGEIFS(Observed!Q$2:Q$720,Observed!$A$2:$A$720,$A128,Observed!$C$2:$C$720,$C128)),AVERAGEIFS(Observed!Q$2:Q$720,Observed!$A$2:$A$720,$A128,Observed!$C$2:$C$720,$C128),"")</f>
        <v/>
      </c>
      <c r="R128" s="28" t="str">
        <f>IF(ISNUMBER(AVERAGEIFS(Observed!R$2:R$720,Observed!$A$2:$A$720,$A128,Observed!$C$2:$C$720,$C128)),AVERAGEIFS(Observed!R$2:R$720,Observed!$A$2:$A$720,$A128,Observed!$C$2:$C$720,$C128),"")</f>
        <v/>
      </c>
      <c r="S128" s="29" t="str">
        <f>IF(ISNUMBER(AVERAGEIFS(Observed!S$2:S$720,Observed!$A$2:$A$720,$A128,Observed!$C$2:$C$720,$C128)),AVERAGEIFS(Observed!S$2:S$720,Observed!$A$2:$A$720,$A128,Observed!$C$2:$C$720,$C128),"")</f>
        <v/>
      </c>
      <c r="T128" s="29" t="str">
        <f>IF(ISNUMBER(AVERAGEIFS(Observed!T$2:T$720,Observed!$A$2:$A$720,$A128,Observed!$C$2:$C$720,$C128)),AVERAGEIFS(Observed!T$2:T$720,Observed!$A$2:$A$720,$A128,Observed!$C$2:$C$720,$C128),"")</f>
        <v/>
      </c>
      <c r="U128" s="29" t="str">
        <f>IF(ISNUMBER(AVERAGEIFS(Observed!U$2:U$720,Observed!$A$2:$A$720,$A128,Observed!$C$2:$C$720,$C128)),AVERAGEIFS(Observed!U$2:U$720,Observed!$A$2:$A$720,$A128,Observed!$C$2:$C$720,$C128),"")</f>
        <v/>
      </c>
      <c r="V128" s="28" t="str">
        <f>IF(ISNUMBER(AVERAGEIFS(Observed!V$2:V$720,Observed!$A$2:$A$720,$A128,Observed!$C$2:$C$720,$C128)),AVERAGEIFS(Observed!V$2:V$720,Observed!$A$2:$A$720,$A128,Observed!$C$2:$C$720,$C128),"")</f>
        <v/>
      </c>
      <c r="W128" s="30" t="str">
        <f>IF(ISNUMBER(AVERAGEIFS(Observed!W$2:W$720,Observed!$A$2:$A$720,$A128,Observed!$C$2:$C$720,$C128)),AVERAGEIFS(Observed!W$2:W$720,Observed!$A$2:$A$720,$A128,Observed!$C$2:$C$720,$C128),"")</f>
        <v/>
      </c>
      <c r="X128" s="30" t="str">
        <f>IF(ISNUMBER(AVERAGEIFS(Observed!X$2:X$720,Observed!$A$2:$A$720,$A128,Observed!$C$2:$C$720,$C128)),AVERAGEIFS(Observed!X$2:X$720,Observed!$A$2:$A$720,$A128,Observed!$C$2:$C$720,$C128),"")</f>
        <v/>
      </c>
      <c r="Y128" s="28" t="str">
        <f>IF(ISNUMBER(AVERAGEIFS(Observed!Y$2:Y$720,Observed!$A$2:$A$720,$A128,Observed!$C$2:$C$720,$C128)),AVERAGEIFS(Observed!Y$2:Y$720,Observed!$A$2:$A$720,$A128,Observed!$C$2:$C$720,$C128),"")</f>
        <v/>
      </c>
      <c r="Z128" s="28" t="str">
        <f>IF(ISNUMBER(AVERAGEIFS(Observed!Z$2:Z$720,Observed!$A$2:$A$720,$A128,Observed!$C$2:$C$720,$C128)),AVERAGEIFS(Observed!Z$2:Z$720,Observed!$A$2:$A$720,$A128,Observed!$C$2:$C$720,$C128),"")</f>
        <v/>
      </c>
      <c r="AA128" s="28" t="str">
        <f>IF(ISNUMBER(AVERAGEIFS(Observed!AA$2:AA$720,Observed!$A$2:$A$720,$A128,Observed!$C$2:$C$720,$C128)),AVERAGEIFS(Observed!AA$2:AA$720,Observed!$A$2:$A$720,$A128,Observed!$C$2:$C$720,$C128),"")</f>
        <v/>
      </c>
      <c r="AB128" s="28">
        <f>IF(ISNUMBER(AVERAGEIFS(Observed!AB$2:AB$720,Observed!$A$2:$A$720,$A128,Observed!$C$2:$C$720,$C128)),AVERAGEIFS(Observed!AB$2:AB$720,Observed!$A$2:$A$720,$A128,Observed!$C$2:$C$720,$C128),"")</f>
        <v>17.224459012349445</v>
      </c>
      <c r="AC128" s="28">
        <f>IF(ISNUMBER(AVERAGEIFS(Observed!AC$2:AC$720,Observed!$A$2:$A$720,$A128,Observed!$C$2:$C$720,$C128)),AVERAGEIFS(Observed!AC$2:AC$720,Observed!$A$2:$A$720,$A128,Observed!$C$2:$C$720,$C128),"")</f>
        <v>19.046329816182453</v>
      </c>
      <c r="AD128" s="28">
        <f>IF(ISNUMBER(AVERAGEIFS(Observed!AD$2:AD$720,Observed!$A$2:$A$720,$A128,Observed!$C$2:$C$720,$C128)),AVERAGEIFS(Observed!AD$2:AD$720,Observed!$A$2:$A$720,$A128,Observed!$C$2:$C$720,$C128),"")</f>
        <v>82.134056091308594</v>
      </c>
      <c r="AE128" s="28">
        <f>IF(ISNUMBER(AVERAGEIFS(Observed!AE$2:AE$720,Observed!$A$2:$A$720,$A128,Observed!$C$2:$C$720,$C128)),AVERAGEIFS(Observed!AE$2:AE$720,Observed!$A$2:$A$720,$A128,Observed!$C$2:$C$720,$C128),"")</f>
        <v>19.218700726826984</v>
      </c>
      <c r="AF128" s="28">
        <f>IF(ISNUMBER(AVERAGEIFS(Observed!AF$2:AF$720,Observed!$A$2:$A$720,$A128,Observed!$C$2:$C$720,$C128)),AVERAGEIFS(Observed!AF$2:AF$720,Observed!$A$2:$A$720,$A128,Observed!$C$2:$C$720,$C128),"")</f>
        <v>90.367513020833329</v>
      </c>
      <c r="AG128" s="28">
        <f>IF(ISNUMBER(AVERAGEIFS(Observed!AG$2:AG$720,Observed!$A$2:$A$720,$A128,Observed!$C$2:$C$720,$C128)),AVERAGEIFS(Observed!AG$2:AG$720,Observed!$A$2:$A$720,$A128,Observed!$C$2:$C$720,$C128),"")</f>
        <v>28.254279772440594</v>
      </c>
      <c r="AH128" s="29">
        <f>IF(ISNUMBER(AVERAGEIFS(Observed!AH$2:AH$720,Observed!$A$2:$A$720,$A128,Observed!$C$2:$C$720,$C128)),AVERAGEIFS(Observed!AH$2:AH$720,Observed!$A$2:$A$720,$A128,Observed!$C$2:$C$720,$C128),"")</f>
        <v>4.5199999999999997E-2</v>
      </c>
      <c r="AI128" s="29">
        <f>IF(ISNUMBER(AVERAGEIFS(Observed!AI$2:AI$720,Observed!$A$2:$A$720,$A128,Observed!$C$2:$C$720,$C128)),AVERAGEIFS(Observed!AI$2:AI$720,Observed!$A$2:$A$720,$A128,Observed!$C$2:$C$720,$C128),"")</f>
        <v>4.5199999999999997E-2</v>
      </c>
      <c r="AJ128" s="29" t="str">
        <f>IF(ISNUMBER(AVERAGEIFS(Observed!AJ$2:AJ$720,Observed!$A$2:$A$720,$A128,Observed!$C$2:$C$720,$C128)),AVERAGEIFS(Observed!AJ$2:AJ$720,Observed!$A$2:$A$720,$A128,Observed!$C$2:$C$720,$C128),"")</f>
        <v/>
      </c>
      <c r="AK128" s="28">
        <f>IF(ISNUMBER(AVERAGEIFS(Observed!AK$2:AK$720,Observed!$A$2:$A$720,$A128,Observed!$C$2:$C$720,$C128)),AVERAGEIFS(Observed!AK$2:AK$720,Observed!$A$2:$A$720,$A128,Observed!$C$2:$C$720,$C128),"")</f>
        <v>13.141448974609375</v>
      </c>
      <c r="AL128" s="29" t="str">
        <f>IF(ISNUMBER(AVERAGEIFS(Observed!AL$2:AL$720,Observed!$A$2:$A$720,$A128,Observed!$C$2:$C$720,$C128)),AVERAGEIFS(Observed!AL$2:AL$720,Observed!$A$2:$A$720,$A128,Observed!$C$2:$C$720,$C128),"")</f>
        <v/>
      </c>
      <c r="AM128" s="28" t="str">
        <f>IF(ISNUMBER(AVERAGEIFS(Observed!AM$2:AM$720,Observed!$A$2:$A$720,$A128,Observed!$C$2:$C$720,$C128)),AVERAGEIFS(Observed!AM$2:AM$720,Observed!$A$2:$A$720,$A128,Observed!$C$2:$C$720,$C128),"")</f>
        <v/>
      </c>
      <c r="AN128" s="28" t="str">
        <f>IF(ISNUMBER(AVERAGEIFS(Observed!AN$2:AN$720,Observed!$A$2:$A$720,$A128,Observed!$C$2:$C$720,$C128)),AVERAGEIFS(Observed!AN$2:AN$720,Observed!$A$2:$A$720,$A128,Observed!$C$2:$C$720,$C128),"")</f>
        <v/>
      </c>
      <c r="AO128" s="28" t="str">
        <f>IF(ISNUMBER(AVERAGEIFS(Observed!AO$2:AO$720,Observed!$A$2:$A$720,$A128,Observed!$C$2:$C$720,$C128)),AVERAGEIFS(Observed!AO$2:AO$720,Observed!$A$2:$A$720,$A128,Observed!$C$2:$C$720,$C128),"")</f>
        <v/>
      </c>
      <c r="AP128" s="29" t="str">
        <f>IF(ISNUMBER(AVERAGEIFS(Observed!AP$2:AP$720,Observed!$A$2:$A$720,$A128,Observed!$C$2:$C$720,$C128)),AVERAGEIFS(Observed!AP$2:AP$720,Observed!$A$2:$A$720,$A128,Observed!$C$2:$C$720,$C128),"")</f>
        <v/>
      </c>
      <c r="AQ128" s="28" t="str">
        <f>IF(ISNUMBER(AVERAGEIFS(Observed!AQ$2:AQ$720,Observed!$A$2:$A$720,$A128,Observed!$C$2:$C$720,$C128)),AVERAGEIFS(Observed!AQ$2:AQ$720,Observed!$A$2:$A$720,$A128,Observed!$C$2:$C$720,$C128),"")</f>
        <v/>
      </c>
      <c r="AR128" s="28" t="str">
        <f>IF(ISNUMBER(AVERAGEIFS(Observed!AR$2:AR$720,Observed!$A$2:$A$720,$A128,Observed!$C$2:$C$720,$C128)),AVERAGEIFS(Observed!AR$2:AR$720,Observed!$A$2:$A$720,$A128,Observed!$C$2:$C$720,$C128),"")</f>
        <v/>
      </c>
      <c r="AS128" s="2">
        <f>COUNTIFS(Observed!$A$2:$A$720,$A128,Observed!$C$2:$C$720,$C128)</f>
        <v>3</v>
      </c>
      <c r="AT128" s="2">
        <f t="shared" si="2"/>
        <v>10</v>
      </c>
    </row>
    <row r="129" spans="1:46" x14ac:dyDescent="0.25">
      <c r="A129" s="4" t="s">
        <v>30</v>
      </c>
      <c r="B129" t="s">
        <v>44</v>
      </c>
      <c r="C129" s="3">
        <v>42677</v>
      </c>
      <c r="D129">
        <v>1</v>
      </c>
      <c r="F129">
        <v>50</v>
      </c>
      <c r="J129" s="2" t="s">
        <v>84</v>
      </c>
      <c r="K129" s="2" t="s">
        <v>43</v>
      </c>
      <c r="M129" s="2" t="s">
        <v>41</v>
      </c>
      <c r="N129" s="27">
        <f>IF(ISNUMBER(AVERAGEIFS(Observed!N$2:N$720,Observed!$A$2:$A$720,$A129,Observed!$C$2:$C$720,$C129)),AVERAGEIFS(Observed!N$2:N$720,Observed!$A$2:$A$720,$A129,Observed!$C$2:$C$720,$C129),"")</f>
        <v>2130</v>
      </c>
      <c r="O129" s="28">
        <f>IF(ISNUMBER(AVERAGEIFS(Observed!O$2:O$720,Observed!$A$2:$A$720,$A129,Observed!$C$2:$C$720,$C129)),AVERAGEIFS(Observed!O$2:O$720,Observed!$A$2:$A$720,$A129,Observed!$C$2:$C$720,$C129),"")</f>
        <v>213</v>
      </c>
      <c r="P129" s="28" t="str">
        <f>IF(ISNUMBER(AVERAGEIFS(Observed!P$2:P$720,Observed!$A$2:$A$720,$A129,Observed!$C$2:$C$720,$C129)),AVERAGEIFS(Observed!P$2:P$720,Observed!$A$2:$A$720,$A129,Observed!$C$2:$C$720,$C129),"")</f>
        <v/>
      </c>
      <c r="Q129" s="28" t="str">
        <f>IF(ISNUMBER(AVERAGEIFS(Observed!Q$2:Q$720,Observed!$A$2:$A$720,$A129,Observed!$C$2:$C$720,$C129)),AVERAGEIFS(Observed!Q$2:Q$720,Observed!$A$2:$A$720,$A129,Observed!$C$2:$C$720,$C129),"")</f>
        <v/>
      </c>
      <c r="R129" s="28" t="str">
        <f>IF(ISNUMBER(AVERAGEIFS(Observed!R$2:R$720,Observed!$A$2:$A$720,$A129,Observed!$C$2:$C$720,$C129)),AVERAGEIFS(Observed!R$2:R$720,Observed!$A$2:$A$720,$A129,Observed!$C$2:$C$720,$C129),"")</f>
        <v/>
      </c>
      <c r="S129" s="29" t="str">
        <f>IF(ISNUMBER(AVERAGEIFS(Observed!S$2:S$720,Observed!$A$2:$A$720,$A129,Observed!$C$2:$C$720,$C129)),AVERAGEIFS(Observed!S$2:S$720,Observed!$A$2:$A$720,$A129,Observed!$C$2:$C$720,$C129),"")</f>
        <v/>
      </c>
      <c r="T129" s="29" t="str">
        <f>IF(ISNUMBER(AVERAGEIFS(Observed!T$2:T$720,Observed!$A$2:$A$720,$A129,Observed!$C$2:$C$720,$C129)),AVERAGEIFS(Observed!T$2:T$720,Observed!$A$2:$A$720,$A129,Observed!$C$2:$C$720,$C129),"")</f>
        <v/>
      </c>
      <c r="U129" s="29" t="str">
        <f>IF(ISNUMBER(AVERAGEIFS(Observed!U$2:U$720,Observed!$A$2:$A$720,$A129,Observed!$C$2:$C$720,$C129)),AVERAGEIFS(Observed!U$2:U$720,Observed!$A$2:$A$720,$A129,Observed!$C$2:$C$720,$C129),"")</f>
        <v/>
      </c>
      <c r="V129" s="28" t="str">
        <f>IF(ISNUMBER(AVERAGEIFS(Observed!V$2:V$720,Observed!$A$2:$A$720,$A129,Observed!$C$2:$C$720,$C129)),AVERAGEIFS(Observed!V$2:V$720,Observed!$A$2:$A$720,$A129,Observed!$C$2:$C$720,$C129),"")</f>
        <v/>
      </c>
      <c r="W129" s="30" t="str">
        <f>IF(ISNUMBER(AVERAGEIFS(Observed!W$2:W$720,Observed!$A$2:$A$720,$A129,Observed!$C$2:$C$720,$C129)),AVERAGEIFS(Observed!W$2:W$720,Observed!$A$2:$A$720,$A129,Observed!$C$2:$C$720,$C129),"")</f>
        <v/>
      </c>
      <c r="X129" s="30" t="str">
        <f>IF(ISNUMBER(AVERAGEIFS(Observed!X$2:X$720,Observed!$A$2:$A$720,$A129,Observed!$C$2:$C$720,$C129)),AVERAGEIFS(Observed!X$2:X$720,Observed!$A$2:$A$720,$A129,Observed!$C$2:$C$720,$C129),"")</f>
        <v/>
      </c>
      <c r="Y129" s="28" t="str">
        <f>IF(ISNUMBER(AVERAGEIFS(Observed!Y$2:Y$720,Observed!$A$2:$A$720,$A129,Observed!$C$2:$C$720,$C129)),AVERAGEIFS(Observed!Y$2:Y$720,Observed!$A$2:$A$720,$A129,Observed!$C$2:$C$720,$C129),"")</f>
        <v/>
      </c>
      <c r="Z129" s="28" t="str">
        <f>IF(ISNUMBER(AVERAGEIFS(Observed!Z$2:Z$720,Observed!$A$2:$A$720,$A129,Observed!$C$2:$C$720,$C129)),AVERAGEIFS(Observed!Z$2:Z$720,Observed!$A$2:$A$720,$A129,Observed!$C$2:$C$720,$C129),"")</f>
        <v/>
      </c>
      <c r="AA129" s="28" t="str">
        <f>IF(ISNUMBER(AVERAGEIFS(Observed!AA$2:AA$720,Observed!$A$2:$A$720,$A129,Observed!$C$2:$C$720,$C129)),AVERAGEIFS(Observed!AA$2:AA$720,Observed!$A$2:$A$720,$A129,Observed!$C$2:$C$720,$C129),"")</f>
        <v/>
      </c>
      <c r="AB129" s="28">
        <f>IF(ISNUMBER(AVERAGEIFS(Observed!AB$2:AB$720,Observed!$A$2:$A$720,$A129,Observed!$C$2:$C$720,$C129)),AVERAGEIFS(Observed!AB$2:AB$720,Observed!$A$2:$A$720,$A129,Observed!$C$2:$C$720,$C129),"")</f>
        <v>16.994472185770672</v>
      </c>
      <c r="AC129" s="28">
        <f>IF(ISNUMBER(AVERAGEIFS(Observed!AC$2:AC$720,Observed!$A$2:$A$720,$A129,Observed!$C$2:$C$720,$C129)),AVERAGEIFS(Observed!AC$2:AC$720,Observed!$A$2:$A$720,$A129,Observed!$C$2:$C$720,$C129),"")</f>
        <v>19.380273183186848</v>
      </c>
      <c r="AD129" s="28">
        <f>IF(ISNUMBER(AVERAGEIFS(Observed!AD$2:AD$720,Observed!$A$2:$A$720,$A129,Observed!$C$2:$C$720,$C129)),AVERAGEIFS(Observed!AD$2:AD$720,Observed!$A$2:$A$720,$A129,Observed!$C$2:$C$720,$C129),"")</f>
        <v>82.399584452311203</v>
      </c>
      <c r="AE129" s="28">
        <f>IF(ISNUMBER(AVERAGEIFS(Observed!AE$2:AE$720,Observed!$A$2:$A$720,$A129,Observed!$C$2:$C$720,$C129)),AVERAGEIFS(Observed!AE$2:AE$720,Observed!$A$2:$A$720,$A129,Observed!$C$2:$C$720,$C129),"")</f>
        <v>19.580331166585285</v>
      </c>
      <c r="AF129" s="28">
        <f>IF(ISNUMBER(AVERAGEIFS(Observed!AF$2:AF$720,Observed!$A$2:$A$720,$A129,Observed!$C$2:$C$720,$C129)),AVERAGEIFS(Observed!AF$2:AF$720,Observed!$A$2:$A$720,$A129,Observed!$C$2:$C$720,$C129),"")</f>
        <v>90.533723195393875</v>
      </c>
      <c r="AG129" s="28">
        <f>IF(ISNUMBER(AVERAGEIFS(Observed!AG$2:AG$720,Observed!$A$2:$A$720,$A129,Observed!$C$2:$C$720,$C129)),AVERAGEIFS(Observed!AG$2:AG$720,Observed!$A$2:$A$720,$A129,Observed!$C$2:$C$720,$C129),"")</f>
        <v>29.146316210428875</v>
      </c>
      <c r="AH129" s="29">
        <f>IF(ISNUMBER(AVERAGEIFS(Observed!AH$2:AH$720,Observed!$A$2:$A$720,$A129,Observed!$C$2:$C$720,$C129)),AVERAGEIFS(Observed!AH$2:AH$720,Observed!$A$2:$A$720,$A129,Observed!$C$2:$C$720,$C129),"")</f>
        <v>4.6633333333333332E-2</v>
      </c>
      <c r="AI129" s="29">
        <f>IF(ISNUMBER(AVERAGEIFS(Observed!AI$2:AI$720,Observed!$A$2:$A$720,$A129,Observed!$C$2:$C$720,$C129)),AVERAGEIFS(Observed!AI$2:AI$720,Observed!$A$2:$A$720,$A129,Observed!$C$2:$C$720,$C129),"")</f>
        <v>4.6633333333333332E-2</v>
      </c>
      <c r="AJ129" s="29" t="str">
        <f>IF(ISNUMBER(AVERAGEIFS(Observed!AJ$2:AJ$720,Observed!$A$2:$A$720,$A129,Observed!$C$2:$C$720,$C129)),AVERAGEIFS(Observed!AJ$2:AJ$720,Observed!$A$2:$A$720,$A129,Observed!$C$2:$C$720,$C129),"")</f>
        <v/>
      </c>
      <c r="AK129" s="28">
        <f>IF(ISNUMBER(AVERAGEIFS(Observed!AK$2:AK$720,Observed!$A$2:$A$720,$A129,Observed!$C$2:$C$720,$C129)),AVERAGEIFS(Observed!AK$2:AK$720,Observed!$A$2:$A$720,$A129,Observed!$C$2:$C$720,$C129),"")</f>
        <v>13.183933512369791</v>
      </c>
      <c r="AL129" s="29" t="str">
        <f>IF(ISNUMBER(AVERAGEIFS(Observed!AL$2:AL$720,Observed!$A$2:$A$720,$A129,Observed!$C$2:$C$720,$C129)),AVERAGEIFS(Observed!AL$2:AL$720,Observed!$A$2:$A$720,$A129,Observed!$C$2:$C$720,$C129),"")</f>
        <v/>
      </c>
      <c r="AM129" s="28" t="str">
        <f>IF(ISNUMBER(AVERAGEIFS(Observed!AM$2:AM$720,Observed!$A$2:$A$720,$A129,Observed!$C$2:$C$720,$C129)),AVERAGEIFS(Observed!AM$2:AM$720,Observed!$A$2:$A$720,$A129,Observed!$C$2:$C$720,$C129),"")</f>
        <v/>
      </c>
      <c r="AN129" s="28" t="str">
        <f>IF(ISNUMBER(AVERAGEIFS(Observed!AN$2:AN$720,Observed!$A$2:$A$720,$A129,Observed!$C$2:$C$720,$C129)),AVERAGEIFS(Observed!AN$2:AN$720,Observed!$A$2:$A$720,$A129,Observed!$C$2:$C$720,$C129),"")</f>
        <v/>
      </c>
      <c r="AO129" s="28" t="str">
        <f>IF(ISNUMBER(AVERAGEIFS(Observed!AO$2:AO$720,Observed!$A$2:$A$720,$A129,Observed!$C$2:$C$720,$C129)),AVERAGEIFS(Observed!AO$2:AO$720,Observed!$A$2:$A$720,$A129,Observed!$C$2:$C$720,$C129),"")</f>
        <v/>
      </c>
      <c r="AP129" s="29" t="str">
        <f>IF(ISNUMBER(AVERAGEIFS(Observed!AP$2:AP$720,Observed!$A$2:$A$720,$A129,Observed!$C$2:$C$720,$C129)),AVERAGEIFS(Observed!AP$2:AP$720,Observed!$A$2:$A$720,$A129,Observed!$C$2:$C$720,$C129),"")</f>
        <v/>
      </c>
      <c r="AQ129" s="28" t="str">
        <f>IF(ISNUMBER(AVERAGEIFS(Observed!AQ$2:AQ$720,Observed!$A$2:$A$720,$A129,Observed!$C$2:$C$720,$C129)),AVERAGEIFS(Observed!AQ$2:AQ$720,Observed!$A$2:$A$720,$A129,Observed!$C$2:$C$720,$C129),"")</f>
        <v/>
      </c>
      <c r="AR129" s="28" t="str">
        <f>IF(ISNUMBER(AVERAGEIFS(Observed!AR$2:AR$720,Observed!$A$2:$A$720,$A129,Observed!$C$2:$C$720,$C129)),AVERAGEIFS(Observed!AR$2:AR$720,Observed!$A$2:$A$720,$A129,Observed!$C$2:$C$720,$C129),"")</f>
        <v/>
      </c>
      <c r="AS129" s="2">
        <f>COUNTIFS(Observed!$A$2:$A$720,$A129,Observed!$C$2:$C$720,$C129)</f>
        <v>3</v>
      </c>
      <c r="AT129" s="2">
        <f t="shared" si="2"/>
        <v>10</v>
      </c>
    </row>
    <row r="130" spans="1:46" x14ac:dyDescent="0.25">
      <c r="A130" s="4" t="s">
        <v>28</v>
      </c>
      <c r="B130" t="s">
        <v>44</v>
      </c>
      <c r="C130" s="3">
        <v>42677</v>
      </c>
      <c r="D130">
        <v>1</v>
      </c>
      <c r="F130">
        <v>100</v>
      </c>
      <c r="J130" s="2" t="s">
        <v>84</v>
      </c>
      <c r="K130" s="2" t="s">
        <v>43</v>
      </c>
      <c r="M130" s="2" t="s">
        <v>41</v>
      </c>
      <c r="N130" s="27">
        <f>IF(ISNUMBER(AVERAGEIFS(Observed!N$2:N$720,Observed!$A$2:$A$720,$A130,Observed!$C$2:$C$720,$C130)),AVERAGEIFS(Observed!N$2:N$720,Observed!$A$2:$A$720,$A130,Observed!$C$2:$C$720,$C130),"")</f>
        <v>1984.6666666666667</v>
      </c>
      <c r="O130" s="28">
        <f>IF(ISNUMBER(AVERAGEIFS(Observed!O$2:O$720,Observed!$A$2:$A$720,$A130,Observed!$C$2:$C$720,$C130)),AVERAGEIFS(Observed!O$2:O$720,Observed!$A$2:$A$720,$A130,Observed!$C$2:$C$720,$C130),"")</f>
        <v>198.46666666666667</v>
      </c>
      <c r="P130" s="28" t="str">
        <f>IF(ISNUMBER(AVERAGEIFS(Observed!P$2:P$720,Observed!$A$2:$A$720,$A130,Observed!$C$2:$C$720,$C130)),AVERAGEIFS(Observed!P$2:P$720,Observed!$A$2:$A$720,$A130,Observed!$C$2:$C$720,$C130),"")</f>
        <v/>
      </c>
      <c r="Q130" s="28" t="str">
        <f>IF(ISNUMBER(AVERAGEIFS(Observed!Q$2:Q$720,Observed!$A$2:$A$720,$A130,Observed!$C$2:$C$720,$C130)),AVERAGEIFS(Observed!Q$2:Q$720,Observed!$A$2:$A$720,$A130,Observed!$C$2:$C$720,$C130),"")</f>
        <v/>
      </c>
      <c r="R130" s="28" t="str">
        <f>IF(ISNUMBER(AVERAGEIFS(Observed!R$2:R$720,Observed!$A$2:$A$720,$A130,Observed!$C$2:$C$720,$C130)),AVERAGEIFS(Observed!R$2:R$720,Observed!$A$2:$A$720,$A130,Observed!$C$2:$C$720,$C130),"")</f>
        <v/>
      </c>
      <c r="S130" s="29" t="str">
        <f>IF(ISNUMBER(AVERAGEIFS(Observed!S$2:S$720,Observed!$A$2:$A$720,$A130,Observed!$C$2:$C$720,$C130)),AVERAGEIFS(Observed!S$2:S$720,Observed!$A$2:$A$720,$A130,Observed!$C$2:$C$720,$C130),"")</f>
        <v/>
      </c>
      <c r="T130" s="29" t="str">
        <f>IF(ISNUMBER(AVERAGEIFS(Observed!T$2:T$720,Observed!$A$2:$A$720,$A130,Observed!$C$2:$C$720,$C130)),AVERAGEIFS(Observed!T$2:T$720,Observed!$A$2:$A$720,$A130,Observed!$C$2:$C$720,$C130),"")</f>
        <v/>
      </c>
      <c r="U130" s="29" t="str">
        <f>IF(ISNUMBER(AVERAGEIFS(Observed!U$2:U$720,Observed!$A$2:$A$720,$A130,Observed!$C$2:$C$720,$C130)),AVERAGEIFS(Observed!U$2:U$720,Observed!$A$2:$A$720,$A130,Observed!$C$2:$C$720,$C130),"")</f>
        <v/>
      </c>
      <c r="V130" s="28" t="str">
        <f>IF(ISNUMBER(AVERAGEIFS(Observed!V$2:V$720,Observed!$A$2:$A$720,$A130,Observed!$C$2:$C$720,$C130)),AVERAGEIFS(Observed!V$2:V$720,Observed!$A$2:$A$720,$A130,Observed!$C$2:$C$720,$C130),"")</f>
        <v/>
      </c>
      <c r="W130" s="30" t="str">
        <f>IF(ISNUMBER(AVERAGEIFS(Observed!W$2:W$720,Observed!$A$2:$A$720,$A130,Observed!$C$2:$C$720,$C130)),AVERAGEIFS(Observed!W$2:W$720,Observed!$A$2:$A$720,$A130,Observed!$C$2:$C$720,$C130),"")</f>
        <v/>
      </c>
      <c r="X130" s="30" t="str">
        <f>IF(ISNUMBER(AVERAGEIFS(Observed!X$2:X$720,Observed!$A$2:$A$720,$A130,Observed!$C$2:$C$720,$C130)),AVERAGEIFS(Observed!X$2:X$720,Observed!$A$2:$A$720,$A130,Observed!$C$2:$C$720,$C130),"")</f>
        <v/>
      </c>
      <c r="Y130" s="28" t="str">
        <f>IF(ISNUMBER(AVERAGEIFS(Observed!Y$2:Y$720,Observed!$A$2:$A$720,$A130,Observed!$C$2:$C$720,$C130)),AVERAGEIFS(Observed!Y$2:Y$720,Observed!$A$2:$A$720,$A130,Observed!$C$2:$C$720,$C130),"")</f>
        <v/>
      </c>
      <c r="Z130" s="28" t="str">
        <f>IF(ISNUMBER(AVERAGEIFS(Observed!Z$2:Z$720,Observed!$A$2:$A$720,$A130,Observed!$C$2:$C$720,$C130)),AVERAGEIFS(Observed!Z$2:Z$720,Observed!$A$2:$A$720,$A130,Observed!$C$2:$C$720,$C130),"")</f>
        <v/>
      </c>
      <c r="AA130" s="28" t="str">
        <f>IF(ISNUMBER(AVERAGEIFS(Observed!AA$2:AA$720,Observed!$A$2:$A$720,$A130,Observed!$C$2:$C$720,$C130)),AVERAGEIFS(Observed!AA$2:AA$720,Observed!$A$2:$A$720,$A130,Observed!$C$2:$C$720,$C130),"")</f>
        <v/>
      </c>
      <c r="AB130" s="28">
        <f>IF(ISNUMBER(AVERAGEIFS(Observed!AB$2:AB$720,Observed!$A$2:$A$720,$A130,Observed!$C$2:$C$720,$C130)),AVERAGEIFS(Observed!AB$2:AB$720,Observed!$A$2:$A$720,$A130,Observed!$C$2:$C$720,$C130),"")</f>
        <v>16.50762430826823</v>
      </c>
      <c r="AC130" s="28">
        <f>IF(ISNUMBER(AVERAGEIFS(Observed!AC$2:AC$720,Observed!$A$2:$A$720,$A130,Observed!$C$2:$C$720,$C130)),AVERAGEIFS(Observed!AC$2:AC$720,Observed!$A$2:$A$720,$A130,Observed!$C$2:$C$720,$C130),"")</f>
        <v>20.431147893269856</v>
      </c>
      <c r="AD130" s="28">
        <f>IF(ISNUMBER(AVERAGEIFS(Observed!AD$2:AD$720,Observed!$A$2:$A$720,$A130,Observed!$C$2:$C$720,$C130)),AVERAGEIFS(Observed!AD$2:AD$720,Observed!$A$2:$A$720,$A130,Observed!$C$2:$C$720,$C130),"")</f>
        <v>83.163948059082031</v>
      </c>
      <c r="AE130" s="28">
        <f>IF(ISNUMBER(AVERAGEIFS(Observed!AE$2:AE$720,Observed!$A$2:$A$720,$A130,Observed!$C$2:$C$720,$C130)),AVERAGEIFS(Observed!AE$2:AE$720,Observed!$A$2:$A$720,$A130,Observed!$C$2:$C$720,$C130),"")</f>
        <v>18.669822057088215</v>
      </c>
      <c r="AF130" s="28">
        <f>IF(ISNUMBER(AVERAGEIFS(Observed!AF$2:AF$720,Observed!$A$2:$A$720,$A130,Observed!$C$2:$C$720,$C130)),AVERAGEIFS(Observed!AF$2:AF$720,Observed!$A$2:$A$720,$A130,Observed!$C$2:$C$720,$C130),"")</f>
        <v>90.781276702880859</v>
      </c>
      <c r="AG130" s="28">
        <f>IF(ISNUMBER(AVERAGEIFS(Observed!AG$2:AG$720,Observed!$A$2:$A$720,$A130,Observed!$C$2:$C$720,$C130)),AVERAGEIFS(Observed!AG$2:AG$720,Observed!$A$2:$A$720,$A130,Observed!$C$2:$C$720,$C130),"")</f>
        <v>28.460697174072266</v>
      </c>
      <c r="AH130" s="29">
        <f>IF(ISNUMBER(AVERAGEIFS(Observed!AH$2:AH$720,Observed!$A$2:$A$720,$A130,Observed!$C$2:$C$720,$C130)),AVERAGEIFS(Observed!AH$2:AH$720,Observed!$A$2:$A$720,$A130,Observed!$C$2:$C$720,$C130),"")</f>
        <v>4.5566666666666665E-2</v>
      </c>
      <c r="AI130" s="29">
        <f>IF(ISNUMBER(AVERAGEIFS(Observed!AI$2:AI$720,Observed!$A$2:$A$720,$A130,Observed!$C$2:$C$720,$C130)),AVERAGEIFS(Observed!AI$2:AI$720,Observed!$A$2:$A$720,$A130,Observed!$C$2:$C$720,$C130),"")</f>
        <v>4.5566666666666665E-2</v>
      </c>
      <c r="AJ130" s="29" t="str">
        <f>IF(ISNUMBER(AVERAGEIFS(Observed!AJ$2:AJ$720,Observed!$A$2:$A$720,$A130,Observed!$C$2:$C$720,$C130)),AVERAGEIFS(Observed!AJ$2:AJ$720,Observed!$A$2:$A$720,$A130,Observed!$C$2:$C$720,$C130),"")</f>
        <v/>
      </c>
      <c r="AK130" s="28">
        <f>IF(ISNUMBER(AVERAGEIFS(Observed!AK$2:AK$720,Observed!$A$2:$A$720,$A130,Observed!$C$2:$C$720,$C130)),AVERAGEIFS(Observed!AK$2:AK$720,Observed!$A$2:$A$720,$A130,Observed!$C$2:$C$720,$C130),"")</f>
        <v>13.306231689453123</v>
      </c>
      <c r="AL130" s="29" t="str">
        <f>IF(ISNUMBER(AVERAGEIFS(Observed!AL$2:AL$720,Observed!$A$2:$A$720,$A130,Observed!$C$2:$C$720,$C130)),AVERAGEIFS(Observed!AL$2:AL$720,Observed!$A$2:$A$720,$A130,Observed!$C$2:$C$720,$C130),"")</f>
        <v/>
      </c>
      <c r="AM130" s="28" t="str">
        <f>IF(ISNUMBER(AVERAGEIFS(Observed!AM$2:AM$720,Observed!$A$2:$A$720,$A130,Observed!$C$2:$C$720,$C130)),AVERAGEIFS(Observed!AM$2:AM$720,Observed!$A$2:$A$720,$A130,Observed!$C$2:$C$720,$C130),"")</f>
        <v/>
      </c>
      <c r="AN130" s="28" t="str">
        <f>IF(ISNUMBER(AVERAGEIFS(Observed!AN$2:AN$720,Observed!$A$2:$A$720,$A130,Observed!$C$2:$C$720,$C130)),AVERAGEIFS(Observed!AN$2:AN$720,Observed!$A$2:$A$720,$A130,Observed!$C$2:$C$720,$C130),"")</f>
        <v/>
      </c>
      <c r="AO130" s="28" t="str">
        <f>IF(ISNUMBER(AVERAGEIFS(Observed!AO$2:AO$720,Observed!$A$2:$A$720,$A130,Observed!$C$2:$C$720,$C130)),AVERAGEIFS(Observed!AO$2:AO$720,Observed!$A$2:$A$720,$A130,Observed!$C$2:$C$720,$C130),"")</f>
        <v/>
      </c>
      <c r="AP130" s="29" t="str">
        <f>IF(ISNUMBER(AVERAGEIFS(Observed!AP$2:AP$720,Observed!$A$2:$A$720,$A130,Observed!$C$2:$C$720,$C130)),AVERAGEIFS(Observed!AP$2:AP$720,Observed!$A$2:$A$720,$A130,Observed!$C$2:$C$720,$C130),"")</f>
        <v/>
      </c>
      <c r="AQ130" s="28" t="str">
        <f>IF(ISNUMBER(AVERAGEIFS(Observed!AQ$2:AQ$720,Observed!$A$2:$A$720,$A130,Observed!$C$2:$C$720,$C130)),AVERAGEIFS(Observed!AQ$2:AQ$720,Observed!$A$2:$A$720,$A130,Observed!$C$2:$C$720,$C130),"")</f>
        <v/>
      </c>
      <c r="AR130" s="28" t="str">
        <f>IF(ISNUMBER(AVERAGEIFS(Observed!AR$2:AR$720,Observed!$A$2:$A$720,$A130,Observed!$C$2:$C$720,$C130)),AVERAGEIFS(Observed!AR$2:AR$720,Observed!$A$2:$A$720,$A130,Observed!$C$2:$C$720,$C130),"")</f>
        <v/>
      </c>
      <c r="AS130" s="2">
        <f>COUNTIFS(Observed!$A$2:$A$720,$A130,Observed!$C$2:$C$720,$C130)</f>
        <v>3</v>
      </c>
      <c r="AT130" s="2">
        <f t="shared" si="2"/>
        <v>10</v>
      </c>
    </row>
    <row r="131" spans="1:46" x14ac:dyDescent="0.25">
      <c r="A131" s="4" t="s">
        <v>25</v>
      </c>
      <c r="B131" t="s">
        <v>44</v>
      </c>
      <c r="C131" s="3">
        <v>42677</v>
      </c>
      <c r="D131">
        <v>1</v>
      </c>
      <c r="F131">
        <v>200</v>
      </c>
      <c r="J131" s="2" t="s">
        <v>84</v>
      </c>
      <c r="K131" s="2" t="s">
        <v>43</v>
      </c>
      <c r="M131" s="2" t="s">
        <v>41</v>
      </c>
      <c r="N131" s="27">
        <f>IF(ISNUMBER(AVERAGEIFS(Observed!N$2:N$720,Observed!$A$2:$A$720,$A131,Observed!$C$2:$C$720,$C131)),AVERAGEIFS(Observed!N$2:N$720,Observed!$A$2:$A$720,$A131,Observed!$C$2:$C$720,$C131),"")</f>
        <v>2354.8333333333335</v>
      </c>
      <c r="O131" s="28">
        <f>IF(ISNUMBER(AVERAGEIFS(Observed!O$2:O$720,Observed!$A$2:$A$720,$A131,Observed!$C$2:$C$720,$C131)),AVERAGEIFS(Observed!O$2:O$720,Observed!$A$2:$A$720,$A131,Observed!$C$2:$C$720,$C131),"")</f>
        <v>235.48333333333335</v>
      </c>
      <c r="P131" s="28" t="str">
        <f>IF(ISNUMBER(AVERAGEIFS(Observed!P$2:P$720,Observed!$A$2:$A$720,$A131,Observed!$C$2:$C$720,$C131)),AVERAGEIFS(Observed!P$2:P$720,Observed!$A$2:$A$720,$A131,Observed!$C$2:$C$720,$C131),"")</f>
        <v/>
      </c>
      <c r="Q131" s="28" t="str">
        <f>IF(ISNUMBER(AVERAGEIFS(Observed!Q$2:Q$720,Observed!$A$2:$A$720,$A131,Observed!$C$2:$C$720,$C131)),AVERAGEIFS(Observed!Q$2:Q$720,Observed!$A$2:$A$720,$A131,Observed!$C$2:$C$720,$C131),"")</f>
        <v/>
      </c>
      <c r="R131" s="28" t="str">
        <f>IF(ISNUMBER(AVERAGEIFS(Observed!R$2:R$720,Observed!$A$2:$A$720,$A131,Observed!$C$2:$C$720,$C131)),AVERAGEIFS(Observed!R$2:R$720,Observed!$A$2:$A$720,$A131,Observed!$C$2:$C$720,$C131),"")</f>
        <v/>
      </c>
      <c r="S131" s="29" t="str">
        <f>IF(ISNUMBER(AVERAGEIFS(Observed!S$2:S$720,Observed!$A$2:$A$720,$A131,Observed!$C$2:$C$720,$C131)),AVERAGEIFS(Observed!S$2:S$720,Observed!$A$2:$A$720,$A131,Observed!$C$2:$C$720,$C131),"")</f>
        <v/>
      </c>
      <c r="T131" s="29" t="str">
        <f>IF(ISNUMBER(AVERAGEIFS(Observed!T$2:T$720,Observed!$A$2:$A$720,$A131,Observed!$C$2:$C$720,$C131)),AVERAGEIFS(Observed!T$2:T$720,Observed!$A$2:$A$720,$A131,Observed!$C$2:$C$720,$C131),"")</f>
        <v/>
      </c>
      <c r="U131" s="29" t="str">
        <f>IF(ISNUMBER(AVERAGEIFS(Observed!U$2:U$720,Observed!$A$2:$A$720,$A131,Observed!$C$2:$C$720,$C131)),AVERAGEIFS(Observed!U$2:U$720,Observed!$A$2:$A$720,$A131,Observed!$C$2:$C$720,$C131),"")</f>
        <v/>
      </c>
      <c r="V131" s="28" t="str">
        <f>IF(ISNUMBER(AVERAGEIFS(Observed!V$2:V$720,Observed!$A$2:$A$720,$A131,Observed!$C$2:$C$720,$C131)),AVERAGEIFS(Observed!V$2:V$720,Observed!$A$2:$A$720,$A131,Observed!$C$2:$C$720,$C131),"")</f>
        <v/>
      </c>
      <c r="W131" s="30" t="str">
        <f>IF(ISNUMBER(AVERAGEIFS(Observed!W$2:W$720,Observed!$A$2:$A$720,$A131,Observed!$C$2:$C$720,$C131)),AVERAGEIFS(Observed!W$2:W$720,Observed!$A$2:$A$720,$A131,Observed!$C$2:$C$720,$C131),"")</f>
        <v/>
      </c>
      <c r="X131" s="30" t="str">
        <f>IF(ISNUMBER(AVERAGEIFS(Observed!X$2:X$720,Observed!$A$2:$A$720,$A131,Observed!$C$2:$C$720,$C131)),AVERAGEIFS(Observed!X$2:X$720,Observed!$A$2:$A$720,$A131,Observed!$C$2:$C$720,$C131),"")</f>
        <v/>
      </c>
      <c r="Y131" s="28" t="str">
        <f>IF(ISNUMBER(AVERAGEIFS(Observed!Y$2:Y$720,Observed!$A$2:$A$720,$A131,Observed!$C$2:$C$720,$C131)),AVERAGEIFS(Observed!Y$2:Y$720,Observed!$A$2:$A$720,$A131,Observed!$C$2:$C$720,$C131),"")</f>
        <v/>
      </c>
      <c r="Z131" s="28" t="str">
        <f>IF(ISNUMBER(AVERAGEIFS(Observed!Z$2:Z$720,Observed!$A$2:$A$720,$A131,Observed!$C$2:$C$720,$C131)),AVERAGEIFS(Observed!Z$2:Z$720,Observed!$A$2:$A$720,$A131,Observed!$C$2:$C$720,$C131),"")</f>
        <v/>
      </c>
      <c r="AA131" s="28" t="str">
        <f>IF(ISNUMBER(AVERAGEIFS(Observed!AA$2:AA$720,Observed!$A$2:$A$720,$A131,Observed!$C$2:$C$720,$C131)),AVERAGEIFS(Observed!AA$2:AA$720,Observed!$A$2:$A$720,$A131,Observed!$C$2:$C$720,$C131),"")</f>
        <v/>
      </c>
      <c r="AB131" s="28">
        <f>IF(ISNUMBER(AVERAGEIFS(Observed!AB$2:AB$720,Observed!$A$2:$A$720,$A131,Observed!$C$2:$C$720,$C131)),AVERAGEIFS(Observed!AB$2:AB$720,Observed!$A$2:$A$720,$A131,Observed!$C$2:$C$720,$C131),"")</f>
        <v>16.537862459818523</v>
      </c>
      <c r="AC131" s="28">
        <f>IF(ISNUMBER(AVERAGEIFS(Observed!AC$2:AC$720,Observed!$A$2:$A$720,$A131,Observed!$C$2:$C$720,$C131)),AVERAGEIFS(Observed!AC$2:AC$720,Observed!$A$2:$A$720,$A131,Observed!$C$2:$C$720,$C131),"")</f>
        <v>20.284535090128582</v>
      </c>
      <c r="AD131" s="28">
        <f>IF(ISNUMBER(AVERAGEIFS(Observed!AD$2:AD$720,Observed!$A$2:$A$720,$A131,Observed!$C$2:$C$720,$C131)),AVERAGEIFS(Observed!AD$2:AD$720,Observed!$A$2:$A$720,$A131,Observed!$C$2:$C$720,$C131),"")</f>
        <v>82.713845570882157</v>
      </c>
      <c r="AE131" s="28">
        <f>IF(ISNUMBER(AVERAGEIFS(Observed!AE$2:AE$720,Observed!$A$2:$A$720,$A131,Observed!$C$2:$C$720,$C131)),AVERAGEIFS(Observed!AE$2:AE$720,Observed!$A$2:$A$720,$A131,Observed!$C$2:$C$720,$C131),"")</f>
        <v>18.007502873738606</v>
      </c>
      <c r="AF131" s="28">
        <f>IF(ISNUMBER(AVERAGEIFS(Observed!AF$2:AF$720,Observed!$A$2:$A$720,$A131,Observed!$C$2:$C$720,$C131)),AVERAGEIFS(Observed!AF$2:AF$720,Observed!$A$2:$A$720,$A131,Observed!$C$2:$C$720,$C131),"")</f>
        <v>90.432221730550125</v>
      </c>
      <c r="AG131" s="28">
        <f>IF(ISNUMBER(AVERAGEIFS(Observed!AG$2:AG$720,Observed!$A$2:$A$720,$A131,Observed!$C$2:$C$720,$C131)),AVERAGEIFS(Observed!AG$2:AG$720,Observed!$A$2:$A$720,$A131,Observed!$C$2:$C$720,$C131),"")</f>
        <v>28.942932764689129</v>
      </c>
      <c r="AH131" s="29">
        <f>IF(ISNUMBER(AVERAGEIFS(Observed!AH$2:AH$720,Observed!$A$2:$A$720,$A131,Observed!$C$2:$C$720,$C131)),AVERAGEIFS(Observed!AH$2:AH$720,Observed!$A$2:$A$720,$A131,Observed!$C$2:$C$720,$C131),"")</f>
        <v>4.6300000000000001E-2</v>
      </c>
      <c r="AI131" s="29">
        <f>IF(ISNUMBER(AVERAGEIFS(Observed!AI$2:AI$720,Observed!$A$2:$A$720,$A131,Observed!$C$2:$C$720,$C131)),AVERAGEIFS(Observed!AI$2:AI$720,Observed!$A$2:$A$720,$A131,Observed!$C$2:$C$720,$C131),"")</f>
        <v>4.6300000000000001E-2</v>
      </c>
      <c r="AJ131" s="29" t="str">
        <f>IF(ISNUMBER(AVERAGEIFS(Observed!AJ$2:AJ$720,Observed!$A$2:$A$720,$A131,Observed!$C$2:$C$720,$C131)),AVERAGEIFS(Observed!AJ$2:AJ$720,Observed!$A$2:$A$720,$A131,Observed!$C$2:$C$720,$C131),"")</f>
        <v/>
      </c>
      <c r="AK131" s="28">
        <f>IF(ISNUMBER(AVERAGEIFS(Observed!AK$2:AK$720,Observed!$A$2:$A$720,$A131,Observed!$C$2:$C$720,$C131)),AVERAGEIFS(Observed!AK$2:AK$720,Observed!$A$2:$A$720,$A131,Observed!$C$2:$C$720,$C131),"")</f>
        <v>13.234215291341146</v>
      </c>
      <c r="AL131" s="29" t="str">
        <f>IF(ISNUMBER(AVERAGEIFS(Observed!AL$2:AL$720,Observed!$A$2:$A$720,$A131,Observed!$C$2:$C$720,$C131)),AVERAGEIFS(Observed!AL$2:AL$720,Observed!$A$2:$A$720,$A131,Observed!$C$2:$C$720,$C131),"")</f>
        <v/>
      </c>
      <c r="AM131" s="28" t="str">
        <f>IF(ISNUMBER(AVERAGEIFS(Observed!AM$2:AM$720,Observed!$A$2:$A$720,$A131,Observed!$C$2:$C$720,$C131)),AVERAGEIFS(Observed!AM$2:AM$720,Observed!$A$2:$A$720,$A131,Observed!$C$2:$C$720,$C131),"")</f>
        <v/>
      </c>
      <c r="AN131" s="28" t="str">
        <f>IF(ISNUMBER(AVERAGEIFS(Observed!AN$2:AN$720,Observed!$A$2:$A$720,$A131,Observed!$C$2:$C$720,$C131)),AVERAGEIFS(Observed!AN$2:AN$720,Observed!$A$2:$A$720,$A131,Observed!$C$2:$C$720,$C131),"")</f>
        <v/>
      </c>
      <c r="AO131" s="28" t="str">
        <f>IF(ISNUMBER(AVERAGEIFS(Observed!AO$2:AO$720,Observed!$A$2:$A$720,$A131,Observed!$C$2:$C$720,$C131)),AVERAGEIFS(Observed!AO$2:AO$720,Observed!$A$2:$A$720,$A131,Observed!$C$2:$C$720,$C131),"")</f>
        <v/>
      </c>
      <c r="AP131" s="29" t="str">
        <f>IF(ISNUMBER(AVERAGEIFS(Observed!AP$2:AP$720,Observed!$A$2:$A$720,$A131,Observed!$C$2:$C$720,$C131)),AVERAGEIFS(Observed!AP$2:AP$720,Observed!$A$2:$A$720,$A131,Observed!$C$2:$C$720,$C131),"")</f>
        <v/>
      </c>
      <c r="AQ131" s="28" t="str">
        <f>IF(ISNUMBER(AVERAGEIFS(Observed!AQ$2:AQ$720,Observed!$A$2:$A$720,$A131,Observed!$C$2:$C$720,$C131)),AVERAGEIFS(Observed!AQ$2:AQ$720,Observed!$A$2:$A$720,$A131,Observed!$C$2:$C$720,$C131),"")</f>
        <v/>
      </c>
      <c r="AR131" s="28" t="str">
        <f>IF(ISNUMBER(AVERAGEIFS(Observed!AR$2:AR$720,Observed!$A$2:$A$720,$A131,Observed!$C$2:$C$720,$C131)),AVERAGEIFS(Observed!AR$2:AR$720,Observed!$A$2:$A$720,$A131,Observed!$C$2:$C$720,$C131),"")</f>
        <v/>
      </c>
      <c r="AS131" s="2">
        <f>COUNTIFS(Observed!$A$2:$A$720,$A131,Observed!$C$2:$C$720,$C131)</f>
        <v>3</v>
      </c>
      <c r="AT131" s="2">
        <f t="shared" ref="AT131:AT194" si="3">COUNT(O131:AR131)</f>
        <v>10</v>
      </c>
    </row>
    <row r="132" spans="1:46" x14ac:dyDescent="0.25">
      <c r="A132" s="4" t="s">
        <v>29</v>
      </c>
      <c r="B132" t="s">
        <v>44</v>
      </c>
      <c r="C132" s="3">
        <v>42677</v>
      </c>
      <c r="D132">
        <v>1</v>
      </c>
      <c r="F132">
        <v>350</v>
      </c>
      <c r="J132" s="2" t="s">
        <v>84</v>
      </c>
      <c r="K132" s="2" t="s">
        <v>43</v>
      </c>
      <c r="M132" s="2" t="s">
        <v>41</v>
      </c>
      <c r="N132" s="27">
        <f>IF(ISNUMBER(AVERAGEIFS(Observed!N$2:N$720,Observed!$A$2:$A$720,$A132,Observed!$C$2:$C$720,$C132)),AVERAGEIFS(Observed!N$2:N$720,Observed!$A$2:$A$720,$A132,Observed!$C$2:$C$720,$C132),"")</f>
        <v>2124</v>
      </c>
      <c r="O132" s="28">
        <f>IF(ISNUMBER(AVERAGEIFS(Observed!O$2:O$720,Observed!$A$2:$A$720,$A132,Observed!$C$2:$C$720,$C132)),AVERAGEIFS(Observed!O$2:O$720,Observed!$A$2:$A$720,$A132,Observed!$C$2:$C$720,$C132),"")</f>
        <v>212.4</v>
      </c>
      <c r="P132" s="28" t="str">
        <f>IF(ISNUMBER(AVERAGEIFS(Observed!P$2:P$720,Observed!$A$2:$A$720,$A132,Observed!$C$2:$C$720,$C132)),AVERAGEIFS(Observed!P$2:P$720,Observed!$A$2:$A$720,$A132,Observed!$C$2:$C$720,$C132),"")</f>
        <v/>
      </c>
      <c r="Q132" s="28" t="str">
        <f>IF(ISNUMBER(AVERAGEIFS(Observed!Q$2:Q$720,Observed!$A$2:$A$720,$A132,Observed!$C$2:$C$720,$C132)),AVERAGEIFS(Observed!Q$2:Q$720,Observed!$A$2:$A$720,$A132,Observed!$C$2:$C$720,$C132),"")</f>
        <v/>
      </c>
      <c r="R132" s="28" t="str">
        <f>IF(ISNUMBER(AVERAGEIFS(Observed!R$2:R$720,Observed!$A$2:$A$720,$A132,Observed!$C$2:$C$720,$C132)),AVERAGEIFS(Observed!R$2:R$720,Observed!$A$2:$A$720,$A132,Observed!$C$2:$C$720,$C132),"")</f>
        <v/>
      </c>
      <c r="S132" s="29" t="str">
        <f>IF(ISNUMBER(AVERAGEIFS(Observed!S$2:S$720,Observed!$A$2:$A$720,$A132,Observed!$C$2:$C$720,$C132)),AVERAGEIFS(Observed!S$2:S$720,Observed!$A$2:$A$720,$A132,Observed!$C$2:$C$720,$C132),"")</f>
        <v/>
      </c>
      <c r="T132" s="29" t="str">
        <f>IF(ISNUMBER(AVERAGEIFS(Observed!T$2:T$720,Observed!$A$2:$A$720,$A132,Observed!$C$2:$C$720,$C132)),AVERAGEIFS(Observed!T$2:T$720,Observed!$A$2:$A$720,$A132,Observed!$C$2:$C$720,$C132),"")</f>
        <v/>
      </c>
      <c r="U132" s="29" t="str">
        <f>IF(ISNUMBER(AVERAGEIFS(Observed!U$2:U$720,Observed!$A$2:$A$720,$A132,Observed!$C$2:$C$720,$C132)),AVERAGEIFS(Observed!U$2:U$720,Observed!$A$2:$A$720,$A132,Observed!$C$2:$C$720,$C132),"")</f>
        <v/>
      </c>
      <c r="V132" s="28" t="str">
        <f>IF(ISNUMBER(AVERAGEIFS(Observed!V$2:V$720,Observed!$A$2:$A$720,$A132,Observed!$C$2:$C$720,$C132)),AVERAGEIFS(Observed!V$2:V$720,Observed!$A$2:$A$720,$A132,Observed!$C$2:$C$720,$C132),"")</f>
        <v/>
      </c>
      <c r="W132" s="30" t="str">
        <f>IF(ISNUMBER(AVERAGEIFS(Observed!W$2:W$720,Observed!$A$2:$A$720,$A132,Observed!$C$2:$C$720,$C132)),AVERAGEIFS(Observed!W$2:W$720,Observed!$A$2:$A$720,$A132,Observed!$C$2:$C$720,$C132),"")</f>
        <v/>
      </c>
      <c r="X132" s="30" t="str">
        <f>IF(ISNUMBER(AVERAGEIFS(Observed!X$2:X$720,Observed!$A$2:$A$720,$A132,Observed!$C$2:$C$720,$C132)),AVERAGEIFS(Observed!X$2:X$720,Observed!$A$2:$A$720,$A132,Observed!$C$2:$C$720,$C132),"")</f>
        <v/>
      </c>
      <c r="Y132" s="28" t="str">
        <f>IF(ISNUMBER(AVERAGEIFS(Observed!Y$2:Y$720,Observed!$A$2:$A$720,$A132,Observed!$C$2:$C$720,$C132)),AVERAGEIFS(Observed!Y$2:Y$720,Observed!$A$2:$A$720,$A132,Observed!$C$2:$C$720,$C132),"")</f>
        <v/>
      </c>
      <c r="Z132" s="28" t="str">
        <f>IF(ISNUMBER(AVERAGEIFS(Observed!Z$2:Z$720,Observed!$A$2:$A$720,$A132,Observed!$C$2:$C$720,$C132)),AVERAGEIFS(Observed!Z$2:Z$720,Observed!$A$2:$A$720,$A132,Observed!$C$2:$C$720,$C132),"")</f>
        <v/>
      </c>
      <c r="AA132" s="28" t="str">
        <f>IF(ISNUMBER(AVERAGEIFS(Observed!AA$2:AA$720,Observed!$A$2:$A$720,$A132,Observed!$C$2:$C$720,$C132)),AVERAGEIFS(Observed!AA$2:AA$720,Observed!$A$2:$A$720,$A132,Observed!$C$2:$C$720,$C132),"")</f>
        <v/>
      </c>
      <c r="AB132" s="28">
        <f>IF(ISNUMBER(AVERAGEIFS(Observed!AB$2:AB$720,Observed!$A$2:$A$720,$A132,Observed!$C$2:$C$720,$C132)),AVERAGEIFS(Observed!AB$2:AB$720,Observed!$A$2:$A$720,$A132,Observed!$C$2:$C$720,$C132),"")</f>
        <v>16.915838241577148</v>
      </c>
      <c r="AC132" s="28">
        <f>IF(ISNUMBER(AVERAGEIFS(Observed!AC$2:AC$720,Observed!$A$2:$A$720,$A132,Observed!$C$2:$C$720,$C132)),AVERAGEIFS(Observed!AC$2:AC$720,Observed!$A$2:$A$720,$A132,Observed!$C$2:$C$720,$C132),"")</f>
        <v>19.250959396362305</v>
      </c>
      <c r="AD132" s="28">
        <f>IF(ISNUMBER(AVERAGEIFS(Observed!AD$2:AD$720,Observed!$A$2:$A$720,$A132,Observed!$C$2:$C$720,$C132)),AVERAGEIFS(Observed!AD$2:AD$720,Observed!$A$2:$A$720,$A132,Observed!$C$2:$C$720,$C132),"")</f>
        <v>82.130722045898437</v>
      </c>
      <c r="AE132" s="28">
        <f>IF(ISNUMBER(AVERAGEIFS(Observed!AE$2:AE$720,Observed!$A$2:$A$720,$A132,Observed!$C$2:$C$720,$C132)),AVERAGEIFS(Observed!AE$2:AE$720,Observed!$A$2:$A$720,$A132,Observed!$C$2:$C$720,$C132),"")</f>
        <v>18.838417053222656</v>
      </c>
      <c r="AF132" s="28">
        <f>IF(ISNUMBER(AVERAGEIFS(Observed!AF$2:AF$720,Observed!$A$2:$A$720,$A132,Observed!$C$2:$C$720,$C132)),AVERAGEIFS(Observed!AF$2:AF$720,Observed!$A$2:$A$720,$A132,Observed!$C$2:$C$720,$C132),"")</f>
        <v>90.240094502766922</v>
      </c>
      <c r="AG132" s="28">
        <f>IF(ISNUMBER(AVERAGEIFS(Observed!AG$2:AG$720,Observed!$A$2:$A$720,$A132,Observed!$C$2:$C$720,$C132)),AVERAGEIFS(Observed!AG$2:AG$720,Observed!$A$2:$A$720,$A132,Observed!$C$2:$C$720,$C132),"")</f>
        <v>29.123112678527832</v>
      </c>
      <c r="AH132" s="29">
        <f>IF(ISNUMBER(AVERAGEIFS(Observed!AH$2:AH$720,Observed!$A$2:$A$720,$A132,Observed!$C$2:$C$720,$C132)),AVERAGEIFS(Observed!AH$2:AH$720,Observed!$A$2:$A$720,$A132,Observed!$C$2:$C$720,$C132),"")</f>
        <v>4.6599999999999996E-2</v>
      </c>
      <c r="AI132" s="29">
        <f>IF(ISNUMBER(AVERAGEIFS(Observed!AI$2:AI$720,Observed!$A$2:$A$720,$A132,Observed!$C$2:$C$720,$C132)),AVERAGEIFS(Observed!AI$2:AI$720,Observed!$A$2:$A$720,$A132,Observed!$C$2:$C$720,$C132),"")</f>
        <v>4.6599999999999996E-2</v>
      </c>
      <c r="AJ132" s="29" t="str">
        <f>IF(ISNUMBER(AVERAGEIFS(Observed!AJ$2:AJ$720,Observed!$A$2:$A$720,$A132,Observed!$C$2:$C$720,$C132)),AVERAGEIFS(Observed!AJ$2:AJ$720,Observed!$A$2:$A$720,$A132,Observed!$C$2:$C$720,$C132),"")</f>
        <v/>
      </c>
      <c r="AK132" s="28">
        <f>IF(ISNUMBER(AVERAGEIFS(Observed!AK$2:AK$720,Observed!$A$2:$A$720,$A132,Observed!$C$2:$C$720,$C132)),AVERAGEIFS(Observed!AK$2:AK$720,Observed!$A$2:$A$720,$A132,Observed!$C$2:$C$720,$C132),"")</f>
        <v>13.140915527343751</v>
      </c>
      <c r="AL132" s="29" t="str">
        <f>IF(ISNUMBER(AVERAGEIFS(Observed!AL$2:AL$720,Observed!$A$2:$A$720,$A132,Observed!$C$2:$C$720,$C132)),AVERAGEIFS(Observed!AL$2:AL$720,Observed!$A$2:$A$720,$A132,Observed!$C$2:$C$720,$C132),"")</f>
        <v/>
      </c>
      <c r="AM132" s="28" t="str">
        <f>IF(ISNUMBER(AVERAGEIFS(Observed!AM$2:AM$720,Observed!$A$2:$A$720,$A132,Observed!$C$2:$C$720,$C132)),AVERAGEIFS(Observed!AM$2:AM$720,Observed!$A$2:$A$720,$A132,Observed!$C$2:$C$720,$C132),"")</f>
        <v/>
      </c>
      <c r="AN132" s="28" t="str">
        <f>IF(ISNUMBER(AVERAGEIFS(Observed!AN$2:AN$720,Observed!$A$2:$A$720,$A132,Observed!$C$2:$C$720,$C132)),AVERAGEIFS(Observed!AN$2:AN$720,Observed!$A$2:$A$720,$A132,Observed!$C$2:$C$720,$C132),"")</f>
        <v/>
      </c>
      <c r="AO132" s="28" t="str">
        <f>IF(ISNUMBER(AVERAGEIFS(Observed!AO$2:AO$720,Observed!$A$2:$A$720,$A132,Observed!$C$2:$C$720,$C132)),AVERAGEIFS(Observed!AO$2:AO$720,Observed!$A$2:$A$720,$A132,Observed!$C$2:$C$720,$C132),"")</f>
        <v/>
      </c>
      <c r="AP132" s="29" t="str">
        <f>IF(ISNUMBER(AVERAGEIFS(Observed!AP$2:AP$720,Observed!$A$2:$A$720,$A132,Observed!$C$2:$C$720,$C132)),AVERAGEIFS(Observed!AP$2:AP$720,Observed!$A$2:$A$720,$A132,Observed!$C$2:$C$720,$C132),"")</f>
        <v/>
      </c>
      <c r="AQ132" s="28" t="str">
        <f>IF(ISNUMBER(AVERAGEIFS(Observed!AQ$2:AQ$720,Observed!$A$2:$A$720,$A132,Observed!$C$2:$C$720,$C132)),AVERAGEIFS(Observed!AQ$2:AQ$720,Observed!$A$2:$A$720,$A132,Observed!$C$2:$C$720,$C132),"")</f>
        <v/>
      </c>
      <c r="AR132" s="28" t="str">
        <f>IF(ISNUMBER(AVERAGEIFS(Observed!AR$2:AR$720,Observed!$A$2:$A$720,$A132,Observed!$C$2:$C$720,$C132)),AVERAGEIFS(Observed!AR$2:AR$720,Observed!$A$2:$A$720,$A132,Observed!$C$2:$C$720,$C132),"")</f>
        <v/>
      </c>
      <c r="AS132" s="2">
        <f>COUNTIFS(Observed!$A$2:$A$720,$A132,Observed!$C$2:$C$720,$C132)</f>
        <v>3</v>
      </c>
      <c r="AT132" s="2">
        <f t="shared" si="3"/>
        <v>10</v>
      </c>
    </row>
    <row r="133" spans="1:46" x14ac:dyDescent="0.25">
      <c r="A133" s="4" t="s">
        <v>26</v>
      </c>
      <c r="B133" t="s">
        <v>44</v>
      </c>
      <c r="C133" s="3">
        <v>42677</v>
      </c>
      <c r="D133">
        <v>1</v>
      </c>
      <c r="F133">
        <v>500</v>
      </c>
      <c r="J133" s="2" t="s">
        <v>84</v>
      </c>
      <c r="K133" s="2" t="s">
        <v>43</v>
      </c>
      <c r="M133" s="2" t="s">
        <v>41</v>
      </c>
      <c r="N133" s="27">
        <f>IF(ISNUMBER(AVERAGEIFS(Observed!N$2:N$720,Observed!$A$2:$A$720,$A133,Observed!$C$2:$C$720,$C133)),AVERAGEIFS(Observed!N$2:N$720,Observed!$A$2:$A$720,$A133,Observed!$C$2:$C$720,$C133),"")</f>
        <v>2203.3333333333335</v>
      </c>
      <c r="O133" s="28">
        <f>IF(ISNUMBER(AVERAGEIFS(Observed!O$2:O$720,Observed!$A$2:$A$720,$A133,Observed!$C$2:$C$720,$C133)),AVERAGEIFS(Observed!O$2:O$720,Observed!$A$2:$A$720,$A133,Observed!$C$2:$C$720,$C133),"")</f>
        <v>220.33333333333334</v>
      </c>
      <c r="P133" s="28" t="str">
        <f>IF(ISNUMBER(AVERAGEIFS(Observed!P$2:P$720,Observed!$A$2:$A$720,$A133,Observed!$C$2:$C$720,$C133)),AVERAGEIFS(Observed!P$2:P$720,Observed!$A$2:$A$720,$A133,Observed!$C$2:$C$720,$C133),"")</f>
        <v/>
      </c>
      <c r="Q133" s="28" t="str">
        <f>IF(ISNUMBER(AVERAGEIFS(Observed!Q$2:Q$720,Observed!$A$2:$A$720,$A133,Observed!$C$2:$C$720,$C133)),AVERAGEIFS(Observed!Q$2:Q$720,Observed!$A$2:$A$720,$A133,Observed!$C$2:$C$720,$C133),"")</f>
        <v/>
      </c>
      <c r="R133" s="28" t="str">
        <f>IF(ISNUMBER(AVERAGEIFS(Observed!R$2:R$720,Observed!$A$2:$A$720,$A133,Observed!$C$2:$C$720,$C133)),AVERAGEIFS(Observed!R$2:R$720,Observed!$A$2:$A$720,$A133,Observed!$C$2:$C$720,$C133),"")</f>
        <v/>
      </c>
      <c r="S133" s="29" t="str">
        <f>IF(ISNUMBER(AVERAGEIFS(Observed!S$2:S$720,Observed!$A$2:$A$720,$A133,Observed!$C$2:$C$720,$C133)),AVERAGEIFS(Observed!S$2:S$720,Observed!$A$2:$A$720,$A133,Observed!$C$2:$C$720,$C133),"")</f>
        <v/>
      </c>
      <c r="T133" s="29" t="str">
        <f>IF(ISNUMBER(AVERAGEIFS(Observed!T$2:T$720,Observed!$A$2:$A$720,$A133,Observed!$C$2:$C$720,$C133)),AVERAGEIFS(Observed!T$2:T$720,Observed!$A$2:$A$720,$A133,Observed!$C$2:$C$720,$C133),"")</f>
        <v/>
      </c>
      <c r="U133" s="29" t="str">
        <f>IF(ISNUMBER(AVERAGEIFS(Observed!U$2:U$720,Observed!$A$2:$A$720,$A133,Observed!$C$2:$C$720,$C133)),AVERAGEIFS(Observed!U$2:U$720,Observed!$A$2:$A$720,$A133,Observed!$C$2:$C$720,$C133),"")</f>
        <v/>
      </c>
      <c r="V133" s="28" t="str">
        <f>IF(ISNUMBER(AVERAGEIFS(Observed!V$2:V$720,Observed!$A$2:$A$720,$A133,Observed!$C$2:$C$720,$C133)),AVERAGEIFS(Observed!V$2:V$720,Observed!$A$2:$A$720,$A133,Observed!$C$2:$C$720,$C133),"")</f>
        <v/>
      </c>
      <c r="W133" s="30" t="str">
        <f>IF(ISNUMBER(AVERAGEIFS(Observed!W$2:W$720,Observed!$A$2:$A$720,$A133,Observed!$C$2:$C$720,$C133)),AVERAGEIFS(Observed!W$2:W$720,Observed!$A$2:$A$720,$A133,Observed!$C$2:$C$720,$C133),"")</f>
        <v/>
      </c>
      <c r="X133" s="30" t="str">
        <f>IF(ISNUMBER(AVERAGEIFS(Observed!X$2:X$720,Observed!$A$2:$A$720,$A133,Observed!$C$2:$C$720,$C133)),AVERAGEIFS(Observed!X$2:X$720,Observed!$A$2:$A$720,$A133,Observed!$C$2:$C$720,$C133),"")</f>
        <v/>
      </c>
      <c r="Y133" s="28" t="str">
        <f>IF(ISNUMBER(AVERAGEIFS(Observed!Y$2:Y$720,Observed!$A$2:$A$720,$A133,Observed!$C$2:$C$720,$C133)),AVERAGEIFS(Observed!Y$2:Y$720,Observed!$A$2:$A$720,$A133,Observed!$C$2:$C$720,$C133),"")</f>
        <v/>
      </c>
      <c r="Z133" s="28" t="str">
        <f>IF(ISNUMBER(AVERAGEIFS(Observed!Z$2:Z$720,Observed!$A$2:$A$720,$A133,Observed!$C$2:$C$720,$C133)),AVERAGEIFS(Observed!Z$2:Z$720,Observed!$A$2:$A$720,$A133,Observed!$C$2:$C$720,$C133),"")</f>
        <v/>
      </c>
      <c r="AA133" s="28" t="str">
        <f>IF(ISNUMBER(AVERAGEIFS(Observed!AA$2:AA$720,Observed!$A$2:$A$720,$A133,Observed!$C$2:$C$720,$C133)),AVERAGEIFS(Observed!AA$2:AA$720,Observed!$A$2:$A$720,$A133,Observed!$C$2:$C$720,$C133),"")</f>
        <v/>
      </c>
      <c r="AB133" s="28">
        <f>IF(ISNUMBER(AVERAGEIFS(Observed!AB$2:AB$720,Observed!$A$2:$A$720,$A133,Observed!$C$2:$C$720,$C133)),AVERAGEIFS(Observed!AB$2:AB$720,Observed!$A$2:$A$720,$A133,Observed!$C$2:$C$720,$C133),"")</f>
        <v>16.861876646677654</v>
      </c>
      <c r="AC133" s="28">
        <f>IF(ISNUMBER(AVERAGEIFS(Observed!AC$2:AC$720,Observed!$A$2:$A$720,$A133,Observed!$C$2:$C$720,$C133)),AVERAGEIFS(Observed!AC$2:AC$720,Observed!$A$2:$A$720,$A133,Observed!$C$2:$C$720,$C133),"")</f>
        <v>20.219152450561523</v>
      </c>
      <c r="AD133" s="28">
        <f>IF(ISNUMBER(AVERAGEIFS(Observed!AD$2:AD$720,Observed!$A$2:$A$720,$A133,Observed!$C$2:$C$720,$C133)),AVERAGEIFS(Observed!AD$2:AD$720,Observed!$A$2:$A$720,$A133,Observed!$C$2:$C$720,$C133),"")</f>
        <v>82.364477793375656</v>
      </c>
      <c r="AE133" s="28">
        <f>IF(ISNUMBER(AVERAGEIFS(Observed!AE$2:AE$720,Observed!$A$2:$A$720,$A133,Observed!$C$2:$C$720,$C133)),AVERAGEIFS(Observed!AE$2:AE$720,Observed!$A$2:$A$720,$A133,Observed!$C$2:$C$720,$C133),"")</f>
        <v>18.371079921722412</v>
      </c>
      <c r="AF133" s="28">
        <f>IF(ISNUMBER(AVERAGEIFS(Observed!AF$2:AF$720,Observed!$A$2:$A$720,$A133,Observed!$C$2:$C$720,$C133)),AVERAGEIFS(Observed!AF$2:AF$720,Observed!$A$2:$A$720,$A133,Observed!$C$2:$C$720,$C133),"")</f>
        <v>90.217250823974609</v>
      </c>
      <c r="AG133" s="28">
        <f>IF(ISNUMBER(AVERAGEIFS(Observed!AG$2:AG$720,Observed!$A$2:$A$720,$A133,Observed!$C$2:$C$720,$C133)),AVERAGEIFS(Observed!AG$2:AG$720,Observed!$A$2:$A$720,$A133,Observed!$C$2:$C$720,$C133),"")</f>
        <v>29.360987027486164</v>
      </c>
      <c r="AH133" s="29">
        <f>IF(ISNUMBER(AVERAGEIFS(Observed!AH$2:AH$720,Observed!$A$2:$A$720,$A133,Observed!$C$2:$C$720,$C133)),AVERAGEIFS(Observed!AH$2:AH$720,Observed!$A$2:$A$720,$A133,Observed!$C$2:$C$720,$C133),"")</f>
        <v>4.6966666666666664E-2</v>
      </c>
      <c r="AI133" s="29">
        <f>IF(ISNUMBER(AVERAGEIFS(Observed!AI$2:AI$720,Observed!$A$2:$A$720,$A133,Observed!$C$2:$C$720,$C133)),AVERAGEIFS(Observed!AI$2:AI$720,Observed!$A$2:$A$720,$A133,Observed!$C$2:$C$720,$C133),"")</f>
        <v>4.6966666666666664E-2</v>
      </c>
      <c r="AJ133" s="29" t="str">
        <f>IF(ISNUMBER(AVERAGEIFS(Observed!AJ$2:AJ$720,Observed!$A$2:$A$720,$A133,Observed!$C$2:$C$720,$C133)),AVERAGEIFS(Observed!AJ$2:AJ$720,Observed!$A$2:$A$720,$A133,Observed!$C$2:$C$720,$C133),"")</f>
        <v/>
      </c>
      <c r="AK133" s="28">
        <f>IF(ISNUMBER(AVERAGEIFS(Observed!AK$2:AK$720,Observed!$A$2:$A$720,$A133,Observed!$C$2:$C$720,$C133)),AVERAGEIFS(Observed!AK$2:AK$720,Observed!$A$2:$A$720,$A133,Observed!$C$2:$C$720,$C133),"")</f>
        <v>13.178316446940103</v>
      </c>
      <c r="AL133" s="29" t="str">
        <f>IF(ISNUMBER(AVERAGEIFS(Observed!AL$2:AL$720,Observed!$A$2:$A$720,$A133,Observed!$C$2:$C$720,$C133)),AVERAGEIFS(Observed!AL$2:AL$720,Observed!$A$2:$A$720,$A133,Observed!$C$2:$C$720,$C133),"")</f>
        <v/>
      </c>
      <c r="AM133" s="28" t="str">
        <f>IF(ISNUMBER(AVERAGEIFS(Observed!AM$2:AM$720,Observed!$A$2:$A$720,$A133,Observed!$C$2:$C$720,$C133)),AVERAGEIFS(Observed!AM$2:AM$720,Observed!$A$2:$A$720,$A133,Observed!$C$2:$C$720,$C133),"")</f>
        <v/>
      </c>
      <c r="AN133" s="28" t="str">
        <f>IF(ISNUMBER(AVERAGEIFS(Observed!AN$2:AN$720,Observed!$A$2:$A$720,$A133,Observed!$C$2:$C$720,$C133)),AVERAGEIFS(Observed!AN$2:AN$720,Observed!$A$2:$A$720,$A133,Observed!$C$2:$C$720,$C133),"")</f>
        <v/>
      </c>
      <c r="AO133" s="28" t="str">
        <f>IF(ISNUMBER(AVERAGEIFS(Observed!AO$2:AO$720,Observed!$A$2:$A$720,$A133,Observed!$C$2:$C$720,$C133)),AVERAGEIFS(Observed!AO$2:AO$720,Observed!$A$2:$A$720,$A133,Observed!$C$2:$C$720,$C133),"")</f>
        <v/>
      </c>
      <c r="AP133" s="29" t="str">
        <f>IF(ISNUMBER(AVERAGEIFS(Observed!AP$2:AP$720,Observed!$A$2:$A$720,$A133,Observed!$C$2:$C$720,$C133)),AVERAGEIFS(Observed!AP$2:AP$720,Observed!$A$2:$A$720,$A133,Observed!$C$2:$C$720,$C133),"")</f>
        <v/>
      </c>
      <c r="AQ133" s="28" t="str">
        <f>IF(ISNUMBER(AVERAGEIFS(Observed!AQ$2:AQ$720,Observed!$A$2:$A$720,$A133,Observed!$C$2:$C$720,$C133)),AVERAGEIFS(Observed!AQ$2:AQ$720,Observed!$A$2:$A$720,$A133,Observed!$C$2:$C$720,$C133),"")</f>
        <v/>
      </c>
      <c r="AR133" s="28" t="str">
        <f>IF(ISNUMBER(AVERAGEIFS(Observed!AR$2:AR$720,Observed!$A$2:$A$720,$A133,Observed!$C$2:$C$720,$C133)),AVERAGEIFS(Observed!AR$2:AR$720,Observed!$A$2:$A$720,$A133,Observed!$C$2:$C$720,$C133),"")</f>
        <v/>
      </c>
      <c r="AS133" s="2">
        <f>COUNTIFS(Observed!$A$2:$A$720,$A133,Observed!$C$2:$C$720,$C133)</f>
        <v>3</v>
      </c>
      <c r="AT133" s="2">
        <f t="shared" si="3"/>
        <v>10</v>
      </c>
    </row>
    <row r="134" spans="1:46" x14ac:dyDescent="0.25">
      <c r="A134" s="4" t="s">
        <v>27</v>
      </c>
      <c r="B134" t="s">
        <v>44</v>
      </c>
      <c r="C134" s="3">
        <v>42684</v>
      </c>
      <c r="D134">
        <v>1</v>
      </c>
      <c r="F134">
        <v>0</v>
      </c>
      <c r="J134" s="2" t="s">
        <v>84</v>
      </c>
      <c r="K134" s="2" t="s">
        <v>43</v>
      </c>
      <c r="M134" s="2" t="s">
        <v>59</v>
      </c>
      <c r="N134" s="27">
        <f>IF(ISNUMBER(AVERAGEIFS(Observed!N$2:N$720,Observed!$A$2:$A$720,$A134,Observed!$C$2:$C$720,$C134)),AVERAGEIFS(Observed!N$2:N$720,Observed!$A$2:$A$720,$A134,Observed!$C$2:$C$720,$C134),"")</f>
        <v>2390.5</v>
      </c>
      <c r="O134" s="28">
        <f>IF(ISNUMBER(AVERAGEIFS(Observed!O$2:O$720,Observed!$A$2:$A$720,$A134,Observed!$C$2:$C$720,$C134)),AVERAGEIFS(Observed!O$2:O$720,Observed!$A$2:$A$720,$A134,Observed!$C$2:$C$720,$C134),"")</f>
        <v>239.05000000000004</v>
      </c>
      <c r="P134" s="28" t="str">
        <f>IF(ISNUMBER(AVERAGEIFS(Observed!P$2:P$720,Observed!$A$2:$A$720,$A134,Observed!$C$2:$C$720,$C134)),AVERAGEIFS(Observed!P$2:P$720,Observed!$A$2:$A$720,$A134,Observed!$C$2:$C$720,$C134),"")</f>
        <v/>
      </c>
      <c r="Q134" s="28" t="str">
        <f>IF(ISNUMBER(AVERAGEIFS(Observed!Q$2:Q$720,Observed!$A$2:$A$720,$A134,Observed!$C$2:$C$720,$C134)),AVERAGEIFS(Observed!Q$2:Q$720,Observed!$A$2:$A$720,$A134,Observed!$C$2:$C$720,$C134),"")</f>
        <v/>
      </c>
      <c r="R134" s="28" t="str">
        <f>IF(ISNUMBER(AVERAGEIFS(Observed!R$2:R$720,Observed!$A$2:$A$720,$A134,Observed!$C$2:$C$720,$C134)),AVERAGEIFS(Observed!R$2:R$720,Observed!$A$2:$A$720,$A134,Observed!$C$2:$C$720,$C134),"")</f>
        <v/>
      </c>
      <c r="S134" s="29" t="str">
        <f>IF(ISNUMBER(AVERAGEIFS(Observed!S$2:S$720,Observed!$A$2:$A$720,$A134,Observed!$C$2:$C$720,$C134)),AVERAGEIFS(Observed!S$2:S$720,Observed!$A$2:$A$720,$A134,Observed!$C$2:$C$720,$C134),"")</f>
        <v/>
      </c>
      <c r="T134" s="29" t="str">
        <f>IF(ISNUMBER(AVERAGEIFS(Observed!T$2:T$720,Observed!$A$2:$A$720,$A134,Observed!$C$2:$C$720,$C134)),AVERAGEIFS(Observed!T$2:T$720,Observed!$A$2:$A$720,$A134,Observed!$C$2:$C$720,$C134),"")</f>
        <v/>
      </c>
      <c r="U134" s="29" t="str">
        <f>IF(ISNUMBER(AVERAGEIFS(Observed!U$2:U$720,Observed!$A$2:$A$720,$A134,Observed!$C$2:$C$720,$C134)),AVERAGEIFS(Observed!U$2:U$720,Observed!$A$2:$A$720,$A134,Observed!$C$2:$C$720,$C134),"")</f>
        <v/>
      </c>
      <c r="V134" s="28" t="str">
        <f>IF(ISNUMBER(AVERAGEIFS(Observed!V$2:V$720,Observed!$A$2:$A$720,$A134,Observed!$C$2:$C$720,$C134)),AVERAGEIFS(Observed!V$2:V$720,Observed!$A$2:$A$720,$A134,Observed!$C$2:$C$720,$C134),"")</f>
        <v/>
      </c>
      <c r="W134" s="30" t="str">
        <f>IF(ISNUMBER(AVERAGEIFS(Observed!W$2:W$720,Observed!$A$2:$A$720,$A134,Observed!$C$2:$C$720,$C134)),AVERAGEIFS(Observed!W$2:W$720,Observed!$A$2:$A$720,$A134,Observed!$C$2:$C$720,$C134),"")</f>
        <v/>
      </c>
      <c r="X134" s="30" t="str">
        <f>IF(ISNUMBER(AVERAGEIFS(Observed!X$2:X$720,Observed!$A$2:$A$720,$A134,Observed!$C$2:$C$720,$C134)),AVERAGEIFS(Observed!X$2:X$720,Observed!$A$2:$A$720,$A134,Observed!$C$2:$C$720,$C134),"")</f>
        <v/>
      </c>
      <c r="Y134" s="28" t="str">
        <f>IF(ISNUMBER(AVERAGEIFS(Observed!Y$2:Y$720,Observed!$A$2:$A$720,$A134,Observed!$C$2:$C$720,$C134)),AVERAGEIFS(Observed!Y$2:Y$720,Observed!$A$2:$A$720,$A134,Observed!$C$2:$C$720,$C134),"")</f>
        <v/>
      </c>
      <c r="Z134" s="28" t="str">
        <f>IF(ISNUMBER(AVERAGEIFS(Observed!Z$2:Z$720,Observed!$A$2:$A$720,$A134,Observed!$C$2:$C$720,$C134)),AVERAGEIFS(Observed!Z$2:Z$720,Observed!$A$2:$A$720,$A134,Observed!$C$2:$C$720,$C134),"")</f>
        <v/>
      </c>
      <c r="AA134" s="28" t="str">
        <f>IF(ISNUMBER(AVERAGEIFS(Observed!AA$2:AA$720,Observed!$A$2:$A$720,$A134,Observed!$C$2:$C$720,$C134)),AVERAGEIFS(Observed!AA$2:AA$720,Observed!$A$2:$A$720,$A134,Observed!$C$2:$C$720,$C134),"")</f>
        <v/>
      </c>
      <c r="AB134" s="28">
        <f>IF(ISNUMBER(AVERAGEIFS(Observed!AB$2:AB$720,Observed!$A$2:$A$720,$A134,Observed!$C$2:$C$720,$C134)),AVERAGEIFS(Observed!AB$2:AB$720,Observed!$A$2:$A$720,$A134,Observed!$C$2:$C$720,$C134),"")</f>
        <v>18.572900454203289</v>
      </c>
      <c r="AC134" s="28">
        <f>IF(ISNUMBER(AVERAGEIFS(Observed!AC$2:AC$720,Observed!$A$2:$A$720,$A134,Observed!$C$2:$C$720,$C134)),AVERAGEIFS(Observed!AC$2:AC$720,Observed!$A$2:$A$720,$A134,Observed!$C$2:$C$720,$C134),"")</f>
        <v>17.635706901550293</v>
      </c>
      <c r="AD134" s="28">
        <f>IF(ISNUMBER(AVERAGEIFS(Observed!AD$2:AD$720,Observed!$A$2:$A$720,$A134,Observed!$C$2:$C$720,$C134)),AVERAGEIFS(Observed!AD$2:AD$720,Observed!$A$2:$A$720,$A134,Observed!$C$2:$C$720,$C134),"")</f>
        <v>80.549474080403641</v>
      </c>
      <c r="AE134" s="28">
        <f>IF(ISNUMBER(AVERAGEIFS(Observed!AE$2:AE$720,Observed!$A$2:$A$720,$A134,Observed!$C$2:$C$720,$C134)),AVERAGEIFS(Observed!AE$2:AE$720,Observed!$A$2:$A$720,$A134,Observed!$C$2:$C$720,$C134),"")</f>
        <v>21.325723965962727</v>
      </c>
      <c r="AF134" s="28">
        <f>IF(ISNUMBER(AVERAGEIFS(Observed!AF$2:AF$720,Observed!$A$2:$A$720,$A134,Observed!$C$2:$C$720,$C134)),AVERAGEIFS(Observed!AF$2:AF$720,Observed!$A$2:$A$720,$A134,Observed!$C$2:$C$720,$C134),"")</f>
        <v>90.237745920817062</v>
      </c>
      <c r="AG134" s="28">
        <f>IF(ISNUMBER(AVERAGEIFS(Observed!AG$2:AG$720,Observed!$A$2:$A$720,$A134,Observed!$C$2:$C$720,$C134)),AVERAGEIFS(Observed!AG$2:AG$720,Observed!$A$2:$A$720,$A134,Observed!$C$2:$C$720,$C134),"")</f>
        <v>27.590060869852703</v>
      </c>
      <c r="AH134" s="29">
        <f>IF(ISNUMBER(AVERAGEIFS(Observed!AH$2:AH$720,Observed!$A$2:$A$720,$A134,Observed!$C$2:$C$720,$C134)),AVERAGEIFS(Observed!AH$2:AH$720,Observed!$A$2:$A$720,$A134,Observed!$C$2:$C$720,$C134),"")</f>
        <v>4.4133333333333337E-2</v>
      </c>
      <c r="AI134" s="29">
        <f>IF(ISNUMBER(AVERAGEIFS(Observed!AI$2:AI$720,Observed!$A$2:$A$720,$A134,Observed!$C$2:$C$720,$C134)),AVERAGEIFS(Observed!AI$2:AI$720,Observed!$A$2:$A$720,$A134,Observed!$C$2:$C$720,$C134),"")</f>
        <v>4.4133333333333337E-2</v>
      </c>
      <c r="AJ134" s="29" t="str">
        <f>IF(ISNUMBER(AVERAGEIFS(Observed!AJ$2:AJ$720,Observed!$A$2:$A$720,$A134,Observed!$C$2:$C$720,$C134)),AVERAGEIFS(Observed!AJ$2:AJ$720,Observed!$A$2:$A$720,$A134,Observed!$C$2:$C$720,$C134),"")</f>
        <v/>
      </c>
      <c r="AK134" s="28">
        <f>IF(ISNUMBER(AVERAGEIFS(Observed!AK$2:AK$720,Observed!$A$2:$A$720,$A134,Observed!$C$2:$C$720,$C134)),AVERAGEIFS(Observed!AK$2:AK$720,Observed!$A$2:$A$720,$A134,Observed!$C$2:$C$720,$C134),"")</f>
        <v>12.887915852864582</v>
      </c>
      <c r="AL134" s="29" t="str">
        <f>IF(ISNUMBER(AVERAGEIFS(Observed!AL$2:AL$720,Observed!$A$2:$A$720,$A134,Observed!$C$2:$C$720,$C134)),AVERAGEIFS(Observed!AL$2:AL$720,Observed!$A$2:$A$720,$A134,Observed!$C$2:$C$720,$C134),"")</f>
        <v/>
      </c>
      <c r="AM134" s="28" t="str">
        <f>IF(ISNUMBER(AVERAGEIFS(Observed!AM$2:AM$720,Observed!$A$2:$A$720,$A134,Observed!$C$2:$C$720,$C134)),AVERAGEIFS(Observed!AM$2:AM$720,Observed!$A$2:$A$720,$A134,Observed!$C$2:$C$720,$C134),"")</f>
        <v/>
      </c>
      <c r="AN134" s="28" t="str">
        <f>IF(ISNUMBER(AVERAGEIFS(Observed!AN$2:AN$720,Observed!$A$2:$A$720,$A134,Observed!$C$2:$C$720,$C134)),AVERAGEIFS(Observed!AN$2:AN$720,Observed!$A$2:$A$720,$A134,Observed!$C$2:$C$720,$C134),"")</f>
        <v/>
      </c>
      <c r="AO134" s="28" t="str">
        <f>IF(ISNUMBER(AVERAGEIFS(Observed!AO$2:AO$720,Observed!$A$2:$A$720,$A134,Observed!$C$2:$C$720,$C134)),AVERAGEIFS(Observed!AO$2:AO$720,Observed!$A$2:$A$720,$A134,Observed!$C$2:$C$720,$C134),"")</f>
        <v/>
      </c>
      <c r="AP134" s="29" t="str">
        <f>IF(ISNUMBER(AVERAGEIFS(Observed!AP$2:AP$720,Observed!$A$2:$A$720,$A134,Observed!$C$2:$C$720,$C134)),AVERAGEIFS(Observed!AP$2:AP$720,Observed!$A$2:$A$720,$A134,Observed!$C$2:$C$720,$C134),"")</f>
        <v/>
      </c>
      <c r="AQ134" s="28" t="str">
        <f>IF(ISNUMBER(AVERAGEIFS(Observed!AQ$2:AQ$720,Observed!$A$2:$A$720,$A134,Observed!$C$2:$C$720,$C134)),AVERAGEIFS(Observed!AQ$2:AQ$720,Observed!$A$2:$A$720,$A134,Observed!$C$2:$C$720,$C134),"")</f>
        <v/>
      </c>
      <c r="AR134" s="28" t="str">
        <f>IF(ISNUMBER(AVERAGEIFS(Observed!AR$2:AR$720,Observed!$A$2:$A$720,$A134,Observed!$C$2:$C$720,$C134)),AVERAGEIFS(Observed!AR$2:AR$720,Observed!$A$2:$A$720,$A134,Observed!$C$2:$C$720,$C134),"")</f>
        <v/>
      </c>
      <c r="AS134" s="2">
        <f>COUNTIFS(Observed!$A$2:$A$720,$A134,Observed!$C$2:$C$720,$C134)</f>
        <v>3</v>
      </c>
      <c r="AT134" s="2">
        <f t="shared" si="3"/>
        <v>10</v>
      </c>
    </row>
    <row r="135" spans="1:46" x14ac:dyDescent="0.25">
      <c r="A135" s="4" t="s">
        <v>30</v>
      </c>
      <c r="B135" t="s">
        <v>44</v>
      </c>
      <c r="C135" s="3">
        <v>42684</v>
      </c>
      <c r="D135">
        <v>1</v>
      </c>
      <c r="F135">
        <v>50</v>
      </c>
      <c r="J135" s="2" t="s">
        <v>84</v>
      </c>
      <c r="K135" s="2" t="s">
        <v>43</v>
      </c>
      <c r="M135" s="2" t="s">
        <v>59</v>
      </c>
      <c r="N135" s="27">
        <f>IF(ISNUMBER(AVERAGEIFS(Observed!N$2:N$720,Observed!$A$2:$A$720,$A135,Observed!$C$2:$C$720,$C135)),AVERAGEIFS(Observed!N$2:N$720,Observed!$A$2:$A$720,$A135,Observed!$C$2:$C$720,$C135),"")</f>
        <v>2361.5</v>
      </c>
      <c r="O135" s="28">
        <f>IF(ISNUMBER(AVERAGEIFS(Observed!O$2:O$720,Observed!$A$2:$A$720,$A135,Observed!$C$2:$C$720,$C135)),AVERAGEIFS(Observed!O$2:O$720,Observed!$A$2:$A$720,$A135,Observed!$C$2:$C$720,$C135),"")</f>
        <v>236.14999999999998</v>
      </c>
      <c r="P135" s="28" t="str">
        <f>IF(ISNUMBER(AVERAGEIFS(Observed!P$2:P$720,Observed!$A$2:$A$720,$A135,Observed!$C$2:$C$720,$C135)),AVERAGEIFS(Observed!P$2:P$720,Observed!$A$2:$A$720,$A135,Observed!$C$2:$C$720,$C135),"")</f>
        <v/>
      </c>
      <c r="Q135" s="28" t="str">
        <f>IF(ISNUMBER(AVERAGEIFS(Observed!Q$2:Q$720,Observed!$A$2:$A$720,$A135,Observed!$C$2:$C$720,$C135)),AVERAGEIFS(Observed!Q$2:Q$720,Observed!$A$2:$A$720,$A135,Observed!$C$2:$C$720,$C135),"")</f>
        <v/>
      </c>
      <c r="R135" s="28" t="str">
        <f>IF(ISNUMBER(AVERAGEIFS(Observed!R$2:R$720,Observed!$A$2:$A$720,$A135,Observed!$C$2:$C$720,$C135)),AVERAGEIFS(Observed!R$2:R$720,Observed!$A$2:$A$720,$A135,Observed!$C$2:$C$720,$C135),"")</f>
        <v/>
      </c>
      <c r="S135" s="29" t="str">
        <f>IF(ISNUMBER(AVERAGEIFS(Observed!S$2:S$720,Observed!$A$2:$A$720,$A135,Observed!$C$2:$C$720,$C135)),AVERAGEIFS(Observed!S$2:S$720,Observed!$A$2:$A$720,$A135,Observed!$C$2:$C$720,$C135),"")</f>
        <v/>
      </c>
      <c r="T135" s="29" t="str">
        <f>IF(ISNUMBER(AVERAGEIFS(Observed!T$2:T$720,Observed!$A$2:$A$720,$A135,Observed!$C$2:$C$720,$C135)),AVERAGEIFS(Observed!T$2:T$720,Observed!$A$2:$A$720,$A135,Observed!$C$2:$C$720,$C135),"")</f>
        <v/>
      </c>
      <c r="U135" s="29" t="str">
        <f>IF(ISNUMBER(AVERAGEIFS(Observed!U$2:U$720,Observed!$A$2:$A$720,$A135,Observed!$C$2:$C$720,$C135)),AVERAGEIFS(Observed!U$2:U$720,Observed!$A$2:$A$720,$A135,Observed!$C$2:$C$720,$C135),"")</f>
        <v/>
      </c>
      <c r="V135" s="28" t="str">
        <f>IF(ISNUMBER(AVERAGEIFS(Observed!V$2:V$720,Observed!$A$2:$A$720,$A135,Observed!$C$2:$C$720,$C135)),AVERAGEIFS(Observed!V$2:V$720,Observed!$A$2:$A$720,$A135,Observed!$C$2:$C$720,$C135),"")</f>
        <v/>
      </c>
      <c r="W135" s="30" t="str">
        <f>IF(ISNUMBER(AVERAGEIFS(Observed!W$2:W$720,Observed!$A$2:$A$720,$A135,Observed!$C$2:$C$720,$C135)),AVERAGEIFS(Observed!W$2:W$720,Observed!$A$2:$A$720,$A135,Observed!$C$2:$C$720,$C135),"")</f>
        <v/>
      </c>
      <c r="X135" s="30" t="str">
        <f>IF(ISNUMBER(AVERAGEIFS(Observed!X$2:X$720,Observed!$A$2:$A$720,$A135,Observed!$C$2:$C$720,$C135)),AVERAGEIFS(Observed!X$2:X$720,Observed!$A$2:$A$720,$A135,Observed!$C$2:$C$720,$C135),"")</f>
        <v/>
      </c>
      <c r="Y135" s="28" t="str">
        <f>IF(ISNUMBER(AVERAGEIFS(Observed!Y$2:Y$720,Observed!$A$2:$A$720,$A135,Observed!$C$2:$C$720,$C135)),AVERAGEIFS(Observed!Y$2:Y$720,Observed!$A$2:$A$720,$A135,Observed!$C$2:$C$720,$C135),"")</f>
        <v/>
      </c>
      <c r="Z135" s="28" t="str">
        <f>IF(ISNUMBER(AVERAGEIFS(Observed!Z$2:Z$720,Observed!$A$2:$A$720,$A135,Observed!$C$2:$C$720,$C135)),AVERAGEIFS(Observed!Z$2:Z$720,Observed!$A$2:$A$720,$A135,Observed!$C$2:$C$720,$C135),"")</f>
        <v/>
      </c>
      <c r="AA135" s="28" t="str">
        <f>IF(ISNUMBER(AVERAGEIFS(Observed!AA$2:AA$720,Observed!$A$2:$A$720,$A135,Observed!$C$2:$C$720,$C135)),AVERAGEIFS(Observed!AA$2:AA$720,Observed!$A$2:$A$720,$A135,Observed!$C$2:$C$720,$C135),"")</f>
        <v/>
      </c>
      <c r="AB135" s="28">
        <f>IF(ISNUMBER(AVERAGEIFS(Observed!AB$2:AB$720,Observed!$A$2:$A$720,$A135,Observed!$C$2:$C$720,$C135)),AVERAGEIFS(Observed!AB$2:AB$720,Observed!$A$2:$A$720,$A135,Observed!$C$2:$C$720,$C135),"")</f>
        <v>19.281928062438965</v>
      </c>
      <c r="AC135" s="28">
        <f>IF(ISNUMBER(AVERAGEIFS(Observed!AC$2:AC$720,Observed!$A$2:$A$720,$A135,Observed!$C$2:$C$720,$C135)),AVERAGEIFS(Observed!AC$2:AC$720,Observed!$A$2:$A$720,$A135,Observed!$C$2:$C$720,$C135),"")</f>
        <v>19.5373379389445</v>
      </c>
      <c r="AD135" s="28">
        <f>IF(ISNUMBER(AVERAGEIFS(Observed!AD$2:AD$720,Observed!$A$2:$A$720,$A135,Observed!$C$2:$C$720,$C135)),AVERAGEIFS(Observed!AD$2:AD$720,Observed!$A$2:$A$720,$A135,Observed!$C$2:$C$720,$C135),"")</f>
        <v>80.141707102457687</v>
      </c>
      <c r="AE135" s="28">
        <f>IF(ISNUMBER(AVERAGEIFS(Observed!AE$2:AE$720,Observed!$A$2:$A$720,$A135,Observed!$C$2:$C$720,$C135)),AVERAGEIFS(Observed!AE$2:AE$720,Observed!$A$2:$A$720,$A135,Observed!$C$2:$C$720,$C135),"")</f>
        <v>22.241981188456219</v>
      </c>
      <c r="AF135" s="28">
        <f>IF(ISNUMBER(AVERAGEIFS(Observed!AF$2:AF$720,Observed!$A$2:$A$720,$A135,Observed!$C$2:$C$720,$C135)),AVERAGEIFS(Observed!AF$2:AF$720,Observed!$A$2:$A$720,$A135,Observed!$C$2:$C$720,$C135),"")</f>
        <v>90.527201334635421</v>
      </c>
      <c r="AG135" s="28">
        <f>IF(ISNUMBER(AVERAGEIFS(Observed!AG$2:AG$720,Observed!$A$2:$A$720,$A135,Observed!$C$2:$C$720,$C135)),AVERAGEIFS(Observed!AG$2:AG$720,Observed!$A$2:$A$720,$A135,Observed!$C$2:$C$720,$C135),"")</f>
        <v>25.98149299621582</v>
      </c>
      <c r="AH135" s="29">
        <f>IF(ISNUMBER(AVERAGEIFS(Observed!AH$2:AH$720,Observed!$A$2:$A$720,$A135,Observed!$C$2:$C$720,$C135)),AVERAGEIFS(Observed!AH$2:AH$720,Observed!$A$2:$A$720,$A135,Observed!$C$2:$C$720,$C135),"")</f>
        <v>4.1600000000000005E-2</v>
      </c>
      <c r="AI135" s="29">
        <f>IF(ISNUMBER(AVERAGEIFS(Observed!AI$2:AI$720,Observed!$A$2:$A$720,$A135,Observed!$C$2:$C$720,$C135)),AVERAGEIFS(Observed!AI$2:AI$720,Observed!$A$2:$A$720,$A135,Observed!$C$2:$C$720,$C135),"")</f>
        <v>4.1600000000000005E-2</v>
      </c>
      <c r="AJ135" s="29" t="str">
        <f>IF(ISNUMBER(AVERAGEIFS(Observed!AJ$2:AJ$720,Observed!$A$2:$A$720,$A135,Observed!$C$2:$C$720,$C135)),AVERAGEIFS(Observed!AJ$2:AJ$720,Observed!$A$2:$A$720,$A135,Observed!$C$2:$C$720,$C135),"")</f>
        <v/>
      </c>
      <c r="AK135" s="28">
        <f>IF(ISNUMBER(AVERAGEIFS(Observed!AK$2:AK$720,Observed!$A$2:$A$720,$A135,Observed!$C$2:$C$720,$C135)),AVERAGEIFS(Observed!AK$2:AK$720,Observed!$A$2:$A$720,$A135,Observed!$C$2:$C$720,$C135),"")</f>
        <v>12.822673136393229</v>
      </c>
      <c r="AL135" s="29" t="str">
        <f>IF(ISNUMBER(AVERAGEIFS(Observed!AL$2:AL$720,Observed!$A$2:$A$720,$A135,Observed!$C$2:$C$720,$C135)),AVERAGEIFS(Observed!AL$2:AL$720,Observed!$A$2:$A$720,$A135,Observed!$C$2:$C$720,$C135),"")</f>
        <v/>
      </c>
      <c r="AM135" s="28" t="str">
        <f>IF(ISNUMBER(AVERAGEIFS(Observed!AM$2:AM$720,Observed!$A$2:$A$720,$A135,Observed!$C$2:$C$720,$C135)),AVERAGEIFS(Observed!AM$2:AM$720,Observed!$A$2:$A$720,$A135,Observed!$C$2:$C$720,$C135),"")</f>
        <v/>
      </c>
      <c r="AN135" s="28" t="str">
        <f>IF(ISNUMBER(AVERAGEIFS(Observed!AN$2:AN$720,Observed!$A$2:$A$720,$A135,Observed!$C$2:$C$720,$C135)),AVERAGEIFS(Observed!AN$2:AN$720,Observed!$A$2:$A$720,$A135,Observed!$C$2:$C$720,$C135),"")</f>
        <v/>
      </c>
      <c r="AO135" s="28" t="str">
        <f>IF(ISNUMBER(AVERAGEIFS(Observed!AO$2:AO$720,Observed!$A$2:$A$720,$A135,Observed!$C$2:$C$720,$C135)),AVERAGEIFS(Observed!AO$2:AO$720,Observed!$A$2:$A$720,$A135,Observed!$C$2:$C$720,$C135),"")</f>
        <v/>
      </c>
      <c r="AP135" s="29" t="str">
        <f>IF(ISNUMBER(AVERAGEIFS(Observed!AP$2:AP$720,Observed!$A$2:$A$720,$A135,Observed!$C$2:$C$720,$C135)),AVERAGEIFS(Observed!AP$2:AP$720,Observed!$A$2:$A$720,$A135,Observed!$C$2:$C$720,$C135),"")</f>
        <v/>
      </c>
      <c r="AQ135" s="28" t="str">
        <f>IF(ISNUMBER(AVERAGEIFS(Observed!AQ$2:AQ$720,Observed!$A$2:$A$720,$A135,Observed!$C$2:$C$720,$C135)),AVERAGEIFS(Observed!AQ$2:AQ$720,Observed!$A$2:$A$720,$A135,Observed!$C$2:$C$720,$C135),"")</f>
        <v/>
      </c>
      <c r="AR135" s="28" t="str">
        <f>IF(ISNUMBER(AVERAGEIFS(Observed!AR$2:AR$720,Observed!$A$2:$A$720,$A135,Observed!$C$2:$C$720,$C135)),AVERAGEIFS(Observed!AR$2:AR$720,Observed!$A$2:$A$720,$A135,Observed!$C$2:$C$720,$C135),"")</f>
        <v/>
      </c>
      <c r="AS135" s="2">
        <f>COUNTIFS(Observed!$A$2:$A$720,$A135,Observed!$C$2:$C$720,$C135)</f>
        <v>3</v>
      </c>
      <c r="AT135" s="2">
        <f t="shared" si="3"/>
        <v>10</v>
      </c>
    </row>
    <row r="136" spans="1:46" x14ac:dyDescent="0.25">
      <c r="A136" s="4" t="s">
        <v>28</v>
      </c>
      <c r="B136" t="s">
        <v>44</v>
      </c>
      <c r="C136" s="3">
        <v>42684</v>
      </c>
      <c r="D136">
        <v>1</v>
      </c>
      <c r="F136">
        <v>100</v>
      </c>
      <c r="J136" s="2" t="s">
        <v>84</v>
      </c>
      <c r="K136" s="2" t="s">
        <v>43</v>
      </c>
      <c r="M136" s="2" t="s">
        <v>59</v>
      </c>
      <c r="N136" s="27">
        <f>IF(ISNUMBER(AVERAGEIFS(Observed!N$2:N$720,Observed!$A$2:$A$720,$A136,Observed!$C$2:$C$720,$C136)),AVERAGEIFS(Observed!N$2:N$720,Observed!$A$2:$A$720,$A136,Observed!$C$2:$C$720,$C136),"")</f>
        <v>2134.8333333333335</v>
      </c>
      <c r="O136" s="28">
        <f>IF(ISNUMBER(AVERAGEIFS(Observed!O$2:O$720,Observed!$A$2:$A$720,$A136,Observed!$C$2:$C$720,$C136)),AVERAGEIFS(Observed!O$2:O$720,Observed!$A$2:$A$720,$A136,Observed!$C$2:$C$720,$C136),"")</f>
        <v>213.48333333333335</v>
      </c>
      <c r="P136" s="28" t="str">
        <f>IF(ISNUMBER(AVERAGEIFS(Observed!P$2:P$720,Observed!$A$2:$A$720,$A136,Observed!$C$2:$C$720,$C136)),AVERAGEIFS(Observed!P$2:P$720,Observed!$A$2:$A$720,$A136,Observed!$C$2:$C$720,$C136),"")</f>
        <v/>
      </c>
      <c r="Q136" s="28" t="str">
        <f>IF(ISNUMBER(AVERAGEIFS(Observed!Q$2:Q$720,Observed!$A$2:$A$720,$A136,Observed!$C$2:$C$720,$C136)),AVERAGEIFS(Observed!Q$2:Q$720,Observed!$A$2:$A$720,$A136,Observed!$C$2:$C$720,$C136),"")</f>
        <v/>
      </c>
      <c r="R136" s="28" t="str">
        <f>IF(ISNUMBER(AVERAGEIFS(Observed!R$2:R$720,Observed!$A$2:$A$720,$A136,Observed!$C$2:$C$720,$C136)),AVERAGEIFS(Observed!R$2:R$720,Observed!$A$2:$A$720,$A136,Observed!$C$2:$C$720,$C136),"")</f>
        <v/>
      </c>
      <c r="S136" s="29" t="str">
        <f>IF(ISNUMBER(AVERAGEIFS(Observed!S$2:S$720,Observed!$A$2:$A$720,$A136,Observed!$C$2:$C$720,$C136)),AVERAGEIFS(Observed!S$2:S$720,Observed!$A$2:$A$720,$A136,Observed!$C$2:$C$720,$C136),"")</f>
        <v/>
      </c>
      <c r="T136" s="29" t="str">
        <f>IF(ISNUMBER(AVERAGEIFS(Observed!T$2:T$720,Observed!$A$2:$A$720,$A136,Observed!$C$2:$C$720,$C136)),AVERAGEIFS(Observed!T$2:T$720,Observed!$A$2:$A$720,$A136,Observed!$C$2:$C$720,$C136),"")</f>
        <v/>
      </c>
      <c r="U136" s="29" t="str">
        <f>IF(ISNUMBER(AVERAGEIFS(Observed!U$2:U$720,Observed!$A$2:$A$720,$A136,Observed!$C$2:$C$720,$C136)),AVERAGEIFS(Observed!U$2:U$720,Observed!$A$2:$A$720,$A136,Observed!$C$2:$C$720,$C136),"")</f>
        <v/>
      </c>
      <c r="V136" s="28" t="str">
        <f>IF(ISNUMBER(AVERAGEIFS(Observed!V$2:V$720,Observed!$A$2:$A$720,$A136,Observed!$C$2:$C$720,$C136)),AVERAGEIFS(Observed!V$2:V$720,Observed!$A$2:$A$720,$A136,Observed!$C$2:$C$720,$C136),"")</f>
        <v/>
      </c>
      <c r="W136" s="30" t="str">
        <f>IF(ISNUMBER(AVERAGEIFS(Observed!W$2:W$720,Observed!$A$2:$A$720,$A136,Observed!$C$2:$C$720,$C136)),AVERAGEIFS(Observed!W$2:W$720,Observed!$A$2:$A$720,$A136,Observed!$C$2:$C$720,$C136),"")</f>
        <v/>
      </c>
      <c r="X136" s="30" t="str">
        <f>IF(ISNUMBER(AVERAGEIFS(Observed!X$2:X$720,Observed!$A$2:$A$720,$A136,Observed!$C$2:$C$720,$C136)),AVERAGEIFS(Observed!X$2:X$720,Observed!$A$2:$A$720,$A136,Observed!$C$2:$C$720,$C136),"")</f>
        <v/>
      </c>
      <c r="Y136" s="28" t="str">
        <f>IF(ISNUMBER(AVERAGEIFS(Observed!Y$2:Y$720,Observed!$A$2:$A$720,$A136,Observed!$C$2:$C$720,$C136)),AVERAGEIFS(Observed!Y$2:Y$720,Observed!$A$2:$A$720,$A136,Observed!$C$2:$C$720,$C136),"")</f>
        <v/>
      </c>
      <c r="Z136" s="28" t="str">
        <f>IF(ISNUMBER(AVERAGEIFS(Observed!Z$2:Z$720,Observed!$A$2:$A$720,$A136,Observed!$C$2:$C$720,$C136)),AVERAGEIFS(Observed!Z$2:Z$720,Observed!$A$2:$A$720,$A136,Observed!$C$2:$C$720,$C136),"")</f>
        <v/>
      </c>
      <c r="AA136" s="28" t="str">
        <f>IF(ISNUMBER(AVERAGEIFS(Observed!AA$2:AA$720,Observed!$A$2:$A$720,$A136,Observed!$C$2:$C$720,$C136)),AVERAGEIFS(Observed!AA$2:AA$720,Observed!$A$2:$A$720,$A136,Observed!$C$2:$C$720,$C136),"")</f>
        <v/>
      </c>
      <c r="AB136" s="28">
        <f>IF(ISNUMBER(AVERAGEIFS(Observed!AB$2:AB$720,Observed!$A$2:$A$720,$A136,Observed!$C$2:$C$720,$C136)),AVERAGEIFS(Observed!AB$2:AB$720,Observed!$A$2:$A$720,$A136,Observed!$C$2:$C$720,$C136),"")</f>
        <v>18.331766446431477</v>
      </c>
      <c r="AC136" s="28">
        <f>IF(ISNUMBER(AVERAGEIFS(Observed!AC$2:AC$720,Observed!$A$2:$A$720,$A136,Observed!$C$2:$C$720,$C136)),AVERAGEIFS(Observed!AC$2:AC$720,Observed!$A$2:$A$720,$A136,Observed!$C$2:$C$720,$C136),"")</f>
        <v>19.496249198913574</v>
      </c>
      <c r="AD136" s="28">
        <f>IF(ISNUMBER(AVERAGEIFS(Observed!AD$2:AD$720,Observed!$A$2:$A$720,$A136,Observed!$C$2:$C$720,$C136)),AVERAGEIFS(Observed!AD$2:AD$720,Observed!$A$2:$A$720,$A136,Observed!$C$2:$C$720,$C136),"")</f>
        <v>81.226634979248047</v>
      </c>
      <c r="AE136" s="28">
        <f>IF(ISNUMBER(AVERAGEIFS(Observed!AE$2:AE$720,Observed!$A$2:$A$720,$A136,Observed!$C$2:$C$720,$C136)),AVERAGEIFS(Observed!AE$2:AE$720,Observed!$A$2:$A$720,$A136,Observed!$C$2:$C$720,$C136),"")</f>
        <v>20.807796478271484</v>
      </c>
      <c r="AF136" s="28">
        <f>IF(ISNUMBER(AVERAGEIFS(Observed!AF$2:AF$720,Observed!$A$2:$A$720,$A136,Observed!$C$2:$C$720,$C136)),AVERAGEIFS(Observed!AF$2:AF$720,Observed!$A$2:$A$720,$A136,Observed!$C$2:$C$720,$C136),"")</f>
        <v>90.337413787841797</v>
      </c>
      <c r="AG136" s="28">
        <f>IF(ISNUMBER(AVERAGEIFS(Observed!AG$2:AG$720,Observed!$A$2:$A$720,$A136,Observed!$C$2:$C$720,$C136)),AVERAGEIFS(Observed!AG$2:AG$720,Observed!$A$2:$A$720,$A136,Observed!$C$2:$C$720,$C136),"")</f>
        <v>26.697448094685871</v>
      </c>
      <c r="AH136" s="29">
        <f>IF(ISNUMBER(AVERAGEIFS(Observed!AH$2:AH$720,Observed!$A$2:$A$720,$A136,Observed!$C$2:$C$720,$C136)),AVERAGEIFS(Observed!AH$2:AH$720,Observed!$A$2:$A$720,$A136,Observed!$C$2:$C$720,$C136),"")</f>
        <v>4.2733333333333325E-2</v>
      </c>
      <c r="AI136" s="29">
        <f>IF(ISNUMBER(AVERAGEIFS(Observed!AI$2:AI$720,Observed!$A$2:$A$720,$A136,Observed!$C$2:$C$720,$C136)),AVERAGEIFS(Observed!AI$2:AI$720,Observed!$A$2:$A$720,$A136,Observed!$C$2:$C$720,$C136),"")</f>
        <v>4.2733333333333325E-2</v>
      </c>
      <c r="AJ136" s="29" t="str">
        <f>IF(ISNUMBER(AVERAGEIFS(Observed!AJ$2:AJ$720,Observed!$A$2:$A$720,$A136,Observed!$C$2:$C$720,$C136)),AVERAGEIFS(Observed!AJ$2:AJ$720,Observed!$A$2:$A$720,$A136,Observed!$C$2:$C$720,$C136),"")</f>
        <v/>
      </c>
      <c r="AK136" s="28">
        <f>IF(ISNUMBER(AVERAGEIFS(Observed!AK$2:AK$720,Observed!$A$2:$A$720,$A136,Observed!$C$2:$C$720,$C136)),AVERAGEIFS(Observed!AK$2:AK$720,Observed!$A$2:$A$720,$A136,Observed!$C$2:$C$720,$C136),"")</f>
        <v>12.996261596679688</v>
      </c>
      <c r="AL136" s="29" t="str">
        <f>IF(ISNUMBER(AVERAGEIFS(Observed!AL$2:AL$720,Observed!$A$2:$A$720,$A136,Observed!$C$2:$C$720,$C136)),AVERAGEIFS(Observed!AL$2:AL$720,Observed!$A$2:$A$720,$A136,Observed!$C$2:$C$720,$C136),"")</f>
        <v/>
      </c>
      <c r="AM136" s="28" t="str">
        <f>IF(ISNUMBER(AVERAGEIFS(Observed!AM$2:AM$720,Observed!$A$2:$A$720,$A136,Observed!$C$2:$C$720,$C136)),AVERAGEIFS(Observed!AM$2:AM$720,Observed!$A$2:$A$720,$A136,Observed!$C$2:$C$720,$C136),"")</f>
        <v/>
      </c>
      <c r="AN136" s="28" t="str">
        <f>IF(ISNUMBER(AVERAGEIFS(Observed!AN$2:AN$720,Observed!$A$2:$A$720,$A136,Observed!$C$2:$C$720,$C136)),AVERAGEIFS(Observed!AN$2:AN$720,Observed!$A$2:$A$720,$A136,Observed!$C$2:$C$720,$C136),"")</f>
        <v/>
      </c>
      <c r="AO136" s="28" t="str">
        <f>IF(ISNUMBER(AVERAGEIFS(Observed!AO$2:AO$720,Observed!$A$2:$A$720,$A136,Observed!$C$2:$C$720,$C136)),AVERAGEIFS(Observed!AO$2:AO$720,Observed!$A$2:$A$720,$A136,Observed!$C$2:$C$720,$C136),"")</f>
        <v/>
      </c>
      <c r="AP136" s="29" t="str">
        <f>IF(ISNUMBER(AVERAGEIFS(Observed!AP$2:AP$720,Observed!$A$2:$A$720,$A136,Observed!$C$2:$C$720,$C136)),AVERAGEIFS(Observed!AP$2:AP$720,Observed!$A$2:$A$720,$A136,Observed!$C$2:$C$720,$C136),"")</f>
        <v/>
      </c>
      <c r="AQ136" s="28" t="str">
        <f>IF(ISNUMBER(AVERAGEIFS(Observed!AQ$2:AQ$720,Observed!$A$2:$A$720,$A136,Observed!$C$2:$C$720,$C136)),AVERAGEIFS(Observed!AQ$2:AQ$720,Observed!$A$2:$A$720,$A136,Observed!$C$2:$C$720,$C136),"")</f>
        <v/>
      </c>
      <c r="AR136" s="28" t="str">
        <f>IF(ISNUMBER(AVERAGEIFS(Observed!AR$2:AR$720,Observed!$A$2:$A$720,$A136,Observed!$C$2:$C$720,$C136)),AVERAGEIFS(Observed!AR$2:AR$720,Observed!$A$2:$A$720,$A136,Observed!$C$2:$C$720,$C136),"")</f>
        <v/>
      </c>
      <c r="AS136" s="2">
        <f>COUNTIFS(Observed!$A$2:$A$720,$A136,Observed!$C$2:$C$720,$C136)</f>
        <v>3</v>
      </c>
      <c r="AT136" s="2">
        <f t="shared" si="3"/>
        <v>10</v>
      </c>
    </row>
    <row r="137" spans="1:46" x14ac:dyDescent="0.25">
      <c r="A137" s="4" t="s">
        <v>25</v>
      </c>
      <c r="B137" t="s">
        <v>44</v>
      </c>
      <c r="C137" s="3">
        <v>42684</v>
      </c>
      <c r="D137">
        <v>1</v>
      </c>
      <c r="F137">
        <v>200</v>
      </c>
      <c r="J137" s="2" t="s">
        <v>84</v>
      </c>
      <c r="K137" s="2" t="s">
        <v>43</v>
      </c>
      <c r="M137" s="2" t="s">
        <v>59</v>
      </c>
      <c r="N137" s="27">
        <f>IF(ISNUMBER(AVERAGEIFS(Observed!N$2:N$720,Observed!$A$2:$A$720,$A137,Observed!$C$2:$C$720,$C137)),AVERAGEIFS(Observed!N$2:N$720,Observed!$A$2:$A$720,$A137,Observed!$C$2:$C$720,$C137),"")</f>
        <v>2387.5</v>
      </c>
      <c r="O137" s="28">
        <f>IF(ISNUMBER(AVERAGEIFS(Observed!O$2:O$720,Observed!$A$2:$A$720,$A137,Observed!$C$2:$C$720,$C137)),AVERAGEIFS(Observed!O$2:O$720,Observed!$A$2:$A$720,$A137,Observed!$C$2:$C$720,$C137),"")</f>
        <v>238.75</v>
      </c>
      <c r="P137" s="28" t="str">
        <f>IF(ISNUMBER(AVERAGEIFS(Observed!P$2:P$720,Observed!$A$2:$A$720,$A137,Observed!$C$2:$C$720,$C137)),AVERAGEIFS(Observed!P$2:P$720,Observed!$A$2:$A$720,$A137,Observed!$C$2:$C$720,$C137),"")</f>
        <v/>
      </c>
      <c r="Q137" s="28" t="str">
        <f>IF(ISNUMBER(AVERAGEIFS(Observed!Q$2:Q$720,Observed!$A$2:$A$720,$A137,Observed!$C$2:$C$720,$C137)),AVERAGEIFS(Observed!Q$2:Q$720,Observed!$A$2:$A$720,$A137,Observed!$C$2:$C$720,$C137),"")</f>
        <v/>
      </c>
      <c r="R137" s="28" t="str">
        <f>IF(ISNUMBER(AVERAGEIFS(Observed!R$2:R$720,Observed!$A$2:$A$720,$A137,Observed!$C$2:$C$720,$C137)),AVERAGEIFS(Observed!R$2:R$720,Observed!$A$2:$A$720,$A137,Observed!$C$2:$C$720,$C137),"")</f>
        <v/>
      </c>
      <c r="S137" s="29" t="str">
        <f>IF(ISNUMBER(AVERAGEIFS(Observed!S$2:S$720,Observed!$A$2:$A$720,$A137,Observed!$C$2:$C$720,$C137)),AVERAGEIFS(Observed!S$2:S$720,Observed!$A$2:$A$720,$A137,Observed!$C$2:$C$720,$C137),"")</f>
        <v/>
      </c>
      <c r="T137" s="29" t="str">
        <f>IF(ISNUMBER(AVERAGEIFS(Observed!T$2:T$720,Observed!$A$2:$A$720,$A137,Observed!$C$2:$C$720,$C137)),AVERAGEIFS(Observed!T$2:T$720,Observed!$A$2:$A$720,$A137,Observed!$C$2:$C$720,$C137),"")</f>
        <v/>
      </c>
      <c r="U137" s="29" t="str">
        <f>IF(ISNUMBER(AVERAGEIFS(Observed!U$2:U$720,Observed!$A$2:$A$720,$A137,Observed!$C$2:$C$720,$C137)),AVERAGEIFS(Observed!U$2:U$720,Observed!$A$2:$A$720,$A137,Observed!$C$2:$C$720,$C137),"")</f>
        <v/>
      </c>
      <c r="V137" s="28" t="str">
        <f>IF(ISNUMBER(AVERAGEIFS(Observed!V$2:V$720,Observed!$A$2:$A$720,$A137,Observed!$C$2:$C$720,$C137)),AVERAGEIFS(Observed!V$2:V$720,Observed!$A$2:$A$720,$A137,Observed!$C$2:$C$720,$C137),"")</f>
        <v/>
      </c>
      <c r="W137" s="30" t="str">
        <f>IF(ISNUMBER(AVERAGEIFS(Observed!W$2:W$720,Observed!$A$2:$A$720,$A137,Observed!$C$2:$C$720,$C137)),AVERAGEIFS(Observed!W$2:W$720,Observed!$A$2:$A$720,$A137,Observed!$C$2:$C$720,$C137),"")</f>
        <v/>
      </c>
      <c r="X137" s="30" t="str">
        <f>IF(ISNUMBER(AVERAGEIFS(Observed!X$2:X$720,Observed!$A$2:$A$720,$A137,Observed!$C$2:$C$720,$C137)),AVERAGEIFS(Observed!X$2:X$720,Observed!$A$2:$A$720,$A137,Observed!$C$2:$C$720,$C137),"")</f>
        <v/>
      </c>
      <c r="Y137" s="28" t="str">
        <f>IF(ISNUMBER(AVERAGEIFS(Observed!Y$2:Y$720,Observed!$A$2:$A$720,$A137,Observed!$C$2:$C$720,$C137)),AVERAGEIFS(Observed!Y$2:Y$720,Observed!$A$2:$A$720,$A137,Observed!$C$2:$C$720,$C137),"")</f>
        <v/>
      </c>
      <c r="Z137" s="28" t="str">
        <f>IF(ISNUMBER(AVERAGEIFS(Observed!Z$2:Z$720,Observed!$A$2:$A$720,$A137,Observed!$C$2:$C$720,$C137)),AVERAGEIFS(Observed!Z$2:Z$720,Observed!$A$2:$A$720,$A137,Observed!$C$2:$C$720,$C137),"")</f>
        <v/>
      </c>
      <c r="AA137" s="28" t="str">
        <f>IF(ISNUMBER(AVERAGEIFS(Observed!AA$2:AA$720,Observed!$A$2:$A$720,$A137,Observed!$C$2:$C$720,$C137)),AVERAGEIFS(Observed!AA$2:AA$720,Observed!$A$2:$A$720,$A137,Observed!$C$2:$C$720,$C137),"")</f>
        <v/>
      </c>
      <c r="AB137" s="28">
        <f>IF(ISNUMBER(AVERAGEIFS(Observed!AB$2:AB$720,Observed!$A$2:$A$720,$A137,Observed!$C$2:$C$720,$C137)),AVERAGEIFS(Observed!AB$2:AB$720,Observed!$A$2:$A$720,$A137,Observed!$C$2:$C$720,$C137),"")</f>
        <v>18.190780003865559</v>
      </c>
      <c r="AC137" s="28">
        <f>IF(ISNUMBER(AVERAGEIFS(Observed!AC$2:AC$720,Observed!$A$2:$A$720,$A137,Observed!$C$2:$C$720,$C137)),AVERAGEIFS(Observed!AC$2:AC$720,Observed!$A$2:$A$720,$A137,Observed!$C$2:$C$720,$C137),"")</f>
        <v>19.054904301961262</v>
      </c>
      <c r="AD137" s="28">
        <f>IF(ISNUMBER(AVERAGEIFS(Observed!AD$2:AD$720,Observed!$A$2:$A$720,$A137,Observed!$C$2:$C$720,$C137)),AVERAGEIFS(Observed!AD$2:AD$720,Observed!$A$2:$A$720,$A137,Observed!$C$2:$C$720,$C137),"")</f>
        <v>81.063073476155594</v>
      </c>
      <c r="AE137" s="28">
        <f>IF(ISNUMBER(AVERAGEIFS(Observed!AE$2:AE$720,Observed!$A$2:$A$720,$A137,Observed!$C$2:$C$720,$C137)),AVERAGEIFS(Observed!AE$2:AE$720,Observed!$A$2:$A$720,$A137,Observed!$C$2:$C$720,$C137),"")</f>
        <v>21.032588322957356</v>
      </c>
      <c r="AF137" s="28">
        <f>IF(ISNUMBER(AVERAGEIFS(Observed!AF$2:AF$720,Observed!$A$2:$A$720,$A137,Observed!$C$2:$C$720,$C137)),AVERAGEIFS(Observed!AF$2:AF$720,Observed!$A$2:$A$720,$A137,Observed!$C$2:$C$720,$C137),"")</f>
        <v>90.279116312662765</v>
      </c>
      <c r="AG137" s="28">
        <f>IF(ISNUMBER(AVERAGEIFS(Observed!AG$2:AG$720,Observed!$A$2:$A$720,$A137,Observed!$C$2:$C$720,$C137)),AVERAGEIFS(Observed!AG$2:AG$720,Observed!$A$2:$A$720,$A137,Observed!$C$2:$C$720,$C137),"")</f>
        <v>26.802577018737793</v>
      </c>
      <c r="AH137" s="29">
        <f>IF(ISNUMBER(AVERAGEIFS(Observed!AH$2:AH$720,Observed!$A$2:$A$720,$A137,Observed!$C$2:$C$720,$C137)),AVERAGEIFS(Observed!AH$2:AH$720,Observed!$A$2:$A$720,$A137,Observed!$C$2:$C$720,$C137),"")</f>
        <v>4.2900000000000001E-2</v>
      </c>
      <c r="AI137" s="29">
        <f>IF(ISNUMBER(AVERAGEIFS(Observed!AI$2:AI$720,Observed!$A$2:$A$720,$A137,Observed!$C$2:$C$720,$C137)),AVERAGEIFS(Observed!AI$2:AI$720,Observed!$A$2:$A$720,$A137,Observed!$C$2:$C$720,$C137),"")</f>
        <v>4.2900000000000001E-2</v>
      </c>
      <c r="AJ137" s="29" t="str">
        <f>IF(ISNUMBER(AVERAGEIFS(Observed!AJ$2:AJ$720,Observed!$A$2:$A$720,$A137,Observed!$C$2:$C$720,$C137)),AVERAGEIFS(Observed!AJ$2:AJ$720,Observed!$A$2:$A$720,$A137,Observed!$C$2:$C$720,$C137),"")</f>
        <v/>
      </c>
      <c r="AK137" s="28">
        <f>IF(ISNUMBER(AVERAGEIFS(Observed!AK$2:AK$720,Observed!$A$2:$A$720,$A137,Observed!$C$2:$C$720,$C137)),AVERAGEIFS(Observed!AK$2:AK$720,Observed!$A$2:$A$720,$A137,Observed!$C$2:$C$720,$C137),"")</f>
        <v>12.970091756184898</v>
      </c>
      <c r="AL137" s="29" t="str">
        <f>IF(ISNUMBER(AVERAGEIFS(Observed!AL$2:AL$720,Observed!$A$2:$A$720,$A137,Observed!$C$2:$C$720,$C137)),AVERAGEIFS(Observed!AL$2:AL$720,Observed!$A$2:$A$720,$A137,Observed!$C$2:$C$720,$C137),"")</f>
        <v/>
      </c>
      <c r="AM137" s="28" t="str">
        <f>IF(ISNUMBER(AVERAGEIFS(Observed!AM$2:AM$720,Observed!$A$2:$A$720,$A137,Observed!$C$2:$C$720,$C137)),AVERAGEIFS(Observed!AM$2:AM$720,Observed!$A$2:$A$720,$A137,Observed!$C$2:$C$720,$C137),"")</f>
        <v/>
      </c>
      <c r="AN137" s="28" t="str">
        <f>IF(ISNUMBER(AVERAGEIFS(Observed!AN$2:AN$720,Observed!$A$2:$A$720,$A137,Observed!$C$2:$C$720,$C137)),AVERAGEIFS(Observed!AN$2:AN$720,Observed!$A$2:$A$720,$A137,Observed!$C$2:$C$720,$C137),"")</f>
        <v/>
      </c>
      <c r="AO137" s="28" t="str">
        <f>IF(ISNUMBER(AVERAGEIFS(Observed!AO$2:AO$720,Observed!$A$2:$A$720,$A137,Observed!$C$2:$C$720,$C137)),AVERAGEIFS(Observed!AO$2:AO$720,Observed!$A$2:$A$720,$A137,Observed!$C$2:$C$720,$C137),"")</f>
        <v/>
      </c>
      <c r="AP137" s="29" t="str">
        <f>IF(ISNUMBER(AVERAGEIFS(Observed!AP$2:AP$720,Observed!$A$2:$A$720,$A137,Observed!$C$2:$C$720,$C137)),AVERAGEIFS(Observed!AP$2:AP$720,Observed!$A$2:$A$720,$A137,Observed!$C$2:$C$720,$C137),"")</f>
        <v/>
      </c>
      <c r="AQ137" s="28" t="str">
        <f>IF(ISNUMBER(AVERAGEIFS(Observed!AQ$2:AQ$720,Observed!$A$2:$A$720,$A137,Observed!$C$2:$C$720,$C137)),AVERAGEIFS(Observed!AQ$2:AQ$720,Observed!$A$2:$A$720,$A137,Observed!$C$2:$C$720,$C137),"")</f>
        <v/>
      </c>
      <c r="AR137" s="28" t="str">
        <f>IF(ISNUMBER(AVERAGEIFS(Observed!AR$2:AR$720,Observed!$A$2:$A$720,$A137,Observed!$C$2:$C$720,$C137)),AVERAGEIFS(Observed!AR$2:AR$720,Observed!$A$2:$A$720,$A137,Observed!$C$2:$C$720,$C137),"")</f>
        <v/>
      </c>
      <c r="AS137" s="2">
        <f>COUNTIFS(Observed!$A$2:$A$720,$A137,Observed!$C$2:$C$720,$C137)</f>
        <v>3</v>
      </c>
      <c r="AT137" s="2">
        <f t="shared" si="3"/>
        <v>10</v>
      </c>
    </row>
    <row r="138" spans="1:46" x14ac:dyDescent="0.25">
      <c r="A138" s="4" t="s">
        <v>29</v>
      </c>
      <c r="B138" t="s">
        <v>44</v>
      </c>
      <c r="C138" s="3">
        <v>42684</v>
      </c>
      <c r="D138">
        <v>1</v>
      </c>
      <c r="F138">
        <v>350</v>
      </c>
      <c r="J138" s="2" t="s">
        <v>84</v>
      </c>
      <c r="K138" s="2" t="s">
        <v>43</v>
      </c>
      <c r="M138" s="2" t="s">
        <v>59</v>
      </c>
      <c r="N138" s="27">
        <f>IF(ISNUMBER(AVERAGEIFS(Observed!N$2:N$720,Observed!$A$2:$A$720,$A138,Observed!$C$2:$C$720,$C138)),AVERAGEIFS(Observed!N$2:N$720,Observed!$A$2:$A$720,$A138,Observed!$C$2:$C$720,$C138),"")</f>
        <v>2327.3333333333335</v>
      </c>
      <c r="O138" s="28">
        <f>IF(ISNUMBER(AVERAGEIFS(Observed!O$2:O$720,Observed!$A$2:$A$720,$A138,Observed!$C$2:$C$720,$C138)),AVERAGEIFS(Observed!O$2:O$720,Observed!$A$2:$A$720,$A138,Observed!$C$2:$C$720,$C138),"")</f>
        <v>232.73333333333335</v>
      </c>
      <c r="P138" s="28" t="str">
        <f>IF(ISNUMBER(AVERAGEIFS(Observed!P$2:P$720,Observed!$A$2:$A$720,$A138,Observed!$C$2:$C$720,$C138)),AVERAGEIFS(Observed!P$2:P$720,Observed!$A$2:$A$720,$A138,Observed!$C$2:$C$720,$C138),"")</f>
        <v/>
      </c>
      <c r="Q138" s="28" t="str">
        <f>IF(ISNUMBER(AVERAGEIFS(Observed!Q$2:Q$720,Observed!$A$2:$A$720,$A138,Observed!$C$2:$C$720,$C138)),AVERAGEIFS(Observed!Q$2:Q$720,Observed!$A$2:$A$720,$A138,Observed!$C$2:$C$720,$C138),"")</f>
        <v/>
      </c>
      <c r="R138" s="28" t="str">
        <f>IF(ISNUMBER(AVERAGEIFS(Observed!R$2:R$720,Observed!$A$2:$A$720,$A138,Observed!$C$2:$C$720,$C138)),AVERAGEIFS(Observed!R$2:R$720,Observed!$A$2:$A$720,$A138,Observed!$C$2:$C$720,$C138),"")</f>
        <v/>
      </c>
      <c r="S138" s="29" t="str">
        <f>IF(ISNUMBER(AVERAGEIFS(Observed!S$2:S$720,Observed!$A$2:$A$720,$A138,Observed!$C$2:$C$720,$C138)),AVERAGEIFS(Observed!S$2:S$720,Observed!$A$2:$A$720,$A138,Observed!$C$2:$C$720,$C138),"")</f>
        <v/>
      </c>
      <c r="T138" s="29" t="str">
        <f>IF(ISNUMBER(AVERAGEIFS(Observed!T$2:T$720,Observed!$A$2:$A$720,$A138,Observed!$C$2:$C$720,$C138)),AVERAGEIFS(Observed!T$2:T$720,Observed!$A$2:$A$720,$A138,Observed!$C$2:$C$720,$C138),"")</f>
        <v/>
      </c>
      <c r="U138" s="29" t="str">
        <f>IF(ISNUMBER(AVERAGEIFS(Observed!U$2:U$720,Observed!$A$2:$A$720,$A138,Observed!$C$2:$C$720,$C138)),AVERAGEIFS(Observed!U$2:U$720,Observed!$A$2:$A$720,$A138,Observed!$C$2:$C$720,$C138),"")</f>
        <v/>
      </c>
      <c r="V138" s="28" t="str">
        <f>IF(ISNUMBER(AVERAGEIFS(Observed!V$2:V$720,Observed!$A$2:$A$720,$A138,Observed!$C$2:$C$720,$C138)),AVERAGEIFS(Observed!V$2:V$720,Observed!$A$2:$A$720,$A138,Observed!$C$2:$C$720,$C138),"")</f>
        <v/>
      </c>
      <c r="W138" s="30" t="str">
        <f>IF(ISNUMBER(AVERAGEIFS(Observed!W$2:W$720,Observed!$A$2:$A$720,$A138,Observed!$C$2:$C$720,$C138)),AVERAGEIFS(Observed!W$2:W$720,Observed!$A$2:$A$720,$A138,Observed!$C$2:$C$720,$C138),"")</f>
        <v/>
      </c>
      <c r="X138" s="30" t="str">
        <f>IF(ISNUMBER(AVERAGEIFS(Observed!X$2:X$720,Observed!$A$2:$A$720,$A138,Observed!$C$2:$C$720,$C138)),AVERAGEIFS(Observed!X$2:X$720,Observed!$A$2:$A$720,$A138,Observed!$C$2:$C$720,$C138),"")</f>
        <v/>
      </c>
      <c r="Y138" s="28" t="str">
        <f>IF(ISNUMBER(AVERAGEIFS(Observed!Y$2:Y$720,Observed!$A$2:$A$720,$A138,Observed!$C$2:$C$720,$C138)),AVERAGEIFS(Observed!Y$2:Y$720,Observed!$A$2:$A$720,$A138,Observed!$C$2:$C$720,$C138),"")</f>
        <v/>
      </c>
      <c r="Z138" s="28" t="str">
        <f>IF(ISNUMBER(AVERAGEIFS(Observed!Z$2:Z$720,Observed!$A$2:$A$720,$A138,Observed!$C$2:$C$720,$C138)),AVERAGEIFS(Observed!Z$2:Z$720,Observed!$A$2:$A$720,$A138,Observed!$C$2:$C$720,$C138),"")</f>
        <v/>
      </c>
      <c r="AA138" s="28" t="str">
        <f>IF(ISNUMBER(AVERAGEIFS(Observed!AA$2:AA$720,Observed!$A$2:$A$720,$A138,Observed!$C$2:$C$720,$C138)),AVERAGEIFS(Observed!AA$2:AA$720,Observed!$A$2:$A$720,$A138,Observed!$C$2:$C$720,$C138),"")</f>
        <v/>
      </c>
      <c r="AB138" s="28">
        <f>IF(ISNUMBER(AVERAGEIFS(Observed!AB$2:AB$720,Observed!$A$2:$A$720,$A138,Observed!$C$2:$C$720,$C138)),AVERAGEIFS(Observed!AB$2:AB$720,Observed!$A$2:$A$720,$A138,Observed!$C$2:$C$720,$C138),"")</f>
        <v>18.281470616658527</v>
      </c>
      <c r="AC138" s="28">
        <f>IF(ISNUMBER(AVERAGEIFS(Observed!AC$2:AC$720,Observed!$A$2:$A$720,$A138,Observed!$C$2:$C$720,$C138)),AVERAGEIFS(Observed!AC$2:AC$720,Observed!$A$2:$A$720,$A138,Observed!$C$2:$C$720,$C138),"")</f>
        <v>19.665753523508709</v>
      </c>
      <c r="AD138" s="28">
        <f>IF(ISNUMBER(AVERAGEIFS(Observed!AD$2:AD$720,Observed!$A$2:$A$720,$A138,Observed!$C$2:$C$720,$C138)),AVERAGEIFS(Observed!AD$2:AD$720,Observed!$A$2:$A$720,$A138,Observed!$C$2:$C$720,$C138),"")</f>
        <v>80.944798787434891</v>
      </c>
      <c r="AE138" s="28">
        <f>IF(ISNUMBER(AVERAGEIFS(Observed!AE$2:AE$720,Observed!$A$2:$A$720,$A138,Observed!$C$2:$C$720,$C138)),AVERAGEIFS(Observed!AE$2:AE$720,Observed!$A$2:$A$720,$A138,Observed!$C$2:$C$720,$C138),"")</f>
        <v>21.677979469299316</v>
      </c>
      <c r="AF138" s="28">
        <f>IF(ISNUMBER(AVERAGEIFS(Observed!AF$2:AF$720,Observed!$A$2:$A$720,$A138,Observed!$C$2:$C$720,$C138)),AVERAGEIFS(Observed!AF$2:AF$720,Observed!$A$2:$A$720,$A138,Observed!$C$2:$C$720,$C138),"")</f>
        <v>90.336125691731766</v>
      </c>
      <c r="AG138" s="28">
        <f>IF(ISNUMBER(AVERAGEIFS(Observed!AG$2:AG$720,Observed!$A$2:$A$720,$A138,Observed!$C$2:$C$720,$C138)),AVERAGEIFS(Observed!AG$2:AG$720,Observed!$A$2:$A$720,$A138,Observed!$C$2:$C$720,$C138),"")</f>
        <v>26.880186716715496</v>
      </c>
      <c r="AH138" s="29">
        <f>IF(ISNUMBER(AVERAGEIFS(Observed!AH$2:AH$720,Observed!$A$2:$A$720,$A138,Observed!$C$2:$C$720,$C138)),AVERAGEIFS(Observed!AH$2:AH$720,Observed!$A$2:$A$720,$A138,Observed!$C$2:$C$720,$C138),"")</f>
        <v>4.3000000000000003E-2</v>
      </c>
      <c r="AI138" s="29">
        <f>IF(ISNUMBER(AVERAGEIFS(Observed!AI$2:AI$720,Observed!$A$2:$A$720,$A138,Observed!$C$2:$C$720,$C138)),AVERAGEIFS(Observed!AI$2:AI$720,Observed!$A$2:$A$720,$A138,Observed!$C$2:$C$720,$C138),"")</f>
        <v>4.3000000000000003E-2</v>
      </c>
      <c r="AJ138" s="29" t="str">
        <f>IF(ISNUMBER(AVERAGEIFS(Observed!AJ$2:AJ$720,Observed!$A$2:$A$720,$A138,Observed!$C$2:$C$720,$C138)),AVERAGEIFS(Observed!AJ$2:AJ$720,Observed!$A$2:$A$720,$A138,Observed!$C$2:$C$720,$C138),"")</f>
        <v/>
      </c>
      <c r="AK138" s="28">
        <f>IF(ISNUMBER(AVERAGEIFS(Observed!AK$2:AK$720,Observed!$A$2:$A$720,$A138,Observed!$C$2:$C$720,$C138)),AVERAGEIFS(Observed!AK$2:AK$720,Observed!$A$2:$A$720,$A138,Observed!$C$2:$C$720,$C138),"")</f>
        <v>12.951167805989584</v>
      </c>
      <c r="AL138" s="29" t="str">
        <f>IF(ISNUMBER(AVERAGEIFS(Observed!AL$2:AL$720,Observed!$A$2:$A$720,$A138,Observed!$C$2:$C$720,$C138)),AVERAGEIFS(Observed!AL$2:AL$720,Observed!$A$2:$A$720,$A138,Observed!$C$2:$C$720,$C138),"")</f>
        <v/>
      </c>
      <c r="AM138" s="28" t="str">
        <f>IF(ISNUMBER(AVERAGEIFS(Observed!AM$2:AM$720,Observed!$A$2:$A$720,$A138,Observed!$C$2:$C$720,$C138)),AVERAGEIFS(Observed!AM$2:AM$720,Observed!$A$2:$A$720,$A138,Observed!$C$2:$C$720,$C138),"")</f>
        <v/>
      </c>
      <c r="AN138" s="28" t="str">
        <f>IF(ISNUMBER(AVERAGEIFS(Observed!AN$2:AN$720,Observed!$A$2:$A$720,$A138,Observed!$C$2:$C$720,$C138)),AVERAGEIFS(Observed!AN$2:AN$720,Observed!$A$2:$A$720,$A138,Observed!$C$2:$C$720,$C138),"")</f>
        <v/>
      </c>
      <c r="AO138" s="28" t="str">
        <f>IF(ISNUMBER(AVERAGEIFS(Observed!AO$2:AO$720,Observed!$A$2:$A$720,$A138,Observed!$C$2:$C$720,$C138)),AVERAGEIFS(Observed!AO$2:AO$720,Observed!$A$2:$A$720,$A138,Observed!$C$2:$C$720,$C138),"")</f>
        <v/>
      </c>
      <c r="AP138" s="29" t="str">
        <f>IF(ISNUMBER(AVERAGEIFS(Observed!AP$2:AP$720,Observed!$A$2:$A$720,$A138,Observed!$C$2:$C$720,$C138)),AVERAGEIFS(Observed!AP$2:AP$720,Observed!$A$2:$A$720,$A138,Observed!$C$2:$C$720,$C138),"")</f>
        <v/>
      </c>
      <c r="AQ138" s="28" t="str">
        <f>IF(ISNUMBER(AVERAGEIFS(Observed!AQ$2:AQ$720,Observed!$A$2:$A$720,$A138,Observed!$C$2:$C$720,$C138)),AVERAGEIFS(Observed!AQ$2:AQ$720,Observed!$A$2:$A$720,$A138,Observed!$C$2:$C$720,$C138),"")</f>
        <v/>
      </c>
      <c r="AR138" s="28" t="str">
        <f>IF(ISNUMBER(AVERAGEIFS(Observed!AR$2:AR$720,Observed!$A$2:$A$720,$A138,Observed!$C$2:$C$720,$C138)),AVERAGEIFS(Observed!AR$2:AR$720,Observed!$A$2:$A$720,$A138,Observed!$C$2:$C$720,$C138),"")</f>
        <v/>
      </c>
      <c r="AS138" s="2">
        <f>COUNTIFS(Observed!$A$2:$A$720,$A138,Observed!$C$2:$C$720,$C138)</f>
        <v>3</v>
      </c>
      <c r="AT138" s="2">
        <f t="shared" si="3"/>
        <v>10</v>
      </c>
    </row>
    <row r="139" spans="1:46" x14ac:dyDescent="0.25">
      <c r="A139" s="4" t="s">
        <v>26</v>
      </c>
      <c r="B139" t="s">
        <v>44</v>
      </c>
      <c r="C139" s="3">
        <v>42684</v>
      </c>
      <c r="D139">
        <v>1</v>
      </c>
      <c r="F139">
        <v>500</v>
      </c>
      <c r="J139" s="2" t="s">
        <v>84</v>
      </c>
      <c r="K139" s="2" t="s">
        <v>43</v>
      </c>
      <c r="M139" s="2" t="s">
        <v>59</v>
      </c>
      <c r="N139" s="27">
        <f>IF(ISNUMBER(AVERAGEIFS(Observed!N$2:N$720,Observed!$A$2:$A$720,$A139,Observed!$C$2:$C$720,$C139)),AVERAGEIFS(Observed!N$2:N$720,Observed!$A$2:$A$720,$A139,Observed!$C$2:$C$720,$C139),"")</f>
        <v>2421.6666666666665</v>
      </c>
      <c r="O139" s="28">
        <f>IF(ISNUMBER(AVERAGEIFS(Observed!O$2:O$720,Observed!$A$2:$A$720,$A139,Observed!$C$2:$C$720,$C139)),AVERAGEIFS(Observed!O$2:O$720,Observed!$A$2:$A$720,$A139,Observed!$C$2:$C$720,$C139),"")</f>
        <v>242.16666666666666</v>
      </c>
      <c r="P139" s="28" t="str">
        <f>IF(ISNUMBER(AVERAGEIFS(Observed!P$2:P$720,Observed!$A$2:$A$720,$A139,Observed!$C$2:$C$720,$C139)),AVERAGEIFS(Observed!P$2:P$720,Observed!$A$2:$A$720,$A139,Observed!$C$2:$C$720,$C139),"")</f>
        <v/>
      </c>
      <c r="Q139" s="28" t="str">
        <f>IF(ISNUMBER(AVERAGEIFS(Observed!Q$2:Q$720,Observed!$A$2:$A$720,$A139,Observed!$C$2:$C$720,$C139)),AVERAGEIFS(Observed!Q$2:Q$720,Observed!$A$2:$A$720,$A139,Observed!$C$2:$C$720,$C139),"")</f>
        <v/>
      </c>
      <c r="R139" s="28" t="str">
        <f>IF(ISNUMBER(AVERAGEIFS(Observed!R$2:R$720,Observed!$A$2:$A$720,$A139,Observed!$C$2:$C$720,$C139)),AVERAGEIFS(Observed!R$2:R$720,Observed!$A$2:$A$720,$A139,Observed!$C$2:$C$720,$C139),"")</f>
        <v/>
      </c>
      <c r="S139" s="29" t="str">
        <f>IF(ISNUMBER(AVERAGEIFS(Observed!S$2:S$720,Observed!$A$2:$A$720,$A139,Observed!$C$2:$C$720,$C139)),AVERAGEIFS(Observed!S$2:S$720,Observed!$A$2:$A$720,$A139,Observed!$C$2:$C$720,$C139),"")</f>
        <v/>
      </c>
      <c r="T139" s="29" t="str">
        <f>IF(ISNUMBER(AVERAGEIFS(Observed!T$2:T$720,Observed!$A$2:$A$720,$A139,Observed!$C$2:$C$720,$C139)),AVERAGEIFS(Observed!T$2:T$720,Observed!$A$2:$A$720,$A139,Observed!$C$2:$C$720,$C139),"")</f>
        <v/>
      </c>
      <c r="U139" s="29" t="str">
        <f>IF(ISNUMBER(AVERAGEIFS(Observed!U$2:U$720,Observed!$A$2:$A$720,$A139,Observed!$C$2:$C$720,$C139)),AVERAGEIFS(Observed!U$2:U$720,Observed!$A$2:$A$720,$A139,Observed!$C$2:$C$720,$C139),"")</f>
        <v/>
      </c>
      <c r="V139" s="28" t="str">
        <f>IF(ISNUMBER(AVERAGEIFS(Observed!V$2:V$720,Observed!$A$2:$A$720,$A139,Observed!$C$2:$C$720,$C139)),AVERAGEIFS(Observed!V$2:V$720,Observed!$A$2:$A$720,$A139,Observed!$C$2:$C$720,$C139),"")</f>
        <v/>
      </c>
      <c r="W139" s="30" t="str">
        <f>IF(ISNUMBER(AVERAGEIFS(Observed!W$2:W$720,Observed!$A$2:$A$720,$A139,Observed!$C$2:$C$720,$C139)),AVERAGEIFS(Observed!W$2:W$720,Observed!$A$2:$A$720,$A139,Observed!$C$2:$C$720,$C139),"")</f>
        <v/>
      </c>
      <c r="X139" s="30" t="str">
        <f>IF(ISNUMBER(AVERAGEIFS(Observed!X$2:X$720,Observed!$A$2:$A$720,$A139,Observed!$C$2:$C$720,$C139)),AVERAGEIFS(Observed!X$2:X$720,Observed!$A$2:$A$720,$A139,Observed!$C$2:$C$720,$C139),"")</f>
        <v/>
      </c>
      <c r="Y139" s="28" t="str">
        <f>IF(ISNUMBER(AVERAGEIFS(Observed!Y$2:Y$720,Observed!$A$2:$A$720,$A139,Observed!$C$2:$C$720,$C139)),AVERAGEIFS(Observed!Y$2:Y$720,Observed!$A$2:$A$720,$A139,Observed!$C$2:$C$720,$C139),"")</f>
        <v/>
      </c>
      <c r="Z139" s="28" t="str">
        <f>IF(ISNUMBER(AVERAGEIFS(Observed!Z$2:Z$720,Observed!$A$2:$A$720,$A139,Observed!$C$2:$C$720,$C139)),AVERAGEIFS(Observed!Z$2:Z$720,Observed!$A$2:$A$720,$A139,Observed!$C$2:$C$720,$C139),"")</f>
        <v/>
      </c>
      <c r="AA139" s="28" t="str">
        <f>IF(ISNUMBER(AVERAGEIFS(Observed!AA$2:AA$720,Observed!$A$2:$A$720,$A139,Observed!$C$2:$C$720,$C139)),AVERAGEIFS(Observed!AA$2:AA$720,Observed!$A$2:$A$720,$A139,Observed!$C$2:$C$720,$C139),"")</f>
        <v/>
      </c>
      <c r="AB139" s="28">
        <f>IF(ISNUMBER(AVERAGEIFS(Observed!AB$2:AB$720,Observed!$A$2:$A$720,$A139,Observed!$C$2:$C$720,$C139)),AVERAGEIFS(Observed!AB$2:AB$720,Observed!$A$2:$A$720,$A139,Observed!$C$2:$C$720,$C139),"")</f>
        <v>18.031910578409832</v>
      </c>
      <c r="AC139" s="28">
        <f>IF(ISNUMBER(AVERAGEIFS(Observed!AC$2:AC$720,Observed!$A$2:$A$720,$A139,Observed!$C$2:$C$720,$C139)),AVERAGEIFS(Observed!AC$2:AC$720,Observed!$A$2:$A$720,$A139,Observed!$C$2:$C$720,$C139),"")</f>
        <v>19.221249580383301</v>
      </c>
      <c r="AD139" s="28">
        <f>IF(ISNUMBER(AVERAGEIFS(Observed!AD$2:AD$720,Observed!$A$2:$A$720,$A139,Observed!$C$2:$C$720,$C139)),AVERAGEIFS(Observed!AD$2:AD$720,Observed!$A$2:$A$720,$A139,Observed!$C$2:$C$720,$C139),"")</f>
        <v>80.300515492757157</v>
      </c>
      <c r="AE139" s="28">
        <f>IF(ISNUMBER(AVERAGEIFS(Observed!AE$2:AE$720,Observed!$A$2:$A$720,$A139,Observed!$C$2:$C$720,$C139)),AVERAGEIFS(Observed!AE$2:AE$720,Observed!$A$2:$A$720,$A139,Observed!$C$2:$C$720,$C139),"")</f>
        <v>20.974923133850098</v>
      </c>
      <c r="AF139" s="28">
        <f>IF(ISNUMBER(AVERAGEIFS(Observed!AF$2:AF$720,Observed!$A$2:$A$720,$A139,Observed!$C$2:$C$720,$C139)),AVERAGEIFS(Observed!AF$2:AF$720,Observed!$A$2:$A$720,$A139,Observed!$C$2:$C$720,$C139),"")</f>
        <v>90.218514760335282</v>
      </c>
      <c r="AG139" s="28">
        <f>IF(ISNUMBER(AVERAGEIFS(Observed!AG$2:AG$720,Observed!$A$2:$A$720,$A139,Observed!$C$2:$C$720,$C139)),AVERAGEIFS(Observed!AG$2:AG$720,Observed!$A$2:$A$720,$A139,Observed!$C$2:$C$720,$C139),"")</f>
        <v>26.83568000793457</v>
      </c>
      <c r="AH139" s="29">
        <f>IF(ISNUMBER(AVERAGEIFS(Observed!AH$2:AH$720,Observed!$A$2:$A$720,$A139,Observed!$C$2:$C$720,$C139)),AVERAGEIFS(Observed!AH$2:AH$720,Observed!$A$2:$A$720,$A139,Observed!$C$2:$C$720,$C139),"")</f>
        <v>4.293333333333333E-2</v>
      </c>
      <c r="AI139" s="29">
        <f>IF(ISNUMBER(AVERAGEIFS(Observed!AI$2:AI$720,Observed!$A$2:$A$720,$A139,Observed!$C$2:$C$720,$C139)),AVERAGEIFS(Observed!AI$2:AI$720,Observed!$A$2:$A$720,$A139,Observed!$C$2:$C$720,$C139),"")</f>
        <v>4.293333333333333E-2</v>
      </c>
      <c r="AJ139" s="29" t="str">
        <f>IF(ISNUMBER(AVERAGEIFS(Observed!AJ$2:AJ$720,Observed!$A$2:$A$720,$A139,Observed!$C$2:$C$720,$C139)),AVERAGEIFS(Observed!AJ$2:AJ$720,Observed!$A$2:$A$720,$A139,Observed!$C$2:$C$720,$C139),"")</f>
        <v/>
      </c>
      <c r="AK139" s="28">
        <f>IF(ISNUMBER(AVERAGEIFS(Observed!AK$2:AK$720,Observed!$A$2:$A$720,$A139,Observed!$C$2:$C$720,$C139)),AVERAGEIFS(Observed!AK$2:AK$720,Observed!$A$2:$A$720,$A139,Observed!$C$2:$C$720,$C139),"")</f>
        <v>12.848082478841144</v>
      </c>
      <c r="AL139" s="29" t="str">
        <f>IF(ISNUMBER(AVERAGEIFS(Observed!AL$2:AL$720,Observed!$A$2:$A$720,$A139,Observed!$C$2:$C$720,$C139)),AVERAGEIFS(Observed!AL$2:AL$720,Observed!$A$2:$A$720,$A139,Observed!$C$2:$C$720,$C139),"")</f>
        <v/>
      </c>
      <c r="AM139" s="28" t="str">
        <f>IF(ISNUMBER(AVERAGEIFS(Observed!AM$2:AM$720,Observed!$A$2:$A$720,$A139,Observed!$C$2:$C$720,$C139)),AVERAGEIFS(Observed!AM$2:AM$720,Observed!$A$2:$A$720,$A139,Observed!$C$2:$C$720,$C139),"")</f>
        <v/>
      </c>
      <c r="AN139" s="28" t="str">
        <f>IF(ISNUMBER(AVERAGEIFS(Observed!AN$2:AN$720,Observed!$A$2:$A$720,$A139,Observed!$C$2:$C$720,$C139)),AVERAGEIFS(Observed!AN$2:AN$720,Observed!$A$2:$A$720,$A139,Observed!$C$2:$C$720,$C139),"")</f>
        <v/>
      </c>
      <c r="AO139" s="28" t="str">
        <f>IF(ISNUMBER(AVERAGEIFS(Observed!AO$2:AO$720,Observed!$A$2:$A$720,$A139,Observed!$C$2:$C$720,$C139)),AVERAGEIFS(Observed!AO$2:AO$720,Observed!$A$2:$A$720,$A139,Observed!$C$2:$C$720,$C139),"")</f>
        <v/>
      </c>
      <c r="AP139" s="29" t="str">
        <f>IF(ISNUMBER(AVERAGEIFS(Observed!AP$2:AP$720,Observed!$A$2:$A$720,$A139,Observed!$C$2:$C$720,$C139)),AVERAGEIFS(Observed!AP$2:AP$720,Observed!$A$2:$A$720,$A139,Observed!$C$2:$C$720,$C139),"")</f>
        <v/>
      </c>
      <c r="AQ139" s="28" t="str">
        <f>IF(ISNUMBER(AVERAGEIFS(Observed!AQ$2:AQ$720,Observed!$A$2:$A$720,$A139,Observed!$C$2:$C$720,$C139)),AVERAGEIFS(Observed!AQ$2:AQ$720,Observed!$A$2:$A$720,$A139,Observed!$C$2:$C$720,$C139),"")</f>
        <v/>
      </c>
      <c r="AR139" s="28" t="str">
        <f>IF(ISNUMBER(AVERAGEIFS(Observed!AR$2:AR$720,Observed!$A$2:$A$720,$A139,Observed!$C$2:$C$720,$C139)),AVERAGEIFS(Observed!AR$2:AR$720,Observed!$A$2:$A$720,$A139,Observed!$C$2:$C$720,$C139),"")</f>
        <v/>
      </c>
      <c r="AS139" s="2">
        <f>COUNTIFS(Observed!$A$2:$A$720,$A139,Observed!$C$2:$C$720,$C139)</f>
        <v>3</v>
      </c>
      <c r="AT139" s="2">
        <f t="shared" si="3"/>
        <v>10</v>
      </c>
    </row>
    <row r="140" spans="1:46" x14ac:dyDescent="0.25">
      <c r="A140" s="4" t="s">
        <v>33</v>
      </c>
      <c r="B140" t="s">
        <v>32</v>
      </c>
      <c r="C140" s="3">
        <v>42018</v>
      </c>
      <c r="D140">
        <v>1</v>
      </c>
      <c r="F140">
        <v>0</v>
      </c>
      <c r="J140" s="2" t="s">
        <v>82</v>
      </c>
      <c r="K140" s="2" t="s">
        <v>23</v>
      </c>
      <c r="L140">
        <v>1</v>
      </c>
      <c r="M140" s="2" t="s">
        <v>22</v>
      </c>
      <c r="N140" s="27" t="str">
        <f>IF(ISNUMBER(AVERAGEIFS(Observed!N$2:N$720,Observed!$A$2:$A$720,$A140,Observed!$C$2:$C$720,$C140)),AVERAGEIFS(Observed!N$2:N$720,Observed!$A$2:$A$720,$A140,Observed!$C$2:$C$720,$C140),"")</f>
        <v/>
      </c>
      <c r="O140" s="28" t="str">
        <f>IF(ISNUMBER(AVERAGEIFS(Observed!O$2:O$720,Observed!$A$2:$A$720,$A140,Observed!$C$2:$C$720,$C140)),AVERAGEIFS(Observed!O$2:O$720,Observed!$A$2:$A$720,$A140,Observed!$C$2:$C$720,$C140),"")</f>
        <v/>
      </c>
      <c r="P140" s="28">
        <f>IF(ISNUMBER(AVERAGEIFS(Observed!P$2:P$720,Observed!$A$2:$A$720,$A140,Observed!$C$2:$C$720,$C140)),AVERAGEIFS(Observed!P$2:P$720,Observed!$A$2:$A$720,$A140,Observed!$C$2:$C$720,$C140),"")</f>
        <v>257.02666666666664</v>
      </c>
      <c r="Q140" s="28">
        <f>IF(ISNUMBER(AVERAGEIFS(Observed!Q$2:Q$720,Observed!$A$2:$A$720,$A140,Observed!$C$2:$C$720,$C140)),AVERAGEIFS(Observed!Q$2:Q$720,Observed!$A$2:$A$720,$A140,Observed!$C$2:$C$720,$C140),"")</f>
        <v>257.02666666666664</v>
      </c>
      <c r="R140" s="28">
        <f>IF(ISNUMBER(AVERAGEIFS(Observed!R$2:R$720,Observed!$A$2:$A$720,$A140,Observed!$C$2:$C$720,$C140)),AVERAGEIFS(Observed!R$2:R$720,Observed!$A$2:$A$720,$A140,Observed!$C$2:$C$720,$C140),"")</f>
        <v>257.02666666666664</v>
      </c>
      <c r="S140" s="29" t="str">
        <f>IF(ISNUMBER(AVERAGEIFS(Observed!S$2:S$720,Observed!$A$2:$A$720,$A140,Observed!$C$2:$C$720,$C140)),AVERAGEIFS(Observed!S$2:S$720,Observed!$A$2:$A$720,$A140,Observed!$C$2:$C$720,$C140),"")</f>
        <v/>
      </c>
      <c r="T140" s="29" t="str">
        <f>IF(ISNUMBER(AVERAGEIFS(Observed!T$2:T$720,Observed!$A$2:$A$720,$A140,Observed!$C$2:$C$720,$C140)),AVERAGEIFS(Observed!T$2:T$720,Observed!$A$2:$A$720,$A140,Observed!$C$2:$C$720,$C140),"")</f>
        <v/>
      </c>
      <c r="U140" s="29" t="str">
        <f>IF(ISNUMBER(AVERAGEIFS(Observed!U$2:U$720,Observed!$A$2:$A$720,$A140,Observed!$C$2:$C$720,$C140)),AVERAGEIFS(Observed!U$2:U$720,Observed!$A$2:$A$720,$A140,Observed!$C$2:$C$720,$C140),"")</f>
        <v/>
      </c>
      <c r="V140" s="28" t="str">
        <f>IF(ISNUMBER(AVERAGEIFS(Observed!V$2:V$720,Observed!$A$2:$A$720,$A140,Observed!$C$2:$C$720,$C140)),AVERAGEIFS(Observed!V$2:V$720,Observed!$A$2:$A$720,$A140,Observed!$C$2:$C$720,$C140),"")</f>
        <v/>
      </c>
      <c r="W140" s="30" t="str">
        <f>IF(ISNUMBER(AVERAGEIFS(Observed!W$2:W$720,Observed!$A$2:$A$720,$A140,Observed!$C$2:$C$720,$C140)),AVERAGEIFS(Observed!W$2:W$720,Observed!$A$2:$A$720,$A140,Observed!$C$2:$C$720,$C140),"")</f>
        <v/>
      </c>
      <c r="X140" s="30" t="str">
        <f>IF(ISNUMBER(AVERAGEIFS(Observed!X$2:X$720,Observed!$A$2:$A$720,$A140,Observed!$C$2:$C$720,$C140)),AVERAGEIFS(Observed!X$2:X$720,Observed!$A$2:$A$720,$A140,Observed!$C$2:$C$720,$C140),"")</f>
        <v/>
      </c>
      <c r="Y140" s="28" t="str">
        <f>IF(ISNUMBER(AVERAGEIFS(Observed!Y$2:Y$720,Observed!$A$2:$A$720,$A140,Observed!$C$2:$C$720,$C140)),AVERAGEIFS(Observed!Y$2:Y$720,Observed!$A$2:$A$720,$A140,Observed!$C$2:$C$720,$C140),"")</f>
        <v/>
      </c>
      <c r="Z140" s="28" t="str">
        <f>IF(ISNUMBER(AVERAGEIFS(Observed!Z$2:Z$720,Observed!$A$2:$A$720,$A140,Observed!$C$2:$C$720,$C140)),AVERAGEIFS(Observed!Z$2:Z$720,Observed!$A$2:$A$720,$A140,Observed!$C$2:$C$720,$C140),"")</f>
        <v/>
      </c>
      <c r="AA140" s="28" t="str">
        <f>IF(ISNUMBER(AVERAGEIFS(Observed!AA$2:AA$720,Observed!$A$2:$A$720,$A140,Observed!$C$2:$C$720,$C140)),AVERAGEIFS(Observed!AA$2:AA$720,Observed!$A$2:$A$720,$A140,Observed!$C$2:$C$720,$C140),"")</f>
        <v/>
      </c>
      <c r="AB140" s="28" t="str">
        <f>IF(ISNUMBER(AVERAGEIFS(Observed!AB$2:AB$720,Observed!$A$2:$A$720,$A140,Observed!$C$2:$C$720,$C140)),AVERAGEIFS(Observed!AB$2:AB$720,Observed!$A$2:$A$720,$A140,Observed!$C$2:$C$720,$C140),"")</f>
        <v/>
      </c>
      <c r="AC140" s="28" t="str">
        <f>IF(ISNUMBER(AVERAGEIFS(Observed!AC$2:AC$720,Observed!$A$2:$A$720,$A140,Observed!$C$2:$C$720,$C140)),AVERAGEIFS(Observed!AC$2:AC$720,Observed!$A$2:$A$720,$A140,Observed!$C$2:$C$720,$C140),"")</f>
        <v/>
      </c>
      <c r="AD140" s="28" t="str">
        <f>IF(ISNUMBER(AVERAGEIFS(Observed!AD$2:AD$720,Observed!$A$2:$A$720,$A140,Observed!$C$2:$C$720,$C140)),AVERAGEIFS(Observed!AD$2:AD$720,Observed!$A$2:$A$720,$A140,Observed!$C$2:$C$720,$C140),"")</f>
        <v/>
      </c>
      <c r="AE140" s="28" t="str">
        <f>IF(ISNUMBER(AVERAGEIFS(Observed!AE$2:AE$720,Observed!$A$2:$A$720,$A140,Observed!$C$2:$C$720,$C140)),AVERAGEIFS(Observed!AE$2:AE$720,Observed!$A$2:$A$720,$A140,Observed!$C$2:$C$720,$C140),"")</f>
        <v/>
      </c>
      <c r="AF140" s="28" t="str">
        <f>IF(ISNUMBER(AVERAGEIFS(Observed!AF$2:AF$720,Observed!$A$2:$A$720,$A140,Observed!$C$2:$C$720,$C140)),AVERAGEIFS(Observed!AF$2:AF$720,Observed!$A$2:$A$720,$A140,Observed!$C$2:$C$720,$C140),"")</f>
        <v/>
      </c>
      <c r="AG140" s="28">
        <f>IF(ISNUMBER(AVERAGEIFS(Observed!AG$2:AG$720,Observed!$A$2:$A$720,$A140,Observed!$C$2:$C$720,$C140)),AVERAGEIFS(Observed!AG$2:AG$720,Observed!$A$2:$A$720,$A140,Observed!$C$2:$C$720,$C140),"")</f>
        <v>23.366666666666664</v>
      </c>
      <c r="AH140" s="29">
        <f>IF(ISNUMBER(AVERAGEIFS(Observed!AH$2:AH$720,Observed!$A$2:$A$720,$A140,Observed!$C$2:$C$720,$C140)),AVERAGEIFS(Observed!AH$2:AH$720,Observed!$A$2:$A$720,$A140,Observed!$C$2:$C$720,$C140),"")</f>
        <v>3.5333333333333335E-2</v>
      </c>
      <c r="AI140" s="29">
        <f>IF(ISNUMBER(AVERAGEIFS(Observed!AI$2:AI$720,Observed!$A$2:$A$720,$A140,Observed!$C$2:$C$720,$C140)),AVERAGEIFS(Observed!AI$2:AI$720,Observed!$A$2:$A$720,$A140,Observed!$C$2:$C$720,$C140),"")</f>
        <v>3.5333333333333335E-2</v>
      </c>
      <c r="AJ140" s="29" t="str">
        <f>IF(ISNUMBER(AVERAGEIFS(Observed!AJ$2:AJ$720,Observed!$A$2:$A$720,$A140,Observed!$C$2:$C$720,$C140)),AVERAGEIFS(Observed!AJ$2:AJ$720,Observed!$A$2:$A$720,$A140,Observed!$C$2:$C$720,$C140),"")</f>
        <v/>
      </c>
      <c r="AK140" s="28" t="str">
        <f>IF(ISNUMBER(AVERAGEIFS(Observed!AK$2:AK$720,Observed!$A$2:$A$720,$A140,Observed!$C$2:$C$720,$C140)),AVERAGEIFS(Observed!AK$2:AK$720,Observed!$A$2:$A$720,$A140,Observed!$C$2:$C$720,$C140),"")</f>
        <v/>
      </c>
      <c r="AL140" s="29" t="str">
        <f>IF(ISNUMBER(AVERAGEIFS(Observed!AL$2:AL$720,Observed!$A$2:$A$720,$A140,Observed!$C$2:$C$720,$C140)),AVERAGEIFS(Observed!AL$2:AL$720,Observed!$A$2:$A$720,$A140,Observed!$C$2:$C$720,$C140),"")</f>
        <v/>
      </c>
      <c r="AM140" s="28" t="str">
        <f>IF(ISNUMBER(AVERAGEIFS(Observed!AM$2:AM$720,Observed!$A$2:$A$720,$A140,Observed!$C$2:$C$720,$C140)),AVERAGEIFS(Observed!AM$2:AM$720,Observed!$A$2:$A$720,$A140,Observed!$C$2:$C$720,$C140),"")</f>
        <v/>
      </c>
      <c r="AN140" s="28" t="str">
        <f>IF(ISNUMBER(AVERAGEIFS(Observed!AN$2:AN$720,Observed!$A$2:$A$720,$A140,Observed!$C$2:$C$720,$C140)),AVERAGEIFS(Observed!AN$2:AN$720,Observed!$A$2:$A$720,$A140,Observed!$C$2:$C$720,$C140),"")</f>
        <v/>
      </c>
      <c r="AO140" s="28" t="str">
        <f>IF(ISNUMBER(AVERAGEIFS(Observed!AO$2:AO$720,Observed!$A$2:$A$720,$A140,Observed!$C$2:$C$720,$C140)),AVERAGEIFS(Observed!AO$2:AO$720,Observed!$A$2:$A$720,$A140,Observed!$C$2:$C$720,$C140),"")</f>
        <v/>
      </c>
      <c r="AP140" s="29" t="str">
        <f>IF(ISNUMBER(AVERAGEIFS(Observed!AP$2:AP$720,Observed!$A$2:$A$720,$A140,Observed!$C$2:$C$720,$C140)),AVERAGEIFS(Observed!AP$2:AP$720,Observed!$A$2:$A$720,$A140,Observed!$C$2:$C$720,$C140),"")</f>
        <v/>
      </c>
      <c r="AQ140" s="28">
        <f>IF(ISNUMBER(AVERAGEIFS(Observed!AQ$2:AQ$720,Observed!$A$2:$A$720,$A140,Observed!$C$2:$C$720,$C140)),AVERAGEIFS(Observed!AQ$2:AQ$720,Observed!$A$2:$A$720,$A140,Observed!$C$2:$C$720,$C140),"")</f>
        <v>9.0446666666666662</v>
      </c>
      <c r="AR140" s="28">
        <f>IF(ISNUMBER(AVERAGEIFS(Observed!AR$2:AR$720,Observed!$A$2:$A$720,$A140,Observed!$C$2:$C$720,$C140)),AVERAGEIFS(Observed!AR$2:AR$720,Observed!$A$2:$A$720,$A140,Observed!$C$2:$C$720,$C140),"")</f>
        <v>9.0446666666666662</v>
      </c>
      <c r="AS140" s="2">
        <f>COUNTIFS(Observed!$A$2:$A$720,$A140,Observed!$C$2:$C$720,$C140)</f>
        <v>3</v>
      </c>
      <c r="AT140" s="2">
        <f t="shared" si="3"/>
        <v>8</v>
      </c>
    </row>
    <row r="141" spans="1:46" x14ac:dyDescent="0.25">
      <c r="A141" s="4" t="s">
        <v>35</v>
      </c>
      <c r="B141" t="s">
        <v>32</v>
      </c>
      <c r="C141" s="3">
        <v>42018</v>
      </c>
      <c r="D141">
        <v>1</v>
      </c>
      <c r="F141">
        <v>50</v>
      </c>
      <c r="J141" s="2" t="s">
        <v>82</v>
      </c>
      <c r="K141" s="2" t="s">
        <v>23</v>
      </c>
      <c r="L141">
        <v>1</v>
      </c>
      <c r="M141" s="2" t="s">
        <v>22</v>
      </c>
      <c r="N141" s="27" t="str">
        <f>IF(ISNUMBER(AVERAGEIFS(Observed!N$2:N$720,Observed!$A$2:$A$720,$A141,Observed!$C$2:$C$720,$C141)),AVERAGEIFS(Observed!N$2:N$720,Observed!$A$2:$A$720,$A141,Observed!$C$2:$C$720,$C141),"")</f>
        <v/>
      </c>
      <c r="O141" s="28" t="str">
        <f>IF(ISNUMBER(AVERAGEIFS(Observed!O$2:O$720,Observed!$A$2:$A$720,$A141,Observed!$C$2:$C$720,$C141)),AVERAGEIFS(Observed!O$2:O$720,Observed!$A$2:$A$720,$A141,Observed!$C$2:$C$720,$C141),"")</f>
        <v/>
      </c>
      <c r="P141" s="28">
        <f>IF(ISNUMBER(AVERAGEIFS(Observed!P$2:P$720,Observed!$A$2:$A$720,$A141,Observed!$C$2:$C$720,$C141)),AVERAGEIFS(Observed!P$2:P$720,Observed!$A$2:$A$720,$A141,Observed!$C$2:$C$720,$C141),"")</f>
        <v>276.86333333333334</v>
      </c>
      <c r="Q141" s="28">
        <f>IF(ISNUMBER(AVERAGEIFS(Observed!Q$2:Q$720,Observed!$A$2:$A$720,$A141,Observed!$C$2:$C$720,$C141)),AVERAGEIFS(Observed!Q$2:Q$720,Observed!$A$2:$A$720,$A141,Observed!$C$2:$C$720,$C141),"")</f>
        <v>276.86333333333334</v>
      </c>
      <c r="R141" s="28">
        <f>IF(ISNUMBER(AVERAGEIFS(Observed!R$2:R$720,Observed!$A$2:$A$720,$A141,Observed!$C$2:$C$720,$C141)),AVERAGEIFS(Observed!R$2:R$720,Observed!$A$2:$A$720,$A141,Observed!$C$2:$C$720,$C141),"")</f>
        <v>276.86333333333334</v>
      </c>
      <c r="S141" s="29" t="str">
        <f>IF(ISNUMBER(AVERAGEIFS(Observed!S$2:S$720,Observed!$A$2:$A$720,$A141,Observed!$C$2:$C$720,$C141)),AVERAGEIFS(Observed!S$2:S$720,Observed!$A$2:$A$720,$A141,Observed!$C$2:$C$720,$C141),"")</f>
        <v/>
      </c>
      <c r="T141" s="29" t="str">
        <f>IF(ISNUMBER(AVERAGEIFS(Observed!T$2:T$720,Observed!$A$2:$A$720,$A141,Observed!$C$2:$C$720,$C141)),AVERAGEIFS(Observed!T$2:T$720,Observed!$A$2:$A$720,$A141,Observed!$C$2:$C$720,$C141),"")</f>
        <v/>
      </c>
      <c r="U141" s="29" t="str">
        <f>IF(ISNUMBER(AVERAGEIFS(Observed!U$2:U$720,Observed!$A$2:$A$720,$A141,Observed!$C$2:$C$720,$C141)),AVERAGEIFS(Observed!U$2:U$720,Observed!$A$2:$A$720,$A141,Observed!$C$2:$C$720,$C141),"")</f>
        <v/>
      </c>
      <c r="V141" s="28" t="str">
        <f>IF(ISNUMBER(AVERAGEIFS(Observed!V$2:V$720,Observed!$A$2:$A$720,$A141,Observed!$C$2:$C$720,$C141)),AVERAGEIFS(Observed!V$2:V$720,Observed!$A$2:$A$720,$A141,Observed!$C$2:$C$720,$C141),"")</f>
        <v/>
      </c>
      <c r="W141" s="30" t="str">
        <f>IF(ISNUMBER(AVERAGEIFS(Observed!W$2:W$720,Observed!$A$2:$A$720,$A141,Observed!$C$2:$C$720,$C141)),AVERAGEIFS(Observed!W$2:W$720,Observed!$A$2:$A$720,$A141,Observed!$C$2:$C$720,$C141),"")</f>
        <v/>
      </c>
      <c r="X141" s="30" t="str">
        <f>IF(ISNUMBER(AVERAGEIFS(Observed!X$2:X$720,Observed!$A$2:$A$720,$A141,Observed!$C$2:$C$720,$C141)),AVERAGEIFS(Observed!X$2:X$720,Observed!$A$2:$A$720,$A141,Observed!$C$2:$C$720,$C141),"")</f>
        <v/>
      </c>
      <c r="Y141" s="28" t="str">
        <f>IF(ISNUMBER(AVERAGEIFS(Observed!Y$2:Y$720,Observed!$A$2:$A$720,$A141,Observed!$C$2:$C$720,$C141)),AVERAGEIFS(Observed!Y$2:Y$720,Observed!$A$2:$A$720,$A141,Observed!$C$2:$C$720,$C141),"")</f>
        <v/>
      </c>
      <c r="Z141" s="28" t="str">
        <f>IF(ISNUMBER(AVERAGEIFS(Observed!Z$2:Z$720,Observed!$A$2:$A$720,$A141,Observed!$C$2:$C$720,$C141)),AVERAGEIFS(Observed!Z$2:Z$720,Observed!$A$2:$A$720,$A141,Observed!$C$2:$C$720,$C141),"")</f>
        <v/>
      </c>
      <c r="AA141" s="28" t="str">
        <f>IF(ISNUMBER(AVERAGEIFS(Observed!AA$2:AA$720,Observed!$A$2:$A$720,$A141,Observed!$C$2:$C$720,$C141)),AVERAGEIFS(Observed!AA$2:AA$720,Observed!$A$2:$A$720,$A141,Observed!$C$2:$C$720,$C141),"")</f>
        <v/>
      </c>
      <c r="AB141" s="28" t="str">
        <f>IF(ISNUMBER(AVERAGEIFS(Observed!AB$2:AB$720,Observed!$A$2:$A$720,$A141,Observed!$C$2:$C$720,$C141)),AVERAGEIFS(Observed!AB$2:AB$720,Observed!$A$2:$A$720,$A141,Observed!$C$2:$C$720,$C141),"")</f>
        <v/>
      </c>
      <c r="AC141" s="28" t="str">
        <f>IF(ISNUMBER(AVERAGEIFS(Observed!AC$2:AC$720,Observed!$A$2:$A$720,$A141,Observed!$C$2:$C$720,$C141)),AVERAGEIFS(Observed!AC$2:AC$720,Observed!$A$2:$A$720,$A141,Observed!$C$2:$C$720,$C141),"")</f>
        <v/>
      </c>
      <c r="AD141" s="28" t="str">
        <f>IF(ISNUMBER(AVERAGEIFS(Observed!AD$2:AD$720,Observed!$A$2:$A$720,$A141,Observed!$C$2:$C$720,$C141)),AVERAGEIFS(Observed!AD$2:AD$720,Observed!$A$2:$A$720,$A141,Observed!$C$2:$C$720,$C141),"")</f>
        <v/>
      </c>
      <c r="AE141" s="28" t="str">
        <f>IF(ISNUMBER(AVERAGEIFS(Observed!AE$2:AE$720,Observed!$A$2:$A$720,$A141,Observed!$C$2:$C$720,$C141)),AVERAGEIFS(Observed!AE$2:AE$720,Observed!$A$2:$A$720,$A141,Observed!$C$2:$C$720,$C141),"")</f>
        <v/>
      </c>
      <c r="AF141" s="28" t="str">
        <f>IF(ISNUMBER(AVERAGEIFS(Observed!AF$2:AF$720,Observed!$A$2:$A$720,$A141,Observed!$C$2:$C$720,$C141)),AVERAGEIFS(Observed!AF$2:AF$720,Observed!$A$2:$A$720,$A141,Observed!$C$2:$C$720,$C141),"")</f>
        <v/>
      </c>
      <c r="AG141" s="28">
        <f>IF(ISNUMBER(AVERAGEIFS(Observed!AG$2:AG$720,Observed!$A$2:$A$720,$A141,Observed!$C$2:$C$720,$C141)),AVERAGEIFS(Observed!AG$2:AG$720,Observed!$A$2:$A$720,$A141,Observed!$C$2:$C$720,$C141),"")</f>
        <v>25.433333333333334</v>
      </c>
      <c r="AH141" s="29">
        <f>IF(ISNUMBER(AVERAGEIFS(Observed!AH$2:AH$720,Observed!$A$2:$A$720,$A141,Observed!$C$2:$C$720,$C141)),AVERAGEIFS(Observed!AH$2:AH$720,Observed!$A$2:$A$720,$A141,Observed!$C$2:$C$720,$C141),"")</f>
        <v>3.833333333333333E-2</v>
      </c>
      <c r="AI141" s="29">
        <f>IF(ISNUMBER(AVERAGEIFS(Observed!AI$2:AI$720,Observed!$A$2:$A$720,$A141,Observed!$C$2:$C$720,$C141)),AVERAGEIFS(Observed!AI$2:AI$720,Observed!$A$2:$A$720,$A141,Observed!$C$2:$C$720,$C141),"")</f>
        <v>3.833333333333333E-2</v>
      </c>
      <c r="AJ141" s="29" t="str">
        <f>IF(ISNUMBER(AVERAGEIFS(Observed!AJ$2:AJ$720,Observed!$A$2:$A$720,$A141,Observed!$C$2:$C$720,$C141)),AVERAGEIFS(Observed!AJ$2:AJ$720,Observed!$A$2:$A$720,$A141,Observed!$C$2:$C$720,$C141),"")</f>
        <v/>
      </c>
      <c r="AK141" s="28" t="str">
        <f>IF(ISNUMBER(AVERAGEIFS(Observed!AK$2:AK$720,Observed!$A$2:$A$720,$A141,Observed!$C$2:$C$720,$C141)),AVERAGEIFS(Observed!AK$2:AK$720,Observed!$A$2:$A$720,$A141,Observed!$C$2:$C$720,$C141),"")</f>
        <v/>
      </c>
      <c r="AL141" s="29" t="str">
        <f>IF(ISNUMBER(AVERAGEIFS(Observed!AL$2:AL$720,Observed!$A$2:$A$720,$A141,Observed!$C$2:$C$720,$C141)),AVERAGEIFS(Observed!AL$2:AL$720,Observed!$A$2:$A$720,$A141,Observed!$C$2:$C$720,$C141),"")</f>
        <v/>
      </c>
      <c r="AM141" s="28" t="str">
        <f>IF(ISNUMBER(AVERAGEIFS(Observed!AM$2:AM$720,Observed!$A$2:$A$720,$A141,Observed!$C$2:$C$720,$C141)),AVERAGEIFS(Observed!AM$2:AM$720,Observed!$A$2:$A$720,$A141,Observed!$C$2:$C$720,$C141),"")</f>
        <v/>
      </c>
      <c r="AN141" s="28" t="str">
        <f>IF(ISNUMBER(AVERAGEIFS(Observed!AN$2:AN$720,Observed!$A$2:$A$720,$A141,Observed!$C$2:$C$720,$C141)),AVERAGEIFS(Observed!AN$2:AN$720,Observed!$A$2:$A$720,$A141,Observed!$C$2:$C$720,$C141),"")</f>
        <v/>
      </c>
      <c r="AO141" s="28" t="str">
        <f>IF(ISNUMBER(AVERAGEIFS(Observed!AO$2:AO$720,Observed!$A$2:$A$720,$A141,Observed!$C$2:$C$720,$C141)),AVERAGEIFS(Observed!AO$2:AO$720,Observed!$A$2:$A$720,$A141,Observed!$C$2:$C$720,$C141),"")</f>
        <v/>
      </c>
      <c r="AP141" s="29" t="str">
        <f>IF(ISNUMBER(AVERAGEIFS(Observed!AP$2:AP$720,Observed!$A$2:$A$720,$A141,Observed!$C$2:$C$720,$C141)),AVERAGEIFS(Observed!AP$2:AP$720,Observed!$A$2:$A$720,$A141,Observed!$C$2:$C$720,$C141),"")</f>
        <v/>
      </c>
      <c r="AQ141" s="28">
        <f>IF(ISNUMBER(AVERAGEIFS(Observed!AQ$2:AQ$720,Observed!$A$2:$A$720,$A141,Observed!$C$2:$C$720,$C141)),AVERAGEIFS(Observed!AQ$2:AQ$720,Observed!$A$2:$A$720,$A141,Observed!$C$2:$C$720,$C141),"")</f>
        <v>10.550333333333333</v>
      </c>
      <c r="AR141" s="28">
        <f>IF(ISNUMBER(AVERAGEIFS(Observed!AR$2:AR$720,Observed!$A$2:$A$720,$A141,Observed!$C$2:$C$720,$C141)),AVERAGEIFS(Observed!AR$2:AR$720,Observed!$A$2:$A$720,$A141,Observed!$C$2:$C$720,$C141),"")</f>
        <v>10.550333333333333</v>
      </c>
      <c r="AS141" s="2">
        <f>COUNTIFS(Observed!$A$2:$A$720,$A141,Observed!$C$2:$C$720,$C141)</f>
        <v>3</v>
      </c>
      <c r="AT141" s="2">
        <f t="shared" si="3"/>
        <v>8</v>
      </c>
    </row>
    <row r="142" spans="1:46" x14ac:dyDescent="0.25">
      <c r="A142" s="4" t="s">
        <v>34</v>
      </c>
      <c r="B142" t="s">
        <v>32</v>
      </c>
      <c r="C142" s="3">
        <v>42018</v>
      </c>
      <c r="D142">
        <v>1</v>
      </c>
      <c r="F142">
        <v>100</v>
      </c>
      <c r="J142" s="2" t="s">
        <v>82</v>
      </c>
      <c r="K142" s="2" t="s">
        <v>23</v>
      </c>
      <c r="L142">
        <v>1</v>
      </c>
      <c r="M142" s="2" t="s">
        <v>22</v>
      </c>
      <c r="N142" s="27" t="str">
        <f>IF(ISNUMBER(AVERAGEIFS(Observed!N$2:N$720,Observed!$A$2:$A$720,$A142,Observed!$C$2:$C$720,$C142)),AVERAGEIFS(Observed!N$2:N$720,Observed!$A$2:$A$720,$A142,Observed!$C$2:$C$720,$C142),"")</f>
        <v/>
      </c>
      <c r="O142" s="28" t="str">
        <f>IF(ISNUMBER(AVERAGEIFS(Observed!O$2:O$720,Observed!$A$2:$A$720,$A142,Observed!$C$2:$C$720,$C142)),AVERAGEIFS(Observed!O$2:O$720,Observed!$A$2:$A$720,$A142,Observed!$C$2:$C$720,$C142),"")</f>
        <v/>
      </c>
      <c r="P142" s="28">
        <f>IF(ISNUMBER(AVERAGEIFS(Observed!P$2:P$720,Observed!$A$2:$A$720,$A142,Observed!$C$2:$C$720,$C142)),AVERAGEIFS(Observed!P$2:P$720,Observed!$A$2:$A$720,$A142,Observed!$C$2:$C$720,$C142),"")</f>
        <v>254.60999999999999</v>
      </c>
      <c r="Q142" s="28">
        <f>IF(ISNUMBER(AVERAGEIFS(Observed!Q$2:Q$720,Observed!$A$2:$A$720,$A142,Observed!$C$2:$C$720,$C142)),AVERAGEIFS(Observed!Q$2:Q$720,Observed!$A$2:$A$720,$A142,Observed!$C$2:$C$720,$C142),"")</f>
        <v>254.60999999999999</v>
      </c>
      <c r="R142" s="28">
        <f>IF(ISNUMBER(AVERAGEIFS(Observed!R$2:R$720,Observed!$A$2:$A$720,$A142,Observed!$C$2:$C$720,$C142)),AVERAGEIFS(Observed!R$2:R$720,Observed!$A$2:$A$720,$A142,Observed!$C$2:$C$720,$C142),"")</f>
        <v>254.60999999999999</v>
      </c>
      <c r="S142" s="29" t="str">
        <f>IF(ISNUMBER(AVERAGEIFS(Observed!S$2:S$720,Observed!$A$2:$A$720,$A142,Observed!$C$2:$C$720,$C142)),AVERAGEIFS(Observed!S$2:S$720,Observed!$A$2:$A$720,$A142,Observed!$C$2:$C$720,$C142),"")</f>
        <v/>
      </c>
      <c r="T142" s="29" t="str">
        <f>IF(ISNUMBER(AVERAGEIFS(Observed!T$2:T$720,Observed!$A$2:$A$720,$A142,Observed!$C$2:$C$720,$C142)),AVERAGEIFS(Observed!T$2:T$720,Observed!$A$2:$A$720,$A142,Observed!$C$2:$C$720,$C142),"")</f>
        <v/>
      </c>
      <c r="U142" s="29" t="str">
        <f>IF(ISNUMBER(AVERAGEIFS(Observed!U$2:U$720,Observed!$A$2:$A$720,$A142,Observed!$C$2:$C$720,$C142)),AVERAGEIFS(Observed!U$2:U$720,Observed!$A$2:$A$720,$A142,Observed!$C$2:$C$720,$C142),"")</f>
        <v/>
      </c>
      <c r="V142" s="28" t="str">
        <f>IF(ISNUMBER(AVERAGEIFS(Observed!V$2:V$720,Observed!$A$2:$A$720,$A142,Observed!$C$2:$C$720,$C142)),AVERAGEIFS(Observed!V$2:V$720,Observed!$A$2:$A$720,$A142,Observed!$C$2:$C$720,$C142),"")</f>
        <v/>
      </c>
      <c r="W142" s="30" t="str">
        <f>IF(ISNUMBER(AVERAGEIFS(Observed!W$2:W$720,Observed!$A$2:$A$720,$A142,Observed!$C$2:$C$720,$C142)),AVERAGEIFS(Observed!W$2:W$720,Observed!$A$2:$A$720,$A142,Observed!$C$2:$C$720,$C142),"")</f>
        <v/>
      </c>
      <c r="X142" s="30" t="str">
        <f>IF(ISNUMBER(AVERAGEIFS(Observed!X$2:X$720,Observed!$A$2:$A$720,$A142,Observed!$C$2:$C$720,$C142)),AVERAGEIFS(Observed!X$2:X$720,Observed!$A$2:$A$720,$A142,Observed!$C$2:$C$720,$C142),"")</f>
        <v/>
      </c>
      <c r="Y142" s="28" t="str">
        <f>IF(ISNUMBER(AVERAGEIFS(Observed!Y$2:Y$720,Observed!$A$2:$A$720,$A142,Observed!$C$2:$C$720,$C142)),AVERAGEIFS(Observed!Y$2:Y$720,Observed!$A$2:$A$720,$A142,Observed!$C$2:$C$720,$C142),"")</f>
        <v/>
      </c>
      <c r="Z142" s="28" t="str">
        <f>IF(ISNUMBER(AVERAGEIFS(Observed!Z$2:Z$720,Observed!$A$2:$A$720,$A142,Observed!$C$2:$C$720,$C142)),AVERAGEIFS(Observed!Z$2:Z$720,Observed!$A$2:$A$720,$A142,Observed!$C$2:$C$720,$C142),"")</f>
        <v/>
      </c>
      <c r="AA142" s="28" t="str">
        <f>IF(ISNUMBER(AVERAGEIFS(Observed!AA$2:AA$720,Observed!$A$2:$A$720,$A142,Observed!$C$2:$C$720,$C142)),AVERAGEIFS(Observed!AA$2:AA$720,Observed!$A$2:$A$720,$A142,Observed!$C$2:$C$720,$C142),"")</f>
        <v/>
      </c>
      <c r="AB142" s="28" t="str">
        <f>IF(ISNUMBER(AVERAGEIFS(Observed!AB$2:AB$720,Observed!$A$2:$A$720,$A142,Observed!$C$2:$C$720,$C142)),AVERAGEIFS(Observed!AB$2:AB$720,Observed!$A$2:$A$720,$A142,Observed!$C$2:$C$720,$C142),"")</f>
        <v/>
      </c>
      <c r="AC142" s="28" t="str">
        <f>IF(ISNUMBER(AVERAGEIFS(Observed!AC$2:AC$720,Observed!$A$2:$A$720,$A142,Observed!$C$2:$C$720,$C142)),AVERAGEIFS(Observed!AC$2:AC$720,Observed!$A$2:$A$720,$A142,Observed!$C$2:$C$720,$C142),"")</f>
        <v/>
      </c>
      <c r="AD142" s="28" t="str">
        <f>IF(ISNUMBER(AVERAGEIFS(Observed!AD$2:AD$720,Observed!$A$2:$A$720,$A142,Observed!$C$2:$C$720,$C142)),AVERAGEIFS(Observed!AD$2:AD$720,Observed!$A$2:$A$720,$A142,Observed!$C$2:$C$720,$C142),"")</f>
        <v/>
      </c>
      <c r="AE142" s="28" t="str">
        <f>IF(ISNUMBER(AVERAGEIFS(Observed!AE$2:AE$720,Observed!$A$2:$A$720,$A142,Observed!$C$2:$C$720,$C142)),AVERAGEIFS(Observed!AE$2:AE$720,Observed!$A$2:$A$720,$A142,Observed!$C$2:$C$720,$C142),"")</f>
        <v/>
      </c>
      <c r="AF142" s="28" t="str">
        <f>IF(ISNUMBER(AVERAGEIFS(Observed!AF$2:AF$720,Observed!$A$2:$A$720,$A142,Observed!$C$2:$C$720,$C142)),AVERAGEIFS(Observed!AF$2:AF$720,Observed!$A$2:$A$720,$A142,Observed!$C$2:$C$720,$C142),"")</f>
        <v/>
      </c>
      <c r="AG142" s="28">
        <f>IF(ISNUMBER(AVERAGEIFS(Observed!AG$2:AG$720,Observed!$A$2:$A$720,$A142,Observed!$C$2:$C$720,$C142)),AVERAGEIFS(Observed!AG$2:AG$720,Observed!$A$2:$A$720,$A142,Observed!$C$2:$C$720,$C142),"")</f>
        <v>24.133333333333336</v>
      </c>
      <c r="AH142" s="29">
        <f>IF(ISNUMBER(AVERAGEIFS(Observed!AH$2:AH$720,Observed!$A$2:$A$720,$A142,Observed!$C$2:$C$720,$C142)),AVERAGEIFS(Observed!AH$2:AH$720,Observed!$A$2:$A$720,$A142,Observed!$C$2:$C$720,$C142),"")</f>
        <v>3.6666666666666674E-2</v>
      </c>
      <c r="AI142" s="29">
        <f>IF(ISNUMBER(AVERAGEIFS(Observed!AI$2:AI$720,Observed!$A$2:$A$720,$A142,Observed!$C$2:$C$720,$C142)),AVERAGEIFS(Observed!AI$2:AI$720,Observed!$A$2:$A$720,$A142,Observed!$C$2:$C$720,$C142),"")</f>
        <v>3.6666666666666674E-2</v>
      </c>
      <c r="AJ142" s="29" t="str">
        <f>IF(ISNUMBER(AVERAGEIFS(Observed!AJ$2:AJ$720,Observed!$A$2:$A$720,$A142,Observed!$C$2:$C$720,$C142)),AVERAGEIFS(Observed!AJ$2:AJ$720,Observed!$A$2:$A$720,$A142,Observed!$C$2:$C$720,$C142),"")</f>
        <v/>
      </c>
      <c r="AK142" s="28" t="str">
        <f>IF(ISNUMBER(AVERAGEIFS(Observed!AK$2:AK$720,Observed!$A$2:$A$720,$A142,Observed!$C$2:$C$720,$C142)),AVERAGEIFS(Observed!AK$2:AK$720,Observed!$A$2:$A$720,$A142,Observed!$C$2:$C$720,$C142),"")</f>
        <v/>
      </c>
      <c r="AL142" s="29" t="str">
        <f>IF(ISNUMBER(AVERAGEIFS(Observed!AL$2:AL$720,Observed!$A$2:$A$720,$A142,Observed!$C$2:$C$720,$C142)),AVERAGEIFS(Observed!AL$2:AL$720,Observed!$A$2:$A$720,$A142,Observed!$C$2:$C$720,$C142),"")</f>
        <v/>
      </c>
      <c r="AM142" s="28" t="str">
        <f>IF(ISNUMBER(AVERAGEIFS(Observed!AM$2:AM$720,Observed!$A$2:$A$720,$A142,Observed!$C$2:$C$720,$C142)),AVERAGEIFS(Observed!AM$2:AM$720,Observed!$A$2:$A$720,$A142,Observed!$C$2:$C$720,$C142),"")</f>
        <v/>
      </c>
      <c r="AN142" s="28" t="str">
        <f>IF(ISNUMBER(AVERAGEIFS(Observed!AN$2:AN$720,Observed!$A$2:$A$720,$A142,Observed!$C$2:$C$720,$C142)),AVERAGEIFS(Observed!AN$2:AN$720,Observed!$A$2:$A$720,$A142,Observed!$C$2:$C$720,$C142),"")</f>
        <v/>
      </c>
      <c r="AO142" s="28" t="str">
        <f>IF(ISNUMBER(AVERAGEIFS(Observed!AO$2:AO$720,Observed!$A$2:$A$720,$A142,Observed!$C$2:$C$720,$C142)),AVERAGEIFS(Observed!AO$2:AO$720,Observed!$A$2:$A$720,$A142,Observed!$C$2:$C$720,$C142),"")</f>
        <v/>
      </c>
      <c r="AP142" s="29" t="str">
        <f>IF(ISNUMBER(AVERAGEIFS(Observed!AP$2:AP$720,Observed!$A$2:$A$720,$A142,Observed!$C$2:$C$720,$C142)),AVERAGEIFS(Observed!AP$2:AP$720,Observed!$A$2:$A$720,$A142,Observed!$C$2:$C$720,$C142),"")</f>
        <v/>
      </c>
      <c r="AQ142" s="28">
        <f>IF(ISNUMBER(AVERAGEIFS(Observed!AQ$2:AQ$720,Observed!$A$2:$A$720,$A142,Observed!$C$2:$C$720,$C142)),AVERAGEIFS(Observed!AQ$2:AQ$720,Observed!$A$2:$A$720,$A142,Observed!$C$2:$C$720,$C142),"")</f>
        <v>9.1923333333333321</v>
      </c>
      <c r="AR142" s="28">
        <f>IF(ISNUMBER(AVERAGEIFS(Observed!AR$2:AR$720,Observed!$A$2:$A$720,$A142,Observed!$C$2:$C$720,$C142)),AVERAGEIFS(Observed!AR$2:AR$720,Observed!$A$2:$A$720,$A142,Observed!$C$2:$C$720,$C142),"")</f>
        <v>9.1923333333333321</v>
      </c>
      <c r="AS142" s="2">
        <f>COUNTIFS(Observed!$A$2:$A$720,$A142,Observed!$C$2:$C$720,$C142)</f>
        <v>3</v>
      </c>
      <c r="AT142" s="2">
        <f t="shared" si="3"/>
        <v>8</v>
      </c>
    </row>
    <row r="143" spans="1:46" x14ac:dyDescent="0.25">
      <c r="A143" s="4" t="s">
        <v>31</v>
      </c>
      <c r="B143" t="s">
        <v>32</v>
      </c>
      <c r="C143" s="3">
        <v>42018</v>
      </c>
      <c r="D143">
        <v>1</v>
      </c>
      <c r="F143">
        <v>200</v>
      </c>
      <c r="J143" s="2" t="s">
        <v>82</v>
      </c>
      <c r="K143" s="2" t="s">
        <v>23</v>
      </c>
      <c r="L143">
        <v>1</v>
      </c>
      <c r="M143" s="2" t="s">
        <v>22</v>
      </c>
      <c r="N143" s="27" t="str">
        <f>IF(ISNUMBER(AVERAGEIFS(Observed!N$2:N$720,Observed!$A$2:$A$720,$A143,Observed!$C$2:$C$720,$C143)),AVERAGEIFS(Observed!N$2:N$720,Observed!$A$2:$A$720,$A143,Observed!$C$2:$C$720,$C143),"")</f>
        <v/>
      </c>
      <c r="O143" s="28" t="str">
        <f>IF(ISNUMBER(AVERAGEIFS(Observed!O$2:O$720,Observed!$A$2:$A$720,$A143,Observed!$C$2:$C$720,$C143)),AVERAGEIFS(Observed!O$2:O$720,Observed!$A$2:$A$720,$A143,Observed!$C$2:$C$720,$C143),"")</f>
        <v/>
      </c>
      <c r="P143" s="28">
        <f>IF(ISNUMBER(AVERAGEIFS(Observed!P$2:P$720,Observed!$A$2:$A$720,$A143,Observed!$C$2:$C$720,$C143)),AVERAGEIFS(Observed!P$2:P$720,Observed!$A$2:$A$720,$A143,Observed!$C$2:$C$720,$C143),"")</f>
        <v>261.06666666666666</v>
      </c>
      <c r="Q143" s="28">
        <f>IF(ISNUMBER(AVERAGEIFS(Observed!Q$2:Q$720,Observed!$A$2:$A$720,$A143,Observed!$C$2:$C$720,$C143)),AVERAGEIFS(Observed!Q$2:Q$720,Observed!$A$2:$A$720,$A143,Observed!$C$2:$C$720,$C143),"")</f>
        <v>261.06666666666666</v>
      </c>
      <c r="R143" s="28">
        <f>IF(ISNUMBER(AVERAGEIFS(Observed!R$2:R$720,Observed!$A$2:$A$720,$A143,Observed!$C$2:$C$720,$C143)),AVERAGEIFS(Observed!R$2:R$720,Observed!$A$2:$A$720,$A143,Observed!$C$2:$C$720,$C143),"")</f>
        <v>261.06666666666666</v>
      </c>
      <c r="S143" s="29" t="str">
        <f>IF(ISNUMBER(AVERAGEIFS(Observed!S$2:S$720,Observed!$A$2:$A$720,$A143,Observed!$C$2:$C$720,$C143)),AVERAGEIFS(Observed!S$2:S$720,Observed!$A$2:$A$720,$A143,Observed!$C$2:$C$720,$C143),"")</f>
        <v/>
      </c>
      <c r="T143" s="29" t="str">
        <f>IF(ISNUMBER(AVERAGEIFS(Observed!T$2:T$720,Observed!$A$2:$A$720,$A143,Observed!$C$2:$C$720,$C143)),AVERAGEIFS(Observed!T$2:T$720,Observed!$A$2:$A$720,$A143,Observed!$C$2:$C$720,$C143),"")</f>
        <v/>
      </c>
      <c r="U143" s="29" t="str">
        <f>IF(ISNUMBER(AVERAGEIFS(Observed!U$2:U$720,Observed!$A$2:$A$720,$A143,Observed!$C$2:$C$720,$C143)),AVERAGEIFS(Observed!U$2:U$720,Observed!$A$2:$A$720,$A143,Observed!$C$2:$C$720,$C143),"")</f>
        <v/>
      </c>
      <c r="V143" s="28" t="str">
        <f>IF(ISNUMBER(AVERAGEIFS(Observed!V$2:V$720,Observed!$A$2:$A$720,$A143,Observed!$C$2:$C$720,$C143)),AVERAGEIFS(Observed!V$2:V$720,Observed!$A$2:$A$720,$A143,Observed!$C$2:$C$720,$C143),"")</f>
        <v/>
      </c>
      <c r="W143" s="30" t="str">
        <f>IF(ISNUMBER(AVERAGEIFS(Observed!W$2:W$720,Observed!$A$2:$A$720,$A143,Observed!$C$2:$C$720,$C143)),AVERAGEIFS(Observed!W$2:W$720,Observed!$A$2:$A$720,$A143,Observed!$C$2:$C$720,$C143),"")</f>
        <v/>
      </c>
      <c r="X143" s="30" t="str">
        <f>IF(ISNUMBER(AVERAGEIFS(Observed!X$2:X$720,Observed!$A$2:$A$720,$A143,Observed!$C$2:$C$720,$C143)),AVERAGEIFS(Observed!X$2:X$720,Observed!$A$2:$A$720,$A143,Observed!$C$2:$C$720,$C143),"")</f>
        <v/>
      </c>
      <c r="Y143" s="28" t="str">
        <f>IF(ISNUMBER(AVERAGEIFS(Observed!Y$2:Y$720,Observed!$A$2:$A$720,$A143,Observed!$C$2:$C$720,$C143)),AVERAGEIFS(Observed!Y$2:Y$720,Observed!$A$2:$A$720,$A143,Observed!$C$2:$C$720,$C143),"")</f>
        <v/>
      </c>
      <c r="Z143" s="28" t="str">
        <f>IF(ISNUMBER(AVERAGEIFS(Observed!Z$2:Z$720,Observed!$A$2:$A$720,$A143,Observed!$C$2:$C$720,$C143)),AVERAGEIFS(Observed!Z$2:Z$720,Observed!$A$2:$A$720,$A143,Observed!$C$2:$C$720,$C143),"")</f>
        <v/>
      </c>
      <c r="AA143" s="28" t="str">
        <f>IF(ISNUMBER(AVERAGEIFS(Observed!AA$2:AA$720,Observed!$A$2:$A$720,$A143,Observed!$C$2:$C$720,$C143)),AVERAGEIFS(Observed!AA$2:AA$720,Observed!$A$2:$A$720,$A143,Observed!$C$2:$C$720,$C143),"")</f>
        <v/>
      </c>
      <c r="AB143" s="28" t="str">
        <f>IF(ISNUMBER(AVERAGEIFS(Observed!AB$2:AB$720,Observed!$A$2:$A$720,$A143,Observed!$C$2:$C$720,$C143)),AVERAGEIFS(Observed!AB$2:AB$720,Observed!$A$2:$A$720,$A143,Observed!$C$2:$C$720,$C143),"")</f>
        <v/>
      </c>
      <c r="AC143" s="28" t="str">
        <f>IF(ISNUMBER(AVERAGEIFS(Observed!AC$2:AC$720,Observed!$A$2:$A$720,$A143,Observed!$C$2:$C$720,$C143)),AVERAGEIFS(Observed!AC$2:AC$720,Observed!$A$2:$A$720,$A143,Observed!$C$2:$C$720,$C143),"")</f>
        <v/>
      </c>
      <c r="AD143" s="28" t="str">
        <f>IF(ISNUMBER(AVERAGEIFS(Observed!AD$2:AD$720,Observed!$A$2:$A$720,$A143,Observed!$C$2:$C$720,$C143)),AVERAGEIFS(Observed!AD$2:AD$720,Observed!$A$2:$A$720,$A143,Observed!$C$2:$C$720,$C143),"")</f>
        <v/>
      </c>
      <c r="AE143" s="28" t="str">
        <f>IF(ISNUMBER(AVERAGEIFS(Observed!AE$2:AE$720,Observed!$A$2:$A$720,$A143,Observed!$C$2:$C$720,$C143)),AVERAGEIFS(Observed!AE$2:AE$720,Observed!$A$2:$A$720,$A143,Observed!$C$2:$C$720,$C143),"")</f>
        <v/>
      </c>
      <c r="AF143" s="28" t="str">
        <f>IF(ISNUMBER(AVERAGEIFS(Observed!AF$2:AF$720,Observed!$A$2:$A$720,$A143,Observed!$C$2:$C$720,$C143)),AVERAGEIFS(Observed!AF$2:AF$720,Observed!$A$2:$A$720,$A143,Observed!$C$2:$C$720,$C143),"")</f>
        <v/>
      </c>
      <c r="AG143" s="28">
        <f>IF(ISNUMBER(AVERAGEIFS(Observed!AG$2:AG$720,Observed!$A$2:$A$720,$A143,Observed!$C$2:$C$720,$C143)),AVERAGEIFS(Observed!AG$2:AG$720,Observed!$A$2:$A$720,$A143,Observed!$C$2:$C$720,$C143),"")</f>
        <v>23.366666666666664</v>
      </c>
      <c r="AH143" s="29">
        <f>IF(ISNUMBER(AVERAGEIFS(Observed!AH$2:AH$720,Observed!$A$2:$A$720,$A143,Observed!$C$2:$C$720,$C143)),AVERAGEIFS(Observed!AH$2:AH$720,Observed!$A$2:$A$720,$A143,Observed!$C$2:$C$720,$C143),"")</f>
        <v>3.5333333333333335E-2</v>
      </c>
      <c r="AI143" s="29">
        <f>IF(ISNUMBER(AVERAGEIFS(Observed!AI$2:AI$720,Observed!$A$2:$A$720,$A143,Observed!$C$2:$C$720,$C143)),AVERAGEIFS(Observed!AI$2:AI$720,Observed!$A$2:$A$720,$A143,Observed!$C$2:$C$720,$C143),"")</f>
        <v>3.5333333333333335E-2</v>
      </c>
      <c r="AJ143" s="29" t="str">
        <f>IF(ISNUMBER(AVERAGEIFS(Observed!AJ$2:AJ$720,Observed!$A$2:$A$720,$A143,Observed!$C$2:$C$720,$C143)),AVERAGEIFS(Observed!AJ$2:AJ$720,Observed!$A$2:$A$720,$A143,Observed!$C$2:$C$720,$C143),"")</f>
        <v/>
      </c>
      <c r="AK143" s="28" t="str">
        <f>IF(ISNUMBER(AVERAGEIFS(Observed!AK$2:AK$720,Observed!$A$2:$A$720,$A143,Observed!$C$2:$C$720,$C143)),AVERAGEIFS(Observed!AK$2:AK$720,Observed!$A$2:$A$720,$A143,Observed!$C$2:$C$720,$C143),"")</f>
        <v/>
      </c>
      <c r="AL143" s="29" t="str">
        <f>IF(ISNUMBER(AVERAGEIFS(Observed!AL$2:AL$720,Observed!$A$2:$A$720,$A143,Observed!$C$2:$C$720,$C143)),AVERAGEIFS(Observed!AL$2:AL$720,Observed!$A$2:$A$720,$A143,Observed!$C$2:$C$720,$C143),"")</f>
        <v/>
      </c>
      <c r="AM143" s="28" t="str">
        <f>IF(ISNUMBER(AVERAGEIFS(Observed!AM$2:AM$720,Observed!$A$2:$A$720,$A143,Observed!$C$2:$C$720,$C143)),AVERAGEIFS(Observed!AM$2:AM$720,Observed!$A$2:$A$720,$A143,Observed!$C$2:$C$720,$C143),"")</f>
        <v/>
      </c>
      <c r="AN143" s="28" t="str">
        <f>IF(ISNUMBER(AVERAGEIFS(Observed!AN$2:AN$720,Observed!$A$2:$A$720,$A143,Observed!$C$2:$C$720,$C143)),AVERAGEIFS(Observed!AN$2:AN$720,Observed!$A$2:$A$720,$A143,Observed!$C$2:$C$720,$C143),"")</f>
        <v/>
      </c>
      <c r="AO143" s="28" t="str">
        <f>IF(ISNUMBER(AVERAGEIFS(Observed!AO$2:AO$720,Observed!$A$2:$A$720,$A143,Observed!$C$2:$C$720,$C143)),AVERAGEIFS(Observed!AO$2:AO$720,Observed!$A$2:$A$720,$A143,Observed!$C$2:$C$720,$C143),"")</f>
        <v/>
      </c>
      <c r="AP143" s="29" t="str">
        <f>IF(ISNUMBER(AVERAGEIFS(Observed!AP$2:AP$720,Observed!$A$2:$A$720,$A143,Observed!$C$2:$C$720,$C143)),AVERAGEIFS(Observed!AP$2:AP$720,Observed!$A$2:$A$720,$A143,Observed!$C$2:$C$720,$C143),"")</f>
        <v/>
      </c>
      <c r="AQ143" s="28">
        <f>IF(ISNUMBER(AVERAGEIFS(Observed!AQ$2:AQ$720,Observed!$A$2:$A$720,$A143,Observed!$C$2:$C$720,$C143)),AVERAGEIFS(Observed!AQ$2:AQ$720,Observed!$A$2:$A$720,$A143,Observed!$C$2:$C$720,$C143),"")</f>
        <v>9.1913333333333327</v>
      </c>
      <c r="AR143" s="28">
        <f>IF(ISNUMBER(AVERAGEIFS(Observed!AR$2:AR$720,Observed!$A$2:$A$720,$A143,Observed!$C$2:$C$720,$C143)),AVERAGEIFS(Observed!AR$2:AR$720,Observed!$A$2:$A$720,$A143,Observed!$C$2:$C$720,$C143),"")</f>
        <v>9.1913333333333327</v>
      </c>
      <c r="AS143" s="2">
        <f>COUNTIFS(Observed!$A$2:$A$720,$A143,Observed!$C$2:$C$720,$C143)</f>
        <v>3</v>
      </c>
      <c r="AT143" s="2">
        <f t="shared" si="3"/>
        <v>8</v>
      </c>
    </row>
    <row r="144" spans="1:46" x14ac:dyDescent="0.25">
      <c r="A144" s="4" t="s">
        <v>37</v>
      </c>
      <c r="B144" t="s">
        <v>32</v>
      </c>
      <c r="C144" s="3">
        <v>42018</v>
      </c>
      <c r="D144">
        <v>1</v>
      </c>
      <c r="F144">
        <v>350</v>
      </c>
      <c r="J144" s="2" t="s">
        <v>82</v>
      </c>
      <c r="K144" s="2" t="s">
        <v>23</v>
      </c>
      <c r="L144">
        <v>1</v>
      </c>
      <c r="M144" s="2" t="s">
        <v>22</v>
      </c>
      <c r="N144" s="27" t="str">
        <f>IF(ISNUMBER(AVERAGEIFS(Observed!N$2:N$720,Observed!$A$2:$A$720,$A144,Observed!$C$2:$C$720,$C144)),AVERAGEIFS(Observed!N$2:N$720,Observed!$A$2:$A$720,$A144,Observed!$C$2:$C$720,$C144),"")</f>
        <v/>
      </c>
      <c r="O144" s="28" t="str">
        <f>IF(ISNUMBER(AVERAGEIFS(Observed!O$2:O$720,Observed!$A$2:$A$720,$A144,Observed!$C$2:$C$720,$C144)),AVERAGEIFS(Observed!O$2:O$720,Observed!$A$2:$A$720,$A144,Observed!$C$2:$C$720,$C144),"")</f>
        <v/>
      </c>
      <c r="P144" s="28">
        <f>IF(ISNUMBER(AVERAGEIFS(Observed!P$2:P$720,Observed!$A$2:$A$720,$A144,Observed!$C$2:$C$720,$C144)),AVERAGEIFS(Observed!P$2:P$720,Observed!$A$2:$A$720,$A144,Observed!$C$2:$C$720,$C144),"")</f>
        <v>258.03333333333336</v>
      </c>
      <c r="Q144" s="28">
        <f>IF(ISNUMBER(AVERAGEIFS(Observed!Q$2:Q$720,Observed!$A$2:$A$720,$A144,Observed!$C$2:$C$720,$C144)),AVERAGEIFS(Observed!Q$2:Q$720,Observed!$A$2:$A$720,$A144,Observed!$C$2:$C$720,$C144),"")</f>
        <v>258.03333333333336</v>
      </c>
      <c r="R144" s="28">
        <f>IF(ISNUMBER(AVERAGEIFS(Observed!R$2:R$720,Observed!$A$2:$A$720,$A144,Observed!$C$2:$C$720,$C144)),AVERAGEIFS(Observed!R$2:R$720,Observed!$A$2:$A$720,$A144,Observed!$C$2:$C$720,$C144),"")</f>
        <v>258.03333333333336</v>
      </c>
      <c r="S144" s="29" t="str">
        <f>IF(ISNUMBER(AVERAGEIFS(Observed!S$2:S$720,Observed!$A$2:$A$720,$A144,Observed!$C$2:$C$720,$C144)),AVERAGEIFS(Observed!S$2:S$720,Observed!$A$2:$A$720,$A144,Observed!$C$2:$C$720,$C144),"")</f>
        <v/>
      </c>
      <c r="T144" s="29" t="str">
        <f>IF(ISNUMBER(AVERAGEIFS(Observed!T$2:T$720,Observed!$A$2:$A$720,$A144,Observed!$C$2:$C$720,$C144)),AVERAGEIFS(Observed!T$2:T$720,Observed!$A$2:$A$720,$A144,Observed!$C$2:$C$720,$C144),"")</f>
        <v/>
      </c>
      <c r="U144" s="29" t="str">
        <f>IF(ISNUMBER(AVERAGEIFS(Observed!U$2:U$720,Observed!$A$2:$A$720,$A144,Observed!$C$2:$C$720,$C144)),AVERAGEIFS(Observed!U$2:U$720,Observed!$A$2:$A$720,$A144,Observed!$C$2:$C$720,$C144),"")</f>
        <v/>
      </c>
      <c r="V144" s="28" t="str">
        <f>IF(ISNUMBER(AVERAGEIFS(Observed!V$2:V$720,Observed!$A$2:$A$720,$A144,Observed!$C$2:$C$720,$C144)),AVERAGEIFS(Observed!V$2:V$720,Observed!$A$2:$A$720,$A144,Observed!$C$2:$C$720,$C144),"")</f>
        <v/>
      </c>
      <c r="W144" s="30" t="str">
        <f>IF(ISNUMBER(AVERAGEIFS(Observed!W$2:W$720,Observed!$A$2:$A$720,$A144,Observed!$C$2:$C$720,$C144)),AVERAGEIFS(Observed!W$2:W$720,Observed!$A$2:$A$720,$A144,Observed!$C$2:$C$720,$C144),"")</f>
        <v/>
      </c>
      <c r="X144" s="30" t="str">
        <f>IF(ISNUMBER(AVERAGEIFS(Observed!X$2:X$720,Observed!$A$2:$A$720,$A144,Observed!$C$2:$C$720,$C144)),AVERAGEIFS(Observed!X$2:X$720,Observed!$A$2:$A$720,$A144,Observed!$C$2:$C$720,$C144),"")</f>
        <v/>
      </c>
      <c r="Y144" s="28" t="str">
        <f>IF(ISNUMBER(AVERAGEIFS(Observed!Y$2:Y$720,Observed!$A$2:$A$720,$A144,Observed!$C$2:$C$720,$C144)),AVERAGEIFS(Observed!Y$2:Y$720,Observed!$A$2:$A$720,$A144,Observed!$C$2:$C$720,$C144),"")</f>
        <v/>
      </c>
      <c r="Z144" s="28" t="str">
        <f>IF(ISNUMBER(AVERAGEIFS(Observed!Z$2:Z$720,Observed!$A$2:$A$720,$A144,Observed!$C$2:$C$720,$C144)),AVERAGEIFS(Observed!Z$2:Z$720,Observed!$A$2:$A$720,$A144,Observed!$C$2:$C$720,$C144),"")</f>
        <v/>
      </c>
      <c r="AA144" s="28" t="str">
        <f>IF(ISNUMBER(AVERAGEIFS(Observed!AA$2:AA$720,Observed!$A$2:$A$720,$A144,Observed!$C$2:$C$720,$C144)),AVERAGEIFS(Observed!AA$2:AA$720,Observed!$A$2:$A$720,$A144,Observed!$C$2:$C$720,$C144),"")</f>
        <v/>
      </c>
      <c r="AB144" s="28" t="str">
        <f>IF(ISNUMBER(AVERAGEIFS(Observed!AB$2:AB$720,Observed!$A$2:$A$720,$A144,Observed!$C$2:$C$720,$C144)),AVERAGEIFS(Observed!AB$2:AB$720,Observed!$A$2:$A$720,$A144,Observed!$C$2:$C$720,$C144),"")</f>
        <v/>
      </c>
      <c r="AC144" s="28" t="str">
        <f>IF(ISNUMBER(AVERAGEIFS(Observed!AC$2:AC$720,Observed!$A$2:$A$720,$A144,Observed!$C$2:$C$720,$C144)),AVERAGEIFS(Observed!AC$2:AC$720,Observed!$A$2:$A$720,$A144,Observed!$C$2:$C$720,$C144),"")</f>
        <v/>
      </c>
      <c r="AD144" s="28" t="str">
        <f>IF(ISNUMBER(AVERAGEIFS(Observed!AD$2:AD$720,Observed!$A$2:$A$720,$A144,Observed!$C$2:$C$720,$C144)),AVERAGEIFS(Observed!AD$2:AD$720,Observed!$A$2:$A$720,$A144,Observed!$C$2:$C$720,$C144),"")</f>
        <v/>
      </c>
      <c r="AE144" s="28" t="str">
        <f>IF(ISNUMBER(AVERAGEIFS(Observed!AE$2:AE$720,Observed!$A$2:$A$720,$A144,Observed!$C$2:$C$720,$C144)),AVERAGEIFS(Observed!AE$2:AE$720,Observed!$A$2:$A$720,$A144,Observed!$C$2:$C$720,$C144),"")</f>
        <v/>
      </c>
      <c r="AF144" s="28" t="str">
        <f>IF(ISNUMBER(AVERAGEIFS(Observed!AF$2:AF$720,Observed!$A$2:$A$720,$A144,Observed!$C$2:$C$720,$C144)),AVERAGEIFS(Observed!AF$2:AF$720,Observed!$A$2:$A$720,$A144,Observed!$C$2:$C$720,$C144),"")</f>
        <v/>
      </c>
      <c r="AG144" s="28">
        <f>IF(ISNUMBER(AVERAGEIFS(Observed!AG$2:AG$720,Observed!$A$2:$A$720,$A144,Observed!$C$2:$C$720,$C144)),AVERAGEIFS(Observed!AG$2:AG$720,Observed!$A$2:$A$720,$A144,Observed!$C$2:$C$720,$C144),"")</f>
        <v>24.566666666666666</v>
      </c>
      <c r="AH144" s="29">
        <f>IF(ISNUMBER(AVERAGEIFS(Observed!AH$2:AH$720,Observed!$A$2:$A$720,$A144,Observed!$C$2:$C$720,$C144)),AVERAGEIFS(Observed!AH$2:AH$720,Observed!$A$2:$A$720,$A144,Observed!$C$2:$C$720,$C144),"")</f>
        <v>3.6999999999999998E-2</v>
      </c>
      <c r="AI144" s="29">
        <f>IF(ISNUMBER(AVERAGEIFS(Observed!AI$2:AI$720,Observed!$A$2:$A$720,$A144,Observed!$C$2:$C$720,$C144)),AVERAGEIFS(Observed!AI$2:AI$720,Observed!$A$2:$A$720,$A144,Observed!$C$2:$C$720,$C144),"")</f>
        <v>3.6999999999999998E-2</v>
      </c>
      <c r="AJ144" s="29" t="str">
        <f>IF(ISNUMBER(AVERAGEIFS(Observed!AJ$2:AJ$720,Observed!$A$2:$A$720,$A144,Observed!$C$2:$C$720,$C144)),AVERAGEIFS(Observed!AJ$2:AJ$720,Observed!$A$2:$A$720,$A144,Observed!$C$2:$C$720,$C144),"")</f>
        <v/>
      </c>
      <c r="AK144" s="28" t="str">
        <f>IF(ISNUMBER(AVERAGEIFS(Observed!AK$2:AK$720,Observed!$A$2:$A$720,$A144,Observed!$C$2:$C$720,$C144)),AVERAGEIFS(Observed!AK$2:AK$720,Observed!$A$2:$A$720,$A144,Observed!$C$2:$C$720,$C144),"")</f>
        <v/>
      </c>
      <c r="AL144" s="29" t="str">
        <f>IF(ISNUMBER(AVERAGEIFS(Observed!AL$2:AL$720,Observed!$A$2:$A$720,$A144,Observed!$C$2:$C$720,$C144)),AVERAGEIFS(Observed!AL$2:AL$720,Observed!$A$2:$A$720,$A144,Observed!$C$2:$C$720,$C144),"")</f>
        <v/>
      </c>
      <c r="AM144" s="28" t="str">
        <f>IF(ISNUMBER(AVERAGEIFS(Observed!AM$2:AM$720,Observed!$A$2:$A$720,$A144,Observed!$C$2:$C$720,$C144)),AVERAGEIFS(Observed!AM$2:AM$720,Observed!$A$2:$A$720,$A144,Observed!$C$2:$C$720,$C144),"")</f>
        <v/>
      </c>
      <c r="AN144" s="28" t="str">
        <f>IF(ISNUMBER(AVERAGEIFS(Observed!AN$2:AN$720,Observed!$A$2:$A$720,$A144,Observed!$C$2:$C$720,$C144)),AVERAGEIFS(Observed!AN$2:AN$720,Observed!$A$2:$A$720,$A144,Observed!$C$2:$C$720,$C144),"")</f>
        <v/>
      </c>
      <c r="AO144" s="28" t="str">
        <f>IF(ISNUMBER(AVERAGEIFS(Observed!AO$2:AO$720,Observed!$A$2:$A$720,$A144,Observed!$C$2:$C$720,$C144)),AVERAGEIFS(Observed!AO$2:AO$720,Observed!$A$2:$A$720,$A144,Observed!$C$2:$C$720,$C144),"")</f>
        <v/>
      </c>
      <c r="AP144" s="29" t="str">
        <f>IF(ISNUMBER(AVERAGEIFS(Observed!AP$2:AP$720,Observed!$A$2:$A$720,$A144,Observed!$C$2:$C$720,$C144)),AVERAGEIFS(Observed!AP$2:AP$720,Observed!$A$2:$A$720,$A144,Observed!$C$2:$C$720,$C144),"")</f>
        <v/>
      </c>
      <c r="AQ144" s="28">
        <f>IF(ISNUMBER(AVERAGEIFS(Observed!AQ$2:AQ$720,Observed!$A$2:$A$720,$A144,Observed!$C$2:$C$720,$C144)),AVERAGEIFS(Observed!AQ$2:AQ$720,Observed!$A$2:$A$720,$A144,Observed!$C$2:$C$720,$C144),"")</f>
        <v>9.4480000000000004</v>
      </c>
      <c r="AR144" s="28">
        <f>IF(ISNUMBER(AVERAGEIFS(Observed!AR$2:AR$720,Observed!$A$2:$A$720,$A144,Observed!$C$2:$C$720,$C144)),AVERAGEIFS(Observed!AR$2:AR$720,Observed!$A$2:$A$720,$A144,Observed!$C$2:$C$720,$C144),"")</f>
        <v>9.4480000000000004</v>
      </c>
      <c r="AS144" s="2">
        <f>COUNTIFS(Observed!$A$2:$A$720,$A144,Observed!$C$2:$C$720,$C144)</f>
        <v>3</v>
      </c>
      <c r="AT144" s="2">
        <f t="shared" si="3"/>
        <v>8</v>
      </c>
    </row>
    <row r="145" spans="1:46" x14ac:dyDescent="0.25">
      <c r="A145" s="4" t="s">
        <v>36</v>
      </c>
      <c r="B145" t="s">
        <v>32</v>
      </c>
      <c r="C145" s="3">
        <v>42018</v>
      </c>
      <c r="D145">
        <v>1</v>
      </c>
      <c r="F145">
        <v>500</v>
      </c>
      <c r="J145" s="2" t="s">
        <v>82</v>
      </c>
      <c r="K145" s="2" t="s">
        <v>23</v>
      </c>
      <c r="L145">
        <v>1</v>
      </c>
      <c r="M145" s="2" t="s">
        <v>22</v>
      </c>
      <c r="N145" s="27" t="str">
        <f>IF(ISNUMBER(AVERAGEIFS(Observed!N$2:N$720,Observed!$A$2:$A$720,$A145,Observed!$C$2:$C$720,$C145)),AVERAGEIFS(Observed!N$2:N$720,Observed!$A$2:$A$720,$A145,Observed!$C$2:$C$720,$C145),"")</f>
        <v/>
      </c>
      <c r="O145" s="28" t="str">
        <f>IF(ISNUMBER(AVERAGEIFS(Observed!O$2:O$720,Observed!$A$2:$A$720,$A145,Observed!$C$2:$C$720,$C145)),AVERAGEIFS(Observed!O$2:O$720,Observed!$A$2:$A$720,$A145,Observed!$C$2:$C$720,$C145),"")</f>
        <v/>
      </c>
      <c r="P145" s="28">
        <f>IF(ISNUMBER(AVERAGEIFS(Observed!P$2:P$720,Observed!$A$2:$A$720,$A145,Observed!$C$2:$C$720,$C145)),AVERAGEIFS(Observed!P$2:P$720,Observed!$A$2:$A$720,$A145,Observed!$C$2:$C$720,$C145),"")</f>
        <v>252.71333333333334</v>
      </c>
      <c r="Q145" s="28">
        <f>IF(ISNUMBER(AVERAGEIFS(Observed!Q$2:Q$720,Observed!$A$2:$A$720,$A145,Observed!$C$2:$C$720,$C145)),AVERAGEIFS(Observed!Q$2:Q$720,Observed!$A$2:$A$720,$A145,Observed!$C$2:$C$720,$C145),"")</f>
        <v>252.71333333333334</v>
      </c>
      <c r="R145" s="28">
        <f>IF(ISNUMBER(AVERAGEIFS(Observed!R$2:R$720,Observed!$A$2:$A$720,$A145,Observed!$C$2:$C$720,$C145)),AVERAGEIFS(Observed!R$2:R$720,Observed!$A$2:$A$720,$A145,Observed!$C$2:$C$720,$C145),"")</f>
        <v>252.71333333333334</v>
      </c>
      <c r="S145" s="29" t="str">
        <f>IF(ISNUMBER(AVERAGEIFS(Observed!S$2:S$720,Observed!$A$2:$A$720,$A145,Observed!$C$2:$C$720,$C145)),AVERAGEIFS(Observed!S$2:S$720,Observed!$A$2:$A$720,$A145,Observed!$C$2:$C$720,$C145),"")</f>
        <v/>
      </c>
      <c r="T145" s="29" t="str">
        <f>IF(ISNUMBER(AVERAGEIFS(Observed!T$2:T$720,Observed!$A$2:$A$720,$A145,Observed!$C$2:$C$720,$C145)),AVERAGEIFS(Observed!T$2:T$720,Observed!$A$2:$A$720,$A145,Observed!$C$2:$C$720,$C145),"")</f>
        <v/>
      </c>
      <c r="U145" s="29" t="str">
        <f>IF(ISNUMBER(AVERAGEIFS(Observed!U$2:U$720,Observed!$A$2:$A$720,$A145,Observed!$C$2:$C$720,$C145)),AVERAGEIFS(Observed!U$2:U$720,Observed!$A$2:$A$720,$A145,Observed!$C$2:$C$720,$C145),"")</f>
        <v/>
      </c>
      <c r="V145" s="28" t="str">
        <f>IF(ISNUMBER(AVERAGEIFS(Observed!V$2:V$720,Observed!$A$2:$A$720,$A145,Observed!$C$2:$C$720,$C145)),AVERAGEIFS(Observed!V$2:V$720,Observed!$A$2:$A$720,$A145,Observed!$C$2:$C$720,$C145),"")</f>
        <v/>
      </c>
      <c r="W145" s="30" t="str">
        <f>IF(ISNUMBER(AVERAGEIFS(Observed!W$2:W$720,Observed!$A$2:$A$720,$A145,Observed!$C$2:$C$720,$C145)),AVERAGEIFS(Observed!W$2:W$720,Observed!$A$2:$A$720,$A145,Observed!$C$2:$C$720,$C145),"")</f>
        <v/>
      </c>
      <c r="X145" s="30" t="str">
        <f>IF(ISNUMBER(AVERAGEIFS(Observed!X$2:X$720,Observed!$A$2:$A$720,$A145,Observed!$C$2:$C$720,$C145)),AVERAGEIFS(Observed!X$2:X$720,Observed!$A$2:$A$720,$A145,Observed!$C$2:$C$720,$C145),"")</f>
        <v/>
      </c>
      <c r="Y145" s="28" t="str">
        <f>IF(ISNUMBER(AVERAGEIFS(Observed!Y$2:Y$720,Observed!$A$2:$A$720,$A145,Observed!$C$2:$C$720,$C145)),AVERAGEIFS(Observed!Y$2:Y$720,Observed!$A$2:$A$720,$A145,Observed!$C$2:$C$720,$C145),"")</f>
        <v/>
      </c>
      <c r="Z145" s="28" t="str">
        <f>IF(ISNUMBER(AVERAGEIFS(Observed!Z$2:Z$720,Observed!$A$2:$A$720,$A145,Observed!$C$2:$C$720,$C145)),AVERAGEIFS(Observed!Z$2:Z$720,Observed!$A$2:$A$720,$A145,Observed!$C$2:$C$720,$C145),"")</f>
        <v/>
      </c>
      <c r="AA145" s="28" t="str">
        <f>IF(ISNUMBER(AVERAGEIFS(Observed!AA$2:AA$720,Observed!$A$2:$A$720,$A145,Observed!$C$2:$C$720,$C145)),AVERAGEIFS(Observed!AA$2:AA$720,Observed!$A$2:$A$720,$A145,Observed!$C$2:$C$720,$C145),"")</f>
        <v/>
      </c>
      <c r="AB145" s="28" t="str">
        <f>IF(ISNUMBER(AVERAGEIFS(Observed!AB$2:AB$720,Observed!$A$2:$A$720,$A145,Observed!$C$2:$C$720,$C145)),AVERAGEIFS(Observed!AB$2:AB$720,Observed!$A$2:$A$720,$A145,Observed!$C$2:$C$720,$C145),"")</f>
        <v/>
      </c>
      <c r="AC145" s="28" t="str">
        <f>IF(ISNUMBER(AVERAGEIFS(Observed!AC$2:AC$720,Observed!$A$2:$A$720,$A145,Observed!$C$2:$C$720,$C145)),AVERAGEIFS(Observed!AC$2:AC$720,Observed!$A$2:$A$720,$A145,Observed!$C$2:$C$720,$C145),"")</f>
        <v/>
      </c>
      <c r="AD145" s="28" t="str">
        <f>IF(ISNUMBER(AVERAGEIFS(Observed!AD$2:AD$720,Observed!$A$2:$A$720,$A145,Observed!$C$2:$C$720,$C145)),AVERAGEIFS(Observed!AD$2:AD$720,Observed!$A$2:$A$720,$A145,Observed!$C$2:$C$720,$C145),"")</f>
        <v/>
      </c>
      <c r="AE145" s="28" t="str">
        <f>IF(ISNUMBER(AVERAGEIFS(Observed!AE$2:AE$720,Observed!$A$2:$A$720,$A145,Observed!$C$2:$C$720,$C145)),AVERAGEIFS(Observed!AE$2:AE$720,Observed!$A$2:$A$720,$A145,Observed!$C$2:$C$720,$C145),"")</f>
        <v/>
      </c>
      <c r="AF145" s="28" t="str">
        <f>IF(ISNUMBER(AVERAGEIFS(Observed!AF$2:AF$720,Observed!$A$2:$A$720,$A145,Observed!$C$2:$C$720,$C145)),AVERAGEIFS(Observed!AF$2:AF$720,Observed!$A$2:$A$720,$A145,Observed!$C$2:$C$720,$C145),"")</f>
        <v/>
      </c>
      <c r="AG145" s="28">
        <f>IF(ISNUMBER(AVERAGEIFS(Observed!AG$2:AG$720,Observed!$A$2:$A$720,$A145,Observed!$C$2:$C$720,$C145)),AVERAGEIFS(Observed!AG$2:AG$720,Observed!$A$2:$A$720,$A145,Observed!$C$2:$C$720,$C145),"")</f>
        <v>24.033333333333331</v>
      </c>
      <c r="AH145" s="29">
        <f>IF(ISNUMBER(AVERAGEIFS(Observed!AH$2:AH$720,Observed!$A$2:$A$720,$A145,Observed!$C$2:$C$720,$C145)),AVERAGEIFS(Observed!AH$2:AH$720,Observed!$A$2:$A$720,$A145,Observed!$C$2:$C$720,$C145),"")</f>
        <v>3.6333333333333336E-2</v>
      </c>
      <c r="AI145" s="29">
        <f>IF(ISNUMBER(AVERAGEIFS(Observed!AI$2:AI$720,Observed!$A$2:$A$720,$A145,Observed!$C$2:$C$720,$C145)),AVERAGEIFS(Observed!AI$2:AI$720,Observed!$A$2:$A$720,$A145,Observed!$C$2:$C$720,$C145),"")</f>
        <v>3.6333333333333336E-2</v>
      </c>
      <c r="AJ145" s="29" t="str">
        <f>IF(ISNUMBER(AVERAGEIFS(Observed!AJ$2:AJ$720,Observed!$A$2:$A$720,$A145,Observed!$C$2:$C$720,$C145)),AVERAGEIFS(Observed!AJ$2:AJ$720,Observed!$A$2:$A$720,$A145,Observed!$C$2:$C$720,$C145),"")</f>
        <v/>
      </c>
      <c r="AK145" s="28" t="str">
        <f>IF(ISNUMBER(AVERAGEIFS(Observed!AK$2:AK$720,Observed!$A$2:$A$720,$A145,Observed!$C$2:$C$720,$C145)),AVERAGEIFS(Observed!AK$2:AK$720,Observed!$A$2:$A$720,$A145,Observed!$C$2:$C$720,$C145),"")</f>
        <v/>
      </c>
      <c r="AL145" s="29" t="str">
        <f>IF(ISNUMBER(AVERAGEIFS(Observed!AL$2:AL$720,Observed!$A$2:$A$720,$A145,Observed!$C$2:$C$720,$C145)),AVERAGEIFS(Observed!AL$2:AL$720,Observed!$A$2:$A$720,$A145,Observed!$C$2:$C$720,$C145),"")</f>
        <v/>
      </c>
      <c r="AM145" s="28" t="str">
        <f>IF(ISNUMBER(AVERAGEIFS(Observed!AM$2:AM$720,Observed!$A$2:$A$720,$A145,Observed!$C$2:$C$720,$C145)),AVERAGEIFS(Observed!AM$2:AM$720,Observed!$A$2:$A$720,$A145,Observed!$C$2:$C$720,$C145),"")</f>
        <v/>
      </c>
      <c r="AN145" s="28" t="str">
        <f>IF(ISNUMBER(AVERAGEIFS(Observed!AN$2:AN$720,Observed!$A$2:$A$720,$A145,Observed!$C$2:$C$720,$C145)),AVERAGEIFS(Observed!AN$2:AN$720,Observed!$A$2:$A$720,$A145,Observed!$C$2:$C$720,$C145),"")</f>
        <v/>
      </c>
      <c r="AO145" s="28" t="str">
        <f>IF(ISNUMBER(AVERAGEIFS(Observed!AO$2:AO$720,Observed!$A$2:$A$720,$A145,Observed!$C$2:$C$720,$C145)),AVERAGEIFS(Observed!AO$2:AO$720,Observed!$A$2:$A$720,$A145,Observed!$C$2:$C$720,$C145),"")</f>
        <v/>
      </c>
      <c r="AP145" s="29" t="str">
        <f>IF(ISNUMBER(AVERAGEIFS(Observed!AP$2:AP$720,Observed!$A$2:$A$720,$A145,Observed!$C$2:$C$720,$C145)),AVERAGEIFS(Observed!AP$2:AP$720,Observed!$A$2:$A$720,$A145,Observed!$C$2:$C$720,$C145),"")</f>
        <v/>
      </c>
      <c r="AQ145" s="28">
        <f>IF(ISNUMBER(AVERAGEIFS(Observed!AQ$2:AQ$720,Observed!$A$2:$A$720,$A145,Observed!$C$2:$C$720,$C145)),AVERAGEIFS(Observed!AQ$2:AQ$720,Observed!$A$2:$A$720,$A145,Observed!$C$2:$C$720,$C145),"")</f>
        <v>9.1093333333333337</v>
      </c>
      <c r="AR145" s="28">
        <f>IF(ISNUMBER(AVERAGEIFS(Observed!AR$2:AR$720,Observed!$A$2:$A$720,$A145,Observed!$C$2:$C$720,$C145)),AVERAGEIFS(Observed!AR$2:AR$720,Observed!$A$2:$A$720,$A145,Observed!$C$2:$C$720,$C145),"")</f>
        <v>9.1093333333333337</v>
      </c>
      <c r="AS145" s="2">
        <f>COUNTIFS(Observed!$A$2:$A$720,$A145,Observed!$C$2:$C$720,$C145)</f>
        <v>3</v>
      </c>
      <c r="AT145" s="2">
        <f t="shared" si="3"/>
        <v>8</v>
      </c>
    </row>
    <row r="146" spans="1:46" x14ac:dyDescent="0.25">
      <c r="A146" s="4" t="s">
        <v>33</v>
      </c>
      <c r="B146" t="s">
        <v>32</v>
      </c>
      <c r="C146" s="3">
        <v>42065</v>
      </c>
      <c r="D146">
        <v>1</v>
      </c>
      <c r="F146">
        <v>0</v>
      </c>
      <c r="J146" s="2" t="s">
        <v>82</v>
      </c>
      <c r="K146" s="2" t="s">
        <v>24</v>
      </c>
      <c r="L146">
        <v>2</v>
      </c>
      <c r="M146" s="2" t="s">
        <v>22</v>
      </c>
      <c r="N146" s="27" t="str">
        <f>IF(ISNUMBER(AVERAGEIFS(Observed!N$2:N$720,Observed!$A$2:$A$720,$A146,Observed!$C$2:$C$720,$C146)),AVERAGEIFS(Observed!N$2:N$720,Observed!$A$2:$A$720,$A146,Observed!$C$2:$C$720,$C146),"")</f>
        <v/>
      </c>
      <c r="O146" s="28" t="str">
        <f>IF(ISNUMBER(AVERAGEIFS(Observed!O$2:O$720,Observed!$A$2:$A$720,$A146,Observed!$C$2:$C$720,$C146)),AVERAGEIFS(Observed!O$2:O$720,Observed!$A$2:$A$720,$A146,Observed!$C$2:$C$720,$C146),"")</f>
        <v/>
      </c>
      <c r="P146" s="28">
        <f>IF(ISNUMBER(AVERAGEIFS(Observed!P$2:P$720,Observed!$A$2:$A$720,$A146,Observed!$C$2:$C$720,$C146)),AVERAGEIFS(Observed!P$2:P$720,Observed!$A$2:$A$720,$A146,Observed!$C$2:$C$720,$C146),"")</f>
        <v>64.493333333333339</v>
      </c>
      <c r="Q146" s="28">
        <f>IF(ISNUMBER(AVERAGEIFS(Observed!Q$2:Q$720,Observed!$A$2:$A$720,$A146,Observed!$C$2:$C$720,$C146)),AVERAGEIFS(Observed!Q$2:Q$720,Observed!$A$2:$A$720,$A146,Observed!$C$2:$C$720,$C146),"")</f>
        <v>64.493333333333339</v>
      </c>
      <c r="R146" s="28">
        <f>IF(ISNUMBER(AVERAGEIFS(Observed!R$2:R$720,Observed!$A$2:$A$720,$A146,Observed!$C$2:$C$720,$C146)),AVERAGEIFS(Observed!R$2:R$720,Observed!$A$2:$A$720,$A146,Observed!$C$2:$C$720,$C146),"")</f>
        <v>321.52</v>
      </c>
      <c r="S146" s="29" t="str">
        <f>IF(ISNUMBER(AVERAGEIFS(Observed!S$2:S$720,Observed!$A$2:$A$720,$A146,Observed!$C$2:$C$720,$C146)),AVERAGEIFS(Observed!S$2:S$720,Observed!$A$2:$A$720,$A146,Observed!$C$2:$C$720,$C146),"")</f>
        <v/>
      </c>
      <c r="T146" s="29" t="str">
        <f>IF(ISNUMBER(AVERAGEIFS(Observed!T$2:T$720,Observed!$A$2:$A$720,$A146,Observed!$C$2:$C$720,$C146)),AVERAGEIFS(Observed!T$2:T$720,Observed!$A$2:$A$720,$A146,Observed!$C$2:$C$720,$C146),"")</f>
        <v/>
      </c>
      <c r="U146" s="29" t="str">
        <f>IF(ISNUMBER(AVERAGEIFS(Observed!U$2:U$720,Observed!$A$2:$A$720,$A146,Observed!$C$2:$C$720,$C146)),AVERAGEIFS(Observed!U$2:U$720,Observed!$A$2:$A$720,$A146,Observed!$C$2:$C$720,$C146),"")</f>
        <v/>
      </c>
      <c r="V146" s="28" t="str">
        <f>IF(ISNUMBER(AVERAGEIFS(Observed!V$2:V$720,Observed!$A$2:$A$720,$A146,Observed!$C$2:$C$720,$C146)),AVERAGEIFS(Observed!V$2:V$720,Observed!$A$2:$A$720,$A146,Observed!$C$2:$C$720,$C146),"")</f>
        <v/>
      </c>
      <c r="W146" s="30" t="str">
        <f>IF(ISNUMBER(AVERAGEIFS(Observed!W$2:W$720,Observed!$A$2:$A$720,$A146,Observed!$C$2:$C$720,$C146)),AVERAGEIFS(Observed!W$2:W$720,Observed!$A$2:$A$720,$A146,Observed!$C$2:$C$720,$C146),"")</f>
        <v/>
      </c>
      <c r="X146" s="30" t="str">
        <f>IF(ISNUMBER(AVERAGEIFS(Observed!X$2:X$720,Observed!$A$2:$A$720,$A146,Observed!$C$2:$C$720,$C146)),AVERAGEIFS(Observed!X$2:X$720,Observed!$A$2:$A$720,$A146,Observed!$C$2:$C$720,$C146),"")</f>
        <v/>
      </c>
      <c r="Y146" s="28" t="str">
        <f>IF(ISNUMBER(AVERAGEIFS(Observed!Y$2:Y$720,Observed!$A$2:$A$720,$A146,Observed!$C$2:$C$720,$C146)),AVERAGEIFS(Observed!Y$2:Y$720,Observed!$A$2:$A$720,$A146,Observed!$C$2:$C$720,$C146),"")</f>
        <v/>
      </c>
      <c r="Z146" s="28" t="str">
        <f>IF(ISNUMBER(AVERAGEIFS(Observed!Z$2:Z$720,Observed!$A$2:$A$720,$A146,Observed!$C$2:$C$720,$C146)),AVERAGEIFS(Observed!Z$2:Z$720,Observed!$A$2:$A$720,$A146,Observed!$C$2:$C$720,$C146),"")</f>
        <v/>
      </c>
      <c r="AA146" s="28" t="str">
        <f>IF(ISNUMBER(AVERAGEIFS(Observed!AA$2:AA$720,Observed!$A$2:$A$720,$A146,Observed!$C$2:$C$720,$C146)),AVERAGEIFS(Observed!AA$2:AA$720,Observed!$A$2:$A$720,$A146,Observed!$C$2:$C$720,$C146),"")</f>
        <v/>
      </c>
      <c r="AB146" s="28" t="str">
        <f>IF(ISNUMBER(AVERAGEIFS(Observed!AB$2:AB$720,Observed!$A$2:$A$720,$A146,Observed!$C$2:$C$720,$C146)),AVERAGEIFS(Observed!AB$2:AB$720,Observed!$A$2:$A$720,$A146,Observed!$C$2:$C$720,$C146),"")</f>
        <v/>
      </c>
      <c r="AC146" s="28" t="str">
        <f>IF(ISNUMBER(AVERAGEIFS(Observed!AC$2:AC$720,Observed!$A$2:$A$720,$A146,Observed!$C$2:$C$720,$C146)),AVERAGEIFS(Observed!AC$2:AC$720,Observed!$A$2:$A$720,$A146,Observed!$C$2:$C$720,$C146),"")</f>
        <v/>
      </c>
      <c r="AD146" s="28" t="str">
        <f>IF(ISNUMBER(AVERAGEIFS(Observed!AD$2:AD$720,Observed!$A$2:$A$720,$A146,Observed!$C$2:$C$720,$C146)),AVERAGEIFS(Observed!AD$2:AD$720,Observed!$A$2:$A$720,$A146,Observed!$C$2:$C$720,$C146),"")</f>
        <v/>
      </c>
      <c r="AE146" s="28" t="str">
        <f>IF(ISNUMBER(AVERAGEIFS(Observed!AE$2:AE$720,Observed!$A$2:$A$720,$A146,Observed!$C$2:$C$720,$C146)),AVERAGEIFS(Observed!AE$2:AE$720,Observed!$A$2:$A$720,$A146,Observed!$C$2:$C$720,$C146),"")</f>
        <v/>
      </c>
      <c r="AF146" s="28" t="str">
        <f>IF(ISNUMBER(AVERAGEIFS(Observed!AF$2:AF$720,Observed!$A$2:$A$720,$A146,Observed!$C$2:$C$720,$C146)),AVERAGEIFS(Observed!AF$2:AF$720,Observed!$A$2:$A$720,$A146,Observed!$C$2:$C$720,$C146),"")</f>
        <v/>
      </c>
      <c r="AG146" s="28">
        <f>IF(ISNUMBER(AVERAGEIFS(Observed!AG$2:AG$720,Observed!$A$2:$A$720,$A146,Observed!$C$2:$C$720,$C146)),AVERAGEIFS(Observed!AG$2:AG$720,Observed!$A$2:$A$720,$A146,Observed!$C$2:$C$720,$C146),"")</f>
        <v>23.566666666666666</v>
      </c>
      <c r="AH146" s="29">
        <f>IF(ISNUMBER(AVERAGEIFS(Observed!AH$2:AH$720,Observed!$A$2:$A$720,$A146,Observed!$C$2:$C$720,$C146)),AVERAGEIFS(Observed!AH$2:AH$720,Observed!$A$2:$A$720,$A146,Observed!$C$2:$C$720,$C146),"")</f>
        <v>3.5666666666666673E-2</v>
      </c>
      <c r="AI146" s="29">
        <f>IF(ISNUMBER(AVERAGEIFS(Observed!AI$2:AI$720,Observed!$A$2:$A$720,$A146,Observed!$C$2:$C$720,$C146)),AVERAGEIFS(Observed!AI$2:AI$720,Observed!$A$2:$A$720,$A146,Observed!$C$2:$C$720,$C146),"")</f>
        <v>3.5666666666666673E-2</v>
      </c>
      <c r="AJ146" s="29" t="str">
        <f>IF(ISNUMBER(AVERAGEIFS(Observed!AJ$2:AJ$720,Observed!$A$2:$A$720,$A146,Observed!$C$2:$C$720,$C146)),AVERAGEIFS(Observed!AJ$2:AJ$720,Observed!$A$2:$A$720,$A146,Observed!$C$2:$C$720,$C146),"")</f>
        <v/>
      </c>
      <c r="AK146" s="28" t="str">
        <f>IF(ISNUMBER(AVERAGEIFS(Observed!AK$2:AK$720,Observed!$A$2:$A$720,$A146,Observed!$C$2:$C$720,$C146)),AVERAGEIFS(Observed!AK$2:AK$720,Observed!$A$2:$A$720,$A146,Observed!$C$2:$C$720,$C146),"")</f>
        <v/>
      </c>
      <c r="AL146" s="29" t="str">
        <f>IF(ISNUMBER(AVERAGEIFS(Observed!AL$2:AL$720,Observed!$A$2:$A$720,$A146,Observed!$C$2:$C$720,$C146)),AVERAGEIFS(Observed!AL$2:AL$720,Observed!$A$2:$A$720,$A146,Observed!$C$2:$C$720,$C146),"")</f>
        <v/>
      </c>
      <c r="AM146" s="28" t="str">
        <f>IF(ISNUMBER(AVERAGEIFS(Observed!AM$2:AM$720,Observed!$A$2:$A$720,$A146,Observed!$C$2:$C$720,$C146)),AVERAGEIFS(Observed!AM$2:AM$720,Observed!$A$2:$A$720,$A146,Observed!$C$2:$C$720,$C146),"")</f>
        <v/>
      </c>
      <c r="AN146" s="28" t="str">
        <f>IF(ISNUMBER(AVERAGEIFS(Observed!AN$2:AN$720,Observed!$A$2:$A$720,$A146,Observed!$C$2:$C$720,$C146)),AVERAGEIFS(Observed!AN$2:AN$720,Observed!$A$2:$A$720,$A146,Observed!$C$2:$C$720,$C146),"")</f>
        <v/>
      </c>
      <c r="AO146" s="28" t="str">
        <f>IF(ISNUMBER(AVERAGEIFS(Observed!AO$2:AO$720,Observed!$A$2:$A$720,$A146,Observed!$C$2:$C$720,$C146)),AVERAGEIFS(Observed!AO$2:AO$720,Observed!$A$2:$A$720,$A146,Observed!$C$2:$C$720,$C146),"")</f>
        <v/>
      </c>
      <c r="AP146" s="29" t="str">
        <f>IF(ISNUMBER(AVERAGEIFS(Observed!AP$2:AP$720,Observed!$A$2:$A$720,$A146,Observed!$C$2:$C$720,$C146)),AVERAGEIFS(Observed!AP$2:AP$720,Observed!$A$2:$A$720,$A146,Observed!$C$2:$C$720,$C146),"")</f>
        <v/>
      </c>
      <c r="AQ146" s="28">
        <f>IF(ISNUMBER(AVERAGEIFS(Observed!AQ$2:AQ$720,Observed!$A$2:$A$720,$A146,Observed!$C$2:$C$720,$C146)),AVERAGEIFS(Observed!AQ$2:AQ$720,Observed!$A$2:$A$720,$A146,Observed!$C$2:$C$720,$C146),"")</f>
        <v>2.3266666666666667</v>
      </c>
      <c r="AR146" s="28">
        <f>IF(ISNUMBER(AVERAGEIFS(Observed!AR$2:AR$720,Observed!$A$2:$A$720,$A146,Observed!$C$2:$C$720,$C146)),AVERAGEIFS(Observed!AR$2:AR$720,Observed!$A$2:$A$720,$A146,Observed!$C$2:$C$720,$C146),"")</f>
        <v>11.371333333333332</v>
      </c>
      <c r="AS146" s="2">
        <f>COUNTIFS(Observed!$A$2:$A$720,$A146,Observed!$C$2:$C$720,$C146)</f>
        <v>3</v>
      </c>
      <c r="AT146" s="2">
        <f t="shared" si="3"/>
        <v>8</v>
      </c>
    </row>
    <row r="147" spans="1:46" x14ac:dyDescent="0.25">
      <c r="A147" s="4" t="s">
        <v>35</v>
      </c>
      <c r="B147" t="s">
        <v>32</v>
      </c>
      <c r="C147" s="3">
        <v>42065</v>
      </c>
      <c r="D147">
        <v>1</v>
      </c>
      <c r="F147">
        <v>50</v>
      </c>
      <c r="J147" s="2" t="s">
        <v>82</v>
      </c>
      <c r="K147" s="2" t="s">
        <v>24</v>
      </c>
      <c r="L147">
        <v>2</v>
      </c>
      <c r="M147" s="2" t="s">
        <v>22</v>
      </c>
      <c r="N147" s="27" t="str">
        <f>IF(ISNUMBER(AVERAGEIFS(Observed!N$2:N$720,Observed!$A$2:$A$720,$A147,Observed!$C$2:$C$720,$C147)),AVERAGEIFS(Observed!N$2:N$720,Observed!$A$2:$A$720,$A147,Observed!$C$2:$C$720,$C147),"")</f>
        <v/>
      </c>
      <c r="O147" s="28" t="str">
        <f>IF(ISNUMBER(AVERAGEIFS(Observed!O$2:O$720,Observed!$A$2:$A$720,$A147,Observed!$C$2:$C$720,$C147)),AVERAGEIFS(Observed!O$2:O$720,Observed!$A$2:$A$720,$A147,Observed!$C$2:$C$720,$C147),"")</f>
        <v/>
      </c>
      <c r="P147" s="28">
        <f>IF(ISNUMBER(AVERAGEIFS(Observed!P$2:P$720,Observed!$A$2:$A$720,$A147,Observed!$C$2:$C$720,$C147)),AVERAGEIFS(Observed!P$2:P$720,Observed!$A$2:$A$720,$A147,Observed!$C$2:$C$720,$C147),"")</f>
        <v>72.546666666666667</v>
      </c>
      <c r="Q147" s="28">
        <f>IF(ISNUMBER(AVERAGEIFS(Observed!Q$2:Q$720,Observed!$A$2:$A$720,$A147,Observed!$C$2:$C$720,$C147)),AVERAGEIFS(Observed!Q$2:Q$720,Observed!$A$2:$A$720,$A147,Observed!$C$2:$C$720,$C147),"")</f>
        <v>72.546666666666667</v>
      </c>
      <c r="R147" s="28">
        <f>IF(ISNUMBER(AVERAGEIFS(Observed!R$2:R$720,Observed!$A$2:$A$720,$A147,Observed!$C$2:$C$720,$C147)),AVERAGEIFS(Observed!R$2:R$720,Observed!$A$2:$A$720,$A147,Observed!$C$2:$C$720,$C147),"")</f>
        <v>349.41</v>
      </c>
      <c r="S147" s="29" t="str">
        <f>IF(ISNUMBER(AVERAGEIFS(Observed!S$2:S$720,Observed!$A$2:$A$720,$A147,Observed!$C$2:$C$720,$C147)),AVERAGEIFS(Observed!S$2:S$720,Observed!$A$2:$A$720,$A147,Observed!$C$2:$C$720,$C147),"")</f>
        <v/>
      </c>
      <c r="T147" s="29" t="str">
        <f>IF(ISNUMBER(AVERAGEIFS(Observed!T$2:T$720,Observed!$A$2:$A$720,$A147,Observed!$C$2:$C$720,$C147)),AVERAGEIFS(Observed!T$2:T$720,Observed!$A$2:$A$720,$A147,Observed!$C$2:$C$720,$C147),"")</f>
        <v/>
      </c>
      <c r="U147" s="29" t="str">
        <f>IF(ISNUMBER(AVERAGEIFS(Observed!U$2:U$720,Observed!$A$2:$A$720,$A147,Observed!$C$2:$C$720,$C147)),AVERAGEIFS(Observed!U$2:U$720,Observed!$A$2:$A$720,$A147,Observed!$C$2:$C$720,$C147),"")</f>
        <v/>
      </c>
      <c r="V147" s="28" t="str">
        <f>IF(ISNUMBER(AVERAGEIFS(Observed!V$2:V$720,Observed!$A$2:$A$720,$A147,Observed!$C$2:$C$720,$C147)),AVERAGEIFS(Observed!V$2:V$720,Observed!$A$2:$A$720,$A147,Observed!$C$2:$C$720,$C147),"")</f>
        <v/>
      </c>
      <c r="W147" s="30" t="str">
        <f>IF(ISNUMBER(AVERAGEIFS(Observed!W$2:W$720,Observed!$A$2:$A$720,$A147,Observed!$C$2:$C$720,$C147)),AVERAGEIFS(Observed!W$2:W$720,Observed!$A$2:$A$720,$A147,Observed!$C$2:$C$720,$C147),"")</f>
        <v/>
      </c>
      <c r="X147" s="30" t="str">
        <f>IF(ISNUMBER(AVERAGEIFS(Observed!X$2:X$720,Observed!$A$2:$A$720,$A147,Observed!$C$2:$C$720,$C147)),AVERAGEIFS(Observed!X$2:X$720,Observed!$A$2:$A$720,$A147,Observed!$C$2:$C$720,$C147),"")</f>
        <v/>
      </c>
      <c r="Y147" s="28" t="str">
        <f>IF(ISNUMBER(AVERAGEIFS(Observed!Y$2:Y$720,Observed!$A$2:$A$720,$A147,Observed!$C$2:$C$720,$C147)),AVERAGEIFS(Observed!Y$2:Y$720,Observed!$A$2:$A$720,$A147,Observed!$C$2:$C$720,$C147),"")</f>
        <v/>
      </c>
      <c r="Z147" s="28" t="str">
        <f>IF(ISNUMBER(AVERAGEIFS(Observed!Z$2:Z$720,Observed!$A$2:$A$720,$A147,Observed!$C$2:$C$720,$C147)),AVERAGEIFS(Observed!Z$2:Z$720,Observed!$A$2:$A$720,$A147,Observed!$C$2:$C$720,$C147),"")</f>
        <v/>
      </c>
      <c r="AA147" s="28" t="str">
        <f>IF(ISNUMBER(AVERAGEIFS(Observed!AA$2:AA$720,Observed!$A$2:$A$720,$A147,Observed!$C$2:$C$720,$C147)),AVERAGEIFS(Observed!AA$2:AA$720,Observed!$A$2:$A$720,$A147,Observed!$C$2:$C$720,$C147),"")</f>
        <v/>
      </c>
      <c r="AB147" s="28" t="str">
        <f>IF(ISNUMBER(AVERAGEIFS(Observed!AB$2:AB$720,Observed!$A$2:$A$720,$A147,Observed!$C$2:$C$720,$C147)),AVERAGEIFS(Observed!AB$2:AB$720,Observed!$A$2:$A$720,$A147,Observed!$C$2:$C$720,$C147),"")</f>
        <v/>
      </c>
      <c r="AC147" s="28" t="str">
        <f>IF(ISNUMBER(AVERAGEIFS(Observed!AC$2:AC$720,Observed!$A$2:$A$720,$A147,Observed!$C$2:$C$720,$C147)),AVERAGEIFS(Observed!AC$2:AC$720,Observed!$A$2:$A$720,$A147,Observed!$C$2:$C$720,$C147),"")</f>
        <v/>
      </c>
      <c r="AD147" s="28" t="str">
        <f>IF(ISNUMBER(AVERAGEIFS(Observed!AD$2:AD$720,Observed!$A$2:$A$720,$A147,Observed!$C$2:$C$720,$C147)),AVERAGEIFS(Observed!AD$2:AD$720,Observed!$A$2:$A$720,$A147,Observed!$C$2:$C$720,$C147),"")</f>
        <v/>
      </c>
      <c r="AE147" s="28" t="str">
        <f>IF(ISNUMBER(AVERAGEIFS(Observed!AE$2:AE$720,Observed!$A$2:$A$720,$A147,Observed!$C$2:$C$720,$C147)),AVERAGEIFS(Observed!AE$2:AE$720,Observed!$A$2:$A$720,$A147,Observed!$C$2:$C$720,$C147),"")</f>
        <v/>
      </c>
      <c r="AF147" s="28" t="str">
        <f>IF(ISNUMBER(AVERAGEIFS(Observed!AF$2:AF$720,Observed!$A$2:$A$720,$A147,Observed!$C$2:$C$720,$C147)),AVERAGEIFS(Observed!AF$2:AF$720,Observed!$A$2:$A$720,$A147,Observed!$C$2:$C$720,$C147),"")</f>
        <v/>
      </c>
      <c r="AG147" s="28">
        <f>IF(ISNUMBER(AVERAGEIFS(Observed!AG$2:AG$720,Observed!$A$2:$A$720,$A147,Observed!$C$2:$C$720,$C147)),AVERAGEIFS(Observed!AG$2:AG$720,Observed!$A$2:$A$720,$A147,Observed!$C$2:$C$720,$C147),"")</f>
        <v>23.599999999999998</v>
      </c>
      <c r="AH147" s="29">
        <f>IF(ISNUMBER(AVERAGEIFS(Observed!AH$2:AH$720,Observed!$A$2:$A$720,$A147,Observed!$C$2:$C$720,$C147)),AVERAGEIFS(Observed!AH$2:AH$720,Observed!$A$2:$A$720,$A147,Observed!$C$2:$C$720,$C147),"")</f>
        <v>3.5666666666666666E-2</v>
      </c>
      <c r="AI147" s="29">
        <f>IF(ISNUMBER(AVERAGEIFS(Observed!AI$2:AI$720,Observed!$A$2:$A$720,$A147,Observed!$C$2:$C$720,$C147)),AVERAGEIFS(Observed!AI$2:AI$720,Observed!$A$2:$A$720,$A147,Observed!$C$2:$C$720,$C147),"")</f>
        <v>3.5666666666666666E-2</v>
      </c>
      <c r="AJ147" s="29" t="str">
        <f>IF(ISNUMBER(AVERAGEIFS(Observed!AJ$2:AJ$720,Observed!$A$2:$A$720,$A147,Observed!$C$2:$C$720,$C147)),AVERAGEIFS(Observed!AJ$2:AJ$720,Observed!$A$2:$A$720,$A147,Observed!$C$2:$C$720,$C147),"")</f>
        <v/>
      </c>
      <c r="AK147" s="28" t="str">
        <f>IF(ISNUMBER(AVERAGEIFS(Observed!AK$2:AK$720,Observed!$A$2:$A$720,$A147,Observed!$C$2:$C$720,$C147)),AVERAGEIFS(Observed!AK$2:AK$720,Observed!$A$2:$A$720,$A147,Observed!$C$2:$C$720,$C147),"")</f>
        <v/>
      </c>
      <c r="AL147" s="29" t="str">
        <f>IF(ISNUMBER(AVERAGEIFS(Observed!AL$2:AL$720,Observed!$A$2:$A$720,$A147,Observed!$C$2:$C$720,$C147)),AVERAGEIFS(Observed!AL$2:AL$720,Observed!$A$2:$A$720,$A147,Observed!$C$2:$C$720,$C147),"")</f>
        <v/>
      </c>
      <c r="AM147" s="28" t="str">
        <f>IF(ISNUMBER(AVERAGEIFS(Observed!AM$2:AM$720,Observed!$A$2:$A$720,$A147,Observed!$C$2:$C$720,$C147)),AVERAGEIFS(Observed!AM$2:AM$720,Observed!$A$2:$A$720,$A147,Observed!$C$2:$C$720,$C147),"")</f>
        <v/>
      </c>
      <c r="AN147" s="28" t="str">
        <f>IF(ISNUMBER(AVERAGEIFS(Observed!AN$2:AN$720,Observed!$A$2:$A$720,$A147,Observed!$C$2:$C$720,$C147)),AVERAGEIFS(Observed!AN$2:AN$720,Observed!$A$2:$A$720,$A147,Observed!$C$2:$C$720,$C147),"")</f>
        <v/>
      </c>
      <c r="AO147" s="28" t="str">
        <f>IF(ISNUMBER(AVERAGEIFS(Observed!AO$2:AO$720,Observed!$A$2:$A$720,$A147,Observed!$C$2:$C$720,$C147)),AVERAGEIFS(Observed!AO$2:AO$720,Observed!$A$2:$A$720,$A147,Observed!$C$2:$C$720,$C147),"")</f>
        <v/>
      </c>
      <c r="AP147" s="29" t="str">
        <f>IF(ISNUMBER(AVERAGEIFS(Observed!AP$2:AP$720,Observed!$A$2:$A$720,$A147,Observed!$C$2:$C$720,$C147)),AVERAGEIFS(Observed!AP$2:AP$720,Observed!$A$2:$A$720,$A147,Observed!$C$2:$C$720,$C147),"")</f>
        <v/>
      </c>
      <c r="AQ147" s="28">
        <f>IF(ISNUMBER(AVERAGEIFS(Observed!AQ$2:AQ$720,Observed!$A$2:$A$720,$A147,Observed!$C$2:$C$720,$C147)),AVERAGEIFS(Observed!AQ$2:AQ$720,Observed!$A$2:$A$720,$A147,Observed!$C$2:$C$720,$C147),"")</f>
        <v>2.4306666666666668</v>
      </c>
      <c r="AR147" s="28">
        <f>IF(ISNUMBER(AVERAGEIFS(Observed!AR$2:AR$720,Observed!$A$2:$A$720,$A147,Observed!$C$2:$C$720,$C147)),AVERAGEIFS(Observed!AR$2:AR$720,Observed!$A$2:$A$720,$A147,Observed!$C$2:$C$720,$C147),"")</f>
        <v>12.981</v>
      </c>
      <c r="AS147" s="2">
        <f>COUNTIFS(Observed!$A$2:$A$720,$A147,Observed!$C$2:$C$720,$C147)</f>
        <v>3</v>
      </c>
      <c r="AT147" s="2">
        <f t="shared" si="3"/>
        <v>8</v>
      </c>
    </row>
    <row r="148" spans="1:46" x14ac:dyDescent="0.25">
      <c r="A148" s="4" t="s">
        <v>34</v>
      </c>
      <c r="B148" t="s">
        <v>32</v>
      </c>
      <c r="C148" s="3">
        <v>42065</v>
      </c>
      <c r="D148">
        <v>1</v>
      </c>
      <c r="F148">
        <v>100</v>
      </c>
      <c r="J148" s="2" t="s">
        <v>82</v>
      </c>
      <c r="K148" s="2" t="s">
        <v>24</v>
      </c>
      <c r="L148">
        <v>2</v>
      </c>
      <c r="M148" s="2" t="s">
        <v>22</v>
      </c>
      <c r="N148" s="27" t="str">
        <f>IF(ISNUMBER(AVERAGEIFS(Observed!N$2:N$720,Observed!$A$2:$A$720,$A148,Observed!$C$2:$C$720,$C148)),AVERAGEIFS(Observed!N$2:N$720,Observed!$A$2:$A$720,$A148,Observed!$C$2:$C$720,$C148),"")</f>
        <v/>
      </c>
      <c r="O148" s="28" t="str">
        <f>IF(ISNUMBER(AVERAGEIFS(Observed!O$2:O$720,Observed!$A$2:$A$720,$A148,Observed!$C$2:$C$720,$C148)),AVERAGEIFS(Observed!O$2:O$720,Observed!$A$2:$A$720,$A148,Observed!$C$2:$C$720,$C148),"")</f>
        <v/>
      </c>
      <c r="P148" s="28">
        <f>IF(ISNUMBER(AVERAGEIFS(Observed!P$2:P$720,Observed!$A$2:$A$720,$A148,Observed!$C$2:$C$720,$C148)),AVERAGEIFS(Observed!P$2:P$720,Observed!$A$2:$A$720,$A148,Observed!$C$2:$C$720,$C148),"")</f>
        <v>55.223333333333329</v>
      </c>
      <c r="Q148" s="28">
        <f>IF(ISNUMBER(AVERAGEIFS(Observed!Q$2:Q$720,Observed!$A$2:$A$720,$A148,Observed!$C$2:$C$720,$C148)),AVERAGEIFS(Observed!Q$2:Q$720,Observed!$A$2:$A$720,$A148,Observed!$C$2:$C$720,$C148),"")</f>
        <v>55.223333333333329</v>
      </c>
      <c r="R148" s="28">
        <f>IF(ISNUMBER(AVERAGEIFS(Observed!R$2:R$720,Observed!$A$2:$A$720,$A148,Observed!$C$2:$C$720,$C148)),AVERAGEIFS(Observed!R$2:R$720,Observed!$A$2:$A$720,$A148,Observed!$C$2:$C$720,$C148),"")</f>
        <v>309.83333333333331</v>
      </c>
      <c r="S148" s="29" t="str">
        <f>IF(ISNUMBER(AVERAGEIFS(Observed!S$2:S$720,Observed!$A$2:$A$720,$A148,Observed!$C$2:$C$720,$C148)),AVERAGEIFS(Observed!S$2:S$720,Observed!$A$2:$A$720,$A148,Observed!$C$2:$C$720,$C148),"")</f>
        <v/>
      </c>
      <c r="T148" s="29" t="str">
        <f>IF(ISNUMBER(AVERAGEIFS(Observed!T$2:T$720,Observed!$A$2:$A$720,$A148,Observed!$C$2:$C$720,$C148)),AVERAGEIFS(Observed!T$2:T$720,Observed!$A$2:$A$720,$A148,Observed!$C$2:$C$720,$C148),"")</f>
        <v/>
      </c>
      <c r="U148" s="29" t="str">
        <f>IF(ISNUMBER(AVERAGEIFS(Observed!U$2:U$720,Observed!$A$2:$A$720,$A148,Observed!$C$2:$C$720,$C148)),AVERAGEIFS(Observed!U$2:U$720,Observed!$A$2:$A$720,$A148,Observed!$C$2:$C$720,$C148),"")</f>
        <v/>
      </c>
      <c r="V148" s="28" t="str">
        <f>IF(ISNUMBER(AVERAGEIFS(Observed!V$2:V$720,Observed!$A$2:$A$720,$A148,Observed!$C$2:$C$720,$C148)),AVERAGEIFS(Observed!V$2:V$720,Observed!$A$2:$A$720,$A148,Observed!$C$2:$C$720,$C148),"")</f>
        <v/>
      </c>
      <c r="W148" s="30" t="str">
        <f>IF(ISNUMBER(AVERAGEIFS(Observed!W$2:W$720,Observed!$A$2:$A$720,$A148,Observed!$C$2:$C$720,$C148)),AVERAGEIFS(Observed!W$2:W$720,Observed!$A$2:$A$720,$A148,Observed!$C$2:$C$720,$C148),"")</f>
        <v/>
      </c>
      <c r="X148" s="30" t="str">
        <f>IF(ISNUMBER(AVERAGEIFS(Observed!X$2:X$720,Observed!$A$2:$A$720,$A148,Observed!$C$2:$C$720,$C148)),AVERAGEIFS(Observed!X$2:X$720,Observed!$A$2:$A$720,$A148,Observed!$C$2:$C$720,$C148),"")</f>
        <v/>
      </c>
      <c r="Y148" s="28" t="str">
        <f>IF(ISNUMBER(AVERAGEIFS(Observed!Y$2:Y$720,Observed!$A$2:$A$720,$A148,Observed!$C$2:$C$720,$C148)),AVERAGEIFS(Observed!Y$2:Y$720,Observed!$A$2:$A$720,$A148,Observed!$C$2:$C$720,$C148),"")</f>
        <v/>
      </c>
      <c r="Z148" s="28" t="str">
        <f>IF(ISNUMBER(AVERAGEIFS(Observed!Z$2:Z$720,Observed!$A$2:$A$720,$A148,Observed!$C$2:$C$720,$C148)),AVERAGEIFS(Observed!Z$2:Z$720,Observed!$A$2:$A$720,$A148,Observed!$C$2:$C$720,$C148),"")</f>
        <v/>
      </c>
      <c r="AA148" s="28" t="str">
        <f>IF(ISNUMBER(AVERAGEIFS(Observed!AA$2:AA$720,Observed!$A$2:$A$720,$A148,Observed!$C$2:$C$720,$C148)),AVERAGEIFS(Observed!AA$2:AA$720,Observed!$A$2:$A$720,$A148,Observed!$C$2:$C$720,$C148),"")</f>
        <v/>
      </c>
      <c r="AB148" s="28" t="str">
        <f>IF(ISNUMBER(AVERAGEIFS(Observed!AB$2:AB$720,Observed!$A$2:$A$720,$A148,Observed!$C$2:$C$720,$C148)),AVERAGEIFS(Observed!AB$2:AB$720,Observed!$A$2:$A$720,$A148,Observed!$C$2:$C$720,$C148),"")</f>
        <v/>
      </c>
      <c r="AC148" s="28" t="str">
        <f>IF(ISNUMBER(AVERAGEIFS(Observed!AC$2:AC$720,Observed!$A$2:$A$720,$A148,Observed!$C$2:$C$720,$C148)),AVERAGEIFS(Observed!AC$2:AC$720,Observed!$A$2:$A$720,$A148,Observed!$C$2:$C$720,$C148),"")</f>
        <v/>
      </c>
      <c r="AD148" s="28" t="str">
        <f>IF(ISNUMBER(AVERAGEIFS(Observed!AD$2:AD$720,Observed!$A$2:$A$720,$A148,Observed!$C$2:$C$720,$C148)),AVERAGEIFS(Observed!AD$2:AD$720,Observed!$A$2:$A$720,$A148,Observed!$C$2:$C$720,$C148),"")</f>
        <v/>
      </c>
      <c r="AE148" s="28" t="str">
        <f>IF(ISNUMBER(AVERAGEIFS(Observed!AE$2:AE$720,Observed!$A$2:$A$720,$A148,Observed!$C$2:$C$720,$C148)),AVERAGEIFS(Observed!AE$2:AE$720,Observed!$A$2:$A$720,$A148,Observed!$C$2:$C$720,$C148),"")</f>
        <v/>
      </c>
      <c r="AF148" s="28" t="str">
        <f>IF(ISNUMBER(AVERAGEIFS(Observed!AF$2:AF$720,Observed!$A$2:$A$720,$A148,Observed!$C$2:$C$720,$C148)),AVERAGEIFS(Observed!AF$2:AF$720,Observed!$A$2:$A$720,$A148,Observed!$C$2:$C$720,$C148),"")</f>
        <v/>
      </c>
      <c r="AG148" s="28">
        <f>IF(ISNUMBER(AVERAGEIFS(Observed!AG$2:AG$720,Observed!$A$2:$A$720,$A148,Observed!$C$2:$C$720,$C148)),AVERAGEIFS(Observed!AG$2:AG$720,Observed!$A$2:$A$720,$A148,Observed!$C$2:$C$720,$C148),"")</f>
        <v>24.466666666666669</v>
      </c>
      <c r="AH148" s="29">
        <f>IF(ISNUMBER(AVERAGEIFS(Observed!AH$2:AH$720,Observed!$A$2:$A$720,$A148,Observed!$C$2:$C$720,$C148)),AVERAGEIFS(Observed!AH$2:AH$720,Observed!$A$2:$A$720,$A148,Observed!$C$2:$C$720,$C148),"")</f>
        <v>3.6666666666666674E-2</v>
      </c>
      <c r="AI148" s="29">
        <f>IF(ISNUMBER(AVERAGEIFS(Observed!AI$2:AI$720,Observed!$A$2:$A$720,$A148,Observed!$C$2:$C$720,$C148)),AVERAGEIFS(Observed!AI$2:AI$720,Observed!$A$2:$A$720,$A148,Observed!$C$2:$C$720,$C148),"")</f>
        <v>3.6666666666666674E-2</v>
      </c>
      <c r="AJ148" s="29" t="str">
        <f>IF(ISNUMBER(AVERAGEIFS(Observed!AJ$2:AJ$720,Observed!$A$2:$A$720,$A148,Observed!$C$2:$C$720,$C148)),AVERAGEIFS(Observed!AJ$2:AJ$720,Observed!$A$2:$A$720,$A148,Observed!$C$2:$C$720,$C148),"")</f>
        <v/>
      </c>
      <c r="AK148" s="28" t="str">
        <f>IF(ISNUMBER(AVERAGEIFS(Observed!AK$2:AK$720,Observed!$A$2:$A$720,$A148,Observed!$C$2:$C$720,$C148)),AVERAGEIFS(Observed!AK$2:AK$720,Observed!$A$2:$A$720,$A148,Observed!$C$2:$C$720,$C148),"")</f>
        <v/>
      </c>
      <c r="AL148" s="29" t="str">
        <f>IF(ISNUMBER(AVERAGEIFS(Observed!AL$2:AL$720,Observed!$A$2:$A$720,$A148,Observed!$C$2:$C$720,$C148)),AVERAGEIFS(Observed!AL$2:AL$720,Observed!$A$2:$A$720,$A148,Observed!$C$2:$C$720,$C148),"")</f>
        <v/>
      </c>
      <c r="AM148" s="28" t="str">
        <f>IF(ISNUMBER(AVERAGEIFS(Observed!AM$2:AM$720,Observed!$A$2:$A$720,$A148,Observed!$C$2:$C$720,$C148)),AVERAGEIFS(Observed!AM$2:AM$720,Observed!$A$2:$A$720,$A148,Observed!$C$2:$C$720,$C148),"")</f>
        <v/>
      </c>
      <c r="AN148" s="28" t="str">
        <f>IF(ISNUMBER(AVERAGEIFS(Observed!AN$2:AN$720,Observed!$A$2:$A$720,$A148,Observed!$C$2:$C$720,$C148)),AVERAGEIFS(Observed!AN$2:AN$720,Observed!$A$2:$A$720,$A148,Observed!$C$2:$C$720,$C148),"")</f>
        <v/>
      </c>
      <c r="AO148" s="28" t="str">
        <f>IF(ISNUMBER(AVERAGEIFS(Observed!AO$2:AO$720,Observed!$A$2:$A$720,$A148,Observed!$C$2:$C$720,$C148)),AVERAGEIFS(Observed!AO$2:AO$720,Observed!$A$2:$A$720,$A148,Observed!$C$2:$C$720,$C148),"")</f>
        <v/>
      </c>
      <c r="AP148" s="29" t="str">
        <f>IF(ISNUMBER(AVERAGEIFS(Observed!AP$2:AP$720,Observed!$A$2:$A$720,$A148,Observed!$C$2:$C$720,$C148)),AVERAGEIFS(Observed!AP$2:AP$720,Observed!$A$2:$A$720,$A148,Observed!$C$2:$C$720,$C148),"")</f>
        <v/>
      </c>
      <c r="AQ148" s="28">
        <f>IF(ISNUMBER(AVERAGEIFS(Observed!AQ$2:AQ$720,Observed!$A$2:$A$720,$A148,Observed!$C$2:$C$720,$C148)),AVERAGEIFS(Observed!AQ$2:AQ$720,Observed!$A$2:$A$720,$A148,Observed!$C$2:$C$720,$C148),"")</f>
        <v>2.0180000000000002</v>
      </c>
      <c r="AR148" s="28">
        <f>IF(ISNUMBER(AVERAGEIFS(Observed!AR$2:AR$720,Observed!$A$2:$A$720,$A148,Observed!$C$2:$C$720,$C148)),AVERAGEIFS(Observed!AR$2:AR$720,Observed!$A$2:$A$720,$A148,Observed!$C$2:$C$720,$C148),"")</f>
        <v>11.210333333333333</v>
      </c>
      <c r="AS148" s="2">
        <f>COUNTIFS(Observed!$A$2:$A$720,$A148,Observed!$C$2:$C$720,$C148)</f>
        <v>3</v>
      </c>
      <c r="AT148" s="2">
        <f t="shared" si="3"/>
        <v>8</v>
      </c>
    </row>
    <row r="149" spans="1:46" x14ac:dyDescent="0.25">
      <c r="A149" s="4" t="s">
        <v>31</v>
      </c>
      <c r="B149" t="s">
        <v>32</v>
      </c>
      <c r="C149" s="3">
        <v>42065</v>
      </c>
      <c r="D149">
        <v>1</v>
      </c>
      <c r="F149">
        <v>200</v>
      </c>
      <c r="J149" s="2" t="s">
        <v>82</v>
      </c>
      <c r="K149" s="2" t="s">
        <v>24</v>
      </c>
      <c r="L149">
        <v>2</v>
      </c>
      <c r="M149" s="2" t="s">
        <v>22</v>
      </c>
      <c r="N149" s="27" t="str">
        <f>IF(ISNUMBER(AVERAGEIFS(Observed!N$2:N$720,Observed!$A$2:$A$720,$A149,Observed!$C$2:$C$720,$C149)),AVERAGEIFS(Observed!N$2:N$720,Observed!$A$2:$A$720,$A149,Observed!$C$2:$C$720,$C149),"")</f>
        <v/>
      </c>
      <c r="O149" s="28" t="str">
        <f>IF(ISNUMBER(AVERAGEIFS(Observed!O$2:O$720,Observed!$A$2:$A$720,$A149,Observed!$C$2:$C$720,$C149)),AVERAGEIFS(Observed!O$2:O$720,Observed!$A$2:$A$720,$A149,Observed!$C$2:$C$720,$C149),"")</f>
        <v/>
      </c>
      <c r="P149" s="28">
        <f>IF(ISNUMBER(AVERAGEIFS(Observed!P$2:P$720,Observed!$A$2:$A$720,$A149,Observed!$C$2:$C$720,$C149)),AVERAGEIFS(Observed!P$2:P$720,Observed!$A$2:$A$720,$A149,Observed!$C$2:$C$720,$C149),"")</f>
        <v>76.166666666666671</v>
      </c>
      <c r="Q149" s="28">
        <f>IF(ISNUMBER(AVERAGEIFS(Observed!Q$2:Q$720,Observed!$A$2:$A$720,$A149,Observed!$C$2:$C$720,$C149)),AVERAGEIFS(Observed!Q$2:Q$720,Observed!$A$2:$A$720,$A149,Observed!$C$2:$C$720,$C149),"")</f>
        <v>76.166666666666671</v>
      </c>
      <c r="R149" s="28">
        <f>IF(ISNUMBER(AVERAGEIFS(Observed!R$2:R$720,Observed!$A$2:$A$720,$A149,Observed!$C$2:$C$720,$C149)),AVERAGEIFS(Observed!R$2:R$720,Observed!$A$2:$A$720,$A149,Observed!$C$2:$C$720,$C149),"")</f>
        <v>337.23333333333335</v>
      </c>
      <c r="S149" s="29" t="str">
        <f>IF(ISNUMBER(AVERAGEIFS(Observed!S$2:S$720,Observed!$A$2:$A$720,$A149,Observed!$C$2:$C$720,$C149)),AVERAGEIFS(Observed!S$2:S$720,Observed!$A$2:$A$720,$A149,Observed!$C$2:$C$720,$C149),"")</f>
        <v/>
      </c>
      <c r="T149" s="29" t="str">
        <f>IF(ISNUMBER(AVERAGEIFS(Observed!T$2:T$720,Observed!$A$2:$A$720,$A149,Observed!$C$2:$C$720,$C149)),AVERAGEIFS(Observed!T$2:T$720,Observed!$A$2:$A$720,$A149,Observed!$C$2:$C$720,$C149),"")</f>
        <v/>
      </c>
      <c r="U149" s="29" t="str">
        <f>IF(ISNUMBER(AVERAGEIFS(Observed!U$2:U$720,Observed!$A$2:$A$720,$A149,Observed!$C$2:$C$720,$C149)),AVERAGEIFS(Observed!U$2:U$720,Observed!$A$2:$A$720,$A149,Observed!$C$2:$C$720,$C149),"")</f>
        <v/>
      </c>
      <c r="V149" s="28" t="str">
        <f>IF(ISNUMBER(AVERAGEIFS(Observed!V$2:V$720,Observed!$A$2:$A$720,$A149,Observed!$C$2:$C$720,$C149)),AVERAGEIFS(Observed!V$2:V$720,Observed!$A$2:$A$720,$A149,Observed!$C$2:$C$720,$C149),"")</f>
        <v/>
      </c>
      <c r="W149" s="30" t="str">
        <f>IF(ISNUMBER(AVERAGEIFS(Observed!W$2:W$720,Observed!$A$2:$A$720,$A149,Observed!$C$2:$C$720,$C149)),AVERAGEIFS(Observed!W$2:W$720,Observed!$A$2:$A$720,$A149,Observed!$C$2:$C$720,$C149),"")</f>
        <v/>
      </c>
      <c r="X149" s="30" t="str">
        <f>IF(ISNUMBER(AVERAGEIFS(Observed!X$2:X$720,Observed!$A$2:$A$720,$A149,Observed!$C$2:$C$720,$C149)),AVERAGEIFS(Observed!X$2:X$720,Observed!$A$2:$A$720,$A149,Observed!$C$2:$C$720,$C149),"")</f>
        <v/>
      </c>
      <c r="Y149" s="28" t="str">
        <f>IF(ISNUMBER(AVERAGEIFS(Observed!Y$2:Y$720,Observed!$A$2:$A$720,$A149,Observed!$C$2:$C$720,$C149)),AVERAGEIFS(Observed!Y$2:Y$720,Observed!$A$2:$A$720,$A149,Observed!$C$2:$C$720,$C149),"")</f>
        <v/>
      </c>
      <c r="Z149" s="28" t="str">
        <f>IF(ISNUMBER(AVERAGEIFS(Observed!Z$2:Z$720,Observed!$A$2:$A$720,$A149,Observed!$C$2:$C$720,$C149)),AVERAGEIFS(Observed!Z$2:Z$720,Observed!$A$2:$A$720,$A149,Observed!$C$2:$C$720,$C149),"")</f>
        <v/>
      </c>
      <c r="AA149" s="28" t="str">
        <f>IF(ISNUMBER(AVERAGEIFS(Observed!AA$2:AA$720,Observed!$A$2:$A$720,$A149,Observed!$C$2:$C$720,$C149)),AVERAGEIFS(Observed!AA$2:AA$720,Observed!$A$2:$A$720,$A149,Observed!$C$2:$C$720,$C149),"")</f>
        <v/>
      </c>
      <c r="AB149" s="28" t="str">
        <f>IF(ISNUMBER(AVERAGEIFS(Observed!AB$2:AB$720,Observed!$A$2:$A$720,$A149,Observed!$C$2:$C$720,$C149)),AVERAGEIFS(Observed!AB$2:AB$720,Observed!$A$2:$A$720,$A149,Observed!$C$2:$C$720,$C149),"")</f>
        <v/>
      </c>
      <c r="AC149" s="28" t="str">
        <f>IF(ISNUMBER(AVERAGEIFS(Observed!AC$2:AC$720,Observed!$A$2:$A$720,$A149,Observed!$C$2:$C$720,$C149)),AVERAGEIFS(Observed!AC$2:AC$720,Observed!$A$2:$A$720,$A149,Observed!$C$2:$C$720,$C149),"")</f>
        <v/>
      </c>
      <c r="AD149" s="28" t="str">
        <f>IF(ISNUMBER(AVERAGEIFS(Observed!AD$2:AD$720,Observed!$A$2:$A$720,$A149,Observed!$C$2:$C$720,$C149)),AVERAGEIFS(Observed!AD$2:AD$720,Observed!$A$2:$A$720,$A149,Observed!$C$2:$C$720,$C149),"")</f>
        <v/>
      </c>
      <c r="AE149" s="28" t="str">
        <f>IF(ISNUMBER(AVERAGEIFS(Observed!AE$2:AE$720,Observed!$A$2:$A$720,$A149,Observed!$C$2:$C$720,$C149)),AVERAGEIFS(Observed!AE$2:AE$720,Observed!$A$2:$A$720,$A149,Observed!$C$2:$C$720,$C149),"")</f>
        <v/>
      </c>
      <c r="AF149" s="28" t="str">
        <f>IF(ISNUMBER(AVERAGEIFS(Observed!AF$2:AF$720,Observed!$A$2:$A$720,$A149,Observed!$C$2:$C$720,$C149)),AVERAGEIFS(Observed!AF$2:AF$720,Observed!$A$2:$A$720,$A149,Observed!$C$2:$C$720,$C149),"")</f>
        <v/>
      </c>
      <c r="AG149" s="28">
        <f>IF(ISNUMBER(AVERAGEIFS(Observed!AG$2:AG$720,Observed!$A$2:$A$720,$A149,Observed!$C$2:$C$720,$C149)),AVERAGEIFS(Observed!AG$2:AG$720,Observed!$A$2:$A$720,$A149,Observed!$C$2:$C$720,$C149),"")</f>
        <v>25.3</v>
      </c>
      <c r="AH149" s="29">
        <f>IF(ISNUMBER(AVERAGEIFS(Observed!AH$2:AH$720,Observed!$A$2:$A$720,$A149,Observed!$C$2:$C$720,$C149)),AVERAGEIFS(Observed!AH$2:AH$720,Observed!$A$2:$A$720,$A149,Observed!$C$2:$C$720,$C149),"")</f>
        <v>3.7999999999999999E-2</v>
      </c>
      <c r="AI149" s="29">
        <f>IF(ISNUMBER(AVERAGEIFS(Observed!AI$2:AI$720,Observed!$A$2:$A$720,$A149,Observed!$C$2:$C$720,$C149)),AVERAGEIFS(Observed!AI$2:AI$720,Observed!$A$2:$A$720,$A149,Observed!$C$2:$C$720,$C149),"")</f>
        <v>3.7999999999999999E-2</v>
      </c>
      <c r="AJ149" s="29" t="str">
        <f>IF(ISNUMBER(AVERAGEIFS(Observed!AJ$2:AJ$720,Observed!$A$2:$A$720,$A149,Observed!$C$2:$C$720,$C149)),AVERAGEIFS(Observed!AJ$2:AJ$720,Observed!$A$2:$A$720,$A149,Observed!$C$2:$C$720,$C149),"")</f>
        <v/>
      </c>
      <c r="AK149" s="28" t="str">
        <f>IF(ISNUMBER(AVERAGEIFS(Observed!AK$2:AK$720,Observed!$A$2:$A$720,$A149,Observed!$C$2:$C$720,$C149)),AVERAGEIFS(Observed!AK$2:AK$720,Observed!$A$2:$A$720,$A149,Observed!$C$2:$C$720,$C149),"")</f>
        <v/>
      </c>
      <c r="AL149" s="29" t="str">
        <f>IF(ISNUMBER(AVERAGEIFS(Observed!AL$2:AL$720,Observed!$A$2:$A$720,$A149,Observed!$C$2:$C$720,$C149)),AVERAGEIFS(Observed!AL$2:AL$720,Observed!$A$2:$A$720,$A149,Observed!$C$2:$C$720,$C149),"")</f>
        <v/>
      </c>
      <c r="AM149" s="28" t="str">
        <f>IF(ISNUMBER(AVERAGEIFS(Observed!AM$2:AM$720,Observed!$A$2:$A$720,$A149,Observed!$C$2:$C$720,$C149)),AVERAGEIFS(Observed!AM$2:AM$720,Observed!$A$2:$A$720,$A149,Observed!$C$2:$C$720,$C149),"")</f>
        <v/>
      </c>
      <c r="AN149" s="28" t="str">
        <f>IF(ISNUMBER(AVERAGEIFS(Observed!AN$2:AN$720,Observed!$A$2:$A$720,$A149,Observed!$C$2:$C$720,$C149)),AVERAGEIFS(Observed!AN$2:AN$720,Observed!$A$2:$A$720,$A149,Observed!$C$2:$C$720,$C149),"")</f>
        <v/>
      </c>
      <c r="AO149" s="28" t="str">
        <f>IF(ISNUMBER(AVERAGEIFS(Observed!AO$2:AO$720,Observed!$A$2:$A$720,$A149,Observed!$C$2:$C$720,$C149)),AVERAGEIFS(Observed!AO$2:AO$720,Observed!$A$2:$A$720,$A149,Observed!$C$2:$C$720,$C149),"")</f>
        <v/>
      </c>
      <c r="AP149" s="29" t="str">
        <f>IF(ISNUMBER(AVERAGEIFS(Observed!AP$2:AP$720,Observed!$A$2:$A$720,$A149,Observed!$C$2:$C$720,$C149)),AVERAGEIFS(Observed!AP$2:AP$720,Observed!$A$2:$A$720,$A149,Observed!$C$2:$C$720,$C149),"")</f>
        <v/>
      </c>
      <c r="AQ149" s="28">
        <f>IF(ISNUMBER(AVERAGEIFS(Observed!AQ$2:AQ$720,Observed!$A$2:$A$720,$A149,Observed!$C$2:$C$720,$C149)),AVERAGEIFS(Observed!AQ$2:AQ$720,Observed!$A$2:$A$720,$A149,Observed!$C$2:$C$720,$C149),"")</f>
        <v>2.9113333333333333</v>
      </c>
      <c r="AR149" s="28">
        <f>IF(ISNUMBER(AVERAGEIFS(Observed!AR$2:AR$720,Observed!$A$2:$A$720,$A149,Observed!$C$2:$C$720,$C149)),AVERAGEIFS(Observed!AR$2:AR$720,Observed!$A$2:$A$720,$A149,Observed!$C$2:$C$720,$C149),"")</f>
        <v>12.102666666666666</v>
      </c>
      <c r="AS149" s="2">
        <f>COUNTIFS(Observed!$A$2:$A$720,$A149,Observed!$C$2:$C$720,$C149)</f>
        <v>3</v>
      </c>
      <c r="AT149" s="2">
        <f t="shared" si="3"/>
        <v>8</v>
      </c>
    </row>
    <row r="150" spans="1:46" x14ac:dyDescent="0.25">
      <c r="A150" s="4" t="s">
        <v>37</v>
      </c>
      <c r="B150" t="s">
        <v>32</v>
      </c>
      <c r="C150" s="3">
        <v>42065</v>
      </c>
      <c r="D150">
        <v>1</v>
      </c>
      <c r="F150">
        <v>350</v>
      </c>
      <c r="J150" s="2" t="s">
        <v>82</v>
      </c>
      <c r="K150" s="2" t="s">
        <v>24</v>
      </c>
      <c r="L150">
        <v>2</v>
      </c>
      <c r="M150" s="2" t="s">
        <v>22</v>
      </c>
      <c r="N150" s="27" t="str">
        <f>IF(ISNUMBER(AVERAGEIFS(Observed!N$2:N$720,Observed!$A$2:$A$720,$A150,Observed!$C$2:$C$720,$C150)),AVERAGEIFS(Observed!N$2:N$720,Observed!$A$2:$A$720,$A150,Observed!$C$2:$C$720,$C150),"")</f>
        <v/>
      </c>
      <c r="O150" s="28" t="str">
        <f>IF(ISNUMBER(AVERAGEIFS(Observed!O$2:O$720,Observed!$A$2:$A$720,$A150,Observed!$C$2:$C$720,$C150)),AVERAGEIFS(Observed!O$2:O$720,Observed!$A$2:$A$720,$A150,Observed!$C$2:$C$720,$C150),"")</f>
        <v/>
      </c>
      <c r="P150" s="28">
        <f>IF(ISNUMBER(AVERAGEIFS(Observed!P$2:P$720,Observed!$A$2:$A$720,$A150,Observed!$C$2:$C$720,$C150)),AVERAGEIFS(Observed!P$2:P$720,Observed!$A$2:$A$720,$A150,Observed!$C$2:$C$720,$C150),"")</f>
        <v>14.053333333333333</v>
      </c>
      <c r="Q150" s="28">
        <f>IF(ISNUMBER(AVERAGEIFS(Observed!Q$2:Q$720,Observed!$A$2:$A$720,$A150,Observed!$C$2:$C$720,$C150)),AVERAGEIFS(Observed!Q$2:Q$720,Observed!$A$2:$A$720,$A150,Observed!$C$2:$C$720,$C150),"")</f>
        <v>14.053333333333333</v>
      </c>
      <c r="R150" s="28">
        <f>IF(ISNUMBER(AVERAGEIFS(Observed!R$2:R$720,Observed!$A$2:$A$720,$A150,Observed!$C$2:$C$720,$C150)),AVERAGEIFS(Observed!R$2:R$720,Observed!$A$2:$A$720,$A150,Observed!$C$2:$C$720,$C150),"")</f>
        <v>272.08666666666664</v>
      </c>
      <c r="S150" s="29" t="str">
        <f>IF(ISNUMBER(AVERAGEIFS(Observed!S$2:S$720,Observed!$A$2:$A$720,$A150,Observed!$C$2:$C$720,$C150)),AVERAGEIFS(Observed!S$2:S$720,Observed!$A$2:$A$720,$A150,Observed!$C$2:$C$720,$C150),"")</f>
        <v/>
      </c>
      <c r="T150" s="29" t="str">
        <f>IF(ISNUMBER(AVERAGEIFS(Observed!T$2:T$720,Observed!$A$2:$A$720,$A150,Observed!$C$2:$C$720,$C150)),AVERAGEIFS(Observed!T$2:T$720,Observed!$A$2:$A$720,$A150,Observed!$C$2:$C$720,$C150),"")</f>
        <v/>
      </c>
      <c r="U150" s="29" t="str">
        <f>IF(ISNUMBER(AVERAGEIFS(Observed!U$2:U$720,Observed!$A$2:$A$720,$A150,Observed!$C$2:$C$720,$C150)),AVERAGEIFS(Observed!U$2:U$720,Observed!$A$2:$A$720,$A150,Observed!$C$2:$C$720,$C150),"")</f>
        <v/>
      </c>
      <c r="V150" s="28" t="str">
        <f>IF(ISNUMBER(AVERAGEIFS(Observed!V$2:V$720,Observed!$A$2:$A$720,$A150,Observed!$C$2:$C$720,$C150)),AVERAGEIFS(Observed!V$2:V$720,Observed!$A$2:$A$720,$A150,Observed!$C$2:$C$720,$C150),"")</f>
        <v/>
      </c>
      <c r="W150" s="30" t="str">
        <f>IF(ISNUMBER(AVERAGEIFS(Observed!W$2:W$720,Observed!$A$2:$A$720,$A150,Observed!$C$2:$C$720,$C150)),AVERAGEIFS(Observed!W$2:W$720,Observed!$A$2:$A$720,$A150,Observed!$C$2:$C$720,$C150),"")</f>
        <v/>
      </c>
      <c r="X150" s="30" t="str">
        <f>IF(ISNUMBER(AVERAGEIFS(Observed!X$2:X$720,Observed!$A$2:$A$720,$A150,Observed!$C$2:$C$720,$C150)),AVERAGEIFS(Observed!X$2:X$720,Observed!$A$2:$A$720,$A150,Observed!$C$2:$C$720,$C150),"")</f>
        <v/>
      </c>
      <c r="Y150" s="28" t="str">
        <f>IF(ISNUMBER(AVERAGEIFS(Observed!Y$2:Y$720,Observed!$A$2:$A$720,$A150,Observed!$C$2:$C$720,$C150)),AVERAGEIFS(Observed!Y$2:Y$720,Observed!$A$2:$A$720,$A150,Observed!$C$2:$C$720,$C150),"")</f>
        <v/>
      </c>
      <c r="Z150" s="28" t="str">
        <f>IF(ISNUMBER(AVERAGEIFS(Observed!Z$2:Z$720,Observed!$A$2:$A$720,$A150,Observed!$C$2:$C$720,$C150)),AVERAGEIFS(Observed!Z$2:Z$720,Observed!$A$2:$A$720,$A150,Observed!$C$2:$C$720,$C150),"")</f>
        <v/>
      </c>
      <c r="AA150" s="28" t="str">
        <f>IF(ISNUMBER(AVERAGEIFS(Observed!AA$2:AA$720,Observed!$A$2:$A$720,$A150,Observed!$C$2:$C$720,$C150)),AVERAGEIFS(Observed!AA$2:AA$720,Observed!$A$2:$A$720,$A150,Observed!$C$2:$C$720,$C150),"")</f>
        <v/>
      </c>
      <c r="AB150" s="28" t="str">
        <f>IF(ISNUMBER(AVERAGEIFS(Observed!AB$2:AB$720,Observed!$A$2:$A$720,$A150,Observed!$C$2:$C$720,$C150)),AVERAGEIFS(Observed!AB$2:AB$720,Observed!$A$2:$A$720,$A150,Observed!$C$2:$C$720,$C150),"")</f>
        <v/>
      </c>
      <c r="AC150" s="28" t="str">
        <f>IF(ISNUMBER(AVERAGEIFS(Observed!AC$2:AC$720,Observed!$A$2:$A$720,$A150,Observed!$C$2:$C$720,$C150)),AVERAGEIFS(Observed!AC$2:AC$720,Observed!$A$2:$A$720,$A150,Observed!$C$2:$C$720,$C150),"")</f>
        <v/>
      </c>
      <c r="AD150" s="28" t="str">
        <f>IF(ISNUMBER(AVERAGEIFS(Observed!AD$2:AD$720,Observed!$A$2:$A$720,$A150,Observed!$C$2:$C$720,$C150)),AVERAGEIFS(Observed!AD$2:AD$720,Observed!$A$2:$A$720,$A150,Observed!$C$2:$C$720,$C150),"")</f>
        <v/>
      </c>
      <c r="AE150" s="28" t="str">
        <f>IF(ISNUMBER(AVERAGEIFS(Observed!AE$2:AE$720,Observed!$A$2:$A$720,$A150,Observed!$C$2:$C$720,$C150)),AVERAGEIFS(Observed!AE$2:AE$720,Observed!$A$2:$A$720,$A150,Observed!$C$2:$C$720,$C150),"")</f>
        <v/>
      </c>
      <c r="AF150" s="28" t="str">
        <f>IF(ISNUMBER(AVERAGEIFS(Observed!AF$2:AF$720,Observed!$A$2:$A$720,$A150,Observed!$C$2:$C$720,$C150)),AVERAGEIFS(Observed!AF$2:AF$720,Observed!$A$2:$A$720,$A150,Observed!$C$2:$C$720,$C150),"")</f>
        <v/>
      </c>
      <c r="AG150" s="28">
        <f>IF(ISNUMBER(AVERAGEIFS(Observed!AG$2:AG$720,Observed!$A$2:$A$720,$A150,Observed!$C$2:$C$720,$C150)),AVERAGEIFS(Observed!AG$2:AG$720,Observed!$A$2:$A$720,$A150,Observed!$C$2:$C$720,$C150),"")</f>
        <v>24.833333333333332</v>
      </c>
      <c r="AH150" s="29">
        <f>IF(ISNUMBER(AVERAGEIFS(Observed!AH$2:AH$720,Observed!$A$2:$A$720,$A150,Observed!$C$2:$C$720,$C150)),AVERAGEIFS(Observed!AH$2:AH$720,Observed!$A$2:$A$720,$A150,Observed!$C$2:$C$720,$C150),"")</f>
        <v>3.7666666666666661E-2</v>
      </c>
      <c r="AI150" s="29">
        <f>IF(ISNUMBER(AVERAGEIFS(Observed!AI$2:AI$720,Observed!$A$2:$A$720,$A150,Observed!$C$2:$C$720,$C150)),AVERAGEIFS(Observed!AI$2:AI$720,Observed!$A$2:$A$720,$A150,Observed!$C$2:$C$720,$C150),"")</f>
        <v>3.7666666666666661E-2</v>
      </c>
      <c r="AJ150" s="29" t="str">
        <f>IF(ISNUMBER(AVERAGEIFS(Observed!AJ$2:AJ$720,Observed!$A$2:$A$720,$A150,Observed!$C$2:$C$720,$C150)),AVERAGEIFS(Observed!AJ$2:AJ$720,Observed!$A$2:$A$720,$A150,Observed!$C$2:$C$720,$C150),"")</f>
        <v/>
      </c>
      <c r="AK150" s="28" t="str">
        <f>IF(ISNUMBER(AVERAGEIFS(Observed!AK$2:AK$720,Observed!$A$2:$A$720,$A150,Observed!$C$2:$C$720,$C150)),AVERAGEIFS(Observed!AK$2:AK$720,Observed!$A$2:$A$720,$A150,Observed!$C$2:$C$720,$C150),"")</f>
        <v/>
      </c>
      <c r="AL150" s="29" t="str">
        <f>IF(ISNUMBER(AVERAGEIFS(Observed!AL$2:AL$720,Observed!$A$2:$A$720,$A150,Observed!$C$2:$C$720,$C150)),AVERAGEIFS(Observed!AL$2:AL$720,Observed!$A$2:$A$720,$A150,Observed!$C$2:$C$720,$C150),"")</f>
        <v/>
      </c>
      <c r="AM150" s="28" t="str">
        <f>IF(ISNUMBER(AVERAGEIFS(Observed!AM$2:AM$720,Observed!$A$2:$A$720,$A150,Observed!$C$2:$C$720,$C150)),AVERAGEIFS(Observed!AM$2:AM$720,Observed!$A$2:$A$720,$A150,Observed!$C$2:$C$720,$C150),"")</f>
        <v/>
      </c>
      <c r="AN150" s="28" t="str">
        <f>IF(ISNUMBER(AVERAGEIFS(Observed!AN$2:AN$720,Observed!$A$2:$A$720,$A150,Observed!$C$2:$C$720,$C150)),AVERAGEIFS(Observed!AN$2:AN$720,Observed!$A$2:$A$720,$A150,Observed!$C$2:$C$720,$C150),"")</f>
        <v/>
      </c>
      <c r="AO150" s="28" t="str">
        <f>IF(ISNUMBER(AVERAGEIFS(Observed!AO$2:AO$720,Observed!$A$2:$A$720,$A150,Observed!$C$2:$C$720,$C150)),AVERAGEIFS(Observed!AO$2:AO$720,Observed!$A$2:$A$720,$A150,Observed!$C$2:$C$720,$C150),"")</f>
        <v/>
      </c>
      <c r="AP150" s="29" t="str">
        <f>IF(ISNUMBER(AVERAGEIFS(Observed!AP$2:AP$720,Observed!$A$2:$A$720,$A150,Observed!$C$2:$C$720,$C150)),AVERAGEIFS(Observed!AP$2:AP$720,Observed!$A$2:$A$720,$A150,Observed!$C$2:$C$720,$C150),"")</f>
        <v/>
      </c>
      <c r="AQ150" s="28">
        <f>IF(ISNUMBER(AVERAGEIFS(Observed!AQ$2:AQ$720,Observed!$A$2:$A$720,$A150,Observed!$C$2:$C$720,$C150)),AVERAGEIFS(Observed!AQ$2:AQ$720,Observed!$A$2:$A$720,$A150,Observed!$C$2:$C$720,$C150),"")</f>
        <v>0.52333333333333332</v>
      </c>
      <c r="AR150" s="28">
        <f>IF(ISNUMBER(AVERAGEIFS(Observed!AR$2:AR$720,Observed!$A$2:$A$720,$A150,Observed!$C$2:$C$720,$C150)),AVERAGEIFS(Observed!AR$2:AR$720,Observed!$A$2:$A$720,$A150,Observed!$C$2:$C$720,$C150),"")</f>
        <v>9.9713333333333338</v>
      </c>
      <c r="AS150" s="2">
        <f>COUNTIFS(Observed!$A$2:$A$720,$A150,Observed!$C$2:$C$720,$C150)</f>
        <v>3</v>
      </c>
      <c r="AT150" s="2">
        <f t="shared" si="3"/>
        <v>8</v>
      </c>
    </row>
    <row r="151" spans="1:46" x14ac:dyDescent="0.25">
      <c r="A151" s="4" t="s">
        <v>36</v>
      </c>
      <c r="B151" t="s">
        <v>32</v>
      </c>
      <c r="C151" s="3">
        <v>42065</v>
      </c>
      <c r="D151">
        <v>1</v>
      </c>
      <c r="F151">
        <v>500</v>
      </c>
      <c r="J151" s="2" t="s">
        <v>82</v>
      </c>
      <c r="K151" s="2" t="s">
        <v>24</v>
      </c>
      <c r="L151">
        <v>2</v>
      </c>
      <c r="M151" s="2" t="s">
        <v>22</v>
      </c>
      <c r="N151" s="27" t="str">
        <f>IF(ISNUMBER(AVERAGEIFS(Observed!N$2:N$720,Observed!$A$2:$A$720,$A151,Observed!$C$2:$C$720,$C151)),AVERAGEIFS(Observed!N$2:N$720,Observed!$A$2:$A$720,$A151,Observed!$C$2:$C$720,$C151),"")</f>
        <v/>
      </c>
      <c r="O151" s="28" t="str">
        <f>IF(ISNUMBER(AVERAGEIFS(Observed!O$2:O$720,Observed!$A$2:$A$720,$A151,Observed!$C$2:$C$720,$C151)),AVERAGEIFS(Observed!O$2:O$720,Observed!$A$2:$A$720,$A151,Observed!$C$2:$C$720,$C151),"")</f>
        <v/>
      </c>
      <c r="P151" s="28">
        <f>IF(ISNUMBER(AVERAGEIFS(Observed!P$2:P$720,Observed!$A$2:$A$720,$A151,Observed!$C$2:$C$720,$C151)),AVERAGEIFS(Observed!P$2:P$720,Observed!$A$2:$A$720,$A151,Observed!$C$2:$C$720,$C151),"")</f>
        <v>37.47</v>
      </c>
      <c r="Q151" s="28">
        <f>IF(ISNUMBER(AVERAGEIFS(Observed!Q$2:Q$720,Observed!$A$2:$A$720,$A151,Observed!$C$2:$C$720,$C151)),AVERAGEIFS(Observed!Q$2:Q$720,Observed!$A$2:$A$720,$A151,Observed!$C$2:$C$720,$C151),"")</f>
        <v>37.47</v>
      </c>
      <c r="R151" s="28">
        <f>IF(ISNUMBER(AVERAGEIFS(Observed!R$2:R$720,Observed!$A$2:$A$720,$A151,Observed!$C$2:$C$720,$C151)),AVERAGEIFS(Observed!R$2:R$720,Observed!$A$2:$A$720,$A151,Observed!$C$2:$C$720,$C151),"")</f>
        <v>290.18333333333334</v>
      </c>
      <c r="S151" s="29" t="str">
        <f>IF(ISNUMBER(AVERAGEIFS(Observed!S$2:S$720,Observed!$A$2:$A$720,$A151,Observed!$C$2:$C$720,$C151)),AVERAGEIFS(Observed!S$2:S$720,Observed!$A$2:$A$720,$A151,Observed!$C$2:$C$720,$C151),"")</f>
        <v/>
      </c>
      <c r="T151" s="29" t="str">
        <f>IF(ISNUMBER(AVERAGEIFS(Observed!T$2:T$720,Observed!$A$2:$A$720,$A151,Observed!$C$2:$C$720,$C151)),AVERAGEIFS(Observed!T$2:T$720,Observed!$A$2:$A$720,$A151,Observed!$C$2:$C$720,$C151),"")</f>
        <v/>
      </c>
      <c r="U151" s="29" t="str">
        <f>IF(ISNUMBER(AVERAGEIFS(Observed!U$2:U$720,Observed!$A$2:$A$720,$A151,Observed!$C$2:$C$720,$C151)),AVERAGEIFS(Observed!U$2:U$720,Observed!$A$2:$A$720,$A151,Observed!$C$2:$C$720,$C151),"")</f>
        <v/>
      </c>
      <c r="V151" s="28" t="str">
        <f>IF(ISNUMBER(AVERAGEIFS(Observed!V$2:V$720,Observed!$A$2:$A$720,$A151,Observed!$C$2:$C$720,$C151)),AVERAGEIFS(Observed!V$2:V$720,Observed!$A$2:$A$720,$A151,Observed!$C$2:$C$720,$C151),"")</f>
        <v/>
      </c>
      <c r="W151" s="30" t="str">
        <f>IF(ISNUMBER(AVERAGEIFS(Observed!W$2:W$720,Observed!$A$2:$A$720,$A151,Observed!$C$2:$C$720,$C151)),AVERAGEIFS(Observed!W$2:W$720,Observed!$A$2:$A$720,$A151,Observed!$C$2:$C$720,$C151),"")</f>
        <v/>
      </c>
      <c r="X151" s="30" t="str">
        <f>IF(ISNUMBER(AVERAGEIFS(Observed!X$2:X$720,Observed!$A$2:$A$720,$A151,Observed!$C$2:$C$720,$C151)),AVERAGEIFS(Observed!X$2:X$720,Observed!$A$2:$A$720,$A151,Observed!$C$2:$C$720,$C151),"")</f>
        <v/>
      </c>
      <c r="Y151" s="28" t="str">
        <f>IF(ISNUMBER(AVERAGEIFS(Observed!Y$2:Y$720,Observed!$A$2:$A$720,$A151,Observed!$C$2:$C$720,$C151)),AVERAGEIFS(Observed!Y$2:Y$720,Observed!$A$2:$A$720,$A151,Observed!$C$2:$C$720,$C151),"")</f>
        <v/>
      </c>
      <c r="Z151" s="28" t="str">
        <f>IF(ISNUMBER(AVERAGEIFS(Observed!Z$2:Z$720,Observed!$A$2:$A$720,$A151,Observed!$C$2:$C$720,$C151)),AVERAGEIFS(Observed!Z$2:Z$720,Observed!$A$2:$A$720,$A151,Observed!$C$2:$C$720,$C151),"")</f>
        <v/>
      </c>
      <c r="AA151" s="28" t="str">
        <f>IF(ISNUMBER(AVERAGEIFS(Observed!AA$2:AA$720,Observed!$A$2:$A$720,$A151,Observed!$C$2:$C$720,$C151)),AVERAGEIFS(Observed!AA$2:AA$720,Observed!$A$2:$A$720,$A151,Observed!$C$2:$C$720,$C151),"")</f>
        <v/>
      </c>
      <c r="AB151" s="28" t="str">
        <f>IF(ISNUMBER(AVERAGEIFS(Observed!AB$2:AB$720,Observed!$A$2:$A$720,$A151,Observed!$C$2:$C$720,$C151)),AVERAGEIFS(Observed!AB$2:AB$720,Observed!$A$2:$A$720,$A151,Observed!$C$2:$C$720,$C151),"")</f>
        <v/>
      </c>
      <c r="AC151" s="28" t="str">
        <f>IF(ISNUMBER(AVERAGEIFS(Observed!AC$2:AC$720,Observed!$A$2:$A$720,$A151,Observed!$C$2:$C$720,$C151)),AVERAGEIFS(Observed!AC$2:AC$720,Observed!$A$2:$A$720,$A151,Observed!$C$2:$C$720,$C151),"")</f>
        <v/>
      </c>
      <c r="AD151" s="28" t="str">
        <f>IF(ISNUMBER(AVERAGEIFS(Observed!AD$2:AD$720,Observed!$A$2:$A$720,$A151,Observed!$C$2:$C$720,$C151)),AVERAGEIFS(Observed!AD$2:AD$720,Observed!$A$2:$A$720,$A151,Observed!$C$2:$C$720,$C151),"")</f>
        <v/>
      </c>
      <c r="AE151" s="28" t="str">
        <f>IF(ISNUMBER(AVERAGEIFS(Observed!AE$2:AE$720,Observed!$A$2:$A$720,$A151,Observed!$C$2:$C$720,$C151)),AVERAGEIFS(Observed!AE$2:AE$720,Observed!$A$2:$A$720,$A151,Observed!$C$2:$C$720,$C151),"")</f>
        <v/>
      </c>
      <c r="AF151" s="28" t="str">
        <f>IF(ISNUMBER(AVERAGEIFS(Observed!AF$2:AF$720,Observed!$A$2:$A$720,$A151,Observed!$C$2:$C$720,$C151)),AVERAGEIFS(Observed!AF$2:AF$720,Observed!$A$2:$A$720,$A151,Observed!$C$2:$C$720,$C151),"")</f>
        <v/>
      </c>
      <c r="AG151" s="28">
        <f>IF(ISNUMBER(AVERAGEIFS(Observed!AG$2:AG$720,Observed!$A$2:$A$720,$A151,Observed!$C$2:$C$720,$C151)),AVERAGEIFS(Observed!AG$2:AG$720,Observed!$A$2:$A$720,$A151,Observed!$C$2:$C$720,$C151),"")</f>
        <v>26.299999999999997</v>
      </c>
      <c r="AH151" s="29">
        <f>IF(ISNUMBER(AVERAGEIFS(Observed!AH$2:AH$720,Observed!$A$2:$A$720,$A151,Observed!$C$2:$C$720,$C151)),AVERAGEIFS(Observed!AH$2:AH$720,Observed!$A$2:$A$720,$A151,Observed!$C$2:$C$720,$C151),"")</f>
        <v>3.9666666666666663E-2</v>
      </c>
      <c r="AI151" s="29">
        <f>IF(ISNUMBER(AVERAGEIFS(Observed!AI$2:AI$720,Observed!$A$2:$A$720,$A151,Observed!$C$2:$C$720,$C151)),AVERAGEIFS(Observed!AI$2:AI$720,Observed!$A$2:$A$720,$A151,Observed!$C$2:$C$720,$C151),"")</f>
        <v>3.9666666666666663E-2</v>
      </c>
      <c r="AJ151" s="29" t="str">
        <f>IF(ISNUMBER(AVERAGEIFS(Observed!AJ$2:AJ$720,Observed!$A$2:$A$720,$A151,Observed!$C$2:$C$720,$C151)),AVERAGEIFS(Observed!AJ$2:AJ$720,Observed!$A$2:$A$720,$A151,Observed!$C$2:$C$720,$C151),"")</f>
        <v/>
      </c>
      <c r="AK151" s="28" t="str">
        <f>IF(ISNUMBER(AVERAGEIFS(Observed!AK$2:AK$720,Observed!$A$2:$A$720,$A151,Observed!$C$2:$C$720,$C151)),AVERAGEIFS(Observed!AK$2:AK$720,Observed!$A$2:$A$720,$A151,Observed!$C$2:$C$720,$C151),"")</f>
        <v/>
      </c>
      <c r="AL151" s="29" t="str">
        <f>IF(ISNUMBER(AVERAGEIFS(Observed!AL$2:AL$720,Observed!$A$2:$A$720,$A151,Observed!$C$2:$C$720,$C151)),AVERAGEIFS(Observed!AL$2:AL$720,Observed!$A$2:$A$720,$A151,Observed!$C$2:$C$720,$C151),"")</f>
        <v/>
      </c>
      <c r="AM151" s="28" t="str">
        <f>IF(ISNUMBER(AVERAGEIFS(Observed!AM$2:AM$720,Observed!$A$2:$A$720,$A151,Observed!$C$2:$C$720,$C151)),AVERAGEIFS(Observed!AM$2:AM$720,Observed!$A$2:$A$720,$A151,Observed!$C$2:$C$720,$C151),"")</f>
        <v/>
      </c>
      <c r="AN151" s="28" t="str">
        <f>IF(ISNUMBER(AVERAGEIFS(Observed!AN$2:AN$720,Observed!$A$2:$A$720,$A151,Observed!$C$2:$C$720,$C151)),AVERAGEIFS(Observed!AN$2:AN$720,Observed!$A$2:$A$720,$A151,Observed!$C$2:$C$720,$C151),"")</f>
        <v/>
      </c>
      <c r="AO151" s="28" t="str">
        <f>IF(ISNUMBER(AVERAGEIFS(Observed!AO$2:AO$720,Observed!$A$2:$A$720,$A151,Observed!$C$2:$C$720,$C151)),AVERAGEIFS(Observed!AO$2:AO$720,Observed!$A$2:$A$720,$A151,Observed!$C$2:$C$720,$C151),"")</f>
        <v/>
      </c>
      <c r="AP151" s="29" t="str">
        <f>IF(ISNUMBER(AVERAGEIFS(Observed!AP$2:AP$720,Observed!$A$2:$A$720,$A151,Observed!$C$2:$C$720,$C151)),AVERAGEIFS(Observed!AP$2:AP$720,Observed!$A$2:$A$720,$A151,Observed!$C$2:$C$720,$C151),"")</f>
        <v/>
      </c>
      <c r="AQ151" s="28">
        <f>IF(ISNUMBER(AVERAGEIFS(Observed!AQ$2:AQ$720,Observed!$A$2:$A$720,$A151,Observed!$C$2:$C$720,$C151)),AVERAGEIFS(Observed!AQ$2:AQ$720,Observed!$A$2:$A$720,$A151,Observed!$C$2:$C$720,$C151),"")</f>
        <v>1.4783333333333335</v>
      </c>
      <c r="AR151" s="28">
        <f>IF(ISNUMBER(AVERAGEIFS(Observed!AR$2:AR$720,Observed!$A$2:$A$720,$A151,Observed!$C$2:$C$720,$C151)),AVERAGEIFS(Observed!AR$2:AR$720,Observed!$A$2:$A$720,$A151,Observed!$C$2:$C$720,$C151),"")</f>
        <v>10.587666666666665</v>
      </c>
      <c r="AS151" s="2">
        <f>COUNTIFS(Observed!$A$2:$A$720,$A151,Observed!$C$2:$C$720,$C151)</f>
        <v>3</v>
      </c>
      <c r="AT151" s="2">
        <f t="shared" si="3"/>
        <v>8</v>
      </c>
    </row>
    <row r="152" spans="1:46" x14ac:dyDescent="0.25">
      <c r="A152" s="4" t="s">
        <v>33</v>
      </c>
      <c r="B152" t="s">
        <v>32</v>
      </c>
      <c r="C152" s="3">
        <v>42114</v>
      </c>
      <c r="D152">
        <v>1</v>
      </c>
      <c r="F152">
        <v>0</v>
      </c>
      <c r="J152" s="2" t="s">
        <v>82</v>
      </c>
      <c r="K152" s="2" t="s">
        <v>24</v>
      </c>
      <c r="L152">
        <v>3</v>
      </c>
      <c r="M152" s="2" t="s">
        <v>22</v>
      </c>
      <c r="N152" s="27" t="str">
        <f>IF(ISNUMBER(AVERAGEIFS(Observed!N$2:N$720,Observed!$A$2:$A$720,$A152,Observed!$C$2:$C$720,$C152)),AVERAGEIFS(Observed!N$2:N$720,Observed!$A$2:$A$720,$A152,Observed!$C$2:$C$720,$C152),"")</f>
        <v/>
      </c>
      <c r="O152" s="28" t="str">
        <f>IF(ISNUMBER(AVERAGEIFS(Observed!O$2:O$720,Observed!$A$2:$A$720,$A152,Observed!$C$2:$C$720,$C152)),AVERAGEIFS(Observed!O$2:O$720,Observed!$A$2:$A$720,$A152,Observed!$C$2:$C$720,$C152),"")</f>
        <v/>
      </c>
      <c r="P152" s="28">
        <f>IF(ISNUMBER(AVERAGEIFS(Observed!P$2:P$720,Observed!$A$2:$A$720,$A152,Observed!$C$2:$C$720,$C152)),AVERAGEIFS(Observed!P$2:P$720,Observed!$A$2:$A$720,$A152,Observed!$C$2:$C$720,$C152),"")</f>
        <v>102.70666666666666</v>
      </c>
      <c r="Q152" s="28">
        <f>IF(ISNUMBER(AVERAGEIFS(Observed!Q$2:Q$720,Observed!$A$2:$A$720,$A152,Observed!$C$2:$C$720,$C152)),AVERAGEIFS(Observed!Q$2:Q$720,Observed!$A$2:$A$720,$A152,Observed!$C$2:$C$720,$C152),"")</f>
        <v>102.70666666666666</v>
      </c>
      <c r="R152" s="28">
        <f>IF(ISNUMBER(AVERAGEIFS(Observed!R$2:R$720,Observed!$A$2:$A$720,$A152,Observed!$C$2:$C$720,$C152)),AVERAGEIFS(Observed!R$2:R$720,Observed!$A$2:$A$720,$A152,Observed!$C$2:$C$720,$C152),"")</f>
        <v>424.22666666666663</v>
      </c>
      <c r="S152" s="29" t="str">
        <f>IF(ISNUMBER(AVERAGEIFS(Observed!S$2:S$720,Observed!$A$2:$A$720,$A152,Observed!$C$2:$C$720,$C152)),AVERAGEIFS(Observed!S$2:S$720,Observed!$A$2:$A$720,$A152,Observed!$C$2:$C$720,$C152),"")</f>
        <v/>
      </c>
      <c r="T152" s="29" t="str">
        <f>IF(ISNUMBER(AVERAGEIFS(Observed!T$2:T$720,Observed!$A$2:$A$720,$A152,Observed!$C$2:$C$720,$C152)),AVERAGEIFS(Observed!T$2:T$720,Observed!$A$2:$A$720,$A152,Observed!$C$2:$C$720,$C152),"")</f>
        <v/>
      </c>
      <c r="U152" s="29" t="str">
        <f>IF(ISNUMBER(AVERAGEIFS(Observed!U$2:U$720,Observed!$A$2:$A$720,$A152,Observed!$C$2:$C$720,$C152)),AVERAGEIFS(Observed!U$2:U$720,Observed!$A$2:$A$720,$A152,Observed!$C$2:$C$720,$C152),"")</f>
        <v/>
      </c>
      <c r="V152" s="28" t="str">
        <f>IF(ISNUMBER(AVERAGEIFS(Observed!V$2:V$720,Observed!$A$2:$A$720,$A152,Observed!$C$2:$C$720,$C152)),AVERAGEIFS(Observed!V$2:V$720,Observed!$A$2:$A$720,$A152,Observed!$C$2:$C$720,$C152),"")</f>
        <v/>
      </c>
      <c r="W152" s="30" t="str">
        <f>IF(ISNUMBER(AVERAGEIFS(Observed!W$2:W$720,Observed!$A$2:$A$720,$A152,Observed!$C$2:$C$720,$C152)),AVERAGEIFS(Observed!W$2:W$720,Observed!$A$2:$A$720,$A152,Observed!$C$2:$C$720,$C152),"")</f>
        <v/>
      </c>
      <c r="X152" s="30" t="str">
        <f>IF(ISNUMBER(AVERAGEIFS(Observed!X$2:X$720,Observed!$A$2:$A$720,$A152,Observed!$C$2:$C$720,$C152)),AVERAGEIFS(Observed!X$2:X$720,Observed!$A$2:$A$720,$A152,Observed!$C$2:$C$720,$C152),"")</f>
        <v/>
      </c>
      <c r="Y152" s="28" t="str">
        <f>IF(ISNUMBER(AVERAGEIFS(Observed!Y$2:Y$720,Observed!$A$2:$A$720,$A152,Observed!$C$2:$C$720,$C152)),AVERAGEIFS(Observed!Y$2:Y$720,Observed!$A$2:$A$720,$A152,Observed!$C$2:$C$720,$C152),"")</f>
        <v/>
      </c>
      <c r="Z152" s="28" t="str">
        <f>IF(ISNUMBER(AVERAGEIFS(Observed!Z$2:Z$720,Observed!$A$2:$A$720,$A152,Observed!$C$2:$C$720,$C152)),AVERAGEIFS(Observed!Z$2:Z$720,Observed!$A$2:$A$720,$A152,Observed!$C$2:$C$720,$C152),"")</f>
        <v/>
      </c>
      <c r="AA152" s="28" t="str">
        <f>IF(ISNUMBER(AVERAGEIFS(Observed!AA$2:AA$720,Observed!$A$2:$A$720,$A152,Observed!$C$2:$C$720,$C152)),AVERAGEIFS(Observed!AA$2:AA$720,Observed!$A$2:$A$720,$A152,Observed!$C$2:$C$720,$C152),"")</f>
        <v/>
      </c>
      <c r="AB152" s="28" t="str">
        <f>IF(ISNUMBER(AVERAGEIFS(Observed!AB$2:AB$720,Observed!$A$2:$A$720,$A152,Observed!$C$2:$C$720,$C152)),AVERAGEIFS(Observed!AB$2:AB$720,Observed!$A$2:$A$720,$A152,Observed!$C$2:$C$720,$C152),"")</f>
        <v/>
      </c>
      <c r="AC152" s="28" t="str">
        <f>IF(ISNUMBER(AVERAGEIFS(Observed!AC$2:AC$720,Observed!$A$2:$A$720,$A152,Observed!$C$2:$C$720,$C152)),AVERAGEIFS(Observed!AC$2:AC$720,Observed!$A$2:$A$720,$A152,Observed!$C$2:$C$720,$C152),"")</f>
        <v/>
      </c>
      <c r="AD152" s="28" t="str">
        <f>IF(ISNUMBER(AVERAGEIFS(Observed!AD$2:AD$720,Observed!$A$2:$A$720,$A152,Observed!$C$2:$C$720,$C152)),AVERAGEIFS(Observed!AD$2:AD$720,Observed!$A$2:$A$720,$A152,Observed!$C$2:$C$720,$C152),"")</f>
        <v/>
      </c>
      <c r="AE152" s="28" t="str">
        <f>IF(ISNUMBER(AVERAGEIFS(Observed!AE$2:AE$720,Observed!$A$2:$A$720,$A152,Observed!$C$2:$C$720,$C152)),AVERAGEIFS(Observed!AE$2:AE$720,Observed!$A$2:$A$720,$A152,Observed!$C$2:$C$720,$C152),"")</f>
        <v/>
      </c>
      <c r="AF152" s="28" t="str">
        <f>IF(ISNUMBER(AVERAGEIFS(Observed!AF$2:AF$720,Observed!$A$2:$A$720,$A152,Observed!$C$2:$C$720,$C152)),AVERAGEIFS(Observed!AF$2:AF$720,Observed!$A$2:$A$720,$A152,Observed!$C$2:$C$720,$C152),"")</f>
        <v/>
      </c>
      <c r="AG152" s="28">
        <f>IF(ISNUMBER(AVERAGEIFS(Observed!AG$2:AG$720,Observed!$A$2:$A$720,$A152,Observed!$C$2:$C$720,$C152)),AVERAGEIFS(Observed!AG$2:AG$720,Observed!$A$2:$A$720,$A152,Observed!$C$2:$C$720,$C152),"")</f>
        <v>27.833333333333332</v>
      </c>
      <c r="AH152" s="29">
        <f>IF(ISNUMBER(AVERAGEIFS(Observed!AH$2:AH$720,Observed!$A$2:$A$720,$A152,Observed!$C$2:$C$720,$C152)),AVERAGEIFS(Observed!AH$2:AH$720,Observed!$A$2:$A$720,$A152,Observed!$C$2:$C$720,$C152),"")</f>
        <v>4.2333333333333334E-2</v>
      </c>
      <c r="AI152" s="29">
        <f>IF(ISNUMBER(AVERAGEIFS(Observed!AI$2:AI$720,Observed!$A$2:$A$720,$A152,Observed!$C$2:$C$720,$C152)),AVERAGEIFS(Observed!AI$2:AI$720,Observed!$A$2:$A$720,$A152,Observed!$C$2:$C$720,$C152),"")</f>
        <v>4.2333333333333334E-2</v>
      </c>
      <c r="AJ152" s="29" t="str">
        <f>IF(ISNUMBER(AVERAGEIFS(Observed!AJ$2:AJ$720,Observed!$A$2:$A$720,$A152,Observed!$C$2:$C$720,$C152)),AVERAGEIFS(Observed!AJ$2:AJ$720,Observed!$A$2:$A$720,$A152,Observed!$C$2:$C$720,$C152),"")</f>
        <v/>
      </c>
      <c r="AK152" s="28" t="str">
        <f>IF(ISNUMBER(AVERAGEIFS(Observed!AK$2:AK$720,Observed!$A$2:$A$720,$A152,Observed!$C$2:$C$720,$C152)),AVERAGEIFS(Observed!AK$2:AK$720,Observed!$A$2:$A$720,$A152,Observed!$C$2:$C$720,$C152),"")</f>
        <v/>
      </c>
      <c r="AL152" s="29" t="str">
        <f>IF(ISNUMBER(AVERAGEIFS(Observed!AL$2:AL$720,Observed!$A$2:$A$720,$A152,Observed!$C$2:$C$720,$C152)),AVERAGEIFS(Observed!AL$2:AL$720,Observed!$A$2:$A$720,$A152,Observed!$C$2:$C$720,$C152),"")</f>
        <v/>
      </c>
      <c r="AM152" s="28" t="str">
        <f>IF(ISNUMBER(AVERAGEIFS(Observed!AM$2:AM$720,Observed!$A$2:$A$720,$A152,Observed!$C$2:$C$720,$C152)),AVERAGEIFS(Observed!AM$2:AM$720,Observed!$A$2:$A$720,$A152,Observed!$C$2:$C$720,$C152),"")</f>
        <v/>
      </c>
      <c r="AN152" s="28" t="str">
        <f>IF(ISNUMBER(AVERAGEIFS(Observed!AN$2:AN$720,Observed!$A$2:$A$720,$A152,Observed!$C$2:$C$720,$C152)),AVERAGEIFS(Observed!AN$2:AN$720,Observed!$A$2:$A$720,$A152,Observed!$C$2:$C$720,$C152),"")</f>
        <v/>
      </c>
      <c r="AO152" s="28" t="str">
        <f>IF(ISNUMBER(AVERAGEIFS(Observed!AO$2:AO$720,Observed!$A$2:$A$720,$A152,Observed!$C$2:$C$720,$C152)),AVERAGEIFS(Observed!AO$2:AO$720,Observed!$A$2:$A$720,$A152,Observed!$C$2:$C$720,$C152),"")</f>
        <v/>
      </c>
      <c r="AP152" s="29" t="str">
        <f>IF(ISNUMBER(AVERAGEIFS(Observed!AP$2:AP$720,Observed!$A$2:$A$720,$A152,Observed!$C$2:$C$720,$C152)),AVERAGEIFS(Observed!AP$2:AP$720,Observed!$A$2:$A$720,$A152,Observed!$C$2:$C$720,$C152),"")</f>
        <v/>
      </c>
      <c r="AQ152" s="28">
        <f>IF(ISNUMBER(AVERAGEIFS(Observed!AQ$2:AQ$720,Observed!$A$2:$A$720,$A152,Observed!$C$2:$C$720,$C152)),AVERAGEIFS(Observed!AQ$2:AQ$720,Observed!$A$2:$A$720,$A152,Observed!$C$2:$C$720,$C152),"")</f>
        <v>4.3449999999999998</v>
      </c>
      <c r="AR152" s="28">
        <f>IF(ISNUMBER(AVERAGEIFS(Observed!AR$2:AR$720,Observed!$A$2:$A$720,$A152,Observed!$C$2:$C$720,$C152)),AVERAGEIFS(Observed!AR$2:AR$720,Observed!$A$2:$A$720,$A152,Observed!$C$2:$C$720,$C152),"")</f>
        <v>15.716333333333333</v>
      </c>
      <c r="AS152" s="2">
        <f>COUNTIFS(Observed!$A$2:$A$720,$A152,Observed!$C$2:$C$720,$C152)</f>
        <v>3</v>
      </c>
      <c r="AT152" s="2">
        <f t="shared" si="3"/>
        <v>8</v>
      </c>
    </row>
    <row r="153" spans="1:46" x14ac:dyDescent="0.25">
      <c r="A153" s="4" t="s">
        <v>35</v>
      </c>
      <c r="B153" t="s">
        <v>32</v>
      </c>
      <c r="C153" s="3">
        <v>42114</v>
      </c>
      <c r="D153">
        <v>1</v>
      </c>
      <c r="F153">
        <v>50</v>
      </c>
      <c r="J153" s="2" t="s">
        <v>82</v>
      </c>
      <c r="K153" s="2" t="s">
        <v>24</v>
      </c>
      <c r="L153">
        <v>3</v>
      </c>
      <c r="M153" s="2" t="s">
        <v>22</v>
      </c>
      <c r="N153" s="27" t="str">
        <f>IF(ISNUMBER(AVERAGEIFS(Observed!N$2:N$720,Observed!$A$2:$A$720,$A153,Observed!$C$2:$C$720,$C153)),AVERAGEIFS(Observed!N$2:N$720,Observed!$A$2:$A$720,$A153,Observed!$C$2:$C$720,$C153),"")</f>
        <v/>
      </c>
      <c r="O153" s="28" t="str">
        <f>IF(ISNUMBER(AVERAGEIFS(Observed!O$2:O$720,Observed!$A$2:$A$720,$A153,Observed!$C$2:$C$720,$C153)),AVERAGEIFS(Observed!O$2:O$720,Observed!$A$2:$A$720,$A153,Observed!$C$2:$C$720,$C153),"")</f>
        <v/>
      </c>
      <c r="P153" s="28">
        <f>IF(ISNUMBER(AVERAGEIFS(Observed!P$2:P$720,Observed!$A$2:$A$720,$A153,Observed!$C$2:$C$720,$C153)),AVERAGEIFS(Observed!P$2:P$720,Observed!$A$2:$A$720,$A153,Observed!$C$2:$C$720,$C153),"")</f>
        <v>104.08999999999999</v>
      </c>
      <c r="Q153" s="28">
        <f>IF(ISNUMBER(AVERAGEIFS(Observed!Q$2:Q$720,Observed!$A$2:$A$720,$A153,Observed!$C$2:$C$720,$C153)),AVERAGEIFS(Observed!Q$2:Q$720,Observed!$A$2:$A$720,$A153,Observed!$C$2:$C$720,$C153),"")</f>
        <v>104.08999999999999</v>
      </c>
      <c r="R153" s="28">
        <f>IF(ISNUMBER(AVERAGEIFS(Observed!R$2:R$720,Observed!$A$2:$A$720,$A153,Observed!$C$2:$C$720,$C153)),AVERAGEIFS(Observed!R$2:R$720,Observed!$A$2:$A$720,$A153,Observed!$C$2:$C$720,$C153),"")</f>
        <v>453.5</v>
      </c>
      <c r="S153" s="29" t="str">
        <f>IF(ISNUMBER(AVERAGEIFS(Observed!S$2:S$720,Observed!$A$2:$A$720,$A153,Observed!$C$2:$C$720,$C153)),AVERAGEIFS(Observed!S$2:S$720,Observed!$A$2:$A$720,$A153,Observed!$C$2:$C$720,$C153),"")</f>
        <v/>
      </c>
      <c r="T153" s="29" t="str">
        <f>IF(ISNUMBER(AVERAGEIFS(Observed!T$2:T$720,Observed!$A$2:$A$720,$A153,Observed!$C$2:$C$720,$C153)),AVERAGEIFS(Observed!T$2:T$720,Observed!$A$2:$A$720,$A153,Observed!$C$2:$C$720,$C153),"")</f>
        <v/>
      </c>
      <c r="U153" s="29" t="str">
        <f>IF(ISNUMBER(AVERAGEIFS(Observed!U$2:U$720,Observed!$A$2:$A$720,$A153,Observed!$C$2:$C$720,$C153)),AVERAGEIFS(Observed!U$2:U$720,Observed!$A$2:$A$720,$A153,Observed!$C$2:$C$720,$C153),"")</f>
        <v/>
      </c>
      <c r="V153" s="28" t="str">
        <f>IF(ISNUMBER(AVERAGEIFS(Observed!V$2:V$720,Observed!$A$2:$A$720,$A153,Observed!$C$2:$C$720,$C153)),AVERAGEIFS(Observed!V$2:V$720,Observed!$A$2:$A$720,$A153,Observed!$C$2:$C$720,$C153),"")</f>
        <v/>
      </c>
      <c r="W153" s="30" t="str">
        <f>IF(ISNUMBER(AVERAGEIFS(Observed!W$2:W$720,Observed!$A$2:$A$720,$A153,Observed!$C$2:$C$720,$C153)),AVERAGEIFS(Observed!W$2:W$720,Observed!$A$2:$A$720,$A153,Observed!$C$2:$C$720,$C153),"")</f>
        <v/>
      </c>
      <c r="X153" s="30" t="str">
        <f>IF(ISNUMBER(AVERAGEIFS(Observed!X$2:X$720,Observed!$A$2:$A$720,$A153,Observed!$C$2:$C$720,$C153)),AVERAGEIFS(Observed!X$2:X$720,Observed!$A$2:$A$720,$A153,Observed!$C$2:$C$720,$C153),"")</f>
        <v/>
      </c>
      <c r="Y153" s="28" t="str">
        <f>IF(ISNUMBER(AVERAGEIFS(Observed!Y$2:Y$720,Observed!$A$2:$A$720,$A153,Observed!$C$2:$C$720,$C153)),AVERAGEIFS(Observed!Y$2:Y$720,Observed!$A$2:$A$720,$A153,Observed!$C$2:$C$720,$C153),"")</f>
        <v/>
      </c>
      <c r="Z153" s="28" t="str">
        <f>IF(ISNUMBER(AVERAGEIFS(Observed!Z$2:Z$720,Observed!$A$2:$A$720,$A153,Observed!$C$2:$C$720,$C153)),AVERAGEIFS(Observed!Z$2:Z$720,Observed!$A$2:$A$720,$A153,Observed!$C$2:$C$720,$C153),"")</f>
        <v/>
      </c>
      <c r="AA153" s="28" t="str">
        <f>IF(ISNUMBER(AVERAGEIFS(Observed!AA$2:AA$720,Observed!$A$2:$A$720,$A153,Observed!$C$2:$C$720,$C153)),AVERAGEIFS(Observed!AA$2:AA$720,Observed!$A$2:$A$720,$A153,Observed!$C$2:$C$720,$C153),"")</f>
        <v/>
      </c>
      <c r="AB153" s="28" t="str">
        <f>IF(ISNUMBER(AVERAGEIFS(Observed!AB$2:AB$720,Observed!$A$2:$A$720,$A153,Observed!$C$2:$C$720,$C153)),AVERAGEIFS(Observed!AB$2:AB$720,Observed!$A$2:$A$720,$A153,Observed!$C$2:$C$720,$C153),"")</f>
        <v/>
      </c>
      <c r="AC153" s="28" t="str">
        <f>IF(ISNUMBER(AVERAGEIFS(Observed!AC$2:AC$720,Observed!$A$2:$A$720,$A153,Observed!$C$2:$C$720,$C153)),AVERAGEIFS(Observed!AC$2:AC$720,Observed!$A$2:$A$720,$A153,Observed!$C$2:$C$720,$C153),"")</f>
        <v/>
      </c>
      <c r="AD153" s="28" t="str">
        <f>IF(ISNUMBER(AVERAGEIFS(Observed!AD$2:AD$720,Observed!$A$2:$A$720,$A153,Observed!$C$2:$C$720,$C153)),AVERAGEIFS(Observed!AD$2:AD$720,Observed!$A$2:$A$720,$A153,Observed!$C$2:$C$720,$C153),"")</f>
        <v/>
      </c>
      <c r="AE153" s="28" t="str">
        <f>IF(ISNUMBER(AVERAGEIFS(Observed!AE$2:AE$720,Observed!$A$2:$A$720,$A153,Observed!$C$2:$C$720,$C153)),AVERAGEIFS(Observed!AE$2:AE$720,Observed!$A$2:$A$720,$A153,Observed!$C$2:$C$720,$C153),"")</f>
        <v/>
      </c>
      <c r="AF153" s="28" t="str">
        <f>IF(ISNUMBER(AVERAGEIFS(Observed!AF$2:AF$720,Observed!$A$2:$A$720,$A153,Observed!$C$2:$C$720,$C153)),AVERAGEIFS(Observed!AF$2:AF$720,Observed!$A$2:$A$720,$A153,Observed!$C$2:$C$720,$C153),"")</f>
        <v/>
      </c>
      <c r="AG153" s="28">
        <f>IF(ISNUMBER(AVERAGEIFS(Observed!AG$2:AG$720,Observed!$A$2:$A$720,$A153,Observed!$C$2:$C$720,$C153)),AVERAGEIFS(Observed!AG$2:AG$720,Observed!$A$2:$A$720,$A153,Observed!$C$2:$C$720,$C153),"")</f>
        <v>28.099999999999998</v>
      </c>
      <c r="AH153" s="29">
        <f>IF(ISNUMBER(AVERAGEIFS(Observed!AH$2:AH$720,Observed!$A$2:$A$720,$A153,Observed!$C$2:$C$720,$C153)),AVERAGEIFS(Observed!AH$2:AH$720,Observed!$A$2:$A$720,$A153,Observed!$C$2:$C$720,$C153),"")</f>
        <v>4.2666666666666665E-2</v>
      </c>
      <c r="AI153" s="29">
        <f>IF(ISNUMBER(AVERAGEIFS(Observed!AI$2:AI$720,Observed!$A$2:$A$720,$A153,Observed!$C$2:$C$720,$C153)),AVERAGEIFS(Observed!AI$2:AI$720,Observed!$A$2:$A$720,$A153,Observed!$C$2:$C$720,$C153),"")</f>
        <v>4.2666666666666665E-2</v>
      </c>
      <c r="AJ153" s="29" t="str">
        <f>IF(ISNUMBER(AVERAGEIFS(Observed!AJ$2:AJ$720,Observed!$A$2:$A$720,$A153,Observed!$C$2:$C$720,$C153)),AVERAGEIFS(Observed!AJ$2:AJ$720,Observed!$A$2:$A$720,$A153,Observed!$C$2:$C$720,$C153),"")</f>
        <v/>
      </c>
      <c r="AK153" s="28" t="str">
        <f>IF(ISNUMBER(AVERAGEIFS(Observed!AK$2:AK$720,Observed!$A$2:$A$720,$A153,Observed!$C$2:$C$720,$C153)),AVERAGEIFS(Observed!AK$2:AK$720,Observed!$A$2:$A$720,$A153,Observed!$C$2:$C$720,$C153),"")</f>
        <v/>
      </c>
      <c r="AL153" s="29" t="str">
        <f>IF(ISNUMBER(AVERAGEIFS(Observed!AL$2:AL$720,Observed!$A$2:$A$720,$A153,Observed!$C$2:$C$720,$C153)),AVERAGEIFS(Observed!AL$2:AL$720,Observed!$A$2:$A$720,$A153,Observed!$C$2:$C$720,$C153),"")</f>
        <v/>
      </c>
      <c r="AM153" s="28" t="str">
        <f>IF(ISNUMBER(AVERAGEIFS(Observed!AM$2:AM$720,Observed!$A$2:$A$720,$A153,Observed!$C$2:$C$720,$C153)),AVERAGEIFS(Observed!AM$2:AM$720,Observed!$A$2:$A$720,$A153,Observed!$C$2:$C$720,$C153),"")</f>
        <v/>
      </c>
      <c r="AN153" s="28" t="str">
        <f>IF(ISNUMBER(AVERAGEIFS(Observed!AN$2:AN$720,Observed!$A$2:$A$720,$A153,Observed!$C$2:$C$720,$C153)),AVERAGEIFS(Observed!AN$2:AN$720,Observed!$A$2:$A$720,$A153,Observed!$C$2:$C$720,$C153),"")</f>
        <v/>
      </c>
      <c r="AO153" s="28" t="str">
        <f>IF(ISNUMBER(AVERAGEIFS(Observed!AO$2:AO$720,Observed!$A$2:$A$720,$A153,Observed!$C$2:$C$720,$C153)),AVERAGEIFS(Observed!AO$2:AO$720,Observed!$A$2:$A$720,$A153,Observed!$C$2:$C$720,$C153),"")</f>
        <v/>
      </c>
      <c r="AP153" s="29" t="str">
        <f>IF(ISNUMBER(AVERAGEIFS(Observed!AP$2:AP$720,Observed!$A$2:$A$720,$A153,Observed!$C$2:$C$720,$C153)),AVERAGEIFS(Observed!AP$2:AP$720,Observed!$A$2:$A$720,$A153,Observed!$C$2:$C$720,$C153),"")</f>
        <v/>
      </c>
      <c r="AQ153" s="28">
        <f>IF(ISNUMBER(AVERAGEIFS(Observed!AQ$2:AQ$720,Observed!$A$2:$A$720,$A153,Observed!$C$2:$C$720,$C153)),AVERAGEIFS(Observed!AQ$2:AQ$720,Observed!$A$2:$A$720,$A153,Observed!$C$2:$C$720,$C153),"")</f>
        <v>4.4316666666666666</v>
      </c>
      <c r="AR153" s="28">
        <f>IF(ISNUMBER(AVERAGEIFS(Observed!AR$2:AR$720,Observed!$A$2:$A$720,$A153,Observed!$C$2:$C$720,$C153)),AVERAGEIFS(Observed!AR$2:AR$720,Observed!$A$2:$A$720,$A153,Observed!$C$2:$C$720,$C153),"")</f>
        <v>17.412666666666667</v>
      </c>
      <c r="AS153" s="2">
        <f>COUNTIFS(Observed!$A$2:$A$720,$A153,Observed!$C$2:$C$720,$C153)</f>
        <v>3</v>
      </c>
      <c r="AT153" s="2">
        <f t="shared" si="3"/>
        <v>8</v>
      </c>
    </row>
    <row r="154" spans="1:46" x14ac:dyDescent="0.25">
      <c r="A154" s="4" t="s">
        <v>34</v>
      </c>
      <c r="B154" t="s">
        <v>32</v>
      </c>
      <c r="C154" s="3">
        <v>42114</v>
      </c>
      <c r="D154">
        <v>1</v>
      </c>
      <c r="F154">
        <v>100</v>
      </c>
      <c r="J154" s="2" t="s">
        <v>82</v>
      </c>
      <c r="K154" s="2" t="s">
        <v>24</v>
      </c>
      <c r="L154">
        <v>3</v>
      </c>
      <c r="M154" s="2" t="s">
        <v>22</v>
      </c>
      <c r="N154" s="27" t="str">
        <f>IF(ISNUMBER(AVERAGEIFS(Observed!N$2:N$720,Observed!$A$2:$A$720,$A154,Observed!$C$2:$C$720,$C154)),AVERAGEIFS(Observed!N$2:N$720,Observed!$A$2:$A$720,$A154,Observed!$C$2:$C$720,$C154),"")</f>
        <v/>
      </c>
      <c r="O154" s="28" t="str">
        <f>IF(ISNUMBER(AVERAGEIFS(Observed!O$2:O$720,Observed!$A$2:$A$720,$A154,Observed!$C$2:$C$720,$C154)),AVERAGEIFS(Observed!O$2:O$720,Observed!$A$2:$A$720,$A154,Observed!$C$2:$C$720,$C154),"")</f>
        <v/>
      </c>
      <c r="P154" s="28">
        <f>IF(ISNUMBER(AVERAGEIFS(Observed!P$2:P$720,Observed!$A$2:$A$720,$A154,Observed!$C$2:$C$720,$C154)),AVERAGEIFS(Observed!P$2:P$720,Observed!$A$2:$A$720,$A154,Observed!$C$2:$C$720,$C154),"")</f>
        <v>105.5</v>
      </c>
      <c r="Q154" s="28">
        <f>IF(ISNUMBER(AVERAGEIFS(Observed!Q$2:Q$720,Observed!$A$2:$A$720,$A154,Observed!$C$2:$C$720,$C154)),AVERAGEIFS(Observed!Q$2:Q$720,Observed!$A$2:$A$720,$A154,Observed!$C$2:$C$720,$C154),"")</f>
        <v>105.5</v>
      </c>
      <c r="R154" s="28">
        <f>IF(ISNUMBER(AVERAGEIFS(Observed!R$2:R$720,Observed!$A$2:$A$720,$A154,Observed!$C$2:$C$720,$C154)),AVERAGEIFS(Observed!R$2:R$720,Observed!$A$2:$A$720,$A154,Observed!$C$2:$C$720,$C154),"")</f>
        <v>415.33333333333331</v>
      </c>
      <c r="S154" s="29" t="str">
        <f>IF(ISNUMBER(AVERAGEIFS(Observed!S$2:S$720,Observed!$A$2:$A$720,$A154,Observed!$C$2:$C$720,$C154)),AVERAGEIFS(Observed!S$2:S$720,Observed!$A$2:$A$720,$A154,Observed!$C$2:$C$720,$C154),"")</f>
        <v/>
      </c>
      <c r="T154" s="29" t="str">
        <f>IF(ISNUMBER(AVERAGEIFS(Observed!T$2:T$720,Observed!$A$2:$A$720,$A154,Observed!$C$2:$C$720,$C154)),AVERAGEIFS(Observed!T$2:T$720,Observed!$A$2:$A$720,$A154,Observed!$C$2:$C$720,$C154),"")</f>
        <v/>
      </c>
      <c r="U154" s="29" t="str">
        <f>IF(ISNUMBER(AVERAGEIFS(Observed!U$2:U$720,Observed!$A$2:$A$720,$A154,Observed!$C$2:$C$720,$C154)),AVERAGEIFS(Observed!U$2:U$720,Observed!$A$2:$A$720,$A154,Observed!$C$2:$C$720,$C154),"")</f>
        <v/>
      </c>
      <c r="V154" s="28" t="str">
        <f>IF(ISNUMBER(AVERAGEIFS(Observed!V$2:V$720,Observed!$A$2:$A$720,$A154,Observed!$C$2:$C$720,$C154)),AVERAGEIFS(Observed!V$2:V$720,Observed!$A$2:$A$720,$A154,Observed!$C$2:$C$720,$C154),"")</f>
        <v/>
      </c>
      <c r="W154" s="30" t="str">
        <f>IF(ISNUMBER(AVERAGEIFS(Observed!W$2:W$720,Observed!$A$2:$A$720,$A154,Observed!$C$2:$C$720,$C154)),AVERAGEIFS(Observed!W$2:W$720,Observed!$A$2:$A$720,$A154,Observed!$C$2:$C$720,$C154),"")</f>
        <v/>
      </c>
      <c r="X154" s="30" t="str">
        <f>IF(ISNUMBER(AVERAGEIFS(Observed!X$2:X$720,Observed!$A$2:$A$720,$A154,Observed!$C$2:$C$720,$C154)),AVERAGEIFS(Observed!X$2:X$720,Observed!$A$2:$A$720,$A154,Observed!$C$2:$C$720,$C154),"")</f>
        <v/>
      </c>
      <c r="Y154" s="28" t="str">
        <f>IF(ISNUMBER(AVERAGEIFS(Observed!Y$2:Y$720,Observed!$A$2:$A$720,$A154,Observed!$C$2:$C$720,$C154)),AVERAGEIFS(Observed!Y$2:Y$720,Observed!$A$2:$A$720,$A154,Observed!$C$2:$C$720,$C154),"")</f>
        <v/>
      </c>
      <c r="Z154" s="28" t="str">
        <f>IF(ISNUMBER(AVERAGEIFS(Observed!Z$2:Z$720,Observed!$A$2:$A$720,$A154,Observed!$C$2:$C$720,$C154)),AVERAGEIFS(Observed!Z$2:Z$720,Observed!$A$2:$A$720,$A154,Observed!$C$2:$C$720,$C154),"")</f>
        <v/>
      </c>
      <c r="AA154" s="28" t="str">
        <f>IF(ISNUMBER(AVERAGEIFS(Observed!AA$2:AA$720,Observed!$A$2:$A$720,$A154,Observed!$C$2:$C$720,$C154)),AVERAGEIFS(Observed!AA$2:AA$720,Observed!$A$2:$A$720,$A154,Observed!$C$2:$C$720,$C154),"")</f>
        <v/>
      </c>
      <c r="AB154" s="28" t="str">
        <f>IF(ISNUMBER(AVERAGEIFS(Observed!AB$2:AB$720,Observed!$A$2:$A$720,$A154,Observed!$C$2:$C$720,$C154)),AVERAGEIFS(Observed!AB$2:AB$720,Observed!$A$2:$A$720,$A154,Observed!$C$2:$C$720,$C154),"")</f>
        <v/>
      </c>
      <c r="AC154" s="28" t="str">
        <f>IF(ISNUMBER(AVERAGEIFS(Observed!AC$2:AC$720,Observed!$A$2:$A$720,$A154,Observed!$C$2:$C$720,$C154)),AVERAGEIFS(Observed!AC$2:AC$720,Observed!$A$2:$A$720,$A154,Observed!$C$2:$C$720,$C154),"")</f>
        <v/>
      </c>
      <c r="AD154" s="28" t="str">
        <f>IF(ISNUMBER(AVERAGEIFS(Observed!AD$2:AD$720,Observed!$A$2:$A$720,$A154,Observed!$C$2:$C$720,$C154)),AVERAGEIFS(Observed!AD$2:AD$720,Observed!$A$2:$A$720,$A154,Observed!$C$2:$C$720,$C154),"")</f>
        <v/>
      </c>
      <c r="AE154" s="28" t="str">
        <f>IF(ISNUMBER(AVERAGEIFS(Observed!AE$2:AE$720,Observed!$A$2:$A$720,$A154,Observed!$C$2:$C$720,$C154)),AVERAGEIFS(Observed!AE$2:AE$720,Observed!$A$2:$A$720,$A154,Observed!$C$2:$C$720,$C154),"")</f>
        <v/>
      </c>
      <c r="AF154" s="28" t="str">
        <f>IF(ISNUMBER(AVERAGEIFS(Observed!AF$2:AF$720,Observed!$A$2:$A$720,$A154,Observed!$C$2:$C$720,$C154)),AVERAGEIFS(Observed!AF$2:AF$720,Observed!$A$2:$A$720,$A154,Observed!$C$2:$C$720,$C154),"")</f>
        <v/>
      </c>
      <c r="AG154" s="28">
        <f>IF(ISNUMBER(AVERAGEIFS(Observed!AG$2:AG$720,Observed!$A$2:$A$720,$A154,Observed!$C$2:$C$720,$C154)),AVERAGEIFS(Observed!AG$2:AG$720,Observed!$A$2:$A$720,$A154,Observed!$C$2:$C$720,$C154),"")</f>
        <v>27.166666666666668</v>
      </c>
      <c r="AH154" s="29">
        <f>IF(ISNUMBER(AVERAGEIFS(Observed!AH$2:AH$720,Observed!$A$2:$A$720,$A154,Observed!$C$2:$C$720,$C154)),AVERAGEIFS(Observed!AH$2:AH$720,Observed!$A$2:$A$720,$A154,Observed!$C$2:$C$720,$C154),"")</f>
        <v>4.1666666666666664E-2</v>
      </c>
      <c r="AI154" s="29">
        <f>IF(ISNUMBER(AVERAGEIFS(Observed!AI$2:AI$720,Observed!$A$2:$A$720,$A154,Observed!$C$2:$C$720,$C154)),AVERAGEIFS(Observed!AI$2:AI$720,Observed!$A$2:$A$720,$A154,Observed!$C$2:$C$720,$C154),"")</f>
        <v>4.1666666666666664E-2</v>
      </c>
      <c r="AJ154" s="29" t="str">
        <f>IF(ISNUMBER(AVERAGEIFS(Observed!AJ$2:AJ$720,Observed!$A$2:$A$720,$A154,Observed!$C$2:$C$720,$C154)),AVERAGEIFS(Observed!AJ$2:AJ$720,Observed!$A$2:$A$720,$A154,Observed!$C$2:$C$720,$C154),"")</f>
        <v/>
      </c>
      <c r="AK154" s="28" t="str">
        <f>IF(ISNUMBER(AVERAGEIFS(Observed!AK$2:AK$720,Observed!$A$2:$A$720,$A154,Observed!$C$2:$C$720,$C154)),AVERAGEIFS(Observed!AK$2:AK$720,Observed!$A$2:$A$720,$A154,Observed!$C$2:$C$720,$C154),"")</f>
        <v/>
      </c>
      <c r="AL154" s="29" t="str">
        <f>IF(ISNUMBER(AVERAGEIFS(Observed!AL$2:AL$720,Observed!$A$2:$A$720,$A154,Observed!$C$2:$C$720,$C154)),AVERAGEIFS(Observed!AL$2:AL$720,Observed!$A$2:$A$720,$A154,Observed!$C$2:$C$720,$C154),"")</f>
        <v/>
      </c>
      <c r="AM154" s="28" t="str">
        <f>IF(ISNUMBER(AVERAGEIFS(Observed!AM$2:AM$720,Observed!$A$2:$A$720,$A154,Observed!$C$2:$C$720,$C154)),AVERAGEIFS(Observed!AM$2:AM$720,Observed!$A$2:$A$720,$A154,Observed!$C$2:$C$720,$C154),"")</f>
        <v/>
      </c>
      <c r="AN154" s="28" t="str">
        <f>IF(ISNUMBER(AVERAGEIFS(Observed!AN$2:AN$720,Observed!$A$2:$A$720,$A154,Observed!$C$2:$C$720,$C154)),AVERAGEIFS(Observed!AN$2:AN$720,Observed!$A$2:$A$720,$A154,Observed!$C$2:$C$720,$C154),"")</f>
        <v/>
      </c>
      <c r="AO154" s="28" t="str">
        <f>IF(ISNUMBER(AVERAGEIFS(Observed!AO$2:AO$720,Observed!$A$2:$A$720,$A154,Observed!$C$2:$C$720,$C154)),AVERAGEIFS(Observed!AO$2:AO$720,Observed!$A$2:$A$720,$A154,Observed!$C$2:$C$720,$C154),"")</f>
        <v/>
      </c>
      <c r="AP154" s="29" t="str">
        <f>IF(ISNUMBER(AVERAGEIFS(Observed!AP$2:AP$720,Observed!$A$2:$A$720,$A154,Observed!$C$2:$C$720,$C154)),AVERAGEIFS(Observed!AP$2:AP$720,Observed!$A$2:$A$720,$A154,Observed!$C$2:$C$720,$C154),"")</f>
        <v/>
      </c>
      <c r="AQ154" s="28">
        <f>IF(ISNUMBER(AVERAGEIFS(Observed!AQ$2:AQ$720,Observed!$A$2:$A$720,$A154,Observed!$C$2:$C$720,$C154)),AVERAGEIFS(Observed!AQ$2:AQ$720,Observed!$A$2:$A$720,$A154,Observed!$C$2:$C$720,$C154),"")</f>
        <v>4.4106666666666667</v>
      </c>
      <c r="AR154" s="28">
        <f>IF(ISNUMBER(AVERAGEIFS(Observed!AR$2:AR$720,Observed!$A$2:$A$720,$A154,Observed!$C$2:$C$720,$C154)),AVERAGEIFS(Observed!AR$2:AR$720,Observed!$A$2:$A$720,$A154,Observed!$C$2:$C$720,$C154),"")</f>
        <v>15.621</v>
      </c>
      <c r="AS154" s="2">
        <f>COUNTIFS(Observed!$A$2:$A$720,$A154,Observed!$C$2:$C$720,$C154)</f>
        <v>3</v>
      </c>
      <c r="AT154" s="2">
        <f t="shared" si="3"/>
        <v>8</v>
      </c>
    </row>
    <row r="155" spans="1:46" x14ac:dyDescent="0.25">
      <c r="A155" s="4" t="s">
        <v>31</v>
      </c>
      <c r="B155" t="s">
        <v>32</v>
      </c>
      <c r="C155" s="3">
        <v>42114</v>
      </c>
      <c r="D155">
        <v>1</v>
      </c>
      <c r="F155">
        <v>200</v>
      </c>
      <c r="J155" s="2" t="s">
        <v>82</v>
      </c>
      <c r="K155" s="2" t="s">
        <v>24</v>
      </c>
      <c r="L155">
        <v>3</v>
      </c>
      <c r="M155" s="2" t="s">
        <v>22</v>
      </c>
      <c r="N155" s="27" t="str">
        <f>IF(ISNUMBER(AVERAGEIFS(Observed!N$2:N$720,Observed!$A$2:$A$720,$A155,Observed!$C$2:$C$720,$C155)),AVERAGEIFS(Observed!N$2:N$720,Observed!$A$2:$A$720,$A155,Observed!$C$2:$C$720,$C155),"")</f>
        <v/>
      </c>
      <c r="O155" s="28" t="str">
        <f>IF(ISNUMBER(AVERAGEIFS(Observed!O$2:O$720,Observed!$A$2:$A$720,$A155,Observed!$C$2:$C$720,$C155)),AVERAGEIFS(Observed!O$2:O$720,Observed!$A$2:$A$720,$A155,Observed!$C$2:$C$720,$C155),"")</f>
        <v/>
      </c>
      <c r="P155" s="28">
        <f>IF(ISNUMBER(AVERAGEIFS(Observed!P$2:P$720,Observed!$A$2:$A$720,$A155,Observed!$C$2:$C$720,$C155)),AVERAGEIFS(Observed!P$2:P$720,Observed!$A$2:$A$720,$A155,Observed!$C$2:$C$720,$C155),"")</f>
        <v>77.12</v>
      </c>
      <c r="Q155" s="28">
        <f>IF(ISNUMBER(AVERAGEIFS(Observed!Q$2:Q$720,Observed!$A$2:$A$720,$A155,Observed!$C$2:$C$720,$C155)),AVERAGEIFS(Observed!Q$2:Q$720,Observed!$A$2:$A$720,$A155,Observed!$C$2:$C$720,$C155),"")</f>
        <v>77.12</v>
      </c>
      <c r="R155" s="28">
        <f>IF(ISNUMBER(AVERAGEIFS(Observed!R$2:R$720,Observed!$A$2:$A$720,$A155,Observed!$C$2:$C$720,$C155)),AVERAGEIFS(Observed!R$2:R$720,Observed!$A$2:$A$720,$A155,Observed!$C$2:$C$720,$C155),"")</f>
        <v>414.3533333333333</v>
      </c>
      <c r="S155" s="29" t="str">
        <f>IF(ISNUMBER(AVERAGEIFS(Observed!S$2:S$720,Observed!$A$2:$A$720,$A155,Observed!$C$2:$C$720,$C155)),AVERAGEIFS(Observed!S$2:S$720,Observed!$A$2:$A$720,$A155,Observed!$C$2:$C$720,$C155),"")</f>
        <v/>
      </c>
      <c r="T155" s="29" t="str">
        <f>IF(ISNUMBER(AVERAGEIFS(Observed!T$2:T$720,Observed!$A$2:$A$720,$A155,Observed!$C$2:$C$720,$C155)),AVERAGEIFS(Observed!T$2:T$720,Observed!$A$2:$A$720,$A155,Observed!$C$2:$C$720,$C155),"")</f>
        <v/>
      </c>
      <c r="U155" s="29" t="str">
        <f>IF(ISNUMBER(AVERAGEIFS(Observed!U$2:U$720,Observed!$A$2:$A$720,$A155,Observed!$C$2:$C$720,$C155)),AVERAGEIFS(Observed!U$2:U$720,Observed!$A$2:$A$720,$A155,Observed!$C$2:$C$720,$C155),"")</f>
        <v/>
      </c>
      <c r="V155" s="28" t="str">
        <f>IF(ISNUMBER(AVERAGEIFS(Observed!V$2:V$720,Observed!$A$2:$A$720,$A155,Observed!$C$2:$C$720,$C155)),AVERAGEIFS(Observed!V$2:V$720,Observed!$A$2:$A$720,$A155,Observed!$C$2:$C$720,$C155),"")</f>
        <v/>
      </c>
      <c r="W155" s="30" t="str">
        <f>IF(ISNUMBER(AVERAGEIFS(Observed!W$2:W$720,Observed!$A$2:$A$720,$A155,Observed!$C$2:$C$720,$C155)),AVERAGEIFS(Observed!W$2:W$720,Observed!$A$2:$A$720,$A155,Observed!$C$2:$C$720,$C155),"")</f>
        <v/>
      </c>
      <c r="X155" s="30" t="str">
        <f>IF(ISNUMBER(AVERAGEIFS(Observed!X$2:X$720,Observed!$A$2:$A$720,$A155,Observed!$C$2:$C$720,$C155)),AVERAGEIFS(Observed!X$2:X$720,Observed!$A$2:$A$720,$A155,Observed!$C$2:$C$720,$C155),"")</f>
        <v/>
      </c>
      <c r="Y155" s="28" t="str">
        <f>IF(ISNUMBER(AVERAGEIFS(Observed!Y$2:Y$720,Observed!$A$2:$A$720,$A155,Observed!$C$2:$C$720,$C155)),AVERAGEIFS(Observed!Y$2:Y$720,Observed!$A$2:$A$720,$A155,Observed!$C$2:$C$720,$C155),"")</f>
        <v/>
      </c>
      <c r="Z155" s="28" t="str">
        <f>IF(ISNUMBER(AVERAGEIFS(Observed!Z$2:Z$720,Observed!$A$2:$A$720,$A155,Observed!$C$2:$C$720,$C155)),AVERAGEIFS(Observed!Z$2:Z$720,Observed!$A$2:$A$720,$A155,Observed!$C$2:$C$720,$C155),"")</f>
        <v/>
      </c>
      <c r="AA155" s="28" t="str">
        <f>IF(ISNUMBER(AVERAGEIFS(Observed!AA$2:AA$720,Observed!$A$2:$A$720,$A155,Observed!$C$2:$C$720,$C155)),AVERAGEIFS(Observed!AA$2:AA$720,Observed!$A$2:$A$720,$A155,Observed!$C$2:$C$720,$C155),"")</f>
        <v/>
      </c>
      <c r="AB155" s="28" t="str">
        <f>IF(ISNUMBER(AVERAGEIFS(Observed!AB$2:AB$720,Observed!$A$2:$A$720,$A155,Observed!$C$2:$C$720,$C155)),AVERAGEIFS(Observed!AB$2:AB$720,Observed!$A$2:$A$720,$A155,Observed!$C$2:$C$720,$C155),"")</f>
        <v/>
      </c>
      <c r="AC155" s="28" t="str">
        <f>IF(ISNUMBER(AVERAGEIFS(Observed!AC$2:AC$720,Observed!$A$2:$A$720,$A155,Observed!$C$2:$C$720,$C155)),AVERAGEIFS(Observed!AC$2:AC$720,Observed!$A$2:$A$720,$A155,Observed!$C$2:$C$720,$C155),"")</f>
        <v/>
      </c>
      <c r="AD155" s="28" t="str">
        <f>IF(ISNUMBER(AVERAGEIFS(Observed!AD$2:AD$720,Observed!$A$2:$A$720,$A155,Observed!$C$2:$C$720,$C155)),AVERAGEIFS(Observed!AD$2:AD$720,Observed!$A$2:$A$720,$A155,Observed!$C$2:$C$720,$C155),"")</f>
        <v/>
      </c>
      <c r="AE155" s="28" t="str">
        <f>IF(ISNUMBER(AVERAGEIFS(Observed!AE$2:AE$720,Observed!$A$2:$A$720,$A155,Observed!$C$2:$C$720,$C155)),AVERAGEIFS(Observed!AE$2:AE$720,Observed!$A$2:$A$720,$A155,Observed!$C$2:$C$720,$C155),"")</f>
        <v/>
      </c>
      <c r="AF155" s="28" t="str">
        <f>IF(ISNUMBER(AVERAGEIFS(Observed!AF$2:AF$720,Observed!$A$2:$A$720,$A155,Observed!$C$2:$C$720,$C155)),AVERAGEIFS(Observed!AF$2:AF$720,Observed!$A$2:$A$720,$A155,Observed!$C$2:$C$720,$C155),"")</f>
        <v/>
      </c>
      <c r="AG155" s="28">
        <f>IF(ISNUMBER(AVERAGEIFS(Observed!AG$2:AG$720,Observed!$A$2:$A$720,$A155,Observed!$C$2:$C$720,$C155)),AVERAGEIFS(Observed!AG$2:AG$720,Observed!$A$2:$A$720,$A155,Observed!$C$2:$C$720,$C155),"")</f>
        <v>28.566666666666663</v>
      </c>
      <c r="AH155" s="29">
        <f>IF(ISNUMBER(AVERAGEIFS(Observed!AH$2:AH$720,Observed!$A$2:$A$720,$A155,Observed!$C$2:$C$720,$C155)),AVERAGEIFS(Observed!AH$2:AH$720,Observed!$A$2:$A$720,$A155,Observed!$C$2:$C$720,$C155),"")</f>
        <v>4.3666666666666666E-2</v>
      </c>
      <c r="AI155" s="29">
        <f>IF(ISNUMBER(AVERAGEIFS(Observed!AI$2:AI$720,Observed!$A$2:$A$720,$A155,Observed!$C$2:$C$720,$C155)),AVERAGEIFS(Observed!AI$2:AI$720,Observed!$A$2:$A$720,$A155,Observed!$C$2:$C$720,$C155),"")</f>
        <v>4.3666666666666666E-2</v>
      </c>
      <c r="AJ155" s="29" t="str">
        <f>IF(ISNUMBER(AVERAGEIFS(Observed!AJ$2:AJ$720,Observed!$A$2:$A$720,$A155,Observed!$C$2:$C$720,$C155)),AVERAGEIFS(Observed!AJ$2:AJ$720,Observed!$A$2:$A$720,$A155,Observed!$C$2:$C$720,$C155),"")</f>
        <v/>
      </c>
      <c r="AK155" s="28" t="str">
        <f>IF(ISNUMBER(AVERAGEIFS(Observed!AK$2:AK$720,Observed!$A$2:$A$720,$A155,Observed!$C$2:$C$720,$C155)),AVERAGEIFS(Observed!AK$2:AK$720,Observed!$A$2:$A$720,$A155,Observed!$C$2:$C$720,$C155),"")</f>
        <v/>
      </c>
      <c r="AL155" s="29" t="str">
        <f>IF(ISNUMBER(AVERAGEIFS(Observed!AL$2:AL$720,Observed!$A$2:$A$720,$A155,Observed!$C$2:$C$720,$C155)),AVERAGEIFS(Observed!AL$2:AL$720,Observed!$A$2:$A$720,$A155,Observed!$C$2:$C$720,$C155),"")</f>
        <v/>
      </c>
      <c r="AM155" s="28" t="str">
        <f>IF(ISNUMBER(AVERAGEIFS(Observed!AM$2:AM$720,Observed!$A$2:$A$720,$A155,Observed!$C$2:$C$720,$C155)),AVERAGEIFS(Observed!AM$2:AM$720,Observed!$A$2:$A$720,$A155,Observed!$C$2:$C$720,$C155),"")</f>
        <v/>
      </c>
      <c r="AN155" s="28" t="str">
        <f>IF(ISNUMBER(AVERAGEIFS(Observed!AN$2:AN$720,Observed!$A$2:$A$720,$A155,Observed!$C$2:$C$720,$C155)),AVERAGEIFS(Observed!AN$2:AN$720,Observed!$A$2:$A$720,$A155,Observed!$C$2:$C$720,$C155),"")</f>
        <v/>
      </c>
      <c r="AO155" s="28" t="str">
        <f>IF(ISNUMBER(AVERAGEIFS(Observed!AO$2:AO$720,Observed!$A$2:$A$720,$A155,Observed!$C$2:$C$720,$C155)),AVERAGEIFS(Observed!AO$2:AO$720,Observed!$A$2:$A$720,$A155,Observed!$C$2:$C$720,$C155),"")</f>
        <v/>
      </c>
      <c r="AP155" s="29" t="str">
        <f>IF(ISNUMBER(AVERAGEIFS(Observed!AP$2:AP$720,Observed!$A$2:$A$720,$A155,Observed!$C$2:$C$720,$C155)),AVERAGEIFS(Observed!AP$2:AP$720,Observed!$A$2:$A$720,$A155,Observed!$C$2:$C$720,$C155),"")</f>
        <v/>
      </c>
      <c r="AQ155" s="28">
        <f>IF(ISNUMBER(AVERAGEIFS(Observed!AQ$2:AQ$720,Observed!$A$2:$A$720,$A155,Observed!$C$2:$C$720,$C155)),AVERAGEIFS(Observed!AQ$2:AQ$720,Observed!$A$2:$A$720,$A155,Observed!$C$2:$C$720,$C155),"")</f>
        <v>3.3603333333333332</v>
      </c>
      <c r="AR155" s="28">
        <f>IF(ISNUMBER(AVERAGEIFS(Observed!AR$2:AR$720,Observed!$A$2:$A$720,$A155,Observed!$C$2:$C$720,$C155)),AVERAGEIFS(Observed!AR$2:AR$720,Observed!$A$2:$A$720,$A155,Observed!$C$2:$C$720,$C155),"")</f>
        <v>15.462999999999999</v>
      </c>
      <c r="AS155" s="2">
        <f>COUNTIFS(Observed!$A$2:$A$720,$A155,Observed!$C$2:$C$720,$C155)</f>
        <v>3</v>
      </c>
      <c r="AT155" s="2">
        <f t="shared" si="3"/>
        <v>8</v>
      </c>
    </row>
    <row r="156" spans="1:46" x14ac:dyDescent="0.25">
      <c r="A156" s="4" t="s">
        <v>37</v>
      </c>
      <c r="B156" t="s">
        <v>32</v>
      </c>
      <c r="C156" s="3">
        <v>42114</v>
      </c>
      <c r="D156">
        <v>1</v>
      </c>
      <c r="F156">
        <v>350</v>
      </c>
      <c r="J156" s="2" t="s">
        <v>82</v>
      </c>
      <c r="K156" s="2" t="s">
        <v>24</v>
      </c>
      <c r="L156">
        <v>3</v>
      </c>
      <c r="M156" s="2" t="s">
        <v>22</v>
      </c>
      <c r="N156" s="27" t="str">
        <f>IF(ISNUMBER(AVERAGEIFS(Observed!N$2:N$720,Observed!$A$2:$A$720,$A156,Observed!$C$2:$C$720,$C156)),AVERAGEIFS(Observed!N$2:N$720,Observed!$A$2:$A$720,$A156,Observed!$C$2:$C$720,$C156),"")</f>
        <v/>
      </c>
      <c r="O156" s="28" t="str">
        <f>IF(ISNUMBER(AVERAGEIFS(Observed!O$2:O$720,Observed!$A$2:$A$720,$A156,Observed!$C$2:$C$720,$C156)),AVERAGEIFS(Observed!O$2:O$720,Observed!$A$2:$A$720,$A156,Observed!$C$2:$C$720,$C156),"")</f>
        <v/>
      </c>
      <c r="P156" s="28">
        <f>IF(ISNUMBER(AVERAGEIFS(Observed!P$2:P$720,Observed!$A$2:$A$720,$A156,Observed!$C$2:$C$720,$C156)),AVERAGEIFS(Observed!P$2:P$720,Observed!$A$2:$A$720,$A156,Observed!$C$2:$C$720,$C156),"")</f>
        <v>105.32000000000001</v>
      </c>
      <c r="Q156" s="28">
        <f>IF(ISNUMBER(AVERAGEIFS(Observed!Q$2:Q$720,Observed!$A$2:$A$720,$A156,Observed!$C$2:$C$720,$C156)),AVERAGEIFS(Observed!Q$2:Q$720,Observed!$A$2:$A$720,$A156,Observed!$C$2:$C$720,$C156),"")</f>
        <v>105.32000000000001</v>
      </c>
      <c r="R156" s="28">
        <f>IF(ISNUMBER(AVERAGEIFS(Observed!R$2:R$720,Observed!$A$2:$A$720,$A156,Observed!$C$2:$C$720,$C156)),AVERAGEIFS(Observed!R$2:R$720,Observed!$A$2:$A$720,$A156,Observed!$C$2:$C$720,$C156),"")</f>
        <v>377.40666666666669</v>
      </c>
      <c r="S156" s="29" t="str">
        <f>IF(ISNUMBER(AVERAGEIFS(Observed!S$2:S$720,Observed!$A$2:$A$720,$A156,Observed!$C$2:$C$720,$C156)),AVERAGEIFS(Observed!S$2:S$720,Observed!$A$2:$A$720,$A156,Observed!$C$2:$C$720,$C156),"")</f>
        <v/>
      </c>
      <c r="T156" s="29" t="str">
        <f>IF(ISNUMBER(AVERAGEIFS(Observed!T$2:T$720,Observed!$A$2:$A$720,$A156,Observed!$C$2:$C$720,$C156)),AVERAGEIFS(Observed!T$2:T$720,Observed!$A$2:$A$720,$A156,Observed!$C$2:$C$720,$C156),"")</f>
        <v/>
      </c>
      <c r="U156" s="29" t="str">
        <f>IF(ISNUMBER(AVERAGEIFS(Observed!U$2:U$720,Observed!$A$2:$A$720,$A156,Observed!$C$2:$C$720,$C156)),AVERAGEIFS(Observed!U$2:U$720,Observed!$A$2:$A$720,$A156,Observed!$C$2:$C$720,$C156),"")</f>
        <v/>
      </c>
      <c r="V156" s="28" t="str">
        <f>IF(ISNUMBER(AVERAGEIFS(Observed!V$2:V$720,Observed!$A$2:$A$720,$A156,Observed!$C$2:$C$720,$C156)),AVERAGEIFS(Observed!V$2:V$720,Observed!$A$2:$A$720,$A156,Observed!$C$2:$C$720,$C156),"")</f>
        <v/>
      </c>
      <c r="W156" s="30" t="str">
        <f>IF(ISNUMBER(AVERAGEIFS(Observed!W$2:W$720,Observed!$A$2:$A$720,$A156,Observed!$C$2:$C$720,$C156)),AVERAGEIFS(Observed!W$2:W$720,Observed!$A$2:$A$720,$A156,Observed!$C$2:$C$720,$C156),"")</f>
        <v/>
      </c>
      <c r="X156" s="30" t="str">
        <f>IF(ISNUMBER(AVERAGEIFS(Observed!X$2:X$720,Observed!$A$2:$A$720,$A156,Observed!$C$2:$C$720,$C156)),AVERAGEIFS(Observed!X$2:X$720,Observed!$A$2:$A$720,$A156,Observed!$C$2:$C$720,$C156),"")</f>
        <v/>
      </c>
      <c r="Y156" s="28" t="str">
        <f>IF(ISNUMBER(AVERAGEIFS(Observed!Y$2:Y$720,Observed!$A$2:$A$720,$A156,Observed!$C$2:$C$720,$C156)),AVERAGEIFS(Observed!Y$2:Y$720,Observed!$A$2:$A$720,$A156,Observed!$C$2:$C$720,$C156),"")</f>
        <v/>
      </c>
      <c r="Z156" s="28" t="str">
        <f>IF(ISNUMBER(AVERAGEIFS(Observed!Z$2:Z$720,Observed!$A$2:$A$720,$A156,Observed!$C$2:$C$720,$C156)),AVERAGEIFS(Observed!Z$2:Z$720,Observed!$A$2:$A$720,$A156,Observed!$C$2:$C$720,$C156),"")</f>
        <v/>
      </c>
      <c r="AA156" s="28" t="str">
        <f>IF(ISNUMBER(AVERAGEIFS(Observed!AA$2:AA$720,Observed!$A$2:$A$720,$A156,Observed!$C$2:$C$720,$C156)),AVERAGEIFS(Observed!AA$2:AA$720,Observed!$A$2:$A$720,$A156,Observed!$C$2:$C$720,$C156),"")</f>
        <v/>
      </c>
      <c r="AB156" s="28" t="str">
        <f>IF(ISNUMBER(AVERAGEIFS(Observed!AB$2:AB$720,Observed!$A$2:$A$720,$A156,Observed!$C$2:$C$720,$C156)),AVERAGEIFS(Observed!AB$2:AB$720,Observed!$A$2:$A$720,$A156,Observed!$C$2:$C$720,$C156),"")</f>
        <v/>
      </c>
      <c r="AC156" s="28" t="str">
        <f>IF(ISNUMBER(AVERAGEIFS(Observed!AC$2:AC$720,Observed!$A$2:$A$720,$A156,Observed!$C$2:$C$720,$C156)),AVERAGEIFS(Observed!AC$2:AC$720,Observed!$A$2:$A$720,$A156,Observed!$C$2:$C$720,$C156),"")</f>
        <v/>
      </c>
      <c r="AD156" s="28" t="str">
        <f>IF(ISNUMBER(AVERAGEIFS(Observed!AD$2:AD$720,Observed!$A$2:$A$720,$A156,Observed!$C$2:$C$720,$C156)),AVERAGEIFS(Observed!AD$2:AD$720,Observed!$A$2:$A$720,$A156,Observed!$C$2:$C$720,$C156),"")</f>
        <v/>
      </c>
      <c r="AE156" s="28" t="str">
        <f>IF(ISNUMBER(AVERAGEIFS(Observed!AE$2:AE$720,Observed!$A$2:$A$720,$A156,Observed!$C$2:$C$720,$C156)),AVERAGEIFS(Observed!AE$2:AE$720,Observed!$A$2:$A$720,$A156,Observed!$C$2:$C$720,$C156),"")</f>
        <v/>
      </c>
      <c r="AF156" s="28" t="str">
        <f>IF(ISNUMBER(AVERAGEIFS(Observed!AF$2:AF$720,Observed!$A$2:$A$720,$A156,Observed!$C$2:$C$720,$C156)),AVERAGEIFS(Observed!AF$2:AF$720,Observed!$A$2:$A$720,$A156,Observed!$C$2:$C$720,$C156),"")</f>
        <v/>
      </c>
      <c r="AG156" s="28">
        <f>IF(ISNUMBER(AVERAGEIFS(Observed!AG$2:AG$720,Observed!$A$2:$A$720,$A156,Observed!$C$2:$C$720,$C156)),AVERAGEIFS(Observed!AG$2:AG$720,Observed!$A$2:$A$720,$A156,Observed!$C$2:$C$720,$C156),"")</f>
        <v>28.2</v>
      </c>
      <c r="AH156" s="29">
        <f>IF(ISNUMBER(AVERAGEIFS(Observed!AH$2:AH$720,Observed!$A$2:$A$720,$A156,Observed!$C$2:$C$720,$C156)),AVERAGEIFS(Observed!AH$2:AH$720,Observed!$A$2:$A$720,$A156,Observed!$C$2:$C$720,$C156),"")</f>
        <v>4.2666666666666665E-2</v>
      </c>
      <c r="AI156" s="29">
        <f>IF(ISNUMBER(AVERAGEIFS(Observed!AI$2:AI$720,Observed!$A$2:$A$720,$A156,Observed!$C$2:$C$720,$C156)),AVERAGEIFS(Observed!AI$2:AI$720,Observed!$A$2:$A$720,$A156,Observed!$C$2:$C$720,$C156),"")</f>
        <v>4.2666666666666665E-2</v>
      </c>
      <c r="AJ156" s="29" t="str">
        <f>IF(ISNUMBER(AVERAGEIFS(Observed!AJ$2:AJ$720,Observed!$A$2:$A$720,$A156,Observed!$C$2:$C$720,$C156)),AVERAGEIFS(Observed!AJ$2:AJ$720,Observed!$A$2:$A$720,$A156,Observed!$C$2:$C$720,$C156),"")</f>
        <v/>
      </c>
      <c r="AK156" s="28" t="str">
        <f>IF(ISNUMBER(AVERAGEIFS(Observed!AK$2:AK$720,Observed!$A$2:$A$720,$A156,Observed!$C$2:$C$720,$C156)),AVERAGEIFS(Observed!AK$2:AK$720,Observed!$A$2:$A$720,$A156,Observed!$C$2:$C$720,$C156),"")</f>
        <v/>
      </c>
      <c r="AL156" s="29" t="str">
        <f>IF(ISNUMBER(AVERAGEIFS(Observed!AL$2:AL$720,Observed!$A$2:$A$720,$A156,Observed!$C$2:$C$720,$C156)),AVERAGEIFS(Observed!AL$2:AL$720,Observed!$A$2:$A$720,$A156,Observed!$C$2:$C$720,$C156),"")</f>
        <v/>
      </c>
      <c r="AM156" s="28" t="str">
        <f>IF(ISNUMBER(AVERAGEIFS(Observed!AM$2:AM$720,Observed!$A$2:$A$720,$A156,Observed!$C$2:$C$720,$C156)),AVERAGEIFS(Observed!AM$2:AM$720,Observed!$A$2:$A$720,$A156,Observed!$C$2:$C$720,$C156),"")</f>
        <v/>
      </c>
      <c r="AN156" s="28" t="str">
        <f>IF(ISNUMBER(AVERAGEIFS(Observed!AN$2:AN$720,Observed!$A$2:$A$720,$A156,Observed!$C$2:$C$720,$C156)),AVERAGEIFS(Observed!AN$2:AN$720,Observed!$A$2:$A$720,$A156,Observed!$C$2:$C$720,$C156),"")</f>
        <v/>
      </c>
      <c r="AO156" s="28" t="str">
        <f>IF(ISNUMBER(AVERAGEIFS(Observed!AO$2:AO$720,Observed!$A$2:$A$720,$A156,Observed!$C$2:$C$720,$C156)),AVERAGEIFS(Observed!AO$2:AO$720,Observed!$A$2:$A$720,$A156,Observed!$C$2:$C$720,$C156),"")</f>
        <v/>
      </c>
      <c r="AP156" s="29" t="str">
        <f>IF(ISNUMBER(AVERAGEIFS(Observed!AP$2:AP$720,Observed!$A$2:$A$720,$A156,Observed!$C$2:$C$720,$C156)),AVERAGEIFS(Observed!AP$2:AP$720,Observed!$A$2:$A$720,$A156,Observed!$C$2:$C$720,$C156),"")</f>
        <v/>
      </c>
      <c r="AQ156" s="28">
        <f>IF(ISNUMBER(AVERAGEIFS(Observed!AQ$2:AQ$720,Observed!$A$2:$A$720,$A156,Observed!$C$2:$C$720,$C156)),AVERAGEIFS(Observed!AQ$2:AQ$720,Observed!$A$2:$A$720,$A156,Observed!$C$2:$C$720,$C156),"")</f>
        <v>4.4969999999999999</v>
      </c>
      <c r="AR156" s="28">
        <f>IF(ISNUMBER(AVERAGEIFS(Observed!AR$2:AR$720,Observed!$A$2:$A$720,$A156,Observed!$C$2:$C$720,$C156)),AVERAGEIFS(Observed!AR$2:AR$720,Observed!$A$2:$A$720,$A156,Observed!$C$2:$C$720,$C156),"")</f>
        <v>14.468333333333334</v>
      </c>
      <c r="AS156" s="2">
        <f>COUNTIFS(Observed!$A$2:$A$720,$A156,Observed!$C$2:$C$720,$C156)</f>
        <v>3</v>
      </c>
      <c r="AT156" s="2">
        <f t="shared" si="3"/>
        <v>8</v>
      </c>
    </row>
    <row r="157" spans="1:46" x14ac:dyDescent="0.25">
      <c r="A157" s="4" t="s">
        <v>36</v>
      </c>
      <c r="B157" t="s">
        <v>32</v>
      </c>
      <c r="C157" s="3">
        <v>42114</v>
      </c>
      <c r="D157">
        <v>1</v>
      </c>
      <c r="F157">
        <v>500</v>
      </c>
      <c r="J157" s="2" t="s">
        <v>82</v>
      </c>
      <c r="K157" s="2" t="s">
        <v>24</v>
      </c>
      <c r="L157">
        <v>3</v>
      </c>
      <c r="M157" s="2" t="s">
        <v>22</v>
      </c>
      <c r="N157" s="27" t="str">
        <f>IF(ISNUMBER(AVERAGEIFS(Observed!N$2:N$720,Observed!$A$2:$A$720,$A157,Observed!$C$2:$C$720,$C157)),AVERAGEIFS(Observed!N$2:N$720,Observed!$A$2:$A$720,$A157,Observed!$C$2:$C$720,$C157),"")</f>
        <v/>
      </c>
      <c r="O157" s="28" t="str">
        <f>IF(ISNUMBER(AVERAGEIFS(Observed!O$2:O$720,Observed!$A$2:$A$720,$A157,Observed!$C$2:$C$720,$C157)),AVERAGEIFS(Observed!O$2:O$720,Observed!$A$2:$A$720,$A157,Observed!$C$2:$C$720,$C157),"")</f>
        <v/>
      </c>
      <c r="P157" s="28">
        <f>IF(ISNUMBER(AVERAGEIFS(Observed!P$2:P$720,Observed!$A$2:$A$720,$A157,Observed!$C$2:$C$720,$C157)),AVERAGEIFS(Observed!P$2:P$720,Observed!$A$2:$A$720,$A157,Observed!$C$2:$C$720,$C157),"")</f>
        <v>114.38333333333333</v>
      </c>
      <c r="Q157" s="28">
        <f>IF(ISNUMBER(AVERAGEIFS(Observed!Q$2:Q$720,Observed!$A$2:$A$720,$A157,Observed!$C$2:$C$720,$C157)),AVERAGEIFS(Observed!Q$2:Q$720,Observed!$A$2:$A$720,$A157,Observed!$C$2:$C$720,$C157),"")</f>
        <v>114.38333333333333</v>
      </c>
      <c r="R157" s="28">
        <f>IF(ISNUMBER(AVERAGEIFS(Observed!R$2:R$720,Observed!$A$2:$A$720,$A157,Observed!$C$2:$C$720,$C157)),AVERAGEIFS(Observed!R$2:R$720,Observed!$A$2:$A$720,$A157,Observed!$C$2:$C$720,$C157),"")</f>
        <v>404.56666666666666</v>
      </c>
      <c r="S157" s="29" t="str">
        <f>IF(ISNUMBER(AVERAGEIFS(Observed!S$2:S$720,Observed!$A$2:$A$720,$A157,Observed!$C$2:$C$720,$C157)),AVERAGEIFS(Observed!S$2:S$720,Observed!$A$2:$A$720,$A157,Observed!$C$2:$C$720,$C157),"")</f>
        <v/>
      </c>
      <c r="T157" s="29" t="str">
        <f>IF(ISNUMBER(AVERAGEIFS(Observed!T$2:T$720,Observed!$A$2:$A$720,$A157,Observed!$C$2:$C$720,$C157)),AVERAGEIFS(Observed!T$2:T$720,Observed!$A$2:$A$720,$A157,Observed!$C$2:$C$720,$C157),"")</f>
        <v/>
      </c>
      <c r="U157" s="29" t="str">
        <f>IF(ISNUMBER(AVERAGEIFS(Observed!U$2:U$720,Observed!$A$2:$A$720,$A157,Observed!$C$2:$C$720,$C157)),AVERAGEIFS(Observed!U$2:U$720,Observed!$A$2:$A$720,$A157,Observed!$C$2:$C$720,$C157),"")</f>
        <v/>
      </c>
      <c r="V157" s="28" t="str">
        <f>IF(ISNUMBER(AVERAGEIFS(Observed!V$2:V$720,Observed!$A$2:$A$720,$A157,Observed!$C$2:$C$720,$C157)),AVERAGEIFS(Observed!V$2:V$720,Observed!$A$2:$A$720,$A157,Observed!$C$2:$C$720,$C157),"")</f>
        <v/>
      </c>
      <c r="W157" s="30" t="str">
        <f>IF(ISNUMBER(AVERAGEIFS(Observed!W$2:W$720,Observed!$A$2:$A$720,$A157,Observed!$C$2:$C$720,$C157)),AVERAGEIFS(Observed!W$2:W$720,Observed!$A$2:$A$720,$A157,Observed!$C$2:$C$720,$C157),"")</f>
        <v/>
      </c>
      <c r="X157" s="30" t="str">
        <f>IF(ISNUMBER(AVERAGEIFS(Observed!X$2:X$720,Observed!$A$2:$A$720,$A157,Observed!$C$2:$C$720,$C157)),AVERAGEIFS(Observed!X$2:X$720,Observed!$A$2:$A$720,$A157,Observed!$C$2:$C$720,$C157),"")</f>
        <v/>
      </c>
      <c r="Y157" s="28" t="str">
        <f>IF(ISNUMBER(AVERAGEIFS(Observed!Y$2:Y$720,Observed!$A$2:$A$720,$A157,Observed!$C$2:$C$720,$C157)),AVERAGEIFS(Observed!Y$2:Y$720,Observed!$A$2:$A$720,$A157,Observed!$C$2:$C$720,$C157),"")</f>
        <v/>
      </c>
      <c r="Z157" s="28" t="str">
        <f>IF(ISNUMBER(AVERAGEIFS(Observed!Z$2:Z$720,Observed!$A$2:$A$720,$A157,Observed!$C$2:$C$720,$C157)),AVERAGEIFS(Observed!Z$2:Z$720,Observed!$A$2:$A$720,$A157,Observed!$C$2:$C$720,$C157),"")</f>
        <v/>
      </c>
      <c r="AA157" s="28" t="str">
        <f>IF(ISNUMBER(AVERAGEIFS(Observed!AA$2:AA$720,Observed!$A$2:$A$720,$A157,Observed!$C$2:$C$720,$C157)),AVERAGEIFS(Observed!AA$2:AA$720,Observed!$A$2:$A$720,$A157,Observed!$C$2:$C$720,$C157),"")</f>
        <v/>
      </c>
      <c r="AB157" s="28" t="str">
        <f>IF(ISNUMBER(AVERAGEIFS(Observed!AB$2:AB$720,Observed!$A$2:$A$720,$A157,Observed!$C$2:$C$720,$C157)),AVERAGEIFS(Observed!AB$2:AB$720,Observed!$A$2:$A$720,$A157,Observed!$C$2:$C$720,$C157),"")</f>
        <v/>
      </c>
      <c r="AC157" s="28" t="str">
        <f>IF(ISNUMBER(AVERAGEIFS(Observed!AC$2:AC$720,Observed!$A$2:$A$720,$A157,Observed!$C$2:$C$720,$C157)),AVERAGEIFS(Observed!AC$2:AC$720,Observed!$A$2:$A$720,$A157,Observed!$C$2:$C$720,$C157),"")</f>
        <v/>
      </c>
      <c r="AD157" s="28" t="str">
        <f>IF(ISNUMBER(AVERAGEIFS(Observed!AD$2:AD$720,Observed!$A$2:$A$720,$A157,Observed!$C$2:$C$720,$C157)),AVERAGEIFS(Observed!AD$2:AD$720,Observed!$A$2:$A$720,$A157,Observed!$C$2:$C$720,$C157),"")</f>
        <v/>
      </c>
      <c r="AE157" s="28" t="str">
        <f>IF(ISNUMBER(AVERAGEIFS(Observed!AE$2:AE$720,Observed!$A$2:$A$720,$A157,Observed!$C$2:$C$720,$C157)),AVERAGEIFS(Observed!AE$2:AE$720,Observed!$A$2:$A$720,$A157,Observed!$C$2:$C$720,$C157),"")</f>
        <v/>
      </c>
      <c r="AF157" s="28" t="str">
        <f>IF(ISNUMBER(AVERAGEIFS(Observed!AF$2:AF$720,Observed!$A$2:$A$720,$A157,Observed!$C$2:$C$720,$C157)),AVERAGEIFS(Observed!AF$2:AF$720,Observed!$A$2:$A$720,$A157,Observed!$C$2:$C$720,$C157),"")</f>
        <v/>
      </c>
      <c r="AG157" s="28">
        <f>IF(ISNUMBER(AVERAGEIFS(Observed!AG$2:AG$720,Observed!$A$2:$A$720,$A157,Observed!$C$2:$C$720,$C157)),AVERAGEIFS(Observed!AG$2:AG$720,Observed!$A$2:$A$720,$A157,Observed!$C$2:$C$720,$C157),"")</f>
        <v>28.3</v>
      </c>
      <c r="AH157" s="29">
        <f>IF(ISNUMBER(AVERAGEIFS(Observed!AH$2:AH$720,Observed!$A$2:$A$720,$A157,Observed!$C$2:$C$720,$C157)),AVERAGEIFS(Observed!AH$2:AH$720,Observed!$A$2:$A$720,$A157,Observed!$C$2:$C$720,$C157),"")</f>
        <v>4.3000000000000003E-2</v>
      </c>
      <c r="AI157" s="29">
        <f>IF(ISNUMBER(AVERAGEIFS(Observed!AI$2:AI$720,Observed!$A$2:$A$720,$A157,Observed!$C$2:$C$720,$C157)),AVERAGEIFS(Observed!AI$2:AI$720,Observed!$A$2:$A$720,$A157,Observed!$C$2:$C$720,$C157),"")</f>
        <v>4.3000000000000003E-2</v>
      </c>
      <c r="AJ157" s="29" t="str">
        <f>IF(ISNUMBER(AVERAGEIFS(Observed!AJ$2:AJ$720,Observed!$A$2:$A$720,$A157,Observed!$C$2:$C$720,$C157)),AVERAGEIFS(Observed!AJ$2:AJ$720,Observed!$A$2:$A$720,$A157,Observed!$C$2:$C$720,$C157),"")</f>
        <v/>
      </c>
      <c r="AK157" s="28" t="str">
        <f>IF(ISNUMBER(AVERAGEIFS(Observed!AK$2:AK$720,Observed!$A$2:$A$720,$A157,Observed!$C$2:$C$720,$C157)),AVERAGEIFS(Observed!AK$2:AK$720,Observed!$A$2:$A$720,$A157,Observed!$C$2:$C$720,$C157),"")</f>
        <v/>
      </c>
      <c r="AL157" s="29" t="str">
        <f>IF(ISNUMBER(AVERAGEIFS(Observed!AL$2:AL$720,Observed!$A$2:$A$720,$A157,Observed!$C$2:$C$720,$C157)),AVERAGEIFS(Observed!AL$2:AL$720,Observed!$A$2:$A$720,$A157,Observed!$C$2:$C$720,$C157),"")</f>
        <v/>
      </c>
      <c r="AM157" s="28" t="str">
        <f>IF(ISNUMBER(AVERAGEIFS(Observed!AM$2:AM$720,Observed!$A$2:$A$720,$A157,Observed!$C$2:$C$720,$C157)),AVERAGEIFS(Observed!AM$2:AM$720,Observed!$A$2:$A$720,$A157,Observed!$C$2:$C$720,$C157),"")</f>
        <v/>
      </c>
      <c r="AN157" s="28" t="str">
        <f>IF(ISNUMBER(AVERAGEIFS(Observed!AN$2:AN$720,Observed!$A$2:$A$720,$A157,Observed!$C$2:$C$720,$C157)),AVERAGEIFS(Observed!AN$2:AN$720,Observed!$A$2:$A$720,$A157,Observed!$C$2:$C$720,$C157),"")</f>
        <v/>
      </c>
      <c r="AO157" s="28" t="str">
        <f>IF(ISNUMBER(AVERAGEIFS(Observed!AO$2:AO$720,Observed!$A$2:$A$720,$A157,Observed!$C$2:$C$720,$C157)),AVERAGEIFS(Observed!AO$2:AO$720,Observed!$A$2:$A$720,$A157,Observed!$C$2:$C$720,$C157),"")</f>
        <v/>
      </c>
      <c r="AP157" s="29" t="str">
        <f>IF(ISNUMBER(AVERAGEIFS(Observed!AP$2:AP$720,Observed!$A$2:$A$720,$A157,Observed!$C$2:$C$720,$C157)),AVERAGEIFS(Observed!AP$2:AP$720,Observed!$A$2:$A$720,$A157,Observed!$C$2:$C$720,$C157),"")</f>
        <v/>
      </c>
      <c r="AQ157" s="28">
        <f>IF(ISNUMBER(AVERAGEIFS(Observed!AQ$2:AQ$720,Observed!$A$2:$A$720,$A157,Observed!$C$2:$C$720,$C157)),AVERAGEIFS(Observed!AQ$2:AQ$720,Observed!$A$2:$A$720,$A157,Observed!$C$2:$C$720,$C157),"")</f>
        <v>4.8776666666666664</v>
      </c>
      <c r="AR157" s="28">
        <f>IF(ISNUMBER(AVERAGEIFS(Observed!AR$2:AR$720,Observed!$A$2:$A$720,$A157,Observed!$C$2:$C$720,$C157)),AVERAGEIFS(Observed!AR$2:AR$720,Observed!$A$2:$A$720,$A157,Observed!$C$2:$C$720,$C157),"")</f>
        <v>15.465333333333334</v>
      </c>
      <c r="AS157" s="2">
        <f>COUNTIFS(Observed!$A$2:$A$720,$A157,Observed!$C$2:$C$720,$C157)</f>
        <v>3</v>
      </c>
      <c r="AT157" s="2">
        <f t="shared" si="3"/>
        <v>8</v>
      </c>
    </row>
    <row r="158" spans="1:46" x14ac:dyDescent="0.25">
      <c r="A158" s="4" t="s">
        <v>33</v>
      </c>
      <c r="B158" t="s">
        <v>32</v>
      </c>
      <c r="C158" s="3">
        <v>42163</v>
      </c>
      <c r="D158">
        <v>1</v>
      </c>
      <c r="F158">
        <v>0</v>
      </c>
      <c r="J158" s="2" t="s">
        <v>82</v>
      </c>
      <c r="K158" s="2" t="s">
        <v>42</v>
      </c>
      <c r="L158">
        <v>4</v>
      </c>
      <c r="M158" s="2" t="s">
        <v>22</v>
      </c>
      <c r="N158" s="27" t="str">
        <f>IF(ISNUMBER(AVERAGEIFS(Observed!N$2:N$720,Observed!$A$2:$A$720,$A158,Observed!$C$2:$C$720,$C158)),AVERAGEIFS(Observed!N$2:N$720,Observed!$A$2:$A$720,$A158,Observed!$C$2:$C$720,$C158),"")</f>
        <v/>
      </c>
      <c r="O158" s="28" t="str">
        <f>IF(ISNUMBER(AVERAGEIFS(Observed!O$2:O$720,Observed!$A$2:$A$720,$A158,Observed!$C$2:$C$720,$C158)),AVERAGEIFS(Observed!O$2:O$720,Observed!$A$2:$A$720,$A158,Observed!$C$2:$C$720,$C158),"")</f>
        <v/>
      </c>
      <c r="P158" s="28">
        <f>IF(ISNUMBER(AVERAGEIFS(Observed!P$2:P$720,Observed!$A$2:$A$720,$A158,Observed!$C$2:$C$720,$C158)),AVERAGEIFS(Observed!P$2:P$720,Observed!$A$2:$A$720,$A158,Observed!$C$2:$C$720,$C158),"")</f>
        <v>80.95</v>
      </c>
      <c r="Q158" s="28">
        <f>IF(ISNUMBER(AVERAGEIFS(Observed!Q$2:Q$720,Observed!$A$2:$A$720,$A158,Observed!$C$2:$C$720,$C158)),AVERAGEIFS(Observed!Q$2:Q$720,Observed!$A$2:$A$720,$A158,Observed!$C$2:$C$720,$C158),"")</f>
        <v>80.966666666666669</v>
      </c>
      <c r="R158" s="28">
        <f>IF(ISNUMBER(AVERAGEIFS(Observed!R$2:R$720,Observed!$A$2:$A$720,$A158,Observed!$C$2:$C$720,$C158)),AVERAGEIFS(Observed!R$2:R$720,Observed!$A$2:$A$720,$A158,Observed!$C$2:$C$720,$C158),"")</f>
        <v>505.19333333333333</v>
      </c>
      <c r="S158" s="29" t="str">
        <f>IF(ISNUMBER(AVERAGEIFS(Observed!S$2:S$720,Observed!$A$2:$A$720,$A158,Observed!$C$2:$C$720,$C158)),AVERAGEIFS(Observed!S$2:S$720,Observed!$A$2:$A$720,$A158,Observed!$C$2:$C$720,$C158),"")</f>
        <v/>
      </c>
      <c r="T158" s="29" t="str">
        <f>IF(ISNUMBER(AVERAGEIFS(Observed!T$2:T$720,Observed!$A$2:$A$720,$A158,Observed!$C$2:$C$720,$C158)),AVERAGEIFS(Observed!T$2:T$720,Observed!$A$2:$A$720,$A158,Observed!$C$2:$C$720,$C158),"")</f>
        <v/>
      </c>
      <c r="U158" s="29" t="str">
        <f>IF(ISNUMBER(AVERAGEIFS(Observed!U$2:U$720,Observed!$A$2:$A$720,$A158,Observed!$C$2:$C$720,$C158)),AVERAGEIFS(Observed!U$2:U$720,Observed!$A$2:$A$720,$A158,Observed!$C$2:$C$720,$C158),"")</f>
        <v/>
      </c>
      <c r="V158" s="28" t="str">
        <f>IF(ISNUMBER(AVERAGEIFS(Observed!V$2:V$720,Observed!$A$2:$A$720,$A158,Observed!$C$2:$C$720,$C158)),AVERAGEIFS(Observed!V$2:V$720,Observed!$A$2:$A$720,$A158,Observed!$C$2:$C$720,$C158),"")</f>
        <v/>
      </c>
      <c r="W158" s="30" t="str">
        <f>IF(ISNUMBER(AVERAGEIFS(Observed!W$2:W$720,Observed!$A$2:$A$720,$A158,Observed!$C$2:$C$720,$C158)),AVERAGEIFS(Observed!W$2:W$720,Observed!$A$2:$A$720,$A158,Observed!$C$2:$C$720,$C158),"")</f>
        <v/>
      </c>
      <c r="X158" s="30" t="str">
        <f>IF(ISNUMBER(AVERAGEIFS(Observed!X$2:X$720,Observed!$A$2:$A$720,$A158,Observed!$C$2:$C$720,$C158)),AVERAGEIFS(Observed!X$2:X$720,Observed!$A$2:$A$720,$A158,Observed!$C$2:$C$720,$C158),"")</f>
        <v/>
      </c>
      <c r="Y158" s="28" t="str">
        <f>IF(ISNUMBER(AVERAGEIFS(Observed!Y$2:Y$720,Observed!$A$2:$A$720,$A158,Observed!$C$2:$C$720,$C158)),AVERAGEIFS(Observed!Y$2:Y$720,Observed!$A$2:$A$720,$A158,Observed!$C$2:$C$720,$C158),"")</f>
        <v/>
      </c>
      <c r="Z158" s="28" t="str">
        <f>IF(ISNUMBER(AVERAGEIFS(Observed!Z$2:Z$720,Observed!$A$2:$A$720,$A158,Observed!$C$2:$C$720,$C158)),AVERAGEIFS(Observed!Z$2:Z$720,Observed!$A$2:$A$720,$A158,Observed!$C$2:$C$720,$C158),"")</f>
        <v/>
      </c>
      <c r="AA158" s="28" t="str">
        <f>IF(ISNUMBER(AVERAGEIFS(Observed!AA$2:AA$720,Observed!$A$2:$A$720,$A158,Observed!$C$2:$C$720,$C158)),AVERAGEIFS(Observed!AA$2:AA$720,Observed!$A$2:$A$720,$A158,Observed!$C$2:$C$720,$C158),"")</f>
        <v/>
      </c>
      <c r="AB158" s="28" t="str">
        <f>IF(ISNUMBER(AVERAGEIFS(Observed!AB$2:AB$720,Observed!$A$2:$A$720,$A158,Observed!$C$2:$C$720,$C158)),AVERAGEIFS(Observed!AB$2:AB$720,Observed!$A$2:$A$720,$A158,Observed!$C$2:$C$720,$C158),"")</f>
        <v/>
      </c>
      <c r="AC158" s="28" t="str">
        <f>IF(ISNUMBER(AVERAGEIFS(Observed!AC$2:AC$720,Observed!$A$2:$A$720,$A158,Observed!$C$2:$C$720,$C158)),AVERAGEIFS(Observed!AC$2:AC$720,Observed!$A$2:$A$720,$A158,Observed!$C$2:$C$720,$C158),"")</f>
        <v/>
      </c>
      <c r="AD158" s="28" t="str">
        <f>IF(ISNUMBER(AVERAGEIFS(Observed!AD$2:AD$720,Observed!$A$2:$A$720,$A158,Observed!$C$2:$C$720,$C158)),AVERAGEIFS(Observed!AD$2:AD$720,Observed!$A$2:$A$720,$A158,Observed!$C$2:$C$720,$C158),"")</f>
        <v/>
      </c>
      <c r="AE158" s="28" t="str">
        <f>IF(ISNUMBER(AVERAGEIFS(Observed!AE$2:AE$720,Observed!$A$2:$A$720,$A158,Observed!$C$2:$C$720,$C158)),AVERAGEIFS(Observed!AE$2:AE$720,Observed!$A$2:$A$720,$A158,Observed!$C$2:$C$720,$C158),"")</f>
        <v/>
      </c>
      <c r="AF158" s="28" t="str">
        <f>IF(ISNUMBER(AVERAGEIFS(Observed!AF$2:AF$720,Observed!$A$2:$A$720,$A158,Observed!$C$2:$C$720,$C158)),AVERAGEIFS(Observed!AF$2:AF$720,Observed!$A$2:$A$720,$A158,Observed!$C$2:$C$720,$C158),"")</f>
        <v/>
      </c>
      <c r="AG158" s="28">
        <f>IF(ISNUMBER(AVERAGEIFS(Observed!AG$2:AG$720,Observed!$A$2:$A$720,$A158,Observed!$C$2:$C$720,$C158)),AVERAGEIFS(Observed!AG$2:AG$720,Observed!$A$2:$A$720,$A158,Observed!$C$2:$C$720,$C158),"")</f>
        <v>29.75</v>
      </c>
      <c r="AH158" s="29">
        <f>IF(ISNUMBER(AVERAGEIFS(Observed!AH$2:AH$720,Observed!$A$2:$A$720,$A158,Observed!$C$2:$C$720,$C158)),AVERAGEIFS(Observed!AH$2:AH$720,Observed!$A$2:$A$720,$A158,Observed!$C$2:$C$720,$C158),"")</f>
        <v>4.5666666666666668E-2</v>
      </c>
      <c r="AI158" s="29">
        <f>IF(ISNUMBER(AVERAGEIFS(Observed!AI$2:AI$720,Observed!$A$2:$A$720,$A158,Observed!$C$2:$C$720,$C158)),AVERAGEIFS(Observed!AI$2:AI$720,Observed!$A$2:$A$720,$A158,Observed!$C$2:$C$720,$C158),"")</f>
        <v>4.5666666666666668E-2</v>
      </c>
      <c r="AJ158" s="29" t="str">
        <f>IF(ISNUMBER(AVERAGEIFS(Observed!AJ$2:AJ$720,Observed!$A$2:$A$720,$A158,Observed!$C$2:$C$720,$C158)),AVERAGEIFS(Observed!AJ$2:AJ$720,Observed!$A$2:$A$720,$A158,Observed!$C$2:$C$720,$C158),"")</f>
        <v/>
      </c>
      <c r="AK158" s="28" t="str">
        <f>IF(ISNUMBER(AVERAGEIFS(Observed!AK$2:AK$720,Observed!$A$2:$A$720,$A158,Observed!$C$2:$C$720,$C158)),AVERAGEIFS(Observed!AK$2:AK$720,Observed!$A$2:$A$720,$A158,Observed!$C$2:$C$720,$C158),"")</f>
        <v/>
      </c>
      <c r="AL158" s="29" t="str">
        <f>IF(ISNUMBER(AVERAGEIFS(Observed!AL$2:AL$720,Observed!$A$2:$A$720,$A158,Observed!$C$2:$C$720,$C158)),AVERAGEIFS(Observed!AL$2:AL$720,Observed!$A$2:$A$720,$A158,Observed!$C$2:$C$720,$C158),"")</f>
        <v/>
      </c>
      <c r="AM158" s="28" t="str">
        <f>IF(ISNUMBER(AVERAGEIFS(Observed!AM$2:AM$720,Observed!$A$2:$A$720,$A158,Observed!$C$2:$C$720,$C158)),AVERAGEIFS(Observed!AM$2:AM$720,Observed!$A$2:$A$720,$A158,Observed!$C$2:$C$720,$C158),"")</f>
        <v/>
      </c>
      <c r="AN158" s="28" t="str">
        <f>IF(ISNUMBER(AVERAGEIFS(Observed!AN$2:AN$720,Observed!$A$2:$A$720,$A158,Observed!$C$2:$C$720,$C158)),AVERAGEIFS(Observed!AN$2:AN$720,Observed!$A$2:$A$720,$A158,Observed!$C$2:$C$720,$C158),"")</f>
        <v/>
      </c>
      <c r="AO158" s="28" t="str">
        <f>IF(ISNUMBER(AVERAGEIFS(Observed!AO$2:AO$720,Observed!$A$2:$A$720,$A158,Observed!$C$2:$C$720,$C158)),AVERAGEIFS(Observed!AO$2:AO$720,Observed!$A$2:$A$720,$A158,Observed!$C$2:$C$720,$C158),"")</f>
        <v/>
      </c>
      <c r="AP158" s="29" t="str">
        <f>IF(ISNUMBER(AVERAGEIFS(Observed!AP$2:AP$720,Observed!$A$2:$A$720,$A158,Observed!$C$2:$C$720,$C158)),AVERAGEIFS(Observed!AP$2:AP$720,Observed!$A$2:$A$720,$A158,Observed!$C$2:$C$720,$C158),"")</f>
        <v/>
      </c>
      <c r="AQ158" s="28">
        <f>IF(ISNUMBER(AVERAGEIFS(Observed!AQ$2:AQ$720,Observed!$A$2:$A$720,$A158,Observed!$C$2:$C$720,$C158)),AVERAGEIFS(Observed!AQ$2:AQ$720,Observed!$A$2:$A$720,$A158,Observed!$C$2:$C$720,$C158),"")</f>
        <v>3.6966666666666668</v>
      </c>
      <c r="AR158" s="28">
        <f>IF(ISNUMBER(AVERAGEIFS(Observed!AR$2:AR$720,Observed!$A$2:$A$720,$A158,Observed!$C$2:$C$720,$C158)),AVERAGEIFS(Observed!AR$2:AR$720,Observed!$A$2:$A$720,$A158,Observed!$C$2:$C$720,$C158),"")</f>
        <v>19.413</v>
      </c>
      <c r="AS158" s="2">
        <f>COUNTIFS(Observed!$A$2:$A$720,$A158,Observed!$C$2:$C$720,$C158)</f>
        <v>3</v>
      </c>
      <c r="AT158" s="2">
        <f t="shared" si="3"/>
        <v>8</v>
      </c>
    </row>
    <row r="159" spans="1:46" x14ac:dyDescent="0.25">
      <c r="A159" s="4" t="s">
        <v>35</v>
      </c>
      <c r="B159" t="s">
        <v>32</v>
      </c>
      <c r="C159" s="3">
        <v>42163</v>
      </c>
      <c r="D159">
        <v>1</v>
      </c>
      <c r="F159">
        <v>50</v>
      </c>
      <c r="J159" s="2" t="s">
        <v>82</v>
      </c>
      <c r="K159" s="2" t="s">
        <v>42</v>
      </c>
      <c r="L159">
        <v>4</v>
      </c>
      <c r="M159" s="2" t="s">
        <v>22</v>
      </c>
      <c r="N159" s="27" t="str">
        <f>IF(ISNUMBER(AVERAGEIFS(Observed!N$2:N$720,Observed!$A$2:$A$720,$A159,Observed!$C$2:$C$720,$C159)),AVERAGEIFS(Observed!N$2:N$720,Observed!$A$2:$A$720,$A159,Observed!$C$2:$C$720,$C159),"")</f>
        <v/>
      </c>
      <c r="O159" s="28" t="str">
        <f>IF(ISNUMBER(AVERAGEIFS(Observed!O$2:O$720,Observed!$A$2:$A$720,$A159,Observed!$C$2:$C$720,$C159)),AVERAGEIFS(Observed!O$2:O$720,Observed!$A$2:$A$720,$A159,Observed!$C$2:$C$720,$C159),"")</f>
        <v/>
      </c>
      <c r="P159" s="28">
        <f>IF(ISNUMBER(AVERAGEIFS(Observed!P$2:P$720,Observed!$A$2:$A$720,$A159,Observed!$C$2:$C$720,$C159)),AVERAGEIFS(Observed!P$2:P$720,Observed!$A$2:$A$720,$A159,Observed!$C$2:$C$720,$C159),"")</f>
        <v>91.564999999999998</v>
      </c>
      <c r="Q159" s="28">
        <f>IF(ISNUMBER(AVERAGEIFS(Observed!Q$2:Q$720,Observed!$A$2:$A$720,$A159,Observed!$C$2:$C$720,$C159)),AVERAGEIFS(Observed!Q$2:Q$720,Observed!$A$2:$A$720,$A159,Observed!$C$2:$C$720,$C159),"")</f>
        <v>91.576666666666668</v>
      </c>
      <c r="R159" s="28">
        <f>IF(ISNUMBER(AVERAGEIFS(Observed!R$2:R$720,Observed!$A$2:$A$720,$A159,Observed!$C$2:$C$720,$C159)),AVERAGEIFS(Observed!R$2:R$720,Observed!$A$2:$A$720,$A159,Observed!$C$2:$C$720,$C159),"")</f>
        <v>545.07666666666671</v>
      </c>
      <c r="S159" s="29" t="str">
        <f>IF(ISNUMBER(AVERAGEIFS(Observed!S$2:S$720,Observed!$A$2:$A$720,$A159,Observed!$C$2:$C$720,$C159)),AVERAGEIFS(Observed!S$2:S$720,Observed!$A$2:$A$720,$A159,Observed!$C$2:$C$720,$C159),"")</f>
        <v/>
      </c>
      <c r="T159" s="29" t="str">
        <f>IF(ISNUMBER(AVERAGEIFS(Observed!T$2:T$720,Observed!$A$2:$A$720,$A159,Observed!$C$2:$C$720,$C159)),AVERAGEIFS(Observed!T$2:T$720,Observed!$A$2:$A$720,$A159,Observed!$C$2:$C$720,$C159),"")</f>
        <v/>
      </c>
      <c r="U159" s="29" t="str">
        <f>IF(ISNUMBER(AVERAGEIFS(Observed!U$2:U$720,Observed!$A$2:$A$720,$A159,Observed!$C$2:$C$720,$C159)),AVERAGEIFS(Observed!U$2:U$720,Observed!$A$2:$A$720,$A159,Observed!$C$2:$C$720,$C159),"")</f>
        <v/>
      </c>
      <c r="V159" s="28" t="str">
        <f>IF(ISNUMBER(AVERAGEIFS(Observed!V$2:V$720,Observed!$A$2:$A$720,$A159,Observed!$C$2:$C$720,$C159)),AVERAGEIFS(Observed!V$2:V$720,Observed!$A$2:$A$720,$A159,Observed!$C$2:$C$720,$C159),"")</f>
        <v/>
      </c>
      <c r="W159" s="30" t="str">
        <f>IF(ISNUMBER(AVERAGEIFS(Observed!W$2:W$720,Observed!$A$2:$A$720,$A159,Observed!$C$2:$C$720,$C159)),AVERAGEIFS(Observed!W$2:W$720,Observed!$A$2:$A$720,$A159,Observed!$C$2:$C$720,$C159),"")</f>
        <v/>
      </c>
      <c r="X159" s="30" t="str">
        <f>IF(ISNUMBER(AVERAGEIFS(Observed!X$2:X$720,Observed!$A$2:$A$720,$A159,Observed!$C$2:$C$720,$C159)),AVERAGEIFS(Observed!X$2:X$720,Observed!$A$2:$A$720,$A159,Observed!$C$2:$C$720,$C159),"")</f>
        <v/>
      </c>
      <c r="Y159" s="28" t="str">
        <f>IF(ISNUMBER(AVERAGEIFS(Observed!Y$2:Y$720,Observed!$A$2:$A$720,$A159,Observed!$C$2:$C$720,$C159)),AVERAGEIFS(Observed!Y$2:Y$720,Observed!$A$2:$A$720,$A159,Observed!$C$2:$C$720,$C159),"")</f>
        <v/>
      </c>
      <c r="Z159" s="28" t="str">
        <f>IF(ISNUMBER(AVERAGEIFS(Observed!Z$2:Z$720,Observed!$A$2:$A$720,$A159,Observed!$C$2:$C$720,$C159)),AVERAGEIFS(Observed!Z$2:Z$720,Observed!$A$2:$A$720,$A159,Observed!$C$2:$C$720,$C159),"")</f>
        <v/>
      </c>
      <c r="AA159" s="28" t="str">
        <f>IF(ISNUMBER(AVERAGEIFS(Observed!AA$2:AA$720,Observed!$A$2:$A$720,$A159,Observed!$C$2:$C$720,$C159)),AVERAGEIFS(Observed!AA$2:AA$720,Observed!$A$2:$A$720,$A159,Observed!$C$2:$C$720,$C159),"")</f>
        <v/>
      </c>
      <c r="AB159" s="28" t="str">
        <f>IF(ISNUMBER(AVERAGEIFS(Observed!AB$2:AB$720,Observed!$A$2:$A$720,$A159,Observed!$C$2:$C$720,$C159)),AVERAGEIFS(Observed!AB$2:AB$720,Observed!$A$2:$A$720,$A159,Observed!$C$2:$C$720,$C159),"")</f>
        <v/>
      </c>
      <c r="AC159" s="28" t="str">
        <f>IF(ISNUMBER(AVERAGEIFS(Observed!AC$2:AC$720,Observed!$A$2:$A$720,$A159,Observed!$C$2:$C$720,$C159)),AVERAGEIFS(Observed!AC$2:AC$720,Observed!$A$2:$A$720,$A159,Observed!$C$2:$C$720,$C159),"")</f>
        <v/>
      </c>
      <c r="AD159" s="28" t="str">
        <f>IF(ISNUMBER(AVERAGEIFS(Observed!AD$2:AD$720,Observed!$A$2:$A$720,$A159,Observed!$C$2:$C$720,$C159)),AVERAGEIFS(Observed!AD$2:AD$720,Observed!$A$2:$A$720,$A159,Observed!$C$2:$C$720,$C159),"")</f>
        <v/>
      </c>
      <c r="AE159" s="28" t="str">
        <f>IF(ISNUMBER(AVERAGEIFS(Observed!AE$2:AE$720,Observed!$A$2:$A$720,$A159,Observed!$C$2:$C$720,$C159)),AVERAGEIFS(Observed!AE$2:AE$720,Observed!$A$2:$A$720,$A159,Observed!$C$2:$C$720,$C159),"")</f>
        <v/>
      </c>
      <c r="AF159" s="28" t="str">
        <f>IF(ISNUMBER(AVERAGEIFS(Observed!AF$2:AF$720,Observed!$A$2:$A$720,$A159,Observed!$C$2:$C$720,$C159)),AVERAGEIFS(Observed!AF$2:AF$720,Observed!$A$2:$A$720,$A159,Observed!$C$2:$C$720,$C159),"")</f>
        <v/>
      </c>
      <c r="AG159" s="28">
        <f>IF(ISNUMBER(AVERAGEIFS(Observed!AG$2:AG$720,Observed!$A$2:$A$720,$A159,Observed!$C$2:$C$720,$C159)),AVERAGEIFS(Observed!AG$2:AG$720,Observed!$A$2:$A$720,$A159,Observed!$C$2:$C$720,$C159),"")</f>
        <v>30.3</v>
      </c>
      <c r="AH159" s="29">
        <f>IF(ISNUMBER(AVERAGEIFS(Observed!AH$2:AH$720,Observed!$A$2:$A$720,$A159,Observed!$C$2:$C$720,$C159)),AVERAGEIFS(Observed!AH$2:AH$720,Observed!$A$2:$A$720,$A159,Observed!$C$2:$C$720,$C159),"")</f>
        <v>4.6000000000000006E-2</v>
      </c>
      <c r="AI159" s="29">
        <f>IF(ISNUMBER(AVERAGEIFS(Observed!AI$2:AI$720,Observed!$A$2:$A$720,$A159,Observed!$C$2:$C$720,$C159)),AVERAGEIFS(Observed!AI$2:AI$720,Observed!$A$2:$A$720,$A159,Observed!$C$2:$C$720,$C159),"")</f>
        <v>4.6000000000000006E-2</v>
      </c>
      <c r="AJ159" s="29" t="str">
        <f>IF(ISNUMBER(AVERAGEIFS(Observed!AJ$2:AJ$720,Observed!$A$2:$A$720,$A159,Observed!$C$2:$C$720,$C159)),AVERAGEIFS(Observed!AJ$2:AJ$720,Observed!$A$2:$A$720,$A159,Observed!$C$2:$C$720,$C159),"")</f>
        <v/>
      </c>
      <c r="AK159" s="28" t="str">
        <f>IF(ISNUMBER(AVERAGEIFS(Observed!AK$2:AK$720,Observed!$A$2:$A$720,$A159,Observed!$C$2:$C$720,$C159)),AVERAGEIFS(Observed!AK$2:AK$720,Observed!$A$2:$A$720,$A159,Observed!$C$2:$C$720,$C159),"")</f>
        <v/>
      </c>
      <c r="AL159" s="29" t="str">
        <f>IF(ISNUMBER(AVERAGEIFS(Observed!AL$2:AL$720,Observed!$A$2:$A$720,$A159,Observed!$C$2:$C$720,$C159)),AVERAGEIFS(Observed!AL$2:AL$720,Observed!$A$2:$A$720,$A159,Observed!$C$2:$C$720,$C159),"")</f>
        <v/>
      </c>
      <c r="AM159" s="28" t="str">
        <f>IF(ISNUMBER(AVERAGEIFS(Observed!AM$2:AM$720,Observed!$A$2:$A$720,$A159,Observed!$C$2:$C$720,$C159)),AVERAGEIFS(Observed!AM$2:AM$720,Observed!$A$2:$A$720,$A159,Observed!$C$2:$C$720,$C159),"")</f>
        <v/>
      </c>
      <c r="AN159" s="28" t="str">
        <f>IF(ISNUMBER(AVERAGEIFS(Observed!AN$2:AN$720,Observed!$A$2:$A$720,$A159,Observed!$C$2:$C$720,$C159)),AVERAGEIFS(Observed!AN$2:AN$720,Observed!$A$2:$A$720,$A159,Observed!$C$2:$C$720,$C159),"")</f>
        <v/>
      </c>
      <c r="AO159" s="28" t="str">
        <f>IF(ISNUMBER(AVERAGEIFS(Observed!AO$2:AO$720,Observed!$A$2:$A$720,$A159,Observed!$C$2:$C$720,$C159)),AVERAGEIFS(Observed!AO$2:AO$720,Observed!$A$2:$A$720,$A159,Observed!$C$2:$C$720,$C159),"")</f>
        <v/>
      </c>
      <c r="AP159" s="29" t="str">
        <f>IF(ISNUMBER(AVERAGEIFS(Observed!AP$2:AP$720,Observed!$A$2:$A$720,$A159,Observed!$C$2:$C$720,$C159)),AVERAGEIFS(Observed!AP$2:AP$720,Observed!$A$2:$A$720,$A159,Observed!$C$2:$C$720,$C159),"")</f>
        <v/>
      </c>
      <c r="AQ159" s="28">
        <f>IF(ISNUMBER(AVERAGEIFS(Observed!AQ$2:AQ$720,Observed!$A$2:$A$720,$A159,Observed!$C$2:$C$720,$C159)),AVERAGEIFS(Observed!AQ$2:AQ$720,Observed!$A$2:$A$720,$A159,Observed!$C$2:$C$720,$C159),"")</f>
        <v>4.2053333333333338</v>
      </c>
      <c r="AR159" s="28">
        <f>IF(ISNUMBER(AVERAGEIFS(Observed!AR$2:AR$720,Observed!$A$2:$A$720,$A159,Observed!$C$2:$C$720,$C159)),AVERAGEIFS(Observed!AR$2:AR$720,Observed!$A$2:$A$720,$A159,Observed!$C$2:$C$720,$C159),"")</f>
        <v>21.618000000000006</v>
      </c>
      <c r="AS159" s="2">
        <f>COUNTIFS(Observed!$A$2:$A$720,$A159,Observed!$C$2:$C$720,$C159)</f>
        <v>3</v>
      </c>
      <c r="AT159" s="2">
        <f t="shared" si="3"/>
        <v>8</v>
      </c>
    </row>
    <row r="160" spans="1:46" x14ac:dyDescent="0.25">
      <c r="A160" s="4" t="s">
        <v>34</v>
      </c>
      <c r="B160" t="s">
        <v>32</v>
      </c>
      <c r="C160" s="3">
        <v>42163</v>
      </c>
      <c r="D160">
        <v>1</v>
      </c>
      <c r="F160">
        <v>100</v>
      </c>
      <c r="J160" s="2" t="s">
        <v>82</v>
      </c>
      <c r="K160" s="2" t="s">
        <v>42</v>
      </c>
      <c r="L160">
        <v>4</v>
      </c>
      <c r="M160" s="2" t="s">
        <v>22</v>
      </c>
      <c r="N160" s="27" t="str">
        <f>IF(ISNUMBER(AVERAGEIFS(Observed!N$2:N$720,Observed!$A$2:$A$720,$A160,Observed!$C$2:$C$720,$C160)),AVERAGEIFS(Observed!N$2:N$720,Observed!$A$2:$A$720,$A160,Observed!$C$2:$C$720,$C160),"")</f>
        <v/>
      </c>
      <c r="O160" s="28" t="str">
        <f>IF(ISNUMBER(AVERAGEIFS(Observed!O$2:O$720,Observed!$A$2:$A$720,$A160,Observed!$C$2:$C$720,$C160)),AVERAGEIFS(Observed!O$2:O$720,Observed!$A$2:$A$720,$A160,Observed!$C$2:$C$720,$C160),"")</f>
        <v/>
      </c>
      <c r="P160" s="28">
        <f>IF(ISNUMBER(AVERAGEIFS(Observed!P$2:P$720,Observed!$A$2:$A$720,$A160,Observed!$C$2:$C$720,$C160)),AVERAGEIFS(Observed!P$2:P$720,Observed!$A$2:$A$720,$A160,Observed!$C$2:$C$720,$C160),"")</f>
        <v>85.02000000000001</v>
      </c>
      <c r="Q160" s="28">
        <f>IF(ISNUMBER(AVERAGEIFS(Observed!Q$2:Q$720,Observed!$A$2:$A$720,$A160,Observed!$C$2:$C$720,$C160)),AVERAGEIFS(Observed!Q$2:Q$720,Observed!$A$2:$A$720,$A160,Observed!$C$2:$C$720,$C160),"")</f>
        <v>85.013333333333335</v>
      </c>
      <c r="R160" s="28">
        <f>IF(ISNUMBER(AVERAGEIFS(Observed!R$2:R$720,Observed!$A$2:$A$720,$A160,Observed!$C$2:$C$720,$C160)),AVERAGEIFS(Observed!R$2:R$720,Observed!$A$2:$A$720,$A160,Observed!$C$2:$C$720,$C160),"")</f>
        <v>500.34666666666658</v>
      </c>
      <c r="S160" s="29" t="str">
        <f>IF(ISNUMBER(AVERAGEIFS(Observed!S$2:S$720,Observed!$A$2:$A$720,$A160,Observed!$C$2:$C$720,$C160)),AVERAGEIFS(Observed!S$2:S$720,Observed!$A$2:$A$720,$A160,Observed!$C$2:$C$720,$C160),"")</f>
        <v/>
      </c>
      <c r="T160" s="29" t="str">
        <f>IF(ISNUMBER(AVERAGEIFS(Observed!T$2:T$720,Observed!$A$2:$A$720,$A160,Observed!$C$2:$C$720,$C160)),AVERAGEIFS(Observed!T$2:T$720,Observed!$A$2:$A$720,$A160,Observed!$C$2:$C$720,$C160),"")</f>
        <v/>
      </c>
      <c r="U160" s="29" t="str">
        <f>IF(ISNUMBER(AVERAGEIFS(Observed!U$2:U$720,Observed!$A$2:$A$720,$A160,Observed!$C$2:$C$720,$C160)),AVERAGEIFS(Observed!U$2:U$720,Observed!$A$2:$A$720,$A160,Observed!$C$2:$C$720,$C160),"")</f>
        <v/>
      </c>
      <c r="V160" s="28" t="str">
        <f>IF(ISNUMBER(AVERAGEIFS(Observed!V$2:V$720,Observed!$A$2:$A$720,$A160,Observed!$C$2:$C$720,$C160)),AVERAGEIFS(Observed!V$2:V$720,Observed!$A$2:$A$720,$A160,Observed!$C$2:$C$720,$C160),"")</f>
        <v/>
      </c>
      <c r="W160" s="30" t="str">
        <f>IF(ISNUMBER(AVERAGEIFS(Observed!W$2:W$720,Observed!$A$2:$A$720,$A160,Observed!$C$2:$C$720,$C160)),AVERAGEIFS(Observed!W$2:W$720,Observed!$A$2:$A$720,$A160,Observed!$C$2:$C$720,$C160),"")</f>
        <v/>
      </c>
      <c r="X160" s="30" t="str">
        <f>IF(ISNUMBER(AVERAGEIFS(Observed!X$2:X$720,Observed!$A$2:$A$720,$A160,Observed!$C$2:$C$720,$C160)),AVERAGEIFS(Observed!X$2:X$720,Observed!$A$2:$A$720,$A160,Observed!$C$2:$C$720,$C160),"")</f>
        <v/>
      </c>
      <c r="Y160" s="28" t="str">
        <f>IF(ISNUMBER(AVERAGEIFS(Observed!Y$2:Y$720,Observed!$A$2:$A$720,$A160,Observed!$C$2:$C$720,$C160)),AVERAGEIFS(Observed!Y$2:Y$720,Observed!$A$2:$A$720,$A160,Observed!$C$2:$C$720,$C160),"")</f>
        <v/>
      </c>
      <c r="Z160" s="28" t="str">
        <f>IF(ISNUMBER(AVERAGEIFS(Observed!Z$2:Z$720,Observed!$A$2:$A$720,$A160,Observed!$C$2:$C$720,$C160)),AVERAGEIFS(Observed!Z$2:Z$720,Observed!$A$2:$A$720,$A160,Observed!$C$2:$C$720,$C160),"")</f>
        <v/>
      </c>
      <c r="AA160" s="28" t="str">
        <f>IF(ISNUMBER(AVERAGEIFS(Observed!AA$2:AA$720,Observed!$A$2:$A$720,$A160,Observed!$C$2:$C$720,$C160)),AVERAGEIFS(Observed!AA$2:AA$720,Observed!$A$2:$A$720,$A160,Observed!$C$2:$C$720,$C160),"")</f>
        <v/>
      </c>
      <c r="AB160" s="28" t="str">
        <f>IF(ISNUMBER(AVERAGEIFS(Observed!AB$2:AB$720,Observed!$A$2:$A$720,$A160,Observed!$C$2:$C$720,$C160)),AVERAGEIFS(Observed!AB$2:AB$720,Observed!$A$2:$A$720,$A160,Observed!$C$2:$C$720,$C160),"")</f>
        <v/>
      </c>
      <c r="AC160" s="28" t="str">
        <f>IF(ISNUMBER(AVERAGEIFS(Observed!AC$2:AC$720,Observed!$A$2:$A$720,$A160,Observed!$C$2:$C$720,$C160)),AVERAGEIFS(Observed!AC$2:AC$720,Observed!$A$2:$A$720,$A160,Observed!$C$2:$C$720,$C160),"")</f>
        <v/>
      </c>
      <c r="AD160" s="28" t="str">
        <f>IF(ISNUMBER(AVERAGEIFS(Observed!AD$2:AD$720,Observed!$A$2:$A$720,$A160,Observed!$C$2:$C$720,$C160)),AVERAGEIFS(Observed!AD$2:AD$720,Observed!$A$2:$A$720,$A160,Observed!$C$2:$C$720,$C160),"")</f>
        <v/>
      </c>
      <c r="AE160" s="28" t="str">
        <f>IF(ISNUMBER(AVERAGEIFS(Observed!AE$2:AE$720,Observed!$A$2:$A$720,$A160,Observed!$C$2:$C$720,$C160)),AVERAGEIFS(Observed!AE$2:AE$720,Observed!$A$2:$A$720,$A160,Observed!$C$2:$C$720,$C160),"")</f>
        <v/>
      </c>
      <c r="AF160" s="28" t="str">
        <f>IF(ISNUMBER(AVERAGEIFS(Observed!AF$2:AF$720,Observed!$A$2:$A$720,$A160,Observed!$C$2:$C$720,$C160)),AVERAGEIFS(Observed!AF$2:AF$720,Observed!$A$2:$A$720,$A160,Observed!$C$2:$C$720,$C160),"")</f>
        <v/>
      </c>
      <c r="AG160" s="28">
        <f>IF(ISNUMBER(AVERAGEIFS(Observed!AG$2:AG$720,Observed!$A$2:$A$720,$A160,Observed!$C$2:$C$720,$C160)),AVERAGEIFS(Observed!AG$2:AG$720,Observed!$A$2:$A$720,$A160,Observed!$C$2:$C$720,$C160),"")</f>
        <v>28.950000000000003</v>
      </c>
      <c r="AH160" s="29">
        <f>IF(ISNUMBER(AVERAGEIFS(Observed!AH$2:AH$720,Observed!$A$2:$A$720,$A160,Observed!$C$2:$C$720,$C160)),AVERAGEIFS(Observed!AH$2:AH$720,Observed!$A$2:$A$720,$A160,Observed!$C$2:$C$720,$C160),"")</f>
        <v>4.3666666666666666E-2</v>
      </c>
      <c r="AI160" s="29">
        <f>IF(ISNUMBER(AVERAGEIFS(Observed!AI$2:AI$720,Observed!$A$2:$A$720,$A160,Observed!$C$2:$C$720,$C160)),AVERAGEIFS(Observed!AI$2:AI$720,Observed!$A$2:$A$720,$A160,Observed!$C$2:$C$720,$C160),"")</f>
        <v>4.3666666666666666E-2</v>
      </c>
      <c r="AJ160" s="29" t="str">
        <f>IF(ISNUMBER(AVERAGEIFS(Observed!AJ$2:AJ$720,Observed!$A$2:$A$720,$A160,Observed!$C$2:$C$720,$C160)),AVERAGEIFS(Observed!AJ$2:AJ$720,Observed!$A$2:$A$720,$A160,Observed!$C$2:$C$720,$C160),"")</f>
        <v/>
      </c>
      <c r="AK160" s="28" t="str">
        <f>IF(ISNUMBER(AVERAGEIFS(Observed!AK$2:AK$720,Observed!$A$2:$A$720,$A160,Observed!$C$2:$C$720,$C160)),AVERAGEIFS(Observed!AK$2:AK$720,Observed!$A$2:$A$720,$A160,Observed!$C$2:$C$720,$C160),"")</f>
        <v/>
      </c>
      <c r="AL160" s="29" t="str">
        <f>IF(ISNUMBER(AVERAGEIFS(Observed!AL$2:AL$720,Observed!$A$2:$A$720,$A160,Observed!$C$2:$C$720,$C160)),AVERAGEIFS(Observed!AL$2:AL$720,Observed!$A$2:$A$720,$A160,Observed!$C$2:$C$720,$C160),"")</f>
        <v/>
      </c>
      <c r="AM160" s="28" t="str">
        <f>IF(ISNUMBER(AVERAGEIFS(Observed!AM$2:AM$720,Observed!$A$2:$A$720,$A160,Observed!$C$2:$C$720,$C160)),AVERAGEIFS(Observed!AM$2:AM$720,Observed!$A$2:$A$720,$A160,Observed!$C$2:$C$720,$C160),"")</f>
        <v/>
      </c>
      <c r="AN160" s="28" t="str">
        <f>IF(ISNUMBER(AVERAGEIFS(Observed!AN$2:AN$720,Observed!$A$2:$A$720,$A160,Observed!$C$2:$C$720,$C160)),AVERAGEIFS(Observed!AN$2:AN$720,Observed!$A$2:$A$720,$A160,Observed!$C$2:$C$720,$C160),"")</f>
        <v/>
      </c>
      <c r="AO160" s="28" t="str">
        <f>IF(ISNUMBER(AVERAGEIFS(Observed!AO$2:AO$720,Observed!$A$2:$A$720,$A160,Observed!$C$2:$C$720,$C160)),AVERAGEIFS(Observed!AO$2:AO$720,Observed!$A$2:$A$720,$A160,Observed!$C$2:$C$720,$C160),"")</f>
        <v/>
      </c>
      <c r="AP160" s="29" t="str">
        <f>IF(ISNUMBER(AVERAGEIFS(Observed!AP$2:AP$720,Observed!$A$2:$A$720,$A160,Observed!$C$2:$C$720,$C160)),AVERAGEIFS(Observed!AP$2:AP$720,Observed!$A$2:$A$720,$A160,Observed!$C$2:$C$720,$C160),"")</f>
        <v/>
      </c>
      <c r="AQ160" s="28">
        <f>IF(ISNUMBER(AVERAGEIFS(Observed!AQ$2:AQ$720,Observed!$A$2:$A$720,$A160,Observed!$C$2:$C$720,$C160)),AVERAGEIFS(Observed!AQ$2:AQ$720,Observed!$A$2:$A$720,$A160,Observed!$C$2:$C$720,$C160),"")</f>
        <v>3.7143333333333337</v>
      </c>
      <c r="AR160" s="28">
        <f>IF(ISNUMBER(AVERAGEIFS(Observed!AR$2:AR$720,Observed!$A$2:$A$720,$A160,Observed!$C$2:$C$720,$C160)),AVERAGEIFS(Observed!AR$2:AR$720,Observed!$A$2:$A$720,$A160,Observed!$C$2:$C$720,$C160),"")</f>
        <v>19.335333333333335</v>
      </c>
      <c r="AS160" s="2">
        <f>COUNTIFS(Observed!$A$2:$A$720,$A160,Observed!$C$2:$C$720,$C160)</f>
        <v>3</v>
      </c>
      <c r="AT160" s="2">
        <f t="shared" si="3"/>
        <v>8</v>
      </c>
    </row>
    <row r="161" spans="1:46" x14ac:dyDescent="0.25">
      <c r="A161" s="4" t="s">
        <v>31</v>
      </c>
      <c r="B161" t="s">
        <v>32</v>
      </c>
      <c r="C161" s="3">
        <v>42163</v>
      </c>
      <c r="D161">
        <v>1</v>
      </c>
      <c r="F161">
        <v>200</v>
      </c>
      <c r="J161" s="2" t="s">
        <v>82</v>
      </c>
      <c r="K161" s="2" t="s">
        <v>42</v>
      </c>
      <c r="L161">
        <v>4</v>
      </c>
      <c r="M161" s="2" t="s">
        <v>22</v>
      </c>
      <c r="N161" s="27" t="str">
        <f>IF(ISNUMBER(AVERAGEIFS(Observed!N$2:N$720,Observed!$A$2:$A$720,$A161,Observed!$C$2:$C$720,$C161)),AVERAGEIFS(Observed!N$2:N$720,Observed!$A$2:$A$720,$A161,Observed!$C$2:$C$720,$C161),"")</f>
        <v/>
      </c>
      <c r="O161" s="28" t="str">
        <f>IF(ISNUMBER(AVERAGEIFS(Observed!O$2:O$720,Observed!$A$2:$A$720,$A161,Observed!$C$2:$C$720,$C161)),AVERAGEIFS(Observed!O$2:O$720,Observed!$A$2:$A$720,$A161,Observed!$C$2:$C$720,$C161),"")</f>
        <v/>
      </c>
      <c r="P161" s="28">
        <f>IF(ISNUMBER(AVERAGEIFS(Observed!P$2:P$720,Observed!$A$2:$A$720,$A161,Observed!$C$2:$C$720,$C161)),AVERAGEIFS(Observed!P$2:P$720,Observed!$A$2:$A$720,$A161,Observed!$C$2:$C$720,$C161),"")</f>
        <v>80.88</v>
      </c>
      <c r="Q161" s="28">
        <f>IF(ISNUMBER(AVERAGEIFS(Observed!Q$2:Q$720,Observed!$A$2:$A$720,$A161,Observed!$C$2:$C$720,$C161)),AVERAGEIFS(Observed!Q$2:Q$720,Observed!$A$2:$A$720,$A161,Observed!$C$2:$C$720,$C161),"")</f>
        <v>80.88666666666667</v>
      </c>
      <c r="R161" s="28">
        <f>IF(ISNUMBER(AVERAGEIFS(Observed!R$2:R$720,Observed!$A$2:$A$720,$A161,Observed!$C$2:$C$720,$C161)),AVERAGEIFS(Observed!R$2:R$720,Observed!$A$2:$A$720,$A161,Observed!$C$2:$C$720,$C161),"")</f>
        <v>495.24</v>
      </c>
      <c r="S161" s="29" t="str">
        <f>IF(ISNUMBER(AVERAGEIFS(Observed!S$2:S$720,Observed!$A$2:$A$720,$A161,Observed!$C$2:$C$720,$C161)),AVERAGEIFS(Observed!S$2:S$720,Observed!$A$2:$A$720,$A161,Observed!$C$2:$C$720,$C161),"")</f>
        <v/>
      </c>
      <c r="T161" s="29" t="str">
        <f>IF(ISNUMBER(AVERAGEIFS(Observed!T$2:T$720,Observed!$A$2:$A$720,$A161,Observed!$C$2:$C$720,$C161)),AVERAGEIFS(Observed!T$2:T$720,Observed!$A$2:$A$720,$A161,Observed!$C$2:$C$720,$C161),"")</f>
        <v/>
      </c>
      <c r="U161" s="29" t="str">
        <f>IF(ISNUMBER(AVERAGEIFS(Observed!U$2:U$720,Observed!$A$2:$A$720,$A161,Observed!$C$2:$C$720,$C161)),AVERAGEIFS(Observed!U$2:U$720,Observed!$A$2:$A$720,$A161,Observed!$C$2:$C$720,$C161),"")</f>
        <v/>
      </c>
      <c r="V161" s="28" t="str">
        <f>IF(ISNUMBER(AVERAGEIFS(Observed!V$2:V$720,Observed!$A$2:$A$720,$A161,Observed!$C$2:$C$720,$C161)),AVERAGEIFS(Observed!V$2:V$720,Observed!$A$2:$A$720,$A161,Observed!$C$2:$C$720,$C161),"")</f>
        <v/>
      </c>
      <c r="W161" s="30" t="str">
        <f>IF(ISNUMBER(AVERAGEIFS(Observed!W$2:W$720,Observed!$A$2:$A$720,$A161,Observed!$C$2:$C$720,$C161)),AVERAGEIFS(Observed!W$2:W$720,Observed!$A$2:$A$720,$A161,Observed!$C$2:$C$720,$C161),"")</f>
        <v/>
      </c>
      <c r="X161" s="30" t="str">
        <f>IF(ISNUMBER(AVERAGEIFS(Observed!X$2:X$720,Observed!$A$2:$A$720,$A161,Observed!$C$2:$C$720,$C161)),AVERAGEIFS(Observed!X$2:X$720,Observed!$A$2:$A$720,$A161,Observed!$C$2:$C$720,$C161),"")</f>
        <v/>
      </c>
      <c r="Y161" s="28" t="str">
        <f>IF(ISNUMBER(AVERAGEIFS(Observed!Y$2:Y$720,Observed!$A$2:$A$720,$A161,Observed!$C$2:$C$720,$C161)),AVERAGEIFS(Observed!Y$2:Y$720,Observed!$A$2:$A$720,$A161,Observed!$C$2:$C$720,$C161),"")</f>
        <v/>
      </c>
      <c r="Z161" s="28" t="str">
        <f>IF(ISNUMBER(AVERAGEIFS(Observed!Z$2:Z$720,Observed!$A$2:$A$720,$A161,Observed!$C$2:$C$720,$C161)),AVERAGEIFS(Observed!Z$2:Z$720,Observed!$A$2:$A$720,$A161,Observed!$C$2:$C$720,$C161),"")</f>
        <v/>
      </c>
      <c r="AA161" s="28" t="str">
        <f>IF(ISNUMBER(AVERAGEIFS(Observed!AA$2:AA$720,Observed!$A$2:$A$720,$A161,Observed!$C$2:$C$720,$C161)),AVERAGEIFS(Observed!AA$2:AA$720,Observed!$A$2:$A$720,$A161,Observed!$C$2:$C$720,$C161),"")</f>
        <v/>
      </c>
      <c r="AB161" s="28" t="str">
        <f>IF(ISNUMBER(AVERAGEIFS(Observed!AB$2:AB$720,Observed!$A$2:$A$720,$A161,Observed!$C$2:$C$720,$C161)),AVERAGEIFS(Observed!AB$2:AB$720,Observed!$A$2:$A$720,$A161,Observed!$C$2:$C$720,$C161),"")</f>
        <v/>
      </c>
      <c r="AC161" s="28" t="str">
        <f>IF(ISNUMBER(AVERAGEIFS(Observed!AC$2:AC$720,Observed!$A$2:$A$720,$A161,Observed!$C$2:$C$720,$C161)),AVERAGEIFS(Observed!AC$2:AC$720,Observed!$A$2:$A$720,$A161,Observed!$C$2:$C$720,$C161),"")</f>
        <v/>
      </c>
      <c r="AD161" s="28" t="str">
        <f>IF(ISNUMBER(AVERAGEIFS(Observed!AD$2:AD$720,Observed!$A$2:$A$720,$A161,Observed!$C$2:$C$720,$C161)),AVERAGEIFS(Observed!AD$2:AD$720,Observed!$A$2:$A$720,$A161,Observed!$C$2:$C$720,$C161),"")</f>
        <v/>
      </c>
      <c r="AE161" s="28" t="str">
        <f>IF(ISNUMBER(AVERAGEIFS(Observed!AE$2:AE$720,Observed!$A$2:$A$720,$A161,Observed!$C$2:$C$720,$C161)),AVERAGEIFS(Observed!AE$2:AE$720,Observed!$A$2:$A$720,$A161,Observed!$C$2:$C$720,$C161),"")</f>
        <v/>
      </c>
      <c r="AF161" s="28" t="str">
        <f>IF(ISNUMBER(AVERAGEIFS(Observed!AF$2:AF$720,Observed!$A$2:$A$720,$A161,Observed!$C$2:$C$720,$C161)),AVERAGEIFS(Observed!AF$2:AF$720,Observed!$A$2:$A$720,$A161,Observed!$C$2:$C$720,$C161),"")</f>
        <v/>
      </c>
      <c r="AG161" s="28">
        <f>IF(ISNUMBER(AVERAGEIFS(Observed!AG$2:AG$720,Observed!$A$2:$A$720,$A161,Observed!$C$2:$C$720,$C161)),AVERAGEIFS(Observed!AG$2:AG$720,Observed!$A$2:$A$720,$A161,Observed!$C$2:$C$720,$C161),"")</f>
        <v>29.299999999999997</v>
      </c>
      <c r="AH161" s="29">
        <f>IF(ISNUMBER(AVERAGEIFS(Observed!AH$2:AH$720,Observed!$A$2:$A$720,$A161,Observed!$C$2:$C$720,$C161)),AVERAGEIFS(Observed!AH$2:AH$720,Observed!$A$2:$A$720,$A161,Observed!$C$2:$C$720,$C161),"")</f>
        <v>4.4000000000000004E-2</v>
      </c>
      <c r="AI161" s="29">
        <f>IF(ISNUMBER(AVERAGEIFS(Observed!AI$2:AI$720,Observed!$A$2:$A$720,$A161,Observed!$C$2:$C$720,$C161)),AVERAGEIFS(Observed!AI$2:AI$720,Observed!$A$2:$A$720,$A161,Observed!$C$2:$C$720,$C161),"")</f>
        <v>4.4000000000000004E-2</v>
      </c>
      <c r="AJ161" s="29" t="str">
        <f>IF(ISNUMBER(AVERAGEIFS(Observed!AJ$2:AJ$720,Observed!$A$2:$A$720,$A161,Observed!$C$2:$C$720,$C161)),AVERAGEIFS(Observed!AJ$2:AJ$720,Observed!$A$2:$A$720,$A161,Observed!$C$2:$C$720,$C161),"")</f>
        <v/>
      </c>
      <c r="AK161" s="28" t="str">
        <f>IF(ISNUMBER(AVERAGEIFS(Observed!AK$2:AK$720,Observed!$A$2:$A$720,$A161,Observed!$C$2:$C$720,$C161)),AVERAGEIFS(Observed!AK$2:AK$720,Observed!$A$2:$A$720,$A161,Observed!$C$2:$C$720,$C161),"")</f>
        <v/>
      </c>
      <c r="AL161" s="29" t="str">
        <f>IF(ISNUMBER(AVERAGEIFS(Observed!AL$2:AL$720,Observed!$A$2:$A$720,$A161,Observed!$C$2:$C$720,$C161)),AVERAGEIFS(Observed!AL$2:AL$720,Observed!$A$2:$A$720,$A161,Observed!$C$2:$C$720,$C161),"")</f>
        <v/>
      </c>
      <c r="AM161" s="28" t="str">
        <f>IF(ISNUMBER(AVERAGEIFS(Observed!AM$2:AM$720,Observed!$A$2:$A$720,$A161,Observed!$C$2:$C$720,$C161)),AVERAGEIFS(Observed!AM$2:AM$720,Observed!$A$2:$A$720,$A161,Observed!$C$2:$C$720,$C161),"")</f>
        <v/>
      </c>
      <c r="AN161" s="28" t="str">
        <f>IF(ISNUMBER(AVERAGEIFS(Observed!AN$2:AN$720,Observed!$A$2:$A$720,$A161,Observed!$C$2:$C$720,$C161)),AVERAGEIFS(Observed!AN$2:AN$720,Observed!$A$2:$A$720,$A161,Observed!$C$2:$C$720,$C161),"")</f>
        <v/>
      </c>
      <c r="AO161" s="28" t="str">
        <f>IF(ISNUMBER(AVERAGEIFS(Observed!AO$2:AO$720,Observed!$A$2:$A$720,$A161,Observed!$C$2:$C$720,$C161)),AVERAGEIFS(Observed!AO$2:AO$720,Observed!$A$2:$A$720,$A161,Observed!$C$2:$C$720,$C161),"")</f>
        <v/>
      </c>
      <c r="AP161" s="29" t="str">
        <f>IF(ISNUMBER(AVERAGEIFS(Observed!AP$2:AP$720,Observed!$A$2:$A$720,$A161,Observed!$C$2:$C$720,$C161)),AVERAGEIFS(Observed!AP$2:AP$720,Observed!$A$2:$A$720,$A161,Observed!$C$2:$C$720,$C161),"")</f>
        <v/>
      </c>
      <c r="AQ161" s="28">
        <f>IF(ISNUMBER(AVERAGEIFS(Observed!AQ$2:AQ$720,Observed!$A$2:$A$720,$A161,Observed!$C$2:$C$720,$C161)),AVERAGEIFS(Observed!AQ$2:AQ$720,Observed!$A$2:$A$720,$A161,Observed!$C$2:$C$720,$C161),"")</f>
        <v>3.5589999999999997</v>
      </c>
      <c r="AR161" s="28">
        <f>IF(ISNUMBER(AVERAGEIFS(Observed!AR$2:AR$720,Observed!$A$2:$A$720,$A161,Observed!$C$2:$C$720,$C161)),AVERAGEIFS(Observed!AR$2:AR$720,Observed!$A$2:$A$720,$A161,Observed!$C$2:$C$720,$C161),"")</f>
        <v>19.021999999999998</v>
      </c>
      <c r="AS161" s="2">
        <f>COUNTIFS(Observed!$A$2:$A$720,$A161,Observed!$C$2:$C$720,$C161)</f>
        <v>3</v>
      </c>
      <c r="AT161" s="2">
        <f t="shared" si="3"/>
        <v>8</v>
      </c>
    </row>
    <row r="162" spans="1:46" x14ac:dyDescent="0.25">
      <c r="A162" s="4" t="s">
        <v>37</v>
      </c>
      <c r="B162" t="s">
        <v>32</v>
      </c>
      <c r="C162" s="3">
        <v>42163</v>
      </c>
      <c r="D162">
        <v>1</v>
      </c>
      <c r="F162">
        <v>350</v>
      </c>
      <c r="J162" s="2" t="s">
        <v>82</v>
      </c>
      <c r="K162" s="2" t="s">
        <v>42</v>
      </c>
      <c r="L162">
        <v>4</v>
      </c>
      <c r="M162" s="2" t="s">
        <v>22</v>
      </c>
      <c r="N162" s="27" t="str">
        <f>IF(ISNUMBER(AVERAGEIFS(Observed!N$2:N$720,Observed!$A$2:$A$720,$A162,Observed!$C$2:$C$720,$C162)),AVERAGEIFS(Observed!N$2:N$720,Observed!$A$2:$A$720,$A162,Observed!$C$2:$C$720,$C162),"")</f>
        <v/>
      </c>
      <c r="O162" s="28" t="str">
        <f>IF(ISNUMBER(AVERAGEIFS(Observed!O$2:O$720,Observed!$A$2:$A$720,$A162,Observed!$C$2:$C$720,$C162)),AVERAGEIFS(Observed!O$2:O$720,Observed!$A$2:$A$720,$A162,Observed!$C$2:$C$720,$C162),"")</f>
        <v/>
      </c>
      <c r="P162" s="28">
        <f>IF(ISNUMBER(AVERAGEIFS(Observed!P$2:P$720,Observed!$A$2:$A$720,$A162,Observed!$C$2:$C$720,$C162)),AVERAGEIFS(Observed!P$2:P$720,Observed!$A$2:$A$720,$A162,Observed!$C$2:$C$720,$C162),"")</f>
        <v>91.094999999999999</v>
      </c>
      <c r="Q162" s="28">
        <f>IF(ISNUMBER(AVERAGEIFS(Observed!Q$2:Q$720,Observed!$A$2:$A$720,$A162,Observed!$C$2:$C$720,$C162)),AVERAGEIFS(Observed!Q$2:Q$720,Observed!$A$2:$A$720,$A162,Observed!$C$2:$C$720,$C162),"")</f>
        <v>91.09666666666665</v>
      </c>
      <c r="R162" s="28">
        <f>IF(ISNUMBER(AVERAGEIFS(Observed!R$2:R$720,Observed!$A$2:$A$720,$A162,Observed!$C$2:$C$720,$C162)),AVERAGEIFS(Observed!R$2:R$720,Observed!$A$2:$A$720,$A162,Observed!$C$2:$C$720,$C162),"")</f>
        <v>468.50333333333333</v>
      </c>
      <c r="S162" s="29" t="str">
        <f>IF(ISNUMBER(AVERAGEIFS(Observed!S$2:S$720,Observed!$A$2:$A$720,$A162,Observed!$C$2:$C$720,$C162)),AVERAGEIFS(Observed!S$2:S$720,Observed!$A$2:$A$720,$A162,Observed!$C$2:$C$720,$C162),"")</f>
        <v/>
      </c>
      <c r="T162" s="29" t="str">
        <f>IF(ISNUMBER(AVERAGEIFS(Observed!T$2:T$720,Observed!$A$2:$A$720,$A162,Observed!$C$2:$C$720,$C162)),AVERAGEIFS(Observed!T$2:T$720,Observed!$A$2:$A$720,$A162,Observed!$C$2:$C$720,$C162),"")</f>
        <v/>
      </c>
      <c r="U162" s="29" t="str">
        <f>IF(ISNUMBER(AVERAGEIFS(Observed!U$2:U$720,Observed!$A$2:$A$720,$A162,Observed!$C$2:$C$720,$C162)),AVERAGEIFS(Observed!U$2:U$720,Observed!$A$2:$A$720,$A162,Observed!$C$2:$C$720,$C162),"")</f>
        <v/>
      </c>
      <c r="V162" s="28" t="str">
        <f>IF(ISNUMBER(AVERAGEIFS(Observed!V$2:V$720,Observed!$A$2:$A$720,$A162,Observed!$C$2:$C$720,$C162)),AVERAGEIFS(Observed!V$2:V$720,Observed!$A$2:$A$720,$A162,Observed!$C$2:$C$720,$C162),"")</f>
        <v/>
      </c>
      <c r="W162" s="30" t="str">
        <f>IF(ISNUMBER(AVERAGEIFS(Observed!W$2:W$720,Observed!$A$2:$A$720,$A162,Observed!$C$2:$C$720,$C162)),AVERAGEIFS(Observed!W$2:W$720,Observed!$A$2:$A$720,$A162,Observed!$C$2:$C$720,$C162),"")</f>
        <v/>
      </c>
      <c r="X162" s="30" t="str">
        <f>IF(ISNUMBER(AVERAGEIFS(Observed!X$2:X$720,Observed!$A$2:$A$720,$A162,Observed!$C$2:$C$720,$C162)),AVERAGEIFS(Observed!X$2:X$720,Observed!$A$2:$A$720,$A162,Observed!$C$2:$C$720,$C162),"")</f>
        <v/>
      </c>
      <c r="Y162" s="28" t="str">
        <f>IF(ISNUMBER(AVERAGEIFS(Observed!Y$2:Y$720,Observed!$A$2:$A$720,$A162,Observed!$C$2:$C$720,$C162)),AVERAGEIFS(Observed!Y$2:Y$720,Observed!$A$2:$A$720,$A162,Observed!$C$2:$C$720,$C162),"")</f>
        <v/>
      </c>
      <c r="Z162" s="28" t="str">
        <f>IF(ISNUMBER(AVERAGEIFS(Observed!Z$2:Z$720,Observed!$A$2:$A$720,$A162,Observed!$C$2:$C$720,$C162)),AVERAGEIFS(Observed!Z$2:Z$720,Observed!$A$2:$A$720,$A162,Observed!$C$2:$C$720,$C162),"")</f>
        <v/>
      </c>
      <c r="AA162" s="28" t="str">
        <f>IF(ISNUMBER(AVERAGEIFS(Observed!AA$2:AA$720,Observed!$A$2:$A$720,$A162,Observed!$C$2:$C$720,$C162)),AVERAGEIFS(Observed!AA$2:AA$720,Observed!$A$2:$A$720,$A162,Observed!$C$2:$C$720,$C162),"")</f>
        <v/>
      </c>
      <c r="AB162" s="28" t="str">
        <f>IF(ISNUMBER(AVERAGEIFS(Observed!AB$2:AB$720,Observed!$A$2:$A$720,$A162,Observed!$C$2:$C$720,$C162)),AVERAGEIFS(Observed!AB$2:AB$720,Observed!$A$2:$A$720,$A162,Observed!$C$2:$C$720,$C162),"")</f>
        <v/>
      </c>
      <c r="AC162" s="28" t="str">
        <f>IF(ISNUMBER(AVERAGEIFS(Observed!AC$2:AC$720,Observed!$A$2:$A$720,$A162,Observed!$C$2:$C$720,$C162)),AVERAGEIFS(Observed!AC$2:AC$720,Observed!$A$2:$A$720,$A162,Observed!$C$2:$C$720,$C162),"")</f>
        <v/>
      </c>
      <c r="AD162" s="28" t="str">
        <f>IF(ISNUMBER(AVERAGEIFS(Observed!AD$2:AD$720,Observed!$A$2:$A$720,$A162,Observed!$C$2:$C$720,$C162)),AVERAGEIFS(Observed!AD$2:AD$720,Observed!$A$2:$A$720,$A162,Observed!$C$2:$C$720,$C162),"")</f>
        <v/>
      </c>
      <c r="AE162" s="28" t="str">
        <f>IF(ISNUMBER(AVERAGEIFS(Observed!AE$2:AE$720,Observed!$A$2:$A$720,$A162,Observed!$C$2:$C$720,$C162)),AVERAGEIFS(Observed!AE$2:AE$720,Observed!$A$2:$A$720,$A162,Observed!$C$2:$C$720,$C162),"")</f>
        <v/>
      </c>
      <c r="AF162" s="28" t="str">
        <f>IF(ISNUMBER(AVERAGEIFS(Observed!AF$2:AF$720,Observed!$A$2:$A$720,$A162,Observed!$C$2:$C$720,$C162)),AVERAGEIFS(Observed!AF$2:AF$720,Observed!$A$2:$A$720,$A162,Observed!$C$2:$C$720,$C162),"")</f>
        <v/>
      </c>
      <c r="AG162" s="28">
        <f>IF(ISNUMBER(AVERAGEIFS(Observed!AG$2:AG$720,Observed!$A$2:$A$720,$A162,Observed!$C$2:$C$720,$C162)),AVERAGEIFS(Observed!AG$2:AG$720,Observed!$A$2:$A$720,$A162,Observed!$C$2:$C$720,$C162),"")</f>
        <v>29.1</v>
      </c>
      <c r="AH162" s="29">
        <f>IF(ISNUMBER(AVERAGEIFS(Observed!AH$2:AH$720,Observed!$A$2:$A$720,$A162,Observed!$C$2:$C$720,$C162)),AVERAGEIFS(Observed!AH$2:AH$720,Observed!$A$2:$A$720,$A162,Observed!$C$2:$C$720,$C162),"")</f>
        <v>4.4000000000000004E-2</v>
      </c>
      <c r="AI162" s="29">
        <f>IF(ISNUMBER(AVERAGEIFS(Observed!AI$2:AI$720,Observed!$A$2:$A$720,$A162,Observed!$C$2:$C$720,$C162)),AVERAGEIFS(Observed!AI$2:AI$720,Observed!$A$2:$A$720,$A162,Observed!$C$2:$C$720,$C162),"")</f>
        <v>4.4000000000000004E-2</v>
      </c>
      <c r="AJ162" s="29" t="str">
        <f>IF(ISNUMBER(AVERAGEIFS(Observed!AJ$2:AJ$720,Observed!$A$2:$A$720,$A162,Observed!$C$2:$C$720,$C162)),AVERAGEIFS(Observed!AJ$2:AJ$720,Observed!$A$2:$A$720,$A162,Observed!$C$2:$C$720,$C162),"")</f>
        <v/>
      </c>
      <c r="AK162" s="28" t="str">
        <f>IF(ISNUMBER(AVERAGEIFS(Observed!AK$2:AK$720,Observed!$A$2:$A$720,$A162,Observed!$C$2:$C$720,$C162)),AVERAGEIFS(Observed!AK$2:AK$720,Observed!$A$2:$A$720,$A162,Observed!$C$2:$C$720,$C162),"")</f>
        <v/>
      </c>
      <c r="AL162" s="29" t="str">
        <f>IF(ISNUMBER(AVERAGEIFS(Observed!AL$2:AL$720,Observed!$A$2:$A$720,$A162,Observed!$C$2:$C$720,$C162)),AVERAGEIFS(Observed!AL$2:AL$720,Observed!$A$2:$A$720,$A162,Observed!$C$2:$C$720,$C162),"")</f>
        <v/>
      </c>
      <c r="AM162" s="28" t="str">
        <f>IF(ISNUMBER(AVERAGEIFS(Observed!AM$2:AM$720,Observed!$A$2:$A$720,$A162,Observed!$C$2:$C$720,$C162)),AVERAGEIFS(Observed!AM$2:AM$720,Observed!$A$2:$A$720,$A162,Observed!$C$2:$C$720,$C162),"")</f>
        <v/>
      </c>
      <c r="AN162" s="28" t="str">
        <f>IF(ISNUMBER(AVERAGEIFS(Observed!AN$2:AN$720,Observed!$A$2:$A$720,$A162,Observed!$C$2:$C$720,$C162)),AVERAGEIFS(Observed!AN$2:AN$720,Observed!$A$2:$A$720,$A162,Observed!$C$2:$C$720,$C162),"")</f>
        <v/>
      </c>
      <c r="AO162" s="28" t="str">
        <f>IF(ISNUMBER(AVERAGEIFS(Observed!AO$2:AO$720,Observed!$A$2:$A$720,$A162,Observed!$C$2:$C$720,$C162)),AVERAGEIFS(Observed!AO$2:AO$720,Observed!$A$2:$A$720,$A162,Observed!$C$2:$C$720,$C162),"")</f>
        <v/>
      </c>
      <c r="AP162" s="29" t="str">
        <f>IF(ISNUMBER(AVERAGEIFS(Observed!AP$2:AP$720,Observed!$A$2:$A$720,$A162,Observed!$C$2:$C$720,$C162)),AVERAGEIFS(Observed!AP$2:AP$720,Observed!$A$2:$A$720,$A162,Observed!$C$2:$C$720,$C162),"")</f>
        <v/>
      </c>
      <c r="AQ162" s="28">
        <f>IF(ISNUMBER(AVERAGEIFS(Observed!AQ$2:AQ$720,Observed!$A$2:$A$720,$A162,Observed!$C$2:$C$720,$C162)),AVERAGEIFS(Observed!AQ$2:AQ$720,Observed!$A$2:$A$720,$A162,Observed!$C$2:$C$720,$C162),"")</f>
        <v>4.008</v>
      </c>
      <c r="AR162" s="28">
        <f>IF(ISNUMBER(AVERAGEIFS(Observed!AR$2:AR$720,Observed!$A$2:$A$720,$A162,Observed!$C$2:$C$720,$C162)),AVERAGEIFS(Observed!AR$2:AR$720,Observed!$A$2:$A$720,$A162,Observed!$C$2:$C$720,$C162),"")</f>
        <v>18.476333333333333</v>
      </c>
      <c r="AS162" s="2">
        <f>COUNTIFS(Observed!$A$2:$A$720,$A162,Observed!$C$2:$C$720,$C162)</f>
        <v>3</v>
      </c>
      <c r="AT162" s="2">
        <f t="shared" si="3"/>
        <v>8</v>
      </c>
    </row>
    <row r="163" spans="1:46" x14ac:dyDescent="0.25">
      <c r="A163" s="4" t="s">
        <v>36</v>
      </c>
      <c r="B163" t="s">
        <v>32</v>
      </c>
      <c r="C163" s="3">
        <v>42163</v>
      </c>
      <c r="D163">
        <v>1</v>
      </c>
      <c r="F163">
        <v>500</v>
      </c>
      <c r="J163" s="2" t="s">
        <v>82</v>
      </c>
      <c r="K163" s="2" t="s">
        <v>42</v>
      </c>
      <c r="L163">
        <v>4</v>
      </c>
      <c r="M163" s="2" t="s">
        <v>22</v>
      </c>
      <c r="N163" s="27" t="str">
        <f>IF(ISNUMBER(AVERAGEIFS(Observed!N$2:N$720,Observed!$A$2:$A$720,$A163,Observed!$C$2:$C$720,$C163)),AVERAGEIFS(Observed!N$2:N$720,Observed!$A$2:$A$720,$A163,Observed!$C$2:$C$720,$C163),"")</f>
        <v/>
      </c>
      <c r="O163" s="28" t="str">
        <f>IF(ISNUMBER(AVERAGEIFS(Observed!O$2:O$720,Observed!$A$2:$A$720,$A163,Observed!$C$2:$C$720,$C163)),AVERAGEIFS(Observed!O$2:O$720,Observed!$A$2:$A$720,$A163,Observed!$C$2:$C$720,$C163),"")</f>
        <v/>
      </c>
      <c r="P163" s="28">
        <f>IF(ISNUMBER(AVERAGEIFS(Observed!P$2:P$720,Observed!$A$2:$A$720,$A163,Observed!$C$2:$C$720,$C163)),AVERAGEIFS(Observed!P$2:P$720,Observed!$A$2:$A$720,$A163,Observed!$C$2:$C$720,$C163),"")</f>
        <v>78.875</v>
      </c>
      <c r="Q163" s="28">
        <f>IF(ISNUMBER(AVERAGEIFS(Observed!Q$2:Q$720,Observed!$A$2:$A$720,$A163,Observed!$C$2:$C$720,$C163)),AVERAGEIFS(Observed!Q$2:Q$720,Observed!$A$2:$A$720,$A163,Observed!$C$2:$C$720,$C163),"")</f>
        <v>78.88333333333334</v>
      </c>
      <c r="R163" s="28">
        <f>IF(ISNUMBER(AVERAGEIFS(Observed!R$2:R$720,Observed!$A$2:$A$720,$A163,Observed!$C$2:$C$720,$C163)),AVERAGEIFS(Observed!R$2:R$720,Observed!$A$2:$A$720,$A163,Observed!$C$2:$C$720,$C163),"")</f>
        <v>483.45</v>
      </c>
      <c r="S163" s="29" t="str">
        <f>IF(ISNUMBER(AVERAGEIFS(Observed!S$2:S$720,Observed!$A$2:$A$720,$A163,Observed!$C$2:$C$720,$C163)),AVERAGEIFS(Observed!S$2:S$720,Observed!$A$2:$A$720,$A163,Observed!$C$2:$C$720,$C163),"")</f>
        <v/>
      </c>
      <c r="T163" s="29" t="str">
        <f>IF(ISNUMBER(AVERAGEIFS(Observed!T$2:T$720,Observed!$A$2:$A$720,$A163,Observed!$C$2:$C$720,$C163)),AVERAGEIFS(Observed!T$2:T$720,Observed!$A$2:$A$720,$A163,Observed!$C$2:$C$720,$C163),"")</f>
        <v/>
      </c>
      <c r="U163" s="29" t="str">
        <f>IF(ISNUMBER(AVERAGEIFS(Observed!U$2:U$720,Observed!$A$2:$A$720,$A163,Observed!$C$2:$C$720,$C163)),AVERAGEIFS(Observed!U$2:U$720,Observed!$A$2:$A$720,$A163,Observed!$C$2:$C$720,$C163),"")</f>
        <v/>
      </c>
      <c r="V163" s="28" t="str">
        <f>IF(ISNUMBER(AVERAGEIFS(Observed!V$2:V$720,Observed!$A$2:$A$720,$A163,Observed!$C$2:$C$720,$C163)),AVERAGEIFS(Observed!V$2:V$720,Observed!$A$2:$A$720,$A163,Observed!$C$2:$C$720,$C163),"")</f>
        <v/>
      </c>
      <c r="W163" s="30" t="str">
        <f>IF(ISNUMBER(AVERAGEIFS(Observed!W$2:W$720,Observed!$A$2:$A$720,$A163,Observed!$C$2:$C$720,$C163)),AVERAGEIFS(Observed!W$2:W$720,Observed!$A$2:$A$720,$A163,Observed!$C$2:$C$720,$C163),"")</f>
        <v/>
      </c>
      <c r="X163" s="30" t="str">
        <f>IF(ISNUMBER(AVERAGEIFS(Observed!X$2:X$720,Observed!$A$2:$A$720,$A163,Observed!$C$2:$C$720,$C163)),AVERAGEIFS(Observed!X$2:X$720,Observed!$A$2:$A$720,$A163,Observed!$C$2:$C$720,$C163),"")</f>
        <v/>
      </c>
      <c r="Y163" s="28" t="str">
        <f>IF(ISNUMBER(AVERAGEIFS(Observed!Y$2:Y$720,Observed!$A$2:$A$720,$A163,Observed!$C$2:$C$720,$C163)),AVERAGEIFS(Observed!Y$2:Y$720,Observed!$A$2:$A$720,$A163,Observed!$C$2:$C$720,$C163),"")</f>
        <v/>
      </c>
      <c r="Z163" s="28" t="str">
        <f>IF(ISNUMBER(AVERAGEIFS(Observed!Z$2:Z$720,Observed!$A$2:$A$720,$A163,Observed!$C$2:$C$720,$C163)),AVERAGEIFS(Observed!Z$2:Z$720,Observed!$A$2:$A$720,$A163,Observed!$C$2:$C$720,$C163),"")</f>
        <v/>
      </c>
      <c r="AA163" s="28" t="str">
        <f>IF(ISNUMBER(AVERAGEIFS(Observed!AA$2:AA$720,Observed!$A$2:$A$720,$A163,Observed!$C$2:$C$720,$C163)),AVERAGEIFS(Observed!AA$2:AA$720,Observed!$A$2:$A$720,$A163,Observed!$C$2:$C$720,$C163),"")</f>
        <v/>
      </c>
      <c r="AB163" s="28" t="str">
        <f>IF(ISNUMBER(AVERAGEIFS(Observed!AB$2:AB$720,Observed!$A$2:$A$720,$A163,Observed!$C$2:$C$720,$C163)),AVERAGEIFS(Observed!AB$2:AB$720,Observed!$A$2:$A$720,$A163,Observed!$C$2:$C$720,$C163),"")</f>
        <v/>
      </c>
      <c r="AC163" s="28" t="str">
        <f>IF(ISNUMBER(AVERAGEIFS(Observed!AC$2:AC$720,Observed!$A$2:$A$720,$A163,Observed!$C$2:$C$720,$C163)),AVERAGEIFS(Observed!AC$2:AC$720,Observed!$A$2:$A$720,$A163,Observed!$C$2:$C$720,$C163),"")</f>
        <v/>
      </c>
      <c r="AD163" s="28" t="str">
        <f>IF(ISNUMBER(AVERAGEIFS(Observed!AD$2:AD$720,Observed!$A$2:$A$720,$A163,Observed!$C$2:$C$720,$C163)),AVERAGEIFS(Observed!AD$2:AD$720,Observed!$A$2:$A$720,$A163,Observed!$C$2:$C$720,$C163),"")</f>
        <v/>
      </c>
      <c r="AE163" s="28" t="str">
        <f>IF(ISNUMBER(AVERAGEIFS(Observed!AE$2:AE$720,Observed!$A$2:$A$720,$A163,Observed!$C$2:$C$720,$C163)),AVERAGEIFS(Observed!AE$2:AE$720,Observed!$A$2:$A$720,$A163,Observed!$C$2:$C$720,$C163),"")</f>
        <v/>
      </c>
      <c r="AF163" s="28" t="str">
        <f>IF(ISNUMBER(AVERAGEIFS(Observed!AF$2:AF$720,Observed!$A$2:$A$720,$A163,Observed!$C$2:$C$720,$C163)),AVERAGEIFS(Observed!AF$2:AF$720,Observed!$A$2:$A$720,$A163,Observed!$C$2:$C$720,$C163),"")</f>
        <v/>
      </c>
      <c r="AG163" s="28">
        <f>IF(ISNUMBER(AVERAGEIFS(Observed!AG$2:AG$720,Observed!$A$2:$A$720,$A163,Observed!$C$2:$C$720,$C163)),AVERAGEIFS(Observed!AG$2:AG$720,Observed!$A$2:$A$720,$A163,Observed!$C$2:$C$720,$C163),"")</f>
        <v>29.55</v>
      </c>
      <c r="AH163" s="29">
        <f>IF(ISNUMBER(AVERAGEIFS(Observed!AH$2:AH$720,Observed!$A$2:$A$720,$A163,Observed!$C$2:$C$720,$C163)),AVERAGEIFS(Observed!AH$2:AH$720,Observed!$A$2:$A$720,$A163,Observed!$C$2:$C$720,$C163),"")</f>
        <v>4.4666666666666667E-2</v>
      </c>
      <c r="AI163" s="29">
        <f>IF(ISNUMBER(AVERAGEIFS(Observed!AI$2:AI$720,Observed!$A$2:$A$720,$A163,Observed!$C$2:$C$720,$C163)),AVERAGEIFS(Observed!AI$2:AI$720,Observed!$A$2:$A$720,$A163,Observed!$C$2:$C$720,$C163),"")</f>
        <v>4.4666666666666667E-2</v>
      </c>
      <c r="AJ163" s="29" t="str">
        <f>IF(ISNUMBER(AVERAGEIFS(Observed!AJ$2:AJ$720,Observed!$A$2:$A$720,$A163,Observed!$C$2:$C$720,$C163)),AVERAGEIFS(Observed!AJ$2:AJ$720,Observed!$A$2:$A$720,$A163,Observed!$C$2:$C$720,$C163),"")</f>
        <v/>
      </c>
      <c r="AK163" s="28" t="str">
        <f>IF(ISNUMBER(AVERAGEIFS(Observed!AK$2:AK$720,Observed!$A$2:$A$720,$A163,Observed!$C$2:$C$720,$C163)),AVERAGEIFS(Observed!AK$2:AK$720,Observed!$A$2:$A$720,$A163,Observed!$C$2:$C$720,$C163),"")</f>
        <v/>
      </c>
      <c r="AL163" s="29" t="str">
        <f>IF(ISNUMBER(AVERAGEIFS(Observed!AL$2:AL$720,Observed!$A$2:$A$720,$A163,Observed!$C$2:$C$720,$C163)),AVERAGEIFS(Observed!AL$2:AL$720,Observed!$A$2:$A$720,$A163,Observed!$C$2:$C$720,$C163),"")</f>
        <v/>
      </c>
      <c r="AM163" s="28" t="str">
        <f>IF(ISNUMBER(AVERAGEIFS(Observed!AM$2:AM$720,Observed!$A$2:$A$720,$A163,Observed!$C$2:$C$720,$C163)),AVERAGEIFS(Observed!AM$2:AM$720,Observed!$A$2:$A$720,$A163,Observed!$C$2:$C$720,$C163),"")</f>
        <v/>
      </c>
      <c r="AN163" s="28" t="str">
        <f>IF(ISNUMBER(AVERAGEIFS(Observed!AN$2:AN$720,Observed!$A$2:$A$720,$A163,Observed!$C$2:$C$720,$C163)),AVERAGEIFS(Observed!AN$2:AN$720,Observed!$A$2:$A$720,$A163,Observed!$C$2:$C$720,$C163),"")</f>
        <v/>
      </c>
      <c r="AO163" s="28" t="str">
        <f>IF(ISNUMBER(AVERAGEIFS(Observed!AO$2:AO$720,Observed!$A$2:$A$720,$A163,Observed!$C$2:$C$720,$C163)),AVERAGEIFS(Observed!AO$2:AO$720,Observed!$A$2:$A$720,$A163,Observed!$C$2:$C$720,$C163),"")</f>
        <v/>
      </c>
      <c r="AP163" s="29" t="str">
        <f>IF(ISNUMBER(AVERAGEIFS(Observed!AP$2:AP$720,Observed!$A$2:$A$720,$A163,Observed!$C$2:$C$720,$C163)),AVERAGEIFS(Observed!AP$2:AP$720,Observed!$A$2:$A$720,$A163,Observed!$C$2:$C$720,$C163),"")</f>
        <v/>
      </c>
      <c r="AQ163" s="28">
        <f>IF(ISNUMBER(AVERAGEIFS(Observed!AQ$2:AQ$720,Observed!$A$2:$A$720,$A163,Observed!$C$2:$C$720,$C163)),AVERAGEIFS(Observed!AQ$2:AQ$720,Observed!$A$2:$A$720,$A163,Observed!$C$2:$C$720,$C163),"")</f>
        <v>3.5256666666666665</v>
      </c>
      <c r="AR163" s="28">
        <f>IF(ISNUMBER(AVERAGEIFS(Observed!AR$2:AR$720,Observed!$A$2:$A$720,$A163,Observed!$C$2:$C$720,$C163)),AVERAGEIFS(Observed!AR$2:AR$720,Observed!$A$2:$A$720,$A163,Observed!$C$2:$C$720,$C163),"")</f>
        <v>18.991000000000003</v>
      </c>
      <c r="AS163" s="2">
        <f>COUNTIFS(Observed!$A$2:$A$720,$A163,Observed!$C$2:$C$720,$C163)</f>
        <v>3</v>
      </c>
      <c r="AT163" s="2">
        <f t="shared" si="3"/>
        <v>8</v>
      </c>
    </row>
    <row r="164" spans="1:46" x14ac:dyDescent="0.25">
      <c r="A164" s="4" t="s">
        <v>33</v>
      </c>
      <c r="B164" t="s">
        <v>32</v>
      </c>
      <c r="C164" s="3">
        <v>42250</v>
      </c>
      <c r="D164">
        <v>1</v>
      </c>
      <c r="F164">
        <v>0</v>
      </c>
      <c r="J164" s="2" t="s">
        <v>83</v>
      </c>
      <c r="K164" s="2" t="s">
        <v>43</v>
      </c>
      <c r="L164">
        <v>5</v>
      </c>
      <c r="M164" s="2" t="s">
        <v>22</v>
      </c>
      <c r="N164" s="27" t="str">
        <f>IF(ISNUMBER(AVERAGEIFS(Observed!N$2:N$720,Observed!$A$2:$A$720,$A164,Observed!$C$2:$C$720,$C164)),AVERAGEIFS(Observed!N$2:N$720,Observed!$A$2:$A$720,$A164,Observed!$C$2:$C$720,$C164),"")</f>
        <v/>
      </c>
      <c r="O164" s="28" t="str">
        <f>IF(ISNUMBER(AVERAGEIFS(Observed!O$2:O$720,Observed!$A$2:$A$720,$A164,Observed!$C$2:$C$720,$C164)),AVERAGEIFS(Observed!O$2:O$720,Observed!$A$2:$A$720,$A164,Observed!$C$2:$C$720,$C164),"")</f>
        <v/>
      </c>
      <c r="P164" s="28">
        <f>IF(ISNUMBER(AVERAGEIFS(Observed!P$2:P$720,Observed!$A$2:$A$720,$A164,Observed!$C$2:$C$720,$C164)),AVERAGEIFS(Observed!P$2:P$720,Observed!$A$2:$A$720,$A164,Observed!$C$2:$C$720,$C164),"")</f>
        <v>98.910000000000011</v>
      </c>
      <c r="Q164" s="28">
        <f>IF(ISNUMBER(AVERAGEIFS(Observed!Q$2:Q$720,Observed!$A$2:$A$720,$A164,Observed!$C$2:$C$720,$C164)),AVERAGEIFS(Observed!Q$2:Q$720,Observed!$A$2:$A$720,$A164,Observed!$C$2:$C$720,$C164),"")</f>
        <v>98.910000000000011</v>
      </c>
      <c r="R164" s="28">
        <f>IF(ISNUMBER(AVERAGEIFS(Observed!R$2:R$720,Observed!$A$2:$A$720,$A164,Observed!$C$2:$C$720,$C164)),AVERAGEIFS(Observed!R$2:R$720,Observed!$A$2:$A$720,$A164,Observed!$C$2:$C$720,$C164),"")</f>
        <v>98.910000000000011</v>
      </c>
      <c r="S164" s="29" t="str">
        <f>IF(ISNUMBER(AVERAGEIFS(Observed!S$2:S$720,Observed!$A$2:$A$720,$A164,Observed!$C$2:$C$720,$C164)),AVERAGEIFS(Observed!S$2:S$720,Observed!$A$2:$A$720,$A164,Observed!$C$2:$C$720,$C164),"")</f>
        <v/>
      </c>
      <c r="T164" s="29" t="str">
        <f>IF(ISNUMBER(AVERAGEIFS(Observed!T$2:T$720,Observed!$A$2:$A$720,$A164,Observed!$C$2:$C$720,$C164)),AVERAGEIFS(Observed!T$2:T$720,Observed!$A$2:$A$720,$A164,Observed!$C$2:$C$720,$C164),"")</f>
        <v/>
      </c>
      <c r="U164" s="29" t="str">
        <f>IF(ISNUMBER(AVERAGEIFS(Observed!U$2:U$720,Observed!$A$2:$A$720,$A164,Observed!$C$2:$C$720,$C164)),AVERAGEIFS(Observed!U$2:U$720,Observed!$A$2:$A$720,$A164,Observed!$C$2:$C$720,$C164),"")</f>
        <v/>
      </c>
      <c r="V164" s="28" t="str">
        <f>IF(ISNUMBER(AVERAGEIFS(Observed!V$2:V$720,Observed!$A$2:$A$720,$A164,Observed!$C$2:$C$720,$C164)),AVERAGEIFS(Observed!V$2:V$720,Observed!$A$2:$A$720,$A164,Observed!$C$2:$C$720,$C164),"")</f>
        <v/>
      </c>
      <c r="W164" s="30" t="str">
        <f>IF(ISNUMBER(AVERAGEIFS(Observed!W$2:W$720,Observed!$A$2:$A$720,$A164,Observed!$C$2:$C$720,$C164)),AVERAGEIFS(Observed!W$2:W$720,Observed!$A$2:$A$720,$A164,Observed!$C$2:$C$720,$C164),"")</f>
        <v/>
      </c>
      <c r="X164" s="30" t="str">
        <f>IF(ISNUMBER(AVERAGEIFS(Observed!X$2:X$720,Observed!$A$2:$A$720,$A164,Observed!$C$2:$C$720,$C164)),AVERAGEIFS(Observed!X$2:X$720,Observed!$A$2:$A$720,$A164,Observed!$C$2:$C$720,$C164),"")</f>
        <v/>
      </c>
      <c r="Y164" s="28" t="str">
        <f>IF(ISNUMBER(AVERAGEIFS(Observed!Y$2:Y$720,Observed!$A$2:$A$720,$A164,Observed!$C$2:$C$720,$C164)),AVERAGEIFS(Observed!Y$2:Y$720,Observed!$A$2:$A$720,$A164,Observed!$C$2:$C$720,$C164),"")</f>
        <v/>
      </c>
      <c r="Z164" s="28" t="str">
        <f>IF(ISNUMBER(AVERAGEIFS(Observed!Z$2:Z$720,Observed!$A$2:$A$720,$A164,Observed!$C$2:$C$720,$C164)),AVERAGEIFS(Observed!Z$2:Z$720,Observed!$A$2:$A$720,$A164,Observed!$C$2:$C$720,$C164),"")</f>
        <v/>
      </c>
      <c r="AA164" s="28" t="str">
        <f>IF(ISNUMBER(AVERAGEIFS(Observed!AA$2:AA$720,Observed!$A$2:$A$720,$A164,Observed!$C$2:$C$720,$C164)),AVERAGEIFS(Observed!AA$2:AA$720,Observed!$A$2:$A$720,$A164,Observed!$C$2:$C$720,$C164),"")</f>
        <v/>
      </c>
      <c r="AB164" s="28" t="str">
        <f>IF(ISNUMBER(AVERAGEIFS(Observed!AB$2:AB$720,Observed!$A$2:$A$720,$A164,Observed!$C$2:$C$720,$C164)),AVERAGEIFS(Observed!AB$2:AB$720,Observed!$A$2:$A$720,$A164,Observed!$C$2:$C$720,$C164),"")</f>
        <v/>
      </c>
      <c r="AC164" s="28" t="str">
        <f>IF(ISNUMBER(AVERAGEIFS(Observed!AC$2:AC$720,Observed!$A$2:$A$720,$A164,Observed!$C$2:$C$720,$C164)),AVERAGEIFS(Observed!AC$2:AC$720,Observed!$A$2:$A$720,$A164,Observed!$C$2:$C$720,$C164),"")</f>
        <v/>
      </c>
      <c r="AD164" s="28" t="str">
        <f>IF(ISNUMBER(AVERAGEIFS(Observed!AD$2:AD$720,Observed!$A$2:$A$720,$A164,Observed!$C$2:$C$720,$C164)),AVERAGEIFS(Observed!AD$2:AD$720,Observed!$A$2:$A$720,$A164,Observed!$C$2:$C$720,$C164),"")</f>
        <v/>
      </c>
      <c r="AE164" s="28" t="str">
        <f>IF(ISNUMBER(AVERAGEIFS(Observed!AE$2:AE$720,Observed!$A$2:$A$720,$A164,Observed!$C$2:$C$720,$C164)),AVERAGEIFS(Observed!AE$2:AE$720,Observed!$A$2:$A$720,$A164,Observed!$C$2:$C$720,$C164),"")</f>
        <v/>
      </c>
      <c r="AF164" s="28" t="str">
        <f>IF(ISNUMBER(AVERAGEIFS(Observed!AF$2:AF$720,Observed!$A$2:$A$720,$A164,Observed!$C$2:$C$720,$C164)),AVERAGEIFS(Observed!AF$2:AF$720,Observed!$A$2:$A$720,$A164,Observed!$C$2:$C$720,$C164),"")</f>
        <v/>
      </c>
      <c r="AG164" s="28">
        <f>IF(ISNUMBER(AVERAGEIFS(Observed!AG$2:AG$720,Observed!$A$2:$A$720,$A164,Observed!$C$2:$C$720,$C164)),AVERAGEIFS(Observed!AG$2:AG$720,Observed!$A$2:$A$720,$A164,Observed!$C$2:$C$720,$C164),"")</f>
        <v>28.866666666666664</v>
      </c>
      <c r="AH164" s="29">
        <f>IF(ISNUMBER(AVERAGEIFS(Observed!AH$2:AH$720,Observed!$A$2:$A$720,$A164,Observed!$C$2:$C$720,$C164)),AVERAGEIFS(Observed!AH$2:AH$720,Observed!$A$2:$A$720,$A164,Observed!$C$2:$C$720,$C164),"")</f>
        <v>4.2666666666666665E-2</v>
      </c>
      <c r="AI164" s="29">
        <f>IF(ISNUMBER(AVERAGEIFS(Observed!AI$2:AI$720,Observed!$A$2:$A$720,$A164,Observed!$C$2:$C$720,$C164)),AVERAGEIFS(Observed!AI$2:AI$720,Observed!$A$2:$A$720,$A164,Observed!$C$2:$C$720,$C164),"")</f>
        <v>4.2666666666666665E-2</v>
      </c>
      <c r="AJ164" s="29" t="str">
        <f>IF(ISNUMBER(AVERAGEIFS(Observed!AJ$2:AJ$720,Observed!$A$2:$A$720,$A164,Observed!$C$2:$C$720,$C164)),AVERAGEIFS(Observed!AJ$2:AJ$720,Observed!$A$2:$A$720,$A164,Observed!$C$2:$C$720,$C164),"")</f>
        <v/>
      </c>
      <c r="AK164" s="28" t="str">
        <f>IF(ISNUMBER(AVERAGEIFS(Observed!AK$2:AK$720,Observed!$A$2:$A$720,$A164,Observed!$C$2:$C$720,$C164)),AVERAGEIFS(Observed!AK$2:AK$720,Observed!$A$2:$A$720,$A164,Observed!$C$2:$C$720,$C164),"")</f>
        <v/>
      </c>
      <c r="AL164" s="29" t="str">
        <f>IF(ISNUMBER(AVERAGEIFS(Observed!AL$2:AL$720,Observed!$A$2:$A$720,$A164,Observed!$C$2:$C$720,$C164)),AVERAGEIFS(Observed!AL$2:AL$720,Observed!$A$2:$A$720,$A164,Observed!$C$2:$C$720,$C164),"")</f>
        <v/>
      </c>
      <c r="AM164" s="28" t="str">
        <f>IF(ISNUMBER(AVERAGEIFS(Observed!AM$2:AM$720,Observed!$A$2:$A$720,$A164,Observed!$C$2:$C$720,$C164)),AVERAGEIFS(Observed!AM$2:AM$720,Observed!$A$2:$A$720,$A164,Observed!$C$2:$C$720,$C164),"")</f>
        <v/>
      </c>
      <c r="AN164" s="28" t="str">
        <f>IF(ISNUMBER(AVERAGEIFS(Observed!AN$2:AN$720,Observed!$A$2:$A$720,$A164,Observed!$C$2:$C$720,$C164)),AVERAGEIFS(Observed!AN$2:AN$720,Observed!$A$2:$A$720,$A164,Observed!$C$2:$C$720,$C164),"")</f>
        <v/>
      </c>
      <c r="AO164" s="28" t="str">
        <f>IF(ISNUMBER(AVERAGEIFS(Observed!AO$2:AO$720,Observed!$A$2:$A$720,$A164,Observed!$C$2:$C$720,$C164)),AVERAGEIFS(Observed!AO$2:AO$720,Observed!$A$2:$A$720,$A164,Observed!$C$2:$C$720,$C164),"")</f>
        <v/>
      </c>
      <c r="AP164" s="29" t="str">
        <f>IF(ISNUMBER(AVERAGEIFS(Observed!AP$2:AP$720,Observed!$A$2:$A$720,$A164,Observed!$C$2:$C$720,$C164)),AVERAGEIFS(Observed!AP$2:AP$720,Observed!$A$2:$A$720,$A164,Observed!$C$2:$C$720,$C164),"")</f>
        <v/>
      </c>
      <c r="AQ164" s="28">
        <f>IF(ISNUMBER(AVERAGEIFS(Observed!AQ$2:AQ$720,Observed!$A$2:$A$720,$A164,Observed!$C$2:$C$720,$C164)),AVERAGEIFS(Observed!AQ$2:AQ$720,Observed!$A$2:$A$720,$A164,Observed!$C$2:$C$720,$C164),"")</f>
        <v>4.2153333333333327</v>
      </c>
      <c r="AR164" s="28">
        <f>IF(ISNUMBER(AVERAGEIFS(Observed!AR$2:AR$720,Observed!$A$2:$A$720,$A164,Observed!$C$2:$C$720,$C164)),AVERAGEIFS(Observed!AR$2:AR$720,Observed!$A$2:$A$720,$A164,Observed!$C$2:$C$720,$C164),"")</f>
        <v>4.2153333333333327</v>
      </c>
      <c r="AS164" s="2">
        <f>COUNTIFS(Observed!$A$2:$A$720,$A164,Observed!$C$2:$C$720,$C164)</f>
        <v>3</v>
      </c>
      <c r="AT164" s="2">
        <f t="shared" si="3"/>
        <v>8</v>
      </c>
    </row>
    <row r="165" spans="1:46" x14ac:dyDescent="0.25">
      <c r="A165" s="4" t="s">
        <v>35</v>
      </c>
      <c r="B165" t="s">
        <v>32</v>
      </c>
      <c r="C165" s="3">
        <v>42250</v>
      </c>
      <c r="D165">
        <v>1</v>
      </c>
      <c r="F165">
        <v>50</v>
      </c>
      <c r="J165" s="2" t="s">
        <v>83</v>
      </c>
      <c r="K165" s="2" t="s">
        <v>43</v>
      </c>
      <c r="L165">
        <v>5</v>
      </c>
      <c r="M165" s="2" t="s">
        <v>22</v>
      </c>
      <c r="N165" s="27" t="str">
        <f>IF(ISNUMBER(AVERAGEIFS(Observed!N$2:N$720,Observed!$A$2:$A$720,$A165,Observed!$C$2:$C$720,$C165)),AVERAGEIFS(Observed!N$2:N$720,Observed!$A$2:$A$720,$A165,Observed!$C$2:$C$720,$C165),"")</f>
        <v/>
      </c>
      <c r="O165" s="28" t="str">
        <f>IF(ISNUMBER(AVERAGEIFS(Observed!O$2:O$720,Observed!$A$2:$A$720,$A165,Observed!$C$2:$C$720,$C165)),AVERAGEIFS(Observed!O$2:O$720,Observed!$A$2:$A$720,$A165,Observed!$C$2:$C$720,$C165),"")</f>
        <v/>
      </c>
      <c r="P165" s="28">
        <f>IF(ISNUMBER(AVERAGEIFS(Observed!P$2:P$720,Observed!$A$2:$A$720,$A165,Observed!$C$2:$C$720,$C165)),AVERAGEIFS(Observed!P$2:P$720,Observed!$A$2:$A$720,$A165,Observed!$C$2:$C$720,$C165),"")</f>
        <v>111.48666666666668</v>
      </c>
      <c r="Q165" s="28">
        <f>IF(ISNUMBER(AVERAGEIFS(Observed!Q$2:Q$720,Observed!$A$2:$A$720,$A165,Observed!$C$2:$C$720,$C165)),AVERAGEIFS(Observed!Q$2:Q$720,Observed!$A$2:$A$720,$A165,Observed!$C$2:$C$720,$C165),"")</f>
        <v>111.48666666666668</v>
      </c>
      <c r="R165" s="28">
        <f>IF(ISNUMBER(AVERAGEIFS(Observed!R$2:R$720,Observed!$A$2:$A$720,$A165,Observed!$C$2:$C$720,$C165)),AVERAGEIFS(Observed!R$2:R$720,Observed!$A$2:$A$720,$A165,Observed!$C$2:$C$720,$C165),"")</f>
        <v>111.48666666666668</v>
      </c>
      <c r="S165" s="29" t="str">
        <f>IF(ISNUMBER(AVERAGEIFS(Observed!S$2:S$720,Observed!$A$2:$A$720,$A165,Observed!$C$2:$C$720,$C165)),AVERAGEIFS(Observed!S$2:S$720,Observed!$A$2:$A$720,$A165,Observed!$C$2:$C$720,$C165),"")</f>
        <v/>
      </c>
      <c r="T165" s="29" t="str">
        <f>IF(ISNUMBER(AVERAGEIFS(Observed!T$2:T$720,Observed!$A$2:$A$720,$A165,Observed!$C$2:$C$720,$C165)),AVERAGEIFS(Observed!T$2:T$720,Observed!$A$2:$A$720,$A165,Observed!$C$2:$C$720,$C165),"")</f>
        <v/>
      </c>
      <c r="U165" s="29" t="str">
        <f>IF(ISNUMBER(AVERAGEIFS(Observed!U$2:U$720,Observed!$A$2:$A$720,$A165,Observed!$C$2:$C$720,$C165)),AVERAGEIFS(Observed!U$2:U$720,Observed!$A$2:$A$720,$A165,Observed!$C$2:$C$720,$C165),"")</f>
        <v/>
      </c>
      <c r="V165" s="28" t="str">
        <f>IF(ISNUMBER(AVERAGEIFS(Observed!V$2:V$720,Observed!$A$2:$A$720,$A165,Observed!$C$2:$C$720,$C165)),AVERAGEIFS(Observed!V$2:V$720,Observed!$A$2:$A$720,$A165,Observed!$C$2:$C$720,$C165),"")</f>
        <v/>
      </c>
      <c r="W165" s="30" t="str">
        <f>IF(ISNUMBER(AVERAGEIFS(Observed!W$2:W$720,Observed!$A$2:$A$720,$A165,Observed!$C$2:$C$720,$C165)),AVERAGEIFS(Observed!W$2:W$720,Observed!$A$2:$A$720,$A165,Observed!$C$2:$C$720,$C165),"")</f>
        <v/>
      </c>
      <c r="X165" s="30" t="str">
        <f>IF(ISNUMBER(AVERAGEIFS(Observed!X$2:X$720,Observed!$A$2:$A$720,$A165,Observed!$C$2:$C$720,$C165)),AVERAGEIFS(Observed!X$2:X$720,Observed!$A$2:$A$720,$A165,Observed!$C$2:$C$720,$C165),"")</f>
        <v/>
      </c>
      <c r="Y165" s="28" t="str">
        <f>IF(ISNUMBER(AVERAGEIFS(Observed!Y$2:Y$720,Observed!$A$2:$A$720,$A165,Observed!$C$2:$C$720,$C165)),AVERAGEIFS(Observed!Y$2:Y$720,Observed!$A$2:$A$720,$A165,Observed!$C$2:$C$720,$C165),"")</f>
        <v/>
      </c>
      <c r="Z165" s="28" t="str">
        <f>IF(ISNUMBER(AVERAGEIFS(Observed!Z$2:Z$720,Observed!$A$2:$A$720,$A165,Observed!$C$2:$C$720,$C165)),AVERAGEIFS(Observed!Z$2:Z$720,Observed!$A$2:$A$720,$A165,Observed!$C$2:$C$720,$C165),"")</f>
        <v/>
      </c>
      <c r="AA165" s="28" t="str">
        <f>IF(ISNUMBER(AVERAGEIFS(Observed!AA$2:AA$720,Observed!$A$2:$A$720,$A165,Observed!$C$2:$C$720,$C165)),AVERAGEIFS(Observed!AA$2:AA$720,Observed!$A$2:$A$720,$A165,Observed!$C$2:$C$720,$C165),"")</f>
        <v/>
      </c>
      <c r="AB165" s="28" t="str">
        <f>IF(ISNUMBER(AVERAGEIFS(Observed!AB$2:AB$720,Observed!$A$2:$A$720,$A165,Observed!$C$2:$C$720,$C165)),AVERAGEIFS(Observed!AB$2:AB$720,Observed!$A$2:$A$720,$A165,Observed!$C$2:$C$720,$C165),"")</f>
        <v/>
      </c>
      <c r="AC165" s="28" t="str">
        <f>IF(ISNUMBER(AVERAGEIFS(Observed!AC$2:AC$720,Observed!$A$2:$A$720,$A165,Observed!$C$2:$C$720,$C165)),AVERAGEIFS(Observed!AC$2:AC$720,Observed!$A$2:$A$720,$A165,Observed!$C$2:$C$720,$C165),"")</f>
        <v/>
      </c>
      <c r="AD165" s="28" t="str">
        <f>IF(ISNUMBER(AVERAGEIFS(Observed!AD$2:AD$720,Observed!$A$2:$A$720,$A165,Observed!$C$2:$C$720,$C165)),AVERAGEIFS(Observed!AD$2:AD$720,Observed!$A$2:$A$720,$A165,Observed!$C$2:$C$720,$C165),"")</f>
        <v/>
      </c>
      <c r="AE165" s="28" t="str">
        <f>IF(ISNUMBER(AVERAGEIFS(Observed!AE$2:AE$720,Observed!$A$2:$A$720,$A165,Observed!$C$2:$C$720,$C165)),AVERAGEIFS(Observed!AE$2:AE$720,Observed!$A$2:$A$720,$A165,Observed!$C$2:$C$720,$C165),"")</f>
        <v/>
      </c>
      <c r="AF165" s="28" t="str">
        <f>IF(ISNUMBER(AVERAGEIFS(Observed!AF$2:AF$720,Observed!$A$2:$A$720,$A165,Observed!$C$2:$C$720,$C165)),AVERAGEIFS(Observed!AF$2:AF$720,Observed!$A$2:$A$720,$A165,Observed!$C$2:$C$720,$C165),"")</f>
        <v/>
      </c>
      <c r="AG165" s="28">
        <f>IF(ISNUMBER(AVERAGEIFS(Observed!AG$2:AG$720,Observed!$A$2:$A$720,$A165,Observed!$C$2:$C$720,$C165)),AVERAGEIFS(Observed!AG$2:AG$720,Observed!$A$2:$A$720,$A165,Observed!$C$2:$C$720,$C165),"")</f>
        <v>28.599999999999998</v>
      </c>
      <c r="AH165" s="29">
        <f>IF(ISNUMBER(AVERAGEIFS(Observed!AH$2:AH$720,Observed!$A$2:$A$720,$A165,Observed!$C$2:$C$720,$C165)),AVERAGEIFS(Observed!AH$2:AH$720,Observed!$A$2:$A$720,$A165,Observed!$C$2:$C$720,$C165),"")</f>
        <v>4.2666666666666665E-2</v>
      </c>
      <c r="AI165" s="29">
        <f>IF(ISNUMBER(AVERAGEIFS(Observed!AI$2:AI$720,Observed!$A$2:$A$720,$A165,Observed!$C$2:$C$720,$C165)),AVERAGEIFS(Observed!AI$2:AI$720,Observed!$A$2:$A$720,$A165,Observed!$C$2:$C$720,$C165),"")</f>
        <v>4.2666666666666665E-2</v>
      </c>
      <c r="AJ165" s="29" t="str">
        <f>IF(ISNUMBER(AVERAGEIFS(Observed!AJ$2:AJ$720,Observed!$A$2:$A$720,$A165,Observed!$C$2:$C$720,$C165)),AVERAGEIFS(Observed!AJ$2:AJ$720,Observed!$A$2:$A$720,$A165,Observed!$C$2:$C$720,$C165),"")</f>
        <v/>
      </c>
      <c r="AK165" s="28" t="str">
        <f>IF(ISNUMBER(AVERAGEIFS(Observed!AK$2:AK$720,Observed!$A$2:$A$720,$A165,Observed!$C$2:$C$720,$C165)),AVERAGEIFS(Observed!AK$2:AK$720,Observed!$A$2:$A$720,$A165,Observed!$C$2:$C$720,$C165),"")</f>
        <v/>
      </c>
      <c r="AL165" s="29" t="str">
        <f>IF(ISNUMBER(AVERAGEIFS(Observed!AL$2:AL$720,Observed!$A$2:$A$720,$A165,Observed!$C$2:$C$720,$C165)),AVERAGEIFS(Observed!AL$2:AL$720,Observed!$A$2:$A$720,$A165,Observed!$C$2:$C$720,$C165),"")</f>
        <v/>
      </c>
      <c r="AM165" s="28" t="str">
        <f>IF(ISNUMBER(AVERAGEIFS(Observed!AM$2:AM$720,Observed!$A$2:$A$720,$A165,Observed!$C$2:$C$720,$C165)),AVERAGEIFS(Observed!AM$2:AM$720,Observed!$A$2:$A$720,$A165,Observed!$C$2:$C$720,$C165),"")</f>
        <v/>
      </c>
      <c r="AN165" s="28" t="str">
        <f>IF(ISNUMBER(AVERAGEIFS(Observed!AN$2:AN$720,Observed!$A$2:$A$720,$A165,Observed!$C$2:$C$720,$C165)),AVERAGEIFS(Observed!AN$2:AN$720,Observed!$A$2:$A$720,$A165,Observed!$C$2:$C$720,$C165),"")</f>
        <v/>
      </c>
      <c r="AO165" s="28" t="str">
        <f>IF(ISNUMBER(AVERAGEIFS(Observed!AO$2:AO$720,Observed!$A$2:$A$720,$A165,Observed!$C$2:$C$720,$C165)),AVERAGEIFS(Observed!AO$2:AO$720,Observed!$A$2:$A$720,$A165,Observed!$C$2:$C$720,$C165),"")</f>
        <v/>
      </c>
      <c r="AP165" s="29" t="str">
        <f>IF(ISNUMBER(AVERAGEIFS(Observed!AP$2:AP$720,Observed!$A$2:$A$720,$A165,Observed!$C$2:$C$720,$C165)),AVERAGEIFS(Observed!AP$2:AP$720,Observed!$A$2:$A$720,$A165,Observed!$C$2:$C$720,$C165),"")</f>
        <v/>
      </c>
      <c r="AQ165" s="28">
        <f>IF(ISNUMBER(AVERAGEIFS(Observed!AQ$2:AQ$720,Observed!$A$2:$A$720,$A165,Observed!$C$2:$C$720,$C165)),AVERAGEIFS(Observed!AQ$2:AQ$720,Observed!$A$2:$A$720,$A165,Observed!$C$2:$C$720,$C165),"")</f>
        <v>4.7396666666666674</v>
      </c>
      <c r="AR165" s="28">
        <f>IF(ISNUMBER(AVERAGEIFS(Observed!AR$2:AR$720,Observed!$A$2:$A$720,$A165,Observed!$C$2:$C$720,$C165)),AVERAGEIFS(Observed!AR$2:AR$720,Observed!$A$2:$A$720,$A165,Observed!$C$2:$C$720,$C165),"")</f>
        <v>4.7396666666666674</v>
      </c>
      <c r="AS165" s="2">
        <f>COUNTIFS(Observed!$A$2:$A$720,$A165,Observed!$C$2:$C$720,$C165)</f>
        <v>3</v>
      </c>
      <c r="AT165" s="2">
        <f t="shared" si="3"/>
        <v>8</v>
      </c>
    </row>
    <row r="166" spans="1:46" x14ac:dyDescent="0.25">
      <c r="A166" s="4" t="s">
        <v>34</v>
      </c>
      <c r="B166" t="s">
        <v>32</v>
      </c>
      <c r="C166" s="3">
        <v>42250</v>
      </c>
      <c r="D166">
        <v>1</v>
      </c>
      <c r="F166">
        <v>100</v>
      </c>
      <c r="J166" s="2" t="s">
        <v>83</v>
      </c>
      <c r="K166" s="2" t="s">
        <v>43</v>
      </c>
      <c r="L166">
        <v>5</v>
      </c>
      <c r="M166" s="2" t="s">
        <v>22</v>
      </c>
      <c r="N166" s="27" t="str">
        <f>IF(ISNUMBER(AVERAGEIFS(Observed!N$2:N$720,Observed!$A$2:$A$720,$A166,Observed!$C$2:$C$720,$C166)),AVERAGEIFS(Observed!N$2:N$720,Observed!$A$2:$A$720,$A166,Observed!$C$2:$C$720,$C166),"")</f>
        <v/>
      </c>
      <c r="O166" s="28" t="str">
        <f>IF(ISNUMBER(AVERAGEIFS(Observed!O$2:O$720,Observed!$A$2:$A$720,$A166,Observed!$C$2:$C$720,$C166)),AVERAGEIFS(Observed!O$2:O$720,Observed!$A$2:$A$720,$A166,Observed!$C$2:$C$720,$C166),"")</f>
        <v/>
      </c>
      <c r="P166" s="28">
        <f>IF(ISNUMBER(AVERAGEIFS(Observed!P$2:P$720,Observed!$A$2:$A$720,$A166,Observed!$C$2:$C$720,$C166)),AVERAGEIFS(Observed!P$2:P$720,Observed!$A$2:$A$720,$A166,Observed!$C$2:$C$720,$C166),"")</f>
        <v>108.34333333333332</v>
      </c>
      <c r="Q166" s="28">
        <f>IF(ISNUMBER(AVERAGEIFS(Observed!Q$2:Q$720,Observed!$A$2:$A$720,$A166,Observed!$C$2:$C$720,$C166)),AVERAGEIFS(Observed!Q$2:Q$720,Observed!$A$2:$A$720,$A166,Observed!$C$2:$C$720,$C166),"")</f>
        <v>108.34333333333332</v>
      </c>
      <c r="R166" s="28">
        <f>IF(ISNUMBER(AVERAGEIFS(Observed!R$2:R$720,Observed!$A$2:$A$720,$A166,Observed!$C$2:$C$720,$C166)),AVERAGEIFS(Observed!R$2:R$720,Observed!$A$2:$A$720,$A166,Observed!$C$2:$C$720,$C166),"")</f>
        <v>108.34333333333332</v>
      </c>
      <c r="S166" s="29" t="str">
        <f>IF(ISNUMBER(AVERAGEIFS(Observed!S$2:S$720,Observed!$A$2:$A$720,$A166,Observed!$C$2:$C$720,$C166)),AVERAGEIFS(Observed!S$2:S$720,Observed!$A$2:$A$720,$A166,Observed!$C$2:$C$720,$C166),"")</f>
        <v/>
      </c>
      <c r="T166" s="29" t="str">
        <f>IF(ISNUMBER(AVERAGEIFS(Observed!T$2:T$720,Observed!$A$2:$A$720,$A166,Observed!$C$2:$C$720,$C166)),AVERAGEIFS(Observed!T$2:T$720,Observed!$A$2:$A$720,$A166,Observed!$C$2:$C$720,$C166),"")</f>
        <v/>
      </c>
      <c r="U166" s="29" t="str">
        <f>IF(ISNUMBER(AVERAGEIFS(Observed!U$2:U$720,Observed!$A$2:$A$720,$A166,Observed!$C$2:$C$720,$C166)),AVERAGEIFS(Observed!U$2:U$720,Observed!$A$2:$A$720,$A166,Observed!$C$2:$C$720,$C166),"")</f>
        <v/>
      </c>
      <c r="V166" s="28" t="str">
        <f>IF(ISNUMBER(AVERAGEIFS(Observed!V$2:V$720,Observed!$A$2:$A$720,$A166,Observed!$C$2:$C$720,$C166)),AVERAGEIFS(Observed!V$2:V$720,Observed!$A$2:$A$720,$A166,Observed!$C$2:$C$720,$C166),"")</f>
        <v/>
      </c>
      <c r="W166" s="30" t="str">
        <f>IF(ISNUMBER(AVERAGEIFS(Observed!W$2:W$720,Observed!$A$2:$A$720,$A166,Observed!$C$2:$C$720,$C166)),AVERAGEIFS(Observed!W$2:W$720,Observed!$A$2:$A$720,$A166,Observed!$C$2:$C$720,$C166),"")</f>
        <v/>
      </c>
      <c r="X166" s="30" t="str">
        <f>IF(ISNUMBER(AVERAGEIFS(Observed!X$2:X$720,Observed!$A$2:$A$720,$A166,Observed!$C$2:$C$720,$C166)),AVERAGEIFS(Observed!X$2:X$720,Observed!$A$2:$A$720,$A166,Observed!$C$2:$C$720,$C166),"")</f>
        <v/>
      </c>
      <c r="Y166" s="28" t="str">
        <f>IF(ISNUMBER(AVERAGEIFS(Observed!Y$2:Y$720,Observed!$A$2:$A$720,$A166,Observed!$C$2:$C$720,$C166)),AVERAGEIFS(Observed!Y$2:Y$720,Observed!$A$2:$A$720,$A166,Observed!$C$2:$C$720,$C166),"")</f>
        <v/>
      </c>
      <c r="Z166" s="28" t="str">
        <f>IF(ISNUMBER(AVERAGEIFS(Observed!Z$2:Z$720,Observed!$A$2:$A$720,$A166,Observed!$C$2:$C$720,$C166)),AVERAGEIFS(Observed!Z$2:Z$720,Observed!$A$2:$A$720,$A166,Observed!$C$2:$C$720,$C166),"")</f>
        <v/>
      </c>
      <c r="AA166" s="28" t="str">
        <f>IF(ISNUMBER(AVERAGEIFS(Observed!AA$2:AA$720,Observed!$A$2:$A$720,$A166,Observed!$C$2:$C$720,$C166)),AVERAGEIFS(Observed!AA$2:AA$720,Observed!$A$2:$A$720,$A166,Observed!$C$2:$C$720,$C166),"")</f>
        <v/>
      </c>
      <c r="AB166" s="28" t="str">
        <f>IF(ISNUMBER(AVERAGEIFS(Observed!AB$2:AB$720,Observed!$A$2:$A$720,$A166,Observed!$C$2:$C$720,$C166)),AVERAGEIFS(Observed!AB$2:AB$720,Observed!$A$2:$A$720,$A166,Observed!$C$2:$C$720,$C166),"")</f>
        <v/>
      </c>
      <c r="AC166" s="28" t="str">
        <f>IF(ISNUMBER(AVERAGEIFS(Observed!AC$2:AC$720,Observed!$A$2:$A$720,$A166,Observed!$C$2:$C$720,$C166)),AVERAGEIFS(Observed!AC$2:AC$720,Observed!$A$2:$A$720,$A166,Observed!$C$2:$C$720,$C166),"")</f>
        <v/>
      </c>
      <c r="AD166" s="28" t="str">
        <f>IF(ISNUMBER(AVERAGEIFS(Observed!AD$2:AD$720,Observed!$A$2:$A$720,$A166,Observed!$C$2:$C$720,$C166)),AVERAGEIFS(Observed!AD$2:AD$720,Observed!$A$2:$A$720,$A166,Observed!$C$2:$C$720,$C166),"")</f>
        <v/>
      </c>
      <c r="AE166" s="28" t="str">
        <f>IF(ISNUMBER(AVERAGEIFS(Observed!AE$2:AE$720,Observed!$A$2:$A$720,$A166,Observed!$C$2:$C$720,$C166)),AVERAGEIFS(Observed!AE$2:AE$720,Observed!$A$2:$A$720,$A166,Observed!$C$2:$C$720,$C166),"")</f>
        <v/>
      </c>
      <c r="AF166" s="28" t="str">
        <f>IF(ISNUMBER(AVERAGEIFS(Observed!AF$2:AF$720,Observed!$A$2:$A$720,$A166,Observed!$C$2:$C$720,$C166)),AVERAGEIFS(Observed!AF$2:AF$720,Observed!$A$2:$A$720,$A166,Observed!$C$2:$C$720,$C166),"")</f>
        <v/>
      </c>
      <c r="AG166" s="28">
        <f>IF(ISNUMBER(AVERAGEIFS(Observed!AG$2:AG$720,Observed!$A$2:$A$720,$A166,Observed!$C$2:$C$720,$C166)),AVERAGEIFS(Observed!AG$2:AG$720,Observed!$A$2:$A$720,$A166,Observed!$C$2:$C$720,$C166),"")</f>
        <v>27.866666666666664</v>
      </c>
      <c r="AH166" s="29">
        <f>IF(ISNUMBER(AVERAGEIFS(Observed!AH$2:AH$720,Observed!$A$2:$A$720,$A166,Observed!$C$2:$C$720,$C166)),AVERAGEIFS(Observed!AH$2:AH$720,Observed!$A$2:$A$720,$A166,Observed!$C$2:$C$720,$C166),"")</f>
        <v>4.1333333333333333E-2</v>
      </c>
      <c r="AI166" s="29">
        <f>IF(ISNUMBER(AVERAGEIFS(Observed!AI$2:AI$720,Observed!$A$2:$A$720,$A166,Observed!$C$2:$C$720,$C166)),AVERAGEIFS(Observed!AI$2:AI$720,Observed!$A$2:$A$720,$A166,Observed!$C$2:$C$720,$C166),"")</f>
        <v>4.1333333333333333E-2</v>
      </c>
      <c r="AJ166" s="29" t="str">
        <f>IF(ISNUMBER(AVERAGEIFS(Observed!AJ$2:AJ$720,Observed!$A$2:$A$720,$A166,Observed!$C$2:$C$720,$C166)),AVERAGEIFS(Observed!AJ$2:AJ$720,Observed!$A$2:$A$720,$A166,Observed!$C$2:$C$720,$C166),"")</f>
        <v/>
      </c>
      <c r="AK166" s="28" t="str">
        <f>IF(ISNUMBER(AVERAGEIFS(Observed!AK$2:AK$720,Observed!$A$2:$A$720,$A166,Observed!$C$2:$C$720,$C166)),AVERAGEIFS(Observed!AK$2:AK$720,Observed!$A$2:$A$720,$A166,Observed!$C$2:$C$720,$C166),"")</f>
        <v/>
      </c>
      <c r="AL166" s="29" t="str">
        <f>IF(ISNUMBER(AVERAGEIFS(Observed!AL$2:AL$720,Observed!$A$2:$A$720,$A166,Observed!$C$2:$C$720,$C166)),AVERAGEIFS(Observed!AL$2:AL$720,Observed!$A$2:$A$720,$A166,Observed!$C$2:$C$720,$C166),"")</f>
        <v/>
      </c>
      <c r="AM166" s="28" t="str">
        <f>IF(ISNUMBER(AVERAGEIFS(Observed!AM$2:AM$720,Observed!$A$2:$A$720,$A166,Observed!$C$2:$C$720,$C166)),AVERAGEIFS(Observed!AM$2:AM$720,Observed!$A$2:$A$720,$A166,Observed!$C$2:$C$720,$C166),"")</f>
        <v/>
      </c>
      <c r="AN166" s="28" t="str">
        <f>IF(ISNUMBER(AVERAGEIFS(Observed!AN$2:AN$720,Observed!$A$2:$A$720,$A166,Observed!$C$2:$C$720,$C166)),AVERAGEIFS(Observed!AN$2:AN$720,Observed!$A$2:$A$720,$A166,Observed!$C$2:$C$720,$C166),"")</f>
        <v/>
      </c>
      <c r="AO166" s="28" t="str">
        <f>IF(ISNUMBER(AVERAGEIFS(Observed!AO$2:AO$720,Observed!$A$2:$A$720,$A166,Observed!$C$2:$C$720,$C166)),AVERAGEIFS(Observed!AO$2:AO$720,Observed!$A$2:$A$720,$A166,Observed!$C$2:$C$720,$C166),"")</f>
        <v/>
      </c>
      <c r="AP166" s="29" t="str">
        <f>IF(ISNUMBER(AVERAGEIFS(Observed!AP$2:AP$720,Observed!$A$2:$A$720,$A166,Observed!$C$2:$C$720,$C166)),AVERAGEIFS(Observed!AP$2:AP$720,Observed!$A$2:$A$720,$A166,Observed!$C$2:$C$720,$C166),"")</f>
        <v/>
      </c>
      <c r="AQ166" s="28">
        <f>IF(ISNUMBER(AVERAGEIFS(Observed!AQ$2:AQ$720,Observed!$A$2:$A$720,$A166,Observed!$C$2:$C$720,$C166)),AVERAGEIFS(Observed!AQ$2:AQ$720,Observed!$A$2:$A$720,$A166,Observed!$C$2:$C$720,$C166),"")</f>
        <v>4.3159999999999998</v>
      </c>
      <c r="AR166" s="28">
        <f>IF(ISNUMBER(AVERAGEIFS(Observed!AR$2:AR$720,Observed!$A$2:$A$720,$A166,Observed!$C$2:$C$720,$C166)),AVERAGEIFS(Observed!AR$2:AR$720,Observed!$A$2:$A$720,$A166,Observed!$C$2:$C$720,$C166),"")</f>
        <v>4.3159999999999998</v>
      </c>
      <c r="AS166" s="2">
        <f>COUNTIFS(Observed!$A$2:$A$720,$A166,Observed!$C$2:$C$720,$C166)</f>
        <v>3</v>
      </c>
      <c r="AT166" s="2">
        <f t="shared" si="3"/>
        <v>8</v>
      </c>
    </row>
    <row r="167" spans="1:46" x14ac:dyDescent="0.25">
      <c r="A167" s="4" t="s">
        <v>31</v>
      </c>
      <c r="B167" t="s">
        <v>32</v>
      </c>
      <c r="C167" s="3">
        <v>42250</v>
      </c>
      <c r="D167">
        <v>1</v>
      </c>
      <c r="F167">
        <v>200</v>
      </c>
      <c r="J167" s="2" t="s">
        <v>83</v>
      </c>
      <c r="K167" s="2" t="s">
        <v>43</v>
      </c>
      <c r="L167">
        <v>5</v>
      </c>
      <c r="M167" s="2" t="s">
        <v>22</v>
      </c>
      <c r="N167" s="27" t="str">
        <f>IF(ISNUMBER(AVERAGEIFS(Observed!N$2:N$720,Observed!$A$2:$A$720,$A167,Observed!$C$2:$C$720,$C167)),AVERAGEIFS(Observed!N$2:N$720,Observed!$A$2:$A$720,$A167,Observed!$C$2:$C$720,$C167),"")</f>
        <v/>
      </c>
      <c r="O167" s="28" t="str">
        <f>IF(ISNUMBER(AVERAGEIFS(Observed!O$2:O$720,Observed!$A$2:$A$720,$A167,Observed!$C$2:$C$720,$C167)),AVERAGEIFS(Observed!O$2:O$720,Observed!$A$2:$A$720,$A167,Observed!$C$2:$C$720,$C167),"")</f>
        <v/>
      </c>
      <c r="P167" s="28">
        <f>IF(ISNUMBER(AVERAGEIFS(Observed!P$2:P$720,Observed!$A$2:$A$720,$A167,Observed!$C$2:$C$720,$C167)),AVERAGEIFS(Observed!P$2:P$720,Observed!$A$2:$A$720,$A167,Observed!$C$2:$C$720,$C167),"")</f>
        <v>99.443333333333342</v>
      </c>
      <c r="Q167" s="28">
        <f>IF(ISNUMBER(AVERAGEIFS(Observed!Q$2:Q$720,Observed!$A$2:$A$720,$A167,Observed!$C$2:$C$720,$C167)),AVERAGEIFS(Observed!Q$2:Q$720,Observed!$A$2:$A$720,$A167,Observed!$C$2:$C$720,$C167),"")</f>
        <v>99.443333333333342</v>
      </c>
      <c r="R167" s="28">
        <f>IF(ISNUMBER(AVERAGEIFS(Observed!R$2:R$720,Observed!$A$2:$A$720,$A167,Observed!$C$2:$C$720,$C167)),AVERAGEIFS(Observed!R$2:R$720,Observed!$A$2:$A$720,$A167,Observed!$C$2:$C$720,$C167),"")</f>
        <v>99.443333333333342</v>
      </c>
      <c r="S167" s="29" t="str">
        <f>IF(ISNUMBER(AVERAGEIFS(Observed!S$2:S$720,Observed!$A$2:$A$720,$A167,Observed!$C$2:$C$720,$C167)),AVERAGEIFS(Observed!S$2:S$720,Observed!$A$2:$A$720,$A167,Observed!$C$2:$C$720,$C167),"")</f>
        <v/>
      </c>
      <c r="T167" s="29" t="str">
        <f>IF(ISNUMBER(AVERAGEIFS(Observed!T$2:T$720,Observed!$A$2:$A$720,$A167,Observed!$C$2:$C$720,$C167)),AVERAGEIFS(Observed!T$2:T$720,Observed!$A$2:$A$720,$A167,Observed!$C$2:$C$720,$C167),"")</f>
        <v/>
      </c>
      <c r="U167" s="29" t="str">
        <f>IF(ISNUMBER(AVERAGEIFS(Observed!U$2:U$720,Observed!$A$2:$A$720,$A167,Observed!$C$2:$C$720,$C167)),AVERAGEIFS(Observed!U$2:U$720,Observed!$A$2:$A$720,$A167,Observed!$C$2:$C$720,$C167),"")</f>
        <v/>
      </c>
      <c r="V167" s="28" t="str">
        <f>IF(ISNUMBER(AVERAGEIFS(Observed!V$2:V$720,Observed!$A$2:$A$720,$A167,Observed!$C$2:$C$720,$C167)),AVERAGEIFS(Observed!V$2:V$720,Observed!$A$2:$A$720,$A167,Observed!$C$2:$C$720,$C167),"")</f>
        <v/>
      </c>
      <c r="W167" s="30" t="str">
        <f>IF(ISNUMBER(AVERAGEIFS(Observed!W$2:W$720,Observed!$A$2:$A$720,$A167,Observed!$C$2:$C$720,$C167)),AVERAGEIFS(Observed!W$2:W$720,Observed!$A$2:$A$720,$A167,Observed!$C$2:$C$720,$C167),"")</f>
        <v/>
      </c>
      <c r="X167" s="30" t="str">
        <f>IF(ISNUMBER(AVERAGEIFS(Observed!X$2:X$720,Observed!$A$2:$A$720,$A167,Observed!$C$2:$C$720,$C167)),AVERAGEIFS(Observed!X$2:X$720,Observed!$A$2:$A$720,$A167,Observed!$C$2:$C$720,$C167),"")</f>
        <v/>
      </c>
      <c r="Y167" s="28" t="str">
        <f>IF(ISNUMBER(AVERAGEIFS(Observed!Y$2:Y$720,Observed!$A$2:$A$720,$A167,Observed!$C$2:$C$720,$C167)),AVERAGEIFS(Observed!Y$2:Y$720,Observed!$A$2:$A$720,$A167,Observed!$C$2:$C$720,$C167),"")</f>
        <v/>
      </c>
      <c r="Z167" s="28" t="str">
        <f>IF(ISNUMBER(AVERAGEIFS(Observed!Z$2:Z$720,Observed!$A$2:$A$720,$A167,Observed!$C$2:$C$720,$C167)),AVERAGEIFS(Observed!Z$2:Z$720,Observed!$A$2:$A$720,$A167,Observed!$C$2:$C$720,$C167),"")</f>
        <v/>
      </c>
      <c r="AA167" s="28" t="str">
        <f>IF(ISNUMBER(AVERAGEIFS(Observed!AA$2:AA$720,Observed!$A$2:$A$720,$A167,Observed!$C$2:$C$720,$C167)),AVERAGEIFS(Observed!AA$2:AA$720,Observed!$A$2:$A$720,$A167,Observed!$C$2:$C$720,$C167),"")</f>
        <v/>
      </c>
      <c r="AB167" s="28" t="str">
        <f>IF(ISNUMBER(AVERAGEIFS(Observed!AB$2:AB$720,Observed!$A$2:$A$720,$A167,Observed!$C$2:$C$720,$C167)),AVERAGEIFS(Observed!AB$2:AB$720,Observed!$A$2:$A$720,$A167,Observed!$C$2:$C$720,$C167),"")</f>
        <v/>
      </c>
      <c r="AC167" s="28" t="str">
        <f>IF(ISNUMBER(AVERAGEIFS(Observed!AC$2:AC$720,Observed!$A$2:$A$720,$A167,Observed!$C$2:$C$720,$C167)),AVERAGEIFS(Observed!AC$2:AC$720,Observed!$A$2:$A$720,$A167,Observed!$C$2:$C$720,$C167),"")</f>
        <v/>
      </c>
      <c r="AD167" s="28" t="str">
        <f>IF(ISNUMBER(AVERAGEIFS(Observed!AD$2:AD$720,Observed!$A$2:$A$720,$A167,Observed!$C$2:$C$720,$C167)),AVERAGEIFS(Observed!AD$2:AD$720,Observed!$A$2:$A$720,$A167,Observed!$C$2:$C$720,$C167),"")</f>
        <v/>
      </c>
      <c r="AE167" s="28" t="str">
        <f>IF(ISNUMBER(AVERAGEIFS(Observed!AE$2:AE$720,Observed!$A$2:$A$720,$A167,Observed!$C$2:$C$720,$C167)),AVERAGEIFS(Observed!AE$2:AE$720,Observed!$A$2:$A$720,$A167,Observed!$C$2:$C$720,$C167),"")</f>
        <v/>
      </c>
      <c r="AF167" s="28" t="str">
        <f>IF(ISNUMBER(AVERAGEIFS(Observed!AF$2:AF$720,Observed!$A$2:$A$720,$A167,Observed!$C$2:$C$720,$C167)),AVERAGEIFS(Observed!AF$2:AF$720,Observed!$A$2:$A$720,$A167,Observed!$C$2:$C$720,$C167),"")</f>
        <v/>
      </c>
      <c r="AG167" s="28">
        <f>IF(ISNUMBER(AVERAGEIFS(Observed!AG$2:AG$720,Observed!$A$2:$A$720,$A167,Observed!$C$2:$C$720,$C167)),AVERAGEIFS(Observed!AG$2:AG$720,Observed!$A$2:$A$720,$A167,Observed!$C$2:$C$720,$C167),"")</f>
        <v>28.533333333333331</v>
      </c>
      <c r="AH167" s="29">
        <f>IF(ISNUMBER(AVERAGEIFS(Observed!AH$2:AH$720,Observed!$A$2:$A$720,$A167,Observed!$C$2:$C$720,$C167)),AVERAGEIFS(Observed!AH$2:AH$720,Observed!$A$2:$A$720,$A167,Observed!$C$2:$C$720,$C167),"")</f>
        <v>4.2666666666666665E-2</v>
      </c>
      <c r="AI167" s="29">
        <f>IF(ISNUMBER(AVERAGEIFS(Observed!AI$2:AI$720,Observed!$A$2:$A$720,$A167,Observed!$C$2:$C$720,$C167)),AVERAGEIFS(Observed!AI$2:AI$720,Observed!$A$2:$A$720,$A167,Observed!$C$2:$C$720,$C167),"")</f>
        <v>4.2666666666666665E-2</v>
      </c>
      <c r="AJ167" s="29" t="str">
        <f>IF(ISNUMBER(AVERAGEIFS(Observed!AJ$2:AJ$720,Observed!$A$2:$A$720,$A167,Observed!$C$2:$C$720,$C167)),AVERAGEIFS(Observed!AJ$2:AJ$720,Observed!$A$2:$A$720,$A167,Observed!$C$2:$C$720,$C167),"")</f>
        <v/>
      </c>
      <c r="AK167" s="28" t="str">
        <f>IF(ISNUMBER(AVERAGEIFS(Observed!AK$2:AK$720,Observed!$A$2:$A$720,$A167,Observed!$C$2:$C$720,$C167)),AVERAGEIFS(Observed!AK$2:AK$720,Observed!$A$2:$A$720,$A167,Observed!$C$2:$C$720,$C167),"")</f>
        <v/>
      </c>
      <c r="AL167" s="29" t="str">
        <f>IF(ISNUMBER(AVERAGEIFS(Observed!AL$2:AL$720,Observed!$A$2:$A$720,$A167,Observed!$C$2:$C$720,$C167)),AVERAGEIFS(Observed!AL$2:AL$720,Observed!$A$2:$A$720,$A167,Observed!$C$2:$C$720,$C167),"")</f>
        <v/>
      </c>
      <c r="AM167" s="28" t="str">
        <f>IF(ISNUMBER(AVERAGEIFS(Observed!AM$2:AM$720,Observed!$A$2:$A$720,$A167,Observed!$C$2:$C$720,$C167)),AVERAGEIFS(Observed!AM$2:AM$720,Observed!$A$2:$A$720,$A167,Observed!$C$2:$C$720,$C167),"")</f>
        <v/>
      </c>
      <c r="AN167" s="28" t="str">
        <f>IF(ISNUMBER(AVERAGEIFS(Observed!AN$2:AN$720,Observed!$A$2:$A$720,$A167,Observed!$C$2:$C$720,$C167)),AVERAGEIFS(Observed!AN$2:AN$720,Observed!$A$2:$A$720,$A167,Observed!$C$2:$C$720,$C167),"")</f>
        <v/>
      </c>
      <c r="AO167" s="28" t="str">
        <f>IF(ISNUMBER(AVERAGEIFS(Observed!AO$2:AO$720,Observed!$A$2:$A$720,$A167,Observed!$C$2:$C$720,$C167)),AVERAGEIFS(Observed!AO$2:AO$720,Observed!$A$2:$A$720,$A167,Observed!$C$2:$C$720,$C167),"")</f>
        <v/>
      </c>
      <c r="AP167" s="29" t="str">
        <f>IF(ISNUMBER(AVERAGEIFS(Observed!AP$2:AP$720,Observed!$A$2:$A$720,$A167,Observed!$C$2:$C$720,$C167)),AVERAGEIFS(Observed!AP$2:AP$720,Observed!$A$2:$A$720,$A167,Observed!$C$2:$C$720,$C167),"")</f>
        <v/>
      </c>
      <c r="AQ167" s="28">
        <f>IF(ISNUMBER(AVERAGEIFS(Observed!AQ$2:AQ$720,Observed!$A$2:$A$720,$A167,Observed!$C$2:$C$720,$C167)),AVERAGEIFS(Observed!AQ$2:AQ$720,Observed!$A$2:$A$720,$A167,Observed!$C$2:$C$720,$C167),"")</f>
        <v>4.1990000000000007</v>
      </c>
      <c r="AR167" s="28">
        <f>IF(ISNUMBER(AVERAGEIFS(Observed!AR$2:AR$720,Observed!$A$2:$A$720,$A167,Observed!$C$2:$C$720,$C167)),AVERAGEIFS(Observed!AR$2:AR$720,Observed!$A$2:$A$720,$A167,Observed!$C$2:$C$720,$C167),"")</f>
        <v>4.1990000000000007</v>
      </c>
      <c r="AS167" s="2">
        <f>COUNTIFS(Observed!$A$2:$A$720,$A167,Observed!$C$2:$C$720,$C167)</f>
        <v>3</v>
      </c>
      <c r="AT167" s="2">
        <f t="shared" si="3"/>
        <v>8</v>
      </c>
    </row>
    <row r="168" spans="1:46" x14ac:dyDescent="0.25">
      <c r="A168" s="4" t="s">
        <v>37</v>
      </c>
      <c r="B168" t="s">
        <v>32</v>
      </c>
      <c r="C168" s="3">
        <v>42250</v>
      </c>
      <c r="D168">
        <v>1</v>
      </c>
      <c r="F168">
        <v>350</v>
      </c>
      <c r="J168" s="2" t="s">
        <v>83</v>
      </c>
      <c r="K168" s="2" t="s">
        <v>43</v>
      </c>
      <c r="L168">
        <v>5</v>
      </c>
      <c r="M168" s="2" t="s">
        <v>22</v>
      </c>
      <c r="N168" s="27" t="str">
        <f>IF(ISNUMBER(AVERAGEIFS(Observed!N$2:N$720,Observed!$A$2:$A$720,$A168,Observed!$C$2:$C$720,$C168)),AVERAGEIFS(Observed!N$2:N$720,Observed!$A$2:$A$720,$A168,Observed!$C$2:$C$720,$C168),"")</f>
        <v/>
      </c>
      <c r="O168" s="28" t="str">
        <f>IF(ISNUMBER(AVERAGEIFS(Observed!O$2:O$720,Observed!$A$2:$A$720,$A168,Observed!$C$2:$C$720,$C168)),AVERAGEIFS(Observed!O$2:O$720,Observed!$A$2:$A$720,$A168,Observed!$C$2:$C$720,$C168),"")</f>
        <v/>
      </c>
      <c r="P168" s="28">
        <f>IF(ISNUMBER(AVERAGEIFS(Observed!P$2:P$720,Observed!$A$2:$A$720,$A168,Observed!$C$2:$C$720,$C168)),AVERAGEIFS(Observed!P$2:P$720,Observed!$A$2:$A$720,$A168,Observed!$C$2:$C$720,$C168),"")</f>
        <v>94.943333333333342</v>
      </c>
      <c r="Q168" s="28">
        <f>IF(ISNUMBER(AVERAGEIFS(Observed!Q$2:Q$720,Observed!$A$2:$A$720,$A168,Observed!$C$2:$C$720,$C168)),AVERAGEIFS(Observed!Q$2:Q$720,Observed!$A$2:$A$720,$A168,Observed!$C$2:$C$720,$C168),"")</f>
        <v>94.943333333333342</v>
      </c>
      <c r="R168" s="28">
        <f>IF(ISNUMBER(AVERAGEIFS(Observed!R$2:R$720,Observed!$A$2:$A$720,$A168,Observed!$C$2:$C$720,$C168)),AVERAGEIFS(Observed!R$2:R$720,Observed!$A$2:$A$720,$A168,Observed!$C$2:$C$720,$C168),"")</f>
        <v>94.943333333333342</v>
      </c>
      <c r="S168" s="29" t="str">
        <f>IF(ISNUMBER(AVERAGEIFS(Observed!S$2:S$720,Observed!$A$2:$A$720,$A168,Observed!$C$2:$C$720,$C168)),AVERAGEIFS(Observed!S$2:S$720,Observed!$A$2:$A$720,$A168,Observed!$C$2:$C$720,$C168),"")</f>
        <v/>
      </c>
      <c r="T168" s="29" t="str">
        <f>IF(ISNUMBER(AVERAGEIFS(Observed!T$2:T$720,Observed!$A$2:$A$720,$A168,Observed!$C$2:$C$720,$C168)),AVERAGEIFS(Observed!T$2:T$720,Observed!$A$2:$A$720,$A168,Observed!$C$2:$C$720,$C168),"")</f>
        <v/>
      </c>
      <c r="U168" s="29" t="str">
        <f>IF(ISNUMBER(AVERAGEIFS(Observed!U$2:U$720,Observed!$A$2:$A$720,$A168,Observed!$C$2:$C$720,$C168)),AVERAGEIFS(Observed!U$2:U$720,Observed!$A$2:$A$720,$A168,Observed!$C$2:$C$720,$C168),"")</f>
        <v/>
      </c>
      <c r="V168" s="28" t="str">
        <f>IF(ISNUMBER(AVERAGEIFS(Observed!V$2:V$720,Observed!$A$2:$A$720,$A168,Observed!$C$2:$C$720,$C168)),AVERAGEIFS(Observed!V$2:V$720,Observed!$A$2:$A$720,$A168,Observed!$C$2:$C$720,$C168),"")</f>
        <v/>
      </c>
      <c r="W168" s="30" t="str">
        <f>IF(ISNUMBER(AVERAGEIFS(Observed!W$2:W$720,Observed!$A$2:$A$720,$A168,Observed!$C$2:$C$720,$C168)),AVERAGEIFS(Observed!W$2:W$720,Observed!$A$2:$A$720,$A168,Observed!$C$2:$C$720,$C168),"")</f>
        <v/>
      </c>
      <c r="X168" s="30" t="str">
        <f>IF(ISNUMBER(AVERAGEIFS(Observed!X$2:X$720,Observed!$A$2:$A$720,$A168,Observed!$C$2:$C$720,$C168)),AVERAGEIFS(Observed!X$2:X$720,Observed!$A$2:$A$720,$A168,Observed!$C$2:$C$720,$C168),"")</f>
        <v/>
      </c>
      <c r="Y168" s="28" t="str">
        <f>IF(ISNUMBER(AVERAGEIFS(Observed!Y$2:Y$720,Observed!$A$2:$A$720,$A168,Observed!$C$2:$C$720,$C168)),AVERAGEIFS(Observed!Y$2:Y$720,Observed!$A$2:$A$720,$A168,Observed!$C$2:$C$720,$C168),"")</f>
        <v/>
      </c>
      <c r="Z168" s="28" t="str">
        <f>IF(ISNUMBER(AVERAGEIFS(Observed!Z$2:Z$720,Observed!$A$2:$A$720,$A168,Observed!$C$2:$C$720,$C168)),AVERAGEIFS(Observed!Z$2:Z$720,Observed!$A$2:$A$720,$A168,Observed!$C$2:$C$720,$C168),"")</f>
        <v/>
      </c>
      <c r="AA168" s="28" t="str">
        <f>IF(ISNUMBER(AVERAGEIFS(Observed!AA$2:AA$720,Observed!$A$2:$A$720,$A168,Observed!$C$2:$C$720,$C168)),AVERAGEIFS(Observed!AA$2:AA$720,Observed!$A$2:$A$720,$A168,Observed!$C$2:$C$720,$C168),"")</f>
        <v/>
      </c>
      <c r="AB168" s="28" t="str">
        <f>IF(ISNUMBER(AVERAGEIFS(Observed!AB$2:AB$720,Observed!$A$2:$A$720,$A168,Observed!$C$2:$C$720,$C168)),AVERAGEIFS(Observed!AB$2:AB$720,Observed!$A$2:$A$720,$A168,Observed!$C$2:$C$720,$C168),"")</f>
        <v/>
      </c>
      <c r="AC168" s="28" t="str">
        <f>IF(ISNUMBER(AVERAGEIFS(Observed!AC$2:AC$720,Observed!$A$2:$A$720,$A168,Observed!$C$2:$C$720,$C168)),AVERAGEIFS(Observed!AC$2:AC$720,Observed!$A$2:$A$720,$A168,Observed!$C$2:$C$720,$C168),"")</f>
        <v/>
      </c>
      <c r="AD168" s="28" t="str">
        <f>IF(ISNUMBER(AVERAGEIFS(Observed!AD$2:AD$720,Observed!$A$2:$A$720,$A168,Observed!$C$2:$C$720,$C168)),AVERAGEIFS(Observed!AD$2:AD$720,Observed!$A$2:$A$720,$A168,Observed!$C$2:$C$720,$C168),"")</f>
        <v/>
      </c>
      <c r="AE168" s="28" t="str">
        <f>IF(ISNUMBER(AVERAGEIFS(Observed!AE$2:AE$720,Observed!$A$2:$A$720,$A168,Observed!$C$2:$C$720,$C168)),AVERAGEIFS(Observed!AE$2:AE$720,Observed!$A$2:$A$720,$A168,Observed!$C$2:$C$720,$C168),"")</f>
        <v/>
      </c>
      <c r="AF168" s="28" t="str">
        <f>IF(ISNUMBER(AVERAGEIFS(Observed!AF$2:AF$720,Observed!$A$2:$A$720,$A168,Observed!$C$2:$C$720,$C168)),AVERAGEIFS(Observed!AF$2:AF$720,Observed!$A$2:$A$720,$A168,Observed!$C$2:$C$720,$C168),"")</f>
        <v/>
      </c>
      <c r="AG168" s="28">
        <f>IF(ISNUMBER(AVERAGEIFS(Observed!AG$2:AG$720,Observed!$A$2:$A$720,$A168,Observed!$C$2:$C$720,$C168)),AVERAGEIFS(Observed!AG$2:AG$720,Observed!$A$2:$A$720,$A168,Observed!$C$2:$C$720,$C168),"")</f>
        <v>29.166666666666668</v>
      </c>
      <c r="AH168" s="29">
        <f>IF(ISNUMBER(AVERAGEIFS(Observed!AH$2:AH$720,Observed!$A$2:$A$720,$A168,Observed!$C$2:$C$720,$C168)),AVERAGEIFS(Observed!AH$2:AH$720,Observed!$A$2:$A$720,$A168,Observed!$C$2:$C$720,$C168),"")</f>
        <v>4.3333333333333335E-2</v>
      </c>
      <c r="AI168" s="29">
        <f>IF(ISNUMBER(AVERAGEIFS(Observed!AI$2:AI$720,Observed!$A$2:$A$720,$A168,Observed!$C$2:$C$720,$C168)),AVERAGEIFS(Observed!AI$2:AI$720,Observed!$A$2:$A$720,$A168,Observed!$C$2:$C$720,$C168),"")</f>
        <v>4.3333333333333335E-2</v>
      </c>
      <c r="AJ168" s="29" t="str">
        <f>IF(ISNUMBER(AVERAGEIFS(Observed!AJ$2:AJ$720,Observed!$A$2:$A$720,$A168,Observed!$C$2:$C$720,$C168)),AVERAGEIFS(Observed!AJ$2:AJ$720,Observed!$A$2:$A$720,$A168,Observed!$C$2:$C$720,$C168),"")</f>
        <v/>
      </c>
      <c r="AK168" s="28" t="str">
        <f>IF(ISNUMBER(AVERAGEIFS(Observed!AK$2:AK$720,Observed!$A$2:$A$720,$A168,Observed!$C$2:$C$720,$C168)),AVERAGEIFS(Observed!AK$2:AK$720,Observed!$A$2:$A$720,$A168,Observed!$C$2:$C$720,$C168),"")</f>
        <v/>
      </c>
      <c r="AL168" s="29" t="str">
        <f>IF(ISNUMBER(AVERAGEIFS(Observed!AL$2:AL$720,Observed!$A$2:$A$720,$A168,Observed!$C$2:$C$720,$C168)),AVERAGEIFS(Observed!AL$2:AL$720,Observed!$A$2:$A$720,$A168,Observed!$C$2:$C$720,$C168),"")</f>
        <v/>
      </c>
      <c r="AM168" s="28" t="str">
        <f>IF(ISNUMBER(AVERAGEIFS(Observed!AM$2:AM$720,Observed!$A$2:$A$720,$A168,Observed!$C$2:$C$720,$C168)),AVERAGEIFS(Observed!AM$2:AM$720,Observed!$A$2:$A$720,$A168,Observed!$C$2:$C$720,$C168),"")</f>
        <v/>
      </c>
      <c r="AN168" s="28" t="str">
        <f>IF(ISNUMBER(AVERAGEIFS(Observed!AN$2:AN$720,Observed!$A$2:$A$720,$A168,Observed!$C$2:$C$720,$C168)),AVERAGEIFS(Observed!AN$2:AN$720,Observed!$A$2:$A$720,$A168,Observed!$C$2:$C$720,$C168),"")</f>
        <v/>
      </c>
      <c r="AO168" s="28" t="str">
        <f>IF(ISNUMBER(AVERAGEIFS(Observed!AO$2:AO$720,Observed!$A$2:$A$720,$A168,Observed!$C$2:$C$720,$C168)),AVERAGEIFS(Observed!AO$2:AO$720,Observed!$A$2:$A$720,$A168,Observed!$C$2:$C$720,$C168),"")</f>
        <v/>
      </c>
      <c r="AP168" s="29" t="str">
        <f>IF(ISNUMBER(AVERAGEIFS(Observed!AP$2:AP$720,Observed!$A$2:$A$720,$A168,Observed!$C$2:$C$720,$C168)),AVERAGEIFS(Observed!AP$2:AP$720,Observed!$A$2:$A$720,$A168,Observed!$C$2:$C$720,$C168),"")</f>
        <v/>
      </c>
      <c r="AQ168" s="28">
        <f>IF(ISNUMBER(AVERAGEIFS(Observed!AQ$2:AQ$720,Observed!$A$2:$A$720,$A168,Observed!$C$2:$C$720,$C168)),AVERAGEIFS(Observed!AQ$2:AQ$720,Observed!$A$2:$A$720,$A168,Observed!$C$2:$C$720,$C168),"")</f>
        <v>4.1096666666666666</v>
      </c>
      <c r="AR168" s="28">
        <f>IF(ISNUMBER(AVERAGEIFS(Observed!AR$2:AR$720,Observed!$A$2:$A$720,$A168,Observed!$C$2:$C$720,$C168)),AVERAGEIFS(Observed!AR$2:AR$720,Observed!$A$2:$A$720,$A168,Observed!$C$2:$C$720,$C168),"")</f>
        <v>4.1096666666666666</v>
      </c>
      <c r="AS168" s="2">
        <f>COUNTIFS(Observed!$A$2:$A$720,$A168,Observed!$C$2:$C$720,$C168)</f>
        <v>3</v>
      </c>
      <c r="AT168" s="2">
        <f t="shared" si="3"/>
        <v>8</v>
      </c>
    </row>
    <row r="169" spans="1:46" x14ac:dyDescent="0.25">
      <c r="A169" s="4" t="s">
        <v>36</v>
      </c>
      <c r="B169" t="s">
        <v>32</v>
      </c>
      <c r="C169" s="3">
        <v>42250</v>
      </c>
      <c r="D169">
        <v>1</v>
      </c>
      <c r="F169">
        <v>500</v>
      </c>
      <c r="J169" s="2" t="s">
        <v>83</v>
      </c>
      <c r="K169" s="2" t="s">
        <v>43</v>
      </c>
      <c r="L169">
        <v>5</v>
      </c>
      <c r="M169" s="2" t="s">
        <v>22</v>
      </c>
      <c r="N169" s="27" t="str">
        <f>IF(ISNUMBER(AVERAGEIFS(Observed!N$2:N$720,Observed!$A$2:$A$720,$A169,Observed!$C$2:$C$720,$C169)),AVERAGEIFS(Observed!N$2:N$720,Observed!$A$2:$A$720,$A169,Observed!$C$2:$C$720,$C169),"")</f>
        <v/>
      </c>
      <c r="O169" s="28" t="str">
        <f>IF(ISNUMBER(AVERAGEIFS(Observed!O$2:O$720,Observed!$A$2:$A$720,$A169,Observed!$C$2:$C$720,$C169)),AVERAGEIFS(Observed!O$2:O$720,Observed!$A$2:$A$720,$A169,Observed!$C$2:$C$720,$C169),"")</f>
        <v/>
      </c>
      <c r="P169" s="28">
        <f>IF(ISNUMBER(AVERAGEIFS(Observed!P$2:P$720,Observed!$A$2:$A$720,$A169,Observed!$C$2:$C$720,$C169)),AVERAGEIFS(Observed!P$2:P$720,Observed!$A$2:$A$720,$A169,Observed!$C$2:$C$720,$C169),"")</f>
        <v>98.160000000000011</v>
      </c>
      <c r="Q169" s="28">
        <f>IF(ISNUMBER(AVERAGEIFS(Observed!Q$2:Q$720,Observed!$A$2:$A$720,$A169,Observed!$C$2:$C$720,$C169)),AVERAGEIFS(Observed!Q$2:Q$720,Observed!$A$2:$A$720,$A169,Observed!$C$2:$C$720,$C169),"")</f>
        <v>98.160000000000011</v>
      </c>
      <c r="R169" s="28">
        <f>IF(ISNUMBER(AVERAGEIFS(Observed!R$2:R$720,Observed!$A$2:$A$720,$A169,Observed!$C$2:$C$720,$C169)),AVERAGEIFS(Observed!R$2:R$720,Observed!$A$2:$A$720,$A169,Observed!$C$2:$C$720,$C169),"")</f>
        <v>98.160000000000011</v>
      </c>
      <c r="S169" s="29" t="str">
        <f>IF(ISNUMBER(AVERAGEIFS(Observed!S$2:S$720,Observed!$A$2:$A$720,$A169,Observed!$C$2:$C$720,$C169)),AVERAGEIFS(Observed!S$2:S$720,Observed!$A$2:$A$720,$A169,Observed!$C$2:$C$720,$C169),"")</f>
        <v/>
      </c>
      <c r="T169" s="29" t="str">
        <f>IF(ISNUMBER(AVERAGEIFS(Observed!T$2:T$720,Observed!$A$2:$A$720,$A169,Observed!$C$2:$C$720,$C169)),AVERAGEIFS(Observed!T$2:T$720,Observed!$A$2:$A$720,$A169,Observed!$C$2:$C$720,$C169),"")</f>
        <v/>
      </c>
      <c r="U169" s="29" t="str">
        <f>IF(ISNUMBER(AVERAGEIFS(Observed!U$2:U$720,Observed!$A$2:$A$720,$A169,Observed!$C$2:$C$720,$C169)),AVERAGEIFS(Observed!U$2:U$720,Observed!$A$2:$A$720,$A169,Observed!$C$2:$C$720,$C169),"")</f>
        <v/>
      </c>
      <c r="V169" s="28" t="str">
        <f>IF(ISNUMBER(AVERAGEIFS(Observed!V$2:V$720,Observed!$A$2:$A$720,$A169,Observed!$C$2:$C$720,$C169)),AVERAGEIFS(Observed!V$2:V$720,Observed!$A$2:$A$720,$A169,Observed!$C$2:$C$720,$C169),"")</f>
        <v/>
      </c>
      <c r="W169" s="30" t="str">
        <f>IF(ISNUMBER(AVERAGEIFS(Observed!W$2:W$720,Observed!$A$2:$A$720,$A169,Observed!$C$2:$C$720,$C169)),AVERAGEIFS(Observed!W$2:W$720,Observed!$A$2:$A$720,$A169,Observed!$C$2:$C$720,$C169),"")</f>
        <v/>
      </c>
      <c r="X169" s="30" t="str">
        <f>IF(ISNUMBER(AVERAGEIFS(Observed!X$2:X$720,Observed!$A$2:$A$720,$A169,Observed!$C$2:$C$720,$C169)),AVERAGEIFS(Observed!X$2:X$720,Observed!$A$2:$A$720,$A169,Observed!$C$2:$C$720,$C169),"")</f>
        <v/>
      </c>
      <c r="Y169" s="28" t="str">
        <f>IF(ISNUMBER(AVERAGEIFS(Observed!Y$2:Y$720,Observed!$A$2:$A$720,$A169,Observed!$C$2:$C$720,$C169)),AVERAGEIFS(Observed!Y$2:Y$720,Observed!$A$2:$A$720,$A169,Observed!$C$2:$C$720,$C169),"")</f>
        <v/>
      </c>
      <c r="Z169" s="28" t="str">
        <f>IF(ISNUMBER(AVERAGEIFS(Observed!Z$2:Z$720,Observed!$A$2:$A$720,$A169,Observed!$C$2:$C$720,$C169)),AVERAGEIFS(Observed!Z$2:Z$720,Observed!$A$2:$A$720,$A169,Observed!$C$2:$C$720,$C169),"")</f>
        <v/>
      </c>
      <c r="AA169" s="28" t="str">
        <f>IF(ISNUMBER(AVERAGEIFS(Observed!AA$2:AA$720,Observed!$A$2:$A$720,$A169,Observed!$C$2:$C$720,$C169)),AVERAGEIFS(Observed!AA$2:AA$720,Observed!$A$2:$A$720,$A169,Observed!$C$2:$C$720,$C169),"")</f>
        <v/>
      </c>
      <c r="AB169" s="28" t="str">
        <f>IF(ISNUMBER(AVERAGEIFS(Observed!AB$2:AB$720,Observed!$A$2:$A$720,$A169,Observed!$C$2:$C$720,$C169)),AVERAGEIFS(Observed!AB$2:AB$720,Observed!$A$2:$A$720,$A169,Observed!$C$2:$C$720,$C169),"")</f>
        <v/>
      </c>
      <c r="AC169" s="28" t="str">
        <f>IF(ISNUMBER(AVERAGEIFS(Observed!AC$2:AC$720,Observed!$A$2:$A$720,$A169,Observed!$C$2:$C$720,$C169)),AVERAGEIFS(Observed!AC$2:AC$720,Observed!$A$2:$A$720,$A169,Observed!$C$2:$C$720,$C169),"")</f>
        <v/>
      </c>
      <c r="AD169" s="28" t="str">
        <f>IF(ISNUMBER(AVERAGEIFS(Observed!AD$2:AD$720,Observed!$A$2:$A$720,$A169,Observed!$C$2:$C$720,$C169)),AVERAGEIFS(Observed!AD$2:AD$720,Observed!$A$2:$A$720,$A169,Observed!$C$2:$C$720,$C169),"")</f>
        <v/>
      </c>
      <c r="AE169" s="28" t="str">
        <f>IF(ISNUMBER(AVERAGEIFS(Observed!AE$2:AE$720,Observed!$A$2:$A$720,$A169,Observed!$C$2:$C$720,$C169)),AVERAGEIFS(Observed!AE$2:AE$720,Observed!$A$2:$A$720,$A169,Observed!$C$2:$C$720,$C169),"")</f>
        <v/>
      </c>
      <c r="AF169" s="28" t="str">
        <f>IF(ISNUMBER(AVERAGEIFS(Observed!AF$2:AF$720,Observed!$A$2:$A$720,$A169,Observed!$C$2:$C$720,$C169)),AVERAGEIFS(Observed!AF$2:AF$720,Observed!$A$2:$A$720,$A169,Observed!$C$2:$C$720,$C169),"")</f>
        <v/>
      </c>
      <c r="AG169" s="28">
        <f>IF(ISNUMBER(AVERAGEIFS(Observed!AG$2:AG$720,Observed!$A$2:$A$720,$A169,Observed!$C$2:$C$720,$C169)),AVERAGEIFS(Observed!AG$2:AG$720,Observed!$A$2:$A$720,$A169,Observed!$C$2:$C$720,$C169),"")</f>
        <v>28.7</v>
      </c>
      <c r="AH169" s="29">
        <f>IF(ISNUMBER(AVERAGEIFS(Observed!AH$2:AH$720,Observed!$A$2:$A$720,$A169,Observed!$C$2:$C$720,$C169)),AVERAGEIFS(Observed!AH$2:AH$720,Observed!$A$2:$A$720,$A169,Observed!$C$2:$C$720,$C169),"")</f>
        <v>4.2666666666666665E-2</v>
      </c>
      <c r="AI169" s="29">
        <f>IF(ISNUMBER(AVERAGEIFS(Observed!AI$2:AI$720,Observed!$A$2:$A$720,$A169,Observed!$C$2:$C$720,$C169)),AVERAGEIFS(Observed!AI$2:AI$720,Observed!$A$2:$A$720,$A169,Observed!$C$2:$C$720,$C169),"")</f>
        <v>4.2666666666666665E-2</v>
      </c>
      <c r="AJ169" s="29" t="str">
        <f>IF(ISNUMBER(AVERAGEIFS(Observed!AJ$2:AJ$720,Observed!$A$2:$A$720,$A169,Observed!$C$2:$C$720,$C169)),AVERAGEIFS(Observed!AJ$2:AJ$720,Observed!$A$2:$A$720,$A169,Observed!$C$2:$C$720,$C169),"")</f>
        <v/>
      </c>
      <c r="AK169" s="28" t="str">
        <f>IF(ISNUMBER(AVERAGEIFS(Observed!AK$2:AK$720,Observed!$A$2:$A$720,$A169,Observed!$C$2:$C$720,$C169)),AVERAGEIFS(Observed!AK$2:AK$720,Observed!$A$2:$A$720,$A169,Observed!$C$2:$C$720,$C169),"")</f>
        <v/>
      </c>
      <c r="AL169" s="29" t="str">
        <f>IF(ISNUMBER(AVERAGEIFS(Observed!AL$2:AL$720,Observed!$A$2:$A$720,$A169,Observed!$C$2:$C$720,$C169)),AVERAGEIFS(Observed!AL$2:AL$720,Observed!$A$2:$A$720,$A169,Observed!$C$2:$C$720,$C169),"")</f>
        <v/>
      </c>
      <c r="AM169" s="28" t="str">
        <f>IF(ISNUMBER(AVERAGEIFS(Observed!AM$2:AM$720,Observed!$A$2:$A$720,$A169,Observed!$C$2:$C$720,$C169)),AVERAGEIFS(Observed!AM$2:AM$720,Observed!$A$2:$A$720,$A169,Observed!$C$2:$C$720,$C169),"")</f>
        <v/>
      </c>
      <c r="AN169" s="28" t="str">
        <f>IF(ISNUMBER(AVERAGEIFS(Observed!AN$2:AN$720,Observed!$A$2:$A$720,$A169,Observed!$C$2:$C$720,$C169)),AVERAGEIFS(Observed!AN$2:AN$720,Observed!$A$2:$A$720,$A169,Observed!$C$2:$C$720,$C169),"")</f>
        <v/>
      </c>
      <c r="AO169" s="28" t="str">
        <f>IF(ISNUMBER(AVERAGEIFS(Observed!AO$2:AO$720,Observed!$A$2:$A$720,$A169,Observed!$C$2:$C$720,$C169)),AVERAGEIFS(Observed!AO$2:AO$720,Observed!$A$2:$A$720,$A169,Observed!$C$2:$C$720,$C169),"")</f>
        <v/>
      </c>
      <c r="AP169" s="29" t="str">
        <f>IF(ISNUMBER(AVERAGEIFS(Observed!AP$2:AP$720,Observed!$A$2:$A$720,$A169,Observed!$C$2:$C$720,$C169)),AVERAGEIFS(Observed!AP$2:AP$720,Observed!$A$2:$A$720,$A169,Observed!$C$2:$C$720,$C169),"")</f>
        <v/>
      </c>
      <c r="AQ169" s="28">
        <f>IF(ISNUMBER(AVERAGEIFS(Observed!AQ$2:AQ$720,Observed!$A$2:$A$720,$A169,Observed!$C$2:$C$720,$C169)),AVERAGEIFS(Observed!AQ$2:AQ$720,Observed!$A$2:$A$720,$A169,Observed!$C$2:$C$720,$C169),"")</f>
        <v>4.1290000000000004</v>
      </c>
      <c r="AR169" s="28">
        <f>IF(ISNUMBER(AVERAGEIFS(Observed!AR$2:AR$720,Observed!$A$2:$A$720,$A169,Observed!$C$2:$C$720,$C169)),AVERAGEIFS(Observed!AR$2:AR$720,Observed!$A$2:$A$720,$A169,Observed!$C$2:$C$720,$C169),"")</f>
        <v>4.1290000000000004</v>
      </c>
      <c r="AS169" s="2">
        <f>COUNTIFS(Observed!$A$2:$A$720,$A169,Observed!$C$2:$C$720,$C169)</f>
        <v>3</v>
      </c>
      <c r="AT169" s="2">
        <f t="shared" si="3"/>
        <v>8</v>
      </c>
    </row>
    <row r="170" spans="1:46" x14ac:dyDescent="0.25">
      <c r="A170" s="4" t="s">
        <v>33</v>
      </c>
      <c r="B170" t="s">
        <v>32</v>
      </c>
      <c r="C170" s="3">
        <v>42291</v>
      </c>
      <c r="D170">
        <v>1</v>
      </c>
      <c r="F170">
        <v>0</v>
      </c>
      <c r="J170" s="2" t="s">
        <v>83</v>
      </c>
      <c r="K170" s="2" t="s">
        <v>43</v>
      </c>
      <c r="L170">
        <v>6</v>
      </c>
      <c r="M170" s="2" t="s">
        <v>22</v>
      </c>
      <c r="N170" s="27" t="str">
        <f>IF(ISNUMBER(AVERAGEIFS(Observed!N$2:N$720,Observed!$A$2:$A$720,$A170,Observed!$C$2:$C$720,$C170)),AVERAGEIFS(Observed!N$2:N$720,Observed!$A$2:$A$720,$A170,Observed!$C$2:$C$720,$C170),"")</f>
        <v/>
      </c>
      <c r="O170" s="28" t="str">
        <f>IF(ISNUMBER(AVERAGEIFS(Observed!O$2:O$720,Observed!$A$2:$A$720,$A170,Observed!$C$2:$C$720,$C170)),AVERAGEIFS(Observed!O$2:O$720,Observed!$A$2:$A$720,$A170,Observed!$C$2:$C$720,$C170),"")</f>
        <v/>
      </c>
      <c r="P170" s="28">
        <f>IF(ISNUMBER(AVERAGEIFS(Observed!P$2:P$720,Observed!$A$2:$A$720,$A170,Observed!$C$2:$C$720,$C170)),AVERAGEIFS(Observed!P$2:P$720,Observed!$A$2:$A$720,$A170,Observed!$C$2:$C$720,$C170),"")</f>
        <v>140.6</v>
      </c>
      <c r="Q170" s="28">
        <f>IF(ISNUMBER(AVERAGEIFS(Observed!Q$2:Q$720,Observed!$A$2:$A$720,$A170,Observed!$C$2:$C$720,$C170)),AVERAGEIFS(Observed!Q$2:Q$720,Observed!$A$2:$A$720,$A170,Observed!$C$2:$C$720,$C170),"")</f>
        <v>140.6</v>
      </c>
      <c r="R170" s="28">
        <f>IF(ISNUMBER(AVERAGEIFS(Observed!R$2:R$720,Observed!$A$2:$A$720,$A170,Observed!$C$2:$C$720,$C170)),AVERAGEIFS(Observed!R$2:R$720,Observed!$A$2:$A$720,$A170,Observed!$C$2:$C$720,$C170),"")</f>
        <v>239.51</v>
      </c>
      <c r="S170" s="29" t="str">
        <f>IF(ISNUMBER(AVERAGEIFS(Observed!S$2:S$720,Observed!$A$2:$A$720,$A170,Observed!$C$2:$C$720,$C170)),AVERAGEIFS(Observed!S$2:S$720,Observed!$A$2:$A$720,$A170,Observed!$C$2:$C$720,$C170),"")</f>
        <v/>
      </c>
      <c r="T170" s="29" t="str">
        <f>IF(ISNUMBER(AVERAGEIFS(Observed!T$2:T$720,Observed!$A$2:$A$720,$A170,Observed!$C$2:$C$720,$C170)),AVERAGEIFS(Observed!T$2:T$720,Observed!$A$2:$A$720,$A170,Observed!$C$2:$C$720,$C170),"")</f>
        <v/>
      </c>
      <c r="U170" s="29" t="str">
        <f>IF(ISNUMBER(AVERAGEIFS(Observed!U$2:U$720,Observed!$A$2:$A$720,$A170,Observed!$C$2:$C$720,$C170)),AVERAGEIFS(Observed!U$2:U$720,Observed!$A$2:$A$720,$A170,Observed!$C$2:$C$720,$C170),"")</f>
        <v/>
      </c>
      <c r="V170" s="28" t="str">
        <f>IF(ISNUMBER(AVERAGEIFS(Observed!V$2:V$720,Observed!$A$2:$A$720,$A170,Observed!$C$2:$C$720,$C170)),AVERAGEIFS(Observed!V$2:V$720,Observed!$A$2:$A$720,$A170,Observed!$C$2:$C$720,$C170),"")</f>
        <v/>
      </c>
      <c r="W170" s="30" t="str">
        <f>IF(ISNUMBER(AVERAGEIFS(Observed!W$2:W$720,Observed!$A$2:$A$720,$A170,Observed!$C$2:$C$720,$C170)),AVERAGEIFS(Observed!W$2:W$720,Observed!$A$2:$A$720,$A170,Observed!$C$2:$C$720,$C170),"")</f>
        <v/>
      </c>
      <c r="X170" s="30" t="str">
        <f>IF(ISNUMBER(AVERAGEIFS(Observed!X$2:X$720,Observed!$A$2:$A$720,$A170,Observed!$C$2:$C$720,$C170)),AVERAGEIFS(Observed!X$2:X$720,Observed!$A$2:$A$720,$A170,Observed!$C$2:$C$720,$C170),"")</f>
        <v/>
      </c>
      <c r="Y170" s="28" t="str">
        <f>IF(ISNUMBER(AVERAGEIFS(Observed!Y$2:Y$720,Observed!$A$2:$A$720,$A170,Observed!$C$2:$C$720,$C170)),AVERAGEIFS(Observed!Y$2:Y$720,Observed!$A$2:$A$720,$A170,Observed!$C$2:$C$720,$C170),"")</f>
        <v/>
      </c>
      <c r="Z170" s="28" t="str">
        <f>IF(ISNUMBER(AVERAGEIFS(Observed!Z$2:Z$720,Observed!$A$2:$A$720,$A170,Observed!$C$2:$C$720,$C170)),AVERAGEIFS(Observed!Z$2:Z$720,Observed!$A$2:$A$720,$A170,Observed!$C$2:$C$720,$C170),"")</f>
        <v/>
      </c>
      <c r="AA170" s="28" t="str">
        <f>IF(ISNUMBER(AVERAGEIFS(Observed!AA$2:AA$720,Observed!$A$2:$A$720,$A170,Observed!$C$2:$C$720,$C170)),AVERAGEIFS(Observed!AA$2:AA$720,Observed!$A$2:$A$720,$A170,Observed!$C$2:$C$720,$C170),"")</f>
        <v/>
      </c>
      <c r="AB170" s="28" t="str">
        <f>IF(ISNUMBER(AVERAGEIFS(Observed!AB$2:AB$720,Observed!$A$2:$A$720,$A170,Observed!$C$2:$C$720,$C170)),AVERAGEIFS(Observed!AB$2:AB$720,Observed!$A$2:$A$720,$A170,Observed!$C$2:$C$720,$C170),"")</f>
        <v/>
      </c>
      <c r="AC170" s="28" t="str">
        <f>IF(ISNUMBER(AVERAGEIFS(Observed!AC$2:AC$720,Observed!$A$2:$A$720,$A170,Observed!$C$2:$C$720,$C170)),AVERAGEIFS(Observed!AC$2:AC$720,Observed!$A$2:$A$720,$A170,Observed!$C$2:$C$720,$C170),"")</f>
        <v/>
      </c>
      <c r="AD170" s="28" t="str">
        <f>IF(ISNUMBER(AVERAGEIFS(Observed!AD$2:AD$720,Observed!$A$2:$A$720,$A170,Observed!$C$2:$C$720,$C170)),AVERAGEIFS(Observed!AD$2:AD$720,Observed!$A$2:$A$720,$A170,Observed!$C$2:$C$720,$C170),"")</f>
        <v/>
      </c>
      <c r="AE170" s="28" t="str">
        <f>IF(ISNUMBER(AVERAGEIFS(Observed!AE$2:AE$720,Observed!$A$2:$A$720,$A170,Observed!$C$2:$C$720,$C170)),AVERAGEIFS(Observed!AE$2:AE$720,Observed!$A$2:$A$720,$A170,Observed!$C$2:$C$720,$C170),"")</f>
        <v/>
      </c>
      <c r="AF170" s="28" t="str">
        <f>IF(ISNUMBER(AVERAGEIFS(Observed!AF$2:AF$720,Observed!$A$2:$A$720,$A170,Observed!$C$2:$C$720,$C170)),AVERAGEIFS(Observed!AF$2:AF$720,Observed!$A$2:$A$720,$A170,Observed!$C$2:$C$720,$C170),"")</f>
        <v/>
      </c>
      <c r="AG170" s="28" t="str">
        <f>IF(ISNUMBER(AVERAGEIFS(Observed!AG$2:AG$720,Observed!$A$2:$A$720,$A170,Observed!$C$2:$C$720,$C170)),AVERAGEIFS(Observed!AG$2:AG$720,Observed!$A$2:$A$720,$A170,Observed!$C$2:$C$720,$C170),"")</f>
        <v/>
      </c>
      <c r="AH170" s="29" t="str">
        <f>IF(ISNUMBER(AVERAGEIFS(Observed!AH$2:AH$720,Observed!$A$2:$A$720,$A170,Observed!$C$2:$C$720,$C170)),AVERAGEIFS(Observed!AH$2:AH$720,Observed!$A$2:$A$720,$A170,Observed!$C$2:$C$720,$C170),"")</f>
        <v/>
      </c>
      <c r="AI170" s="29" t="str">
        <f>IF(ISNUMBER(AVERAGEIFS(Observed!AI$2:AI$720,Observed!$A$2:$A$720,$A170,Observed!$C$2:$C$720,$C170)),AVERAGEIFS(Observed!AI$2:AI$720,Observed!$A$2:$A$720,$A170,Observed!$C$2:$C$720,$C170),"")</f>
        <v/>
      </c>
      <c r="AJ170" s="29" t="str">
        <f>IF(ISNUMBER(AVERAGEIFS(Observed!AJ$2:AJ$720,Observed!$A$2:$A$720,$A170,Observed!$C$2:$C$720,$C170)),AVERAGEIFS(Observed!AJ$2:AJ$720,Observed!$A$2:$A$720,$A170,Observed!$C$2:$C$720,$C170),"")</f>
        <v/>
      </c>
      <c r="AK170" s="28" t="str">
        <f>IF(ISNUMBER(AVERAGEIFS(Observed!AK$2:AK$720,Observed!$A$2:$A$720,$A170,Observed!$C$2:$C$720,$C170)),AVERAGEIFS(Observed!AK$2:AK$720,Observed!$A$2:$A$720,$A170,Observed!$C$2:$C$720,$C170),"")</f>
        <v/>
      </c>
      <c r="AL170" s="29" t="str">
        <f>IF(ISNUMBER(AVERAGEIFS(Observed!AL$2:AL$720,Observed!$A$2:$A$720,$A170,Observed!$C$2:$C$720,$C170)),AVERAGEIFS(Observed!AL$2:AL$720,Observed!$A$2:$A$720,$A170,Observed!$C$2:$C$720,$C170),"")</f>
        <v/>
      </c>
      <c r="AM170" s="28" t="str">
        <f>IF(ISNUMBER(AVERAGEIFS(Observed!AM$2:AM$720,Observed!$A$2:$A$720,$A170,Observed!$C$2:$C$720,$C170)),AVERAGEIFS(Observed!AM$2:AM$720,Observed!$A$2:$A$720,$A170,Observed!$C$2:$C$720,$C170),"")</f>
        <v/>
      </c>
      <c r="AN170" s="28" t="str">
        <f>IF(ISNUMBER(AVERAGEIFS(Observed!AN$2:AN$720,Observed!$A$2:$A$720,$A170,Observed!$C$2:$C$720,$C170)),AVERAGEIFS(Observed!AN$2:AN$720,Observed!$A$2:$A$720,$A170,Observed!$C$2:$C$720,$C170),"")</f>
        <v/>
      </c>
      <c r="AO170" s="28" t="str">
        <f>IF(ISNUMBER(AVERAGEIFS(Observed!AO$2:AO$720,Observed!$A$2:$A$720,$A170,Observed!$C$2:$C$720,$C170)),AVERAGEIFS(Observed!AO$2:AO$720,Observed!$A$2:$A$720,$A170,Observed!$C$2:$C$720,$C170),"")</f>
        <v/>
      </c>
      <c r="AP170" s="29" t="str">
        <f>IF(ISNUMBER(AVERAGEIFS(Observed!AP$2:AP$720,Observed!$A$2:$A$720,$A170,Observed!$C$2:$C$720,$C170)),AVERAGEIFS(Observed!AP$2:AP$720,Observed!$A$2:$A$720,$A170,Observed!$C$2:$C$720,$C170),"")</f>
        <v/>
      </c>
      <c r="AQ170" s="28" t="str">
        <f>IF(ISNUMBER(AVERAGEIFS(Observed!AQ$2:AQ$720,Observed!$A$2:$A$720,$A170,Observed!$C$2:$C$720,$C170)),AVERAGEIFS(Observed!AQ$2:AQ$720,Observed!$A$2:$A$720,$A170,Observed!$C$2:$C$720,$C170),"")</f>
        <v/>
      </c>
      <c r="AR170" s="28" t="str">
        <f>IF(ISNUMBER(AVERAGEIFS(Observed!AR$2:AR$720,Observed!$A$2:$A$720,$A170,Observed!$C$2:$C$720,$C170)),AVERAGEIFS(Observed!AR$2:AR$720,Observed!$A$2:$A$720,$A170,Observed!$C$2:$C$720,$C170),"")</f>
        <v/>
      </c>
      <c r="AS170" s="2">
        <f>COUNTIFS(Observed!$A$2:$A$720,$A170,Observed!$C$2:$C$720,$C170)</f>
        <v>3</v>
      </c>
      <c r="AT170" s="2">
        <f t="shared" si="3"/>
        <v>3</v>
      </c>
    </row>
    <row r="171" spans="1:46" x14ac:dyDescent="0.25">
      <c r="A171" s="4" t="s">
        <v>35</v>
      </c>
      <c r="B171" t="s">
        <v>32</v>
      </c>
      <c r="C171" s="3">
        <v>42291</v>
      </c>
      <c r="D171">
        <v>1</v>
      </c>
      <c r="F171">
        <v>50</v>
      </c>
      <c r="J171" s="2" t="s">
        <v>83</v>
      </c>
      <c r="K171" s="2" t="s">
        <v>43</v>
      </c>
      <c r="L171">
        <v>6</v>
      </c>
      <c r="M171" s="2" t="s">
        <v>22</v>
      </c>
      <c r="N171" s="27" t="str">
        <f>IF(ISNUMBER(AVERAGEIFS(Observed!N$2:N$720,Observed!$A$2:$A$720,$A171,Observed!$C$2:$C$720,$C171)),AVERAGEIFS(Observed!N$2:N$720,Observed!$A$2:$A$720,$A171,Observed!$C$2:$C$720,$C171),"")</f>
        <v/>
      </c>
      <c r="O171" s="28" t="str">
        <f>IF(ISNUMBER(AVERAGEIFS(Observed!O$2:O$720,Observed!$A$2:$A$720,$A171,Observed!$C$2:$C$720,$C171)),AVERAGEIFS(Observed!O$2:O$720,Observed!$A$2:$A$720,$A171,Observed!$C$2:$C$720,$C171),"")</f>
        <v/>
      </c>
      <c r="P171" s="28">
        <f>IF(ISNUMBER(AVERAGEIFS(Observed!P$2:P$720,Observed!$A$2:$A$720,$A171,Observed!$C$2:$C$720,$C171)),AVERAGEIFS(Observed!P$2:P$720,Observed!$A$2:$A$720,$A171,Observed!$C$2:$C$720,$C171),"")</f>
        <v>132.78</v>
      </c>
      <c r="Q171" s="28">
        <f>IF(ISNUMBER(AVERAGEIFS(Observed!Q$2:Q$720,Observed!$A$2:$A$720,$A171,Observed!$C$2:$C$720,$C171)),AVERAGEIFS(Observed!Q$2:Q$720,Observed!$A$2:$A$720,$A171,Observed!$C$2:$C$720,$C171),"")</f>
        <v>132.78</v>
      </c>
      <c r="R171" s="28">
        <f>IF(ISNUMBER(AVERAGEIFS(Observed!R$2:R$720,Observed!$A$2:$A$720,$A171,Observed!$C$2:$C$720,$C171)),AVERAGEIFS(Observed!R$2:R$720,Observed!$A$2:$A$720,$A171,Observed!$C$2:$C$720,$C171),"")</f>
        <v>244.26666666666665</v>
      </c>
      <c r="S171" s="29" t="str">
        <f>IF(ISNUMBER(AVERAGEIFS(Observed!S$2:S$720,Observed!$A$2:$A$720,$A171,Observed!$C$2:$C$720,$C171)),AVERAGEIFS(Observed!S$2:S$720,Observed!$A$2:$A$720,$A171,Observed!$C$2:$C$720,$C171),"")</f>
        <v/>
      </c>
      <c r="T171" s="29" t="str">
        <f>IF(ISNUMBER(AVERAGEIFS(Observed!T$2:T$720,Observed!$A$2:$A$720,$A171,Observed!$C$2:$C$720,$C171)),AVERAGEIFS(Observed!T$2:T$720,Observed!$A$2:$A$720,$A171,Observed!$C$2:$C$720,$C171),"")</f>
        <v/>
      </c>
      <c r="U171" s="29" t="str">
        <f>IF(ISNUMBER(AVERAGEIFS(Observed!U$2:U$720,Observed!$A$2:$A$720,$A171,Observed!$C$2:$C$720,$C171)),AVERAGEIFS(Observed!U$2:U$720,Observed!$A$2:$A$720,$A171,Observed!$C$2:$C$720,$C171),"")</f>
        <v/>
      </c>
      <c r="V171" s="28" t="str">
        <f>IF(ISNUMBER(AVERAGEIFS(Observed!V$2:V$720,Observed!$A$2:$A$720,$A171,Observed!$C$2:$C$720,$C171)),AVERAGEIFS(Observed!V$2:V$720,Observed!$A$2:$A$720,$A171,Observed!$C$2:$C$720,$C171),"")</f>
        <v/>
      </c>
      <c r="W171" s="30" t="str">
        <f>IF(ISNUMBER(AVERAGEIFS(Observed!W$2:W$720,Observed!$A$2:$A$720,$A171,Observed!$C$2:$C$720,$C171)),AVERAGEIFS(Observed!W$2:W$720,Observed!$A$2:$A$720,$A171,Observed!$C$2:$C$720,$C171),"")</f>
        <v/>
      </c>
      <c r="X171" s="30" t="str">
        <f>IF(ISNUMBER(AVERAGEIFS(Observed!X$2:X$720,Observed!$A$2:$A$720,$A171,Observed!$C$2:$C$720,$C171)),AVERAGEIFS(Observed!X$2:X$720,Observed!$A$2:$A$720,$A171,Observed!$C$2:$C$720,$C171),"")</f>
        <v/>
      </c>
      <c r="Y171" s="28" t="str">
        <f>IF(ISNUMBER(AVERAGEIFS(Observed!Y$2:Y$720,Observed!$A$2:$A$720,$A171,Observed!$C$2:$C$720,$C171)),AVERAGEIFS(Observed!Y$2:Y$720,Observed!$A$2:$A$720,$A171,Observed!$C$2:$C$720,$C171),"")</f>
        <v/>
      </c>
      <c r="Z171" s="28" t="str">
        <f>IF(ISNUMBER(AVERAGEIFS(Observed!Z$2:Z$720,Observed!$A$2:$A$720,$A171,Observed!$C$2:$C$720,$C171)),AVERAGEIFS(Observed!Z$2:Z$720,Observed!$A$2:$A$720,$A171,Observed!$C$2:$C$720,$C171),"")</f>
        <v/>
      </c>
      <c r="AA171" s="28" t="str">
        <f>IF(ISNUMBER(AVERAGEIFS(Observed!AA$2:AA$720,Observed!$A$2:$A$720,$A171,Observed!$C$2:$C$720,$C171)),AVERAGEIFS(Observed!AA$2:AA$720,Observed!$A$2:$A$720,$A171,Observed!$C$2:$C$720,$C171),"")</f>
        <v/>
      </c>
      <c r="AB171" s="28" t="str">
        <f>IF(ISNUMBER(AVERAGEIFS(Observed!AB$2:AB$720,Observed!$A$2:$A$720,$A171,Observed!$C$2:$C$720,$C171)),AVERAGEIFS(Observed!AB$2:AB$720,Observed!$A$2:$A$720,$A171,Observed!$C$2:$C$720,$C171),"")</f>
        <v/>
      </c>
      <c r="AC171" s="28" t="str">
        <f>IF(ISNUMBER(AVERAGEIFS(Observed!AC$2:AC$720,Observed!$A$2:$A$720,$A171,Observed!$C$2:$C$720,$C171)),AVERAGEIFS(Observed!AC$2:AC$720,Observed!$A$2:$A$720,$A171,Observed!$C$2:$C$720,$C171),"")</f>
        <v/>
      </c>
      <c r="AD171" s="28" t="str">
        <f>IF(ISNUMBER(AVERAGEIFS(Observed!AD$2:AD$720,Observed!$A$2:$A$720,$A171,Observed!$C$2:$C$720,$C171)),AVERAGEIFS(Observed!AD$2:AD$720,Observed!$A$2:$A$720,$A171,Observed!$C$2:$C$720,$C171),"")</f>
        <v/>
      </c>
      <c r="AE171" s="28" t="str">
        <f>IF(ISNUMBER(AVERAGEIFS(Observed!AE$2:AE$720,Observed!$A$2:$A$720,$A171,Observed!$C$2:$C$720,$C171)),AVERAGEIFS(Observed!AE$2:AE$720,Observed!$A$2:$A$720,$A171,Observed!$C$2:$C$720,$C171),"")</f>
        <v/>
      </c>
      <c r="AF171" s="28" t="str">
        <f>IF(ISNUMBER(AVERAGEIFS(Observed!AF$2:AF$720,Observed!$A$2:$A$720,$A171,Observed!$C$2:$C$720,$C171)),AVERAGEIFS(Observed!AF$2:AF$720,Observed!$A$2:$A$720,$A171,Observed!$C$2:$C$720,$C171),"")</f>
        <v/>
      </c>
      <c r="AG171" s="28" t="str">
        <f>IF(ISNUMBER(AVERAGEIFS(Observed!AG$2:AG$720,Observed!$A$2:$A$720,$A171,Observed!$C$2:$C$720,$C171)),AVERAGEIFS(Observed!AG$2:AG$720,Observed!$A$2:$A$720,$A171,Observed!$C$2:$C$720,$C171),"")</f>
        <v/>
      </c>
      <c r="AH171" s="29" t="str">
        <f>IF(ISNUMBER(AVERAGEIFS(Observed!AH$2:AH$720,Observed!$A$2:$A$720,$A171,Observed!$C$2:$C$720,$C171)),AVERAGEIFS(Observed!AH$2:AH$720,Observed!$A$2:$A$720,$A171,Observed!$C$2:$C$720,$C171),"")</f>
        <v/>
      </c>
      <c r="AI171" s="29" t="str">
        <f>IF(ISNUMBER(AVERAGEIFS(Observed!AI$2:AI$720,Observed!$A$2:$A$720,$A171,Observed!$C$2:$C$720,$C171)),AVERAGEIFS(Observed!AI$2:AI$720,Observed!$A$2:$A$720,$A171,Observed!$C$2:$C$720,$C171),"")</f>
        <v/>
      </c>
      <c r="AJ171" s="29" t="str">
        <f>IF(ISNUMBER(AVERAGEIFS(Observed!AJ$2:AJ$720,Observed!$A$2:$A$720,$A171,Observed!$C$2:$C$720,$C171)),AVERAGEIFS(Observed!AJ$2:AJ$720,Observed!$A$2:$A$720,$A171,Observed!$C$2:$C$720,$C171),"")</f>
        <v/>
      </c>
      <c r="AK171" s="28" t="str">
        <f>IF(ISNUMBER(AVERAGEIFS(Observed!AK$2:AK$720,Observed!$A$2:$A$720,$A171,Observed!$C$2:$C$720,$C171)),AVERAGEIFS(Observed!AK$2:AK$720,Observed!$A$2:$A$720,$A171,Observed!$C$2:$C$720,$C171),"")</f>
        <v/>
      </c>
      <c r="AL171" s="29" t="str">
        <f>IF(ISNUMBER(AVERAGEIFS(Observed!AL$2:AL$720,Observed!$A$2:$A$720,$A171,Observed!$C$2:$C$720,$C171)),AVERAGEIFS(Observed!AL$2:AL$720,Observed!$A$2:$A$720,$A171,Observed!$C$2:$C$720,$C171),"")</f>
        <v/>
      </c>
      <c r="AM171" s="28" t="str">
        <f>IF(ISNUMBER(AVERAGEIFS(Observed!AM$2:AM$720,Observed!$A$2:$A$720,$A171,Observed!$C$2:$C$720,$C171)),AVERAGEIFS(Observed!AM$2:AM$720,Observed!$A$2:$A$720,$A171,Observed!$C$2:$C$720,$C171),"")</f>
        <v/>
      </c>
      <c r="AN171" s="28" t="str">
        <f>IF(ISNUMBER(AVERAGEIFS(Observed!AN$2:AN$720,Observed!$A$2:$A$720,$A171,Observed!$C$2:$C$720,$C171)),AVERAGEIFS(Observed!AN$2:AN$720,Observed!$A$2:$A$720,$A171,Observed!$C$2:$C$720,$C171),"")</f>
        <v/>
      </c>
      <c r="AO171" s="28" t="str">
        <f>IF(ISNUMBER(AVERAGEIFS(Observed!AO$2:AO$720,Observed!$A$2:$A$720,$A171,Observed!$C$2:$C$720,$C171)),AVERAGEIFS(Observed!AO$2:AO$720,Observed!$A$2:$A$720,$A171,Observed!$C$2:$C$720,$C171),"")</f>
        <v/>
      </c>
      <c r="AP171" s="29" t="str">
        <f>IF(ISNUMBER(AVERAGEIFS(Observed!AP$2:AP$720,Observed!$A$2:$A$720,$A171,Observed!$C$2:$C$720,$C171)),AVERAGEIFS(Observed!AP$2:AP$720,Observed!$A$2:$A$720,$A171,Observed!$C$2:$C$720,$C171),"")</f>
        <v/>
      </c>
      <c r="AQ171" s="28" t="str">
        <f>IF(ISNUMBER(AVERAGEIFS(Observed!AQ$2:AQ$720,Observed!$A$2:$A$720,$A171,Observed!$C$2:$C$720,$C171)),AVERAGEIFS(Observed!AQ$2:AQ$720,Observed!$A$2:$A$720,$A171,Observed!$C$2:$C$720,$C171),"")</f>
        <v/>
      </c>
      <c r="AR171" s="28" t="str">
        <f>IF(ISNUMBER(AVERAGEIFS(Observed!AR$2:AR$720,Observed!$A$2:$A$720,$A171,Observed!$C$2:$C$720,$C171)),AVERAGEIFS(Observed!AR$2:AR$720,Observed!$A$2:$A$720,$A171,Observed!$C$2:$C$720,$C171),"")</f>
        <v/>
      </c>
      <c r="AS171" s="2">
        <f>COUNTIFS(Observed!$A$2:$A$720,$A171,Observed!$C$2:$C$720,$C171)</f>
        <v>3</v>
      </c>
      <c r="AT171" s="2">
        <f t="shared" si="3"/>
        <v>3</v>
      </c>
    </row>
    <row r="172" spans="1:46" x14ac:dyDescent="0.25">
      <c r="A172" s="4" t="s">
        <v>34</v>
      </c>
      <c r="B172" t="s">
        <v>32</v>
      </c>
      <c r="C172" s="3">
        <v>42291</v>
      </c>
      <c r="D172">
        <v>1</v>
      </c>
      <c r="F172">
        <v>100</v>
      </c>
      <c r="J172" s="2" t="s">
        <v>83</v>
      </c>
      <c r="K172" s="2" t="s">
        <v>43</v>
      </c>
      <c r="L172">
        <v>6</v>
      </c>
      <c r="M172" s="2" t="s">
        <v>22</v>
      </c>
      <c r="N172" s="27" t="str">
        <f>IF(ISNUMBER(AVERAGEIFS(Observed!N$2:N$720,Observed!$A$2:$A$720,$A172,Observed!$C$2:$C$720,$C172)),AVERAGEIFS(Observed!N$2:N$720,Observed!$A$2:$A$720,$A172,Observed!$C$2:$C$720,$C172),"")</f>
        <v/>
      </c>
      <c r="O172" s="28" t="str">
        <f>IF(ISNUMBER(AVERAGEIFS(Observed!O$2:O$720,Observed!$A$2:$A$720,$A172,Observed!$C$2:$C$720,$C172)),AVERAGEIFS(Observed!O$2:O$720,Observed!$A$2:$A$720,$A172,Observed!$C$2:$C$720,$C172),"")</f>
        <v/>
      </c>
      <c r="P172" s="28">
        <f>IF(ISNUMBER(AVERAGEIFS(Observed!P$2:P$720,Observed!$A$2:$A$720,$A172,Observed!$C$2:$C$720,$C172)),AVERAGEIFS(Observed!P$2:P$720,Observed!$A$2:$A$720,$A172,Observed!$C$2:$C$720,$C172),"")</f>
        <v>128.30666666666664</v>
      </c>
      <c r="Q172" s="28">
        <f>IF(ISNUMBER(AVERAGEIFS(Observed!Q$2:Q$720,Observed!$A$2:$A$720,$A172,Observed!$C$2:$C$720,$C172)),AVERAGEIFS(Observed!Q$2:Q$720,Observed!$A$2:$A$720,$A172,Observed!$C$2:$C$720,$C172),"")</f>
        <v>128.30666666666664</v>
      </c>
      <c r="R172" s="28">
        <f>IF(ISNUMBER(AVERAGEIFS(Observed!R$2:R$720,Observed!$A$2:$A$720,$A172,Observed!$C$2:$C$720,$C172)),AVERAGEIFS(Observed!R$2:R$720,Observed!$A$2:$A$720,$A172,Observed!$C$2:$C$720,$C172),"")</f>
        <v>236.65</v>
      </c>
      <c r="S172" s="29" t="str">
        <f>IF(ISNUMBER(AVERAGEIFS(Observed!S$2:S$720,Observed!$A$2:$A$720,$A172,Observed!$C$2:$C$720,$C172)),AVERAGEIFS(Observed!S$2:S$720,Observed!$A$2:$A$720,$A172,Observed!$C$2:$C$720,$C172),"")</f>
        <v/>
      </c>
      <c r="T172" s="29" t="str">
        <f>IF(ISNUMBER(AVERAGEIFS(Observed!T$2:T$720,Observed!$A$2:$A$720,$A172,Observed!$C$2:$C$720,$C172)),AVERAGEIFS(Observed!T$2:T$720,Observed!$A$2:$A$720,$A172,Observed!$C$2:$C$720,$C172),"")</f>
        <v/>
      </c>
      <c r="U172" s="29" t="str">
        <f>IF(ISNUMBER(AVERAGEIFS(Observed!U$2:U$720,Observed!$A$2:$A$720,$A172,Observed!$C$2:$C$720,$C172)),AVERAGEIFS(Observed!U$2:U$720,Observed!$A$2:$A$720,$A172,Observed!$C$2:$C$720,$C172),"")</f>
        <v/>
      </c>
      <c r="V172" s="28" t="str">
        <f>IF(ISNUMBER(AVERAGEIFS(Observed!V$2:V$720,Observed!$A$2:$A$720,$A172,Observed!$C$2:$C$720,$C172)),AVERAGEIFS(Observed!V$2:V$720,Observed!$A$2:$A$720,$A172,Observed!$C$2:$C$720,$C172),"")</f>
        <v/>
      </c>
      <c r="W172" s="30" t="str">
        <f>IF(ISNUMBER(AVERAGEIFS(Observed!W$2:W$720,Observed!$A$2:$A$720,$A172,Observed!$C$2:$C$720,$C172)),AVERAGEIFS(Observed!W$2:W$720,Observed!$A$2:$A$720,$A172,Observed!$C$2:$C$720,$C172),"")</f>
        <v/>
      </c>
      <c r="X172" s="30" t="str">
        <f>IF(ISNUMBER(AVERAGEIFS(Observed!X$2:X$720,Observed!$A$2:$A$720,$A172,Observed!$C$2:$C$720,$C172)),AVERAGEIFS(Observed!X$2:X$720,Observed!$A$2:$A$720,$A172,Observed!$C$2:$C$720,$C172),"")</f>
        <v/>
      </c>
      <c r="Y172" s="28" t="str">
        <f>IF(ISNUMBER(AVERAGEIFS(Observed!Y$2:Y$720,Observed!$A$2:$A$720,$A172,Observed!$C$2:$C$720,$C172)),AVERAGEIFS(Observed!Y$2:Y$720,Observed!$A$2:$A$720,$A172,Observed!$C$2:$C$720,$C172),"")</f>
        <v/>
      </c>
      <c r="Z172" s="28" t="str">
        <f>IF(ISNUMBER(AVERAGEIFS(Observed!Z$2:Z$720,Observed!$A$2:$A$720,$A172,Observed!$C$2:$C$720,$C172)),AVERAGEIFS(Observed!Z$2:Z$720,Observed!$A$2:$A$720,$A172,Observed!$C$2:$C$720,$C172),"")</f>
        <v/>
      </c>
      <c r="AA172" s="28" t="str">
        <f>IF(ISNUMBER(AVERAGEIFS(Observed!AA$2:AA$720,Observed!$A$2:$A$720,$A172,Observed!$C$2:$C$720,$C172)),AVERAGEIFS(Observed!AA$2:AA$720,Observed!$A$2:$A$720,$A172,Observed!$C$2:$C$720,$C172),"")</f>
        <v/>
      </c>
      <c r="AB172" s="28" t="str">
        <f>IF(ISNUMBER(AVERAGEIFS(Observed!AB$2:AB$720,Observed!$A$2:$A$720,$A172,Observed!$C$2:$C$720,$C172)),AVERAGEIFS(Observed!AB$2:AB$720,Observed!$A$2:$A$720,$A172,Observed!$C$2:$C$720,$C172),"")</f>
        <v/>
      </c>
      <c r="AC172" s="28" t="str">
        <f>IF(ISNUMBER(AVERAGEIFS(Observed!AC$2:AC$720,Observed!$A$2:$A$720,$A172,Observed!$C$2:$C$720,$C172)),AVERAGEIFS(Observed!AC$2:AC$720,Observed!$A$2:$A$720,$A172,Observed!$C$2:$C$720,$C172),"")</f>
        <v/>
      </c>
      <c r="AD172" s="28" t="str">
        <f>IF(ISNUMBER(AVERAGEIFS(Observed!AD$2:AD$720,Observed!$A$2:$A$720,$A172,Observed!$C$2:$C$720,$C172)),AVERAGEIFS(Observed!AD$2:AD$720,Observed!$A$2:$A$720,$A172,Observed!$C$2:$C$720,$C172),"")</f>
        <v/>
      </c>
      <c r="AE172" s="28" t="str">
        <f>IF(ISNUMBER(AVERAGEIFS(Observed!AE$2:AE$720,Observed!$A$2:$A$720,$A172,Observed!$C$2:$C$720,$C172)),AVERAGEIFS(Observed!AE$2:AE$720,Observed!$A$2:$A$720,$A172,Observed!$C$2:$C$720,$C172),"")</f>
        <v/>
      </c>
      <c r="AF172" s="28" t="str">
        <f>IF(ISNUMBER(AVERAGEIFS(Observed!AF$2:AF$720,Observed!$A$2:$A$720,$A172,Observed!$C$2:$C$720,$C172)),AVERAGEIFS(Observed!AF$2:AF$720,Observed!$A$2:$A$720,$A172,Observed!$C$2:$C$720,$C172),"")</f>
        <v/>
      </c>
      <c r="AG172" s="28" t="str">
        <f>IF(ISNUMBER(AVERAGEIFS(Observed!AG$2:AG$720,Observed!$A$2:$A$720,$A172,Observed!$C$2:$C$720,$C172)),AVERAGEIFS(Observed!AG$2:AG$720,Observed!$A$2:$A$720,$A172,Observed!$C$2:$C$720,$C172),"")</f>
        <v/>
      </c>
      <c r="AH172" s="29" t="str">
        <f>IF(ISNUMBER(AVERAGEIFS(Observed!AH$2:AH$720,Observed!$A$2:$A$720,$A172,Observed!$C$2:$C$720,$C172)),AVERAGEIFS(Observed!AH$2:AH$720,Observed!$A$2:$A$720,$A172,Observed!$C$2:$C$720,$C172),"")</f>
        <v/>
      </c>
      <c r="AI172" s="29" t="str">
        <f>IF(ISNUMBER(AVERAGEIFS(Observed!AI$2:AI$720,Observed!$A$2:$A$720,$A172,Observed!$C$2:$C$720,$C172)),AVERAGEIFS(Observed!AI$2:AI$720,Observed!$A$2:$A$720,$A172,Observed!$C$2:$C$720,$C172),"")</f>
        <v/>
      </c>
      <c r="AJ172" s="29" t="str">
        <f>IF(ISNUMBER(AVERAGEIFS(Observed!AJ$2:AJ$720,Observed!$A$2:$A$720,$A172,Observed!$C$2:$C$720,$C172)),AVERAGEIFS(Observed!AJ$2:AJ$720,Observed!$A$2:$A$720,$A172,Observed!$C$2:$C$720,$C172),"")</f>
        <v/>
      </c>
      <c r="AK172" s="28" t="str">
        <f>IF(ISNUMBER(AVERAGEIFS(Observed!AK$2:AK$720,Observed!$A$2:$A$720,$A172,Observed!$C$2:$C$720,$C172)),AVERAGEIFS(Observed!AK$2:AK$720,Observed!$A$2:$A$720,$A172,Observed!$C$2:$C$720,$C172),"")</f>
        <v/>
      </c>
      <c r="AL172" s="29" t="str">
        <f>IF(ISNUMBER(AVERAGEIFS(Observed!AL$2:AL$720,Observed!$A$2:$A$720,$A172,Observed!$C$2:$C$720,$C172)),AVERAGEIFS(Observed!AL$2:AL$720,Observed!$A$2:$A$720,$A172,Observed!$C$2:$C$720,$C172),"")</f>
        <v/>
      </c>
      <c r="AM172" s="28" t="str">
        <f>IF(ISNUMBER(AVERAGEIFS(Observed!AM$2:AM$720,Observed!$A$2:$A$720,$A172,Observed!$C$2:$C$720,$C172)),AVERAGEIFS(Observed!AM$2:AM$720,Observed!$A$2:$A$720,$A172,Observed!$C$2:$C$720,$C172),"")</f>
        <v/>
      </c>
      <c r="AN172" s="28" t="str">
        <f>IF(ISNUMBER(AVERAGEIFS(Observed!AN$2:AN$720,Observed!$A$2:$A$720,$A172,Observed!$C$2:$C$720,$C172)),AVERAGEIFS(Observed!AN$2:AN$720,Observed!$A$2:$A$720,$A172,Observed!$C$2:$C$720,$C172),"")</f>
        <v/>
      </c>
      <c r="AO172" s="28" t="str">
        <f>IF(ISNUMBER(AVERAGEIFS(Observed!AO$2:AO$720,Observed!$A$2:$A$720,$A172,Observed!$C$2:$C$720,$C172)),AVERAGEIFS(Observed!AO$2:AO$720,Observed!$A$2:$A$720,$A172,Observed!$C$2:$C$720,$C172),"")</f>
        <v/>
      </c>
      <c r="AP172" s="29" t="str">
        <f>IF(ISNUMBER(AVERAGEIFS(Observed!AP$2:AP$720,Observed!$A$2:$A$720,$A172,Observed!$C$2:$C$720,$C172)),AVERAGEIFS(Observed!AP$2:AP$720,Observed!$A$2:$A$720,$A172,Observed!$C$2:$C$720,$C172),"")</f>
        <v/>
      </c>
      <c r="AQ172" s="28" t="str">
        <f>IF(ISNUMBER(AVERAGEIFS(Observed!AQ$2:AQ$720,Observed!$A$2:$A$720,$A172,Observed!$C$2:$C$720,$C172)),AVERAGEIFS(Observed!AQ$2:AQ$720,Observed!$A$2:$A$720,$A172,Observed!$C$2:$C$720,$C172),"")</f>
        <v/>
      </c>
      <c r="AR172" s="28" t="str">
        <f>IF(ISNUMBER(AVERAGEIFS(Observed!AR$2:AR$720,Observed!$A$2:$A$720,$A172,Observed!$C$2:$C$720,$C172)),AVERAGEIFS(Observed!AR$2:AR$720,Observed!$A$2:$A$720,$A172,Observed!$C$2:$C$720,$C172),"")</f>
        <v/>
      </c>
      <c r="AS172" s="2">
        <f>COUNTIFS(Observed!$A$2:$A$720,$A172,Observed!$C$2:$C$720,$C172)</f>
        <v>3</v>
      </c>
      <c r="AT172" s="2">
        <f t="shared" si="3"/>
        <v>3</v>
      </c>
    </row>
    <row r="173" spans="1:46" x14ac:dyDescent="0.25">
      <c r="A173" s="4" t="s">
        <v>31</v>
      </c>
      <c r="B173" t="s">
        <v>32</v>
      </c>
      <c r="C173" s="3">
        <v>42291</v>
      </c>
      <c r="D173">
        <v>1</v>
      </c>
      <c r="F173">
        <v>200</v>
      </c>
      <c r="J173" s="2" t="s">
        <v>83</v>
      </c>
      <c r="K173" s="2" t="s">
        <v>43</v>
      </c>
      <c r="L173">
        <v>6</v>
      </c>
      <c r="M173" s="2" t="s">
        <v>22</v>
      </c>
      <c r="N173" s="27" t="str">
        <f>IF(ISNUMBER(AVERAGEIFS(Observed!N$2:N$720,Observed!$A$2:$A$720,$A173,Observed!$C$2:$C$720,$C173)),AVERAGEIFS(Observed!N$2:N$720,Observed!$A$2:$A$720,$A173,Observed!$C$2:$C$720,$C173),"")</f>
        <v/>
      </c>
      <c r="O173" s="28" t="str">
        <f>IF(ISNUMBER(AVERAGEIFS(Observed!O$2:O$720,Observed!$A$2:$A$720,$A173,Observed!$C$2:$C$720,$C173)),AVERAGEIFS(Observed!O$2:O$720,Observed!$A$2:$A$720,$A173,Observed!$C$2:$C$720,$C173),"")</f>
        <v/>
      </c>
      <c r="P173" s="28">
        <f>IF(ISNUMBER(AVERAGEIFS(Observed!P$2:P$720,Observed!$A$2:$A$720,$A173,Observed!$C$2:$C$720,$C173)),AVERAGEIFS(Observed!P$2:P$720,Observed!$A$2:$A$720,$A173,Observed!$C$2:$C$720,$C173),"")</f>
        <v>137.07</v>
      </c>
      <c r="Q173" s="28">
        <f>IF(ISNUMBER(AVERAGEIFS(Observed!Q$2:Q$720,Observed!$A$2:$A$720,$A173,Observed!$C$2:$C$720,$C173)),AVERAGEIFS(Observed!Q$2:Q$720,Observed!$A$2:$A$720,$A173,Observed!$C$2:$C$720,$C173),"")</f>
        <v>137.07</v>
      </c>
      <c r="R173" s="28">
        <f>IF(ISNUMBER(AVERAGEIFS(Observed!R$2:R$720,Observed!$A$2:$A$720,$A173,Observed!$C$2:$C$720,$C173)),AVERAGEIFS(Observed!R$2:R$720,Observed!$A$2:$A$720,$A173,Observed!$C$2:$C$720,$C173),"")</f>
        <v>236.51333333333332</v>
      </c>
      <c r="S173" s="29" t="str">
        <f>IF(ISNUMBER(AVERAGEIFS(Observed!S$2:S$720,Observed!$A$2:$A$720,$A173,Observed!$C$2:$C$720,$C173)),AVERAGEIFS(Observed!S$2:S$720,Observed!$A$2:$A$720,$A173,Observed!$C$2:$C$720,$C173),"")</f>
        <v/>
      </c>
      <c r="T173" s="29" t="str">
        <f>IF(ISNUMBER(AVERAGEIFS(Observed!T$2:T$720,Observed!$A$2:$A$720,$A173,Observed!$C$2:$C$720,$C173)),AVERAGEIFS(Observed!T$2:T$720,Observed!$A$2:$A$720,$A173,Observed!$C$2:$C$720,$C173),"")</f>
        <v/>
      </c>
      <c r="U173" s="29" t="str">
        <f>IF(ISNUMBER(AVERAGEIFS(Observed!U$2:U$720,Observed!$A$2:$A$720,$A173,Observed!$C$2:$C$720,$C173)),AVERAGEIFS(Observed!U$2:U$720,Observed!$A$2:$A$720,$A173,Observed!$C$2:$C$720,$C173),"")</f>
        <v/>
      </c>
      <c r="V173" s="28" t="str">
        <f>IF(ISNUMBER(AVERAGEIFS(Observed!V$2:V$720,Observed!$A$2:$A$720,$A173,Observed!$C$2:$C$720,$C173)),AVERAGEIFS(Observed!V$2:V$720,Observed!$A$2:$A$720,$A173,Observed!$C$2:$C$720,$C173),"")</f>
        <v/>
      </c>
      <c r="W173" s="30" t="str">
        <f>IF(ISNUMBER(AVERAGEIFS(Observed!W$2:W$720,Observed!$A$2:$A$720,$A173,Observed!$C$2:$C$720,$C173)),AVERAGEIFS(Observed!W$2:W$720,Observed!$A$2:$A$720,$A173,Observed!$C$2:$C$720,$C173),"")</f>
        <v/>
      </c>
      <c r="X173" s="30" t="str">
        <f>IF(ISNUMBER(AVERAGEIFS(Observed!X$2:X$720,Observed!$A$2:$A$720,$A173,Observed!$C$2:$C$720,$C173)),AVERAGEIFS(Observed!X$2:X$720,Observed!$A$2:$A$720,$A173,Observed!$C$2:$C$720,$C173),"")</f>
        <v/>
      </c>
      <c r="Y173" s="28" t="str">
        <f>IF(ISNUMBER(AVERAGEIFS(Observed!Y$2:Y$720,Observed!$A$2:$A$720,$A173,Observed!$C$2:$C$720,$C173)),AVERAGEIFS(Observed!Y$2:Y$720,Observed!$A$2:$A$720,$A173,Observed!$C$2:$C$720,$C173),"")</f>
        <v/>
      </c>
      <c r="Z173" s="28" t="str">
        <f>IF(ISNUMBER(AVERAGEIFS(Observed!Z$2:Z$720,Observed!$A$2:$A$720,$A173,Observed!$C$2:$C$720,$C173)),AVERAGEIFS(Observed!Z$2:Z$720,Observed!$A$2:$A$720,$A173,Observed!$C$2:$C$720,$C173),"")</f>
        <v/>
      </c>
      <c r="AA173" s="28" t="str">
        <f>IF(ISNUMBER(AVERAGEIFS(Observed!AA$2:AA$720,Observed!$A$2:$A$720,$A173,Observed!$C$2:$C$720,$C173)),AVERAGEIFS(Observed!AA$2:AA$720,Observed!$A$2:$A$720,$A173,Observed!$C$2:$C$720,$C173),"")</f>
        <v/>
      </c>
      <c r="AB173" s="28" t="str">
        <f>IF(ISNUMBER(AVERAGEIFS(Observed!AB$2:AB$720,Observed!$A$2:$A$720,$A173,Observed!$C$2:$C$720,$C173)),AVERAGEIFS(Observed!AB$2:AB$720,Observed!$A$2:$A$720,$A173,Observed!$C$2:$C$720,$C173),"")</f>
        <v/>
      </c>
      <c r="AC173" s="28" t="str">
        <f>IF(ISNUMBER(AVERAGEIFS(Observed!AC$2:AC$720,Observed!$A$2:$A$720,$A173,Observed!$C$2:$C$720,$C173)),AVERAGEIFS(Observed!AC$2:AC$720,Observed!$A$2:$A$720,$A173,Observed!$C$2:$C$720,$C173),"")</f>
        <v/>
      </c>
      <c r="AD173" s="28" t="str">
        <f>IF(ISNUMBER(AVERAGEIFS(Observed!AD$2:AD$720,Observed!$A$2:$A$720,$A173,Observed!$C$2:$C$720,$C173)),AVERAGEIFS(Observed!AD$2:AD$720,Observed!$A$2:$A$720,$A173,Observed!$C$2:$C$720,$C173),"")</f>
        <v/>
      </c>
      <c r="AE173" s="28" t="str">
        <f>IF(ISNUMBER(AVERAGEIFS(Observed!AE$2:AE$720,Observed!$A$2:$A$720,$A173,Observed!$C$2:$C$720,$C173)),AVERAGEIFS(Observed!AE$2:AE$720,Observed!$A$2:$A$720,$A173,Observed!$C$2:$C$720,$C173),"")</f>
        <v/>
      </c>
      <c r="AF173" s="28" t="str">
        <f>IF(ISNUMBER(AVERAGEIFS(Observed!AF$2:AF$720,Observed!$A$2:$A$720,$A173,Observed!$C$2:$C$720,$C173)),AVERAGEIFS(Observed!AF$2:AF$720,Observed!$A$2:$A$720,$A173,Observed!$C$2:$C$720,$C173),"")</f>
        <v/>
      </c>
      <c r="AG173" s="28" t="str">
        <f>IF(ISNUMBER(AVERAGEIFS(Observed!AG$2:AG$720,Observed!$A$2:$A$720,$A173,Observed!$C$2:$C$720,$C173)),AVERAGEIFS(Observed!AG$2:AG$720,Observed!$A$2:$A$720,$A173,Observed!$C$2:$C$720,$C173),"")</f>
        <v/>
      </c>
      <c r="AH173" s="29" t="str">
        <f>IF(ISNUMBER(AVERAGEIFS(Observed!AH$2:AH$720,Observed!$A$2:$A$720,$A173,Observed!$C$2:$C$720,$C173)),AVERAGEIFS(Observed!AH$2:AH$720,Observed!$A$2:$A$720,$A173,Observed!$C$2:$C$720,$C173),"")</f>
        <v/>
      </c>
      <c r="AI173" s="29" t="str">
        <f>IF(ISNUMBER(AVERAGEIFS(Observed!AI$2:AI$720,Observed!$A$2:$A$720,$A173,Observed!$C$2:$C$720,$C173)),AVERAGEIFS(Observed!AI$2:AI$720,Observed!$A$2:$A$720,$A173,Observed!$C$2:$C$720,$C173),"")</f>
        <v/>
      </c>
      <c r="AJ173" s="29" t="str">
        <f>IF(ISNUMBER(AVERAGEIFS(Observed!AJ$2:AJ$720,Observed!$A$2:$A$720,$A173,Observed!$C$2:$C$720,$C173)),AVERAGEIFS(Observed!AJ$2:AJ$720,Observed!$A$2:$A$720,$A173,Observed!$C$2:$C$720,$C173),"")</f>
        <v/>
      </c>
      <c r="AK173" s="28" t="str">
        <f>IF(ISNUMBER(AVERAGEIFS(Observed!AK$2:AK$720,Observed!$A$2:$A$720,$A173,Observed!$C$2:$C$720,$C173)),AVERAGEIFS(Observed!AK$2:AK$720,Observed!$A$2:$A$720,$A173,Observed!$C$2:$C$720,$C173),"")</f>
        <v/>
      </c>
      <c r="AL173" s="29" t="str">
        <f>IF(ISNUMBER(AVERAGEIFS(Observed!AL$2:AL$720,Observed!$A$2:$A$720,$A173,Observed!$C$2:$C$720,$C173)),AVERAGEIFS(Observed!AL$2:AL$720,Observed!$A$2:$A$720,$A173,Observed!$C$2:$C$720,$C173),"")</f>
        <v/>
      </c>
      <c r="AM173" s="28" t="str">
        <f>IF(ISNUMBER(AVERAGEIFS(Observed!AM$2:AM$720,Observed!$A$2:$A$720,$A173,Observed!$C$2:$C$720,$C173)),AVERAGEIFS(Observed!AM$2:AM$720,Observed!$A$2:$A$720,$A173,Observed!$C$2:$C$720,$C173),"")</f>
        <v/>
      </c>
      <c r="AN173" s="28" t="str">
        <f>IF(ISNUMBER(AVERAGEIFS(Observed!AN$2:AN$720,Observed!$A$2:$A$720,$A173,Observed!$C$2:$C$720,$C173)),AVERAGEIFS(Observed!AN$2:AN$720,Observed!$A$2:$A$720,$A173,Observed!$C$2:$C$720,$C173),"")</f>
        <v/>
      </c>
      <c r="AO173" s="28" t="str">
        <f>IF(ISNUMBER(AVERAGEIFS(Observed!AO$2:AO$720,Observed!$A$2:$A$720,$A173,Observed!$C$2:$C$720,$C173)),AVERAGEIFS(Observed!AO$2:AO$720,Observed!$A$2:$A$720,$A173,Observed!$C$2:$C$720,$C173),"")</f>
        <v/>
      </c>
      <c r="AP173" s="29" t="str">
        <f>IF(ISNUMBER(AVERAGEIFS(Observed!AP$2:AP$720,Observed!$A$2:$A$720,$A173,Observed!$C$2:$C$720,$C173)),AVERAGEIFS(Observed!AP$2:AP$720,Observed!$A$2:$A$720,$A173,Observed!$C$2:$C$720,$C173),"")</f>
        <v/>
      </c>
      <c r="AQ173" s="28" t="str">
        <f>IF(ISNUMBER(AVERAGEIFS(Observed!AQ$2:AQ$720,Observed!$A$2:$A$720,$A173,Observed!$C$2:$C$720,$C173)),AVERAGEIFS(Observed!AQ$2:AQ$720,Observed!$A$2:$A$720,$A173,Observed!$C$2:$C$720,$C173),"")</f>
        <v/>
      </c>
      <c r="AR173" s="28" t="str">
        <f>IF(ISNUMBER(AVERAGEIFS(Observed!AR$2:AR$720,Observed!$A$2:$A$720,$A173,Observed!$C$2:$C$720,$C173)),AVERAGEIFS(Observed!AR$2:AR$720,Observed!$A$2:$A$720,$A173,Observed!$C$2:$C$720,$C173),"")</f>
        <v/>
      </c>
      <c r="AS173" s="2">
        <f>COUNTIFS(Observed!$A$2:$A$720,$A173,Observed!$C$2:$C$720,$C173)</f>
        <v>3</v>
      </c>
      <c r="AT173" s="2">
        <f t="shared" si="3"/>
        <v>3</v>
      </c>
    </row>
    <row r="174" spans="1:46" x14ac:dyDescent="0.25">
      <c r="A174" s="4" t="s">
        <v>37</v>
      </c>
      <c r="B174" t="s">
        <v>32</v>
      </c>
      <c r="C174" s="3">
        <v>42291</v>
      </c>
      <c r="D174">
        <v>1</v>
      </c>
      <c r="F174">
        <v>350</v>
      </c>
      <c r="J174" s="2" t="s">
        <v>83</v>
      </c>
      <c r="K174" s="2" t="s">
        <v>43</v>
      </c>
      <c r="L174">
        <v>6</v>
      </c>
      <c r="M174" s="2" t="s">
        <v>22</v>
      </c>
      <c r="N174" s="27" t="str">
        <f>IF(ISNUMBER(AVERAGEIFS(Observed!N$2:N$720,Observed!$A$2:$A$720,$A174,Observed!$C$2:$C$720,$C174)),AVERAGEIFS(Observed!N$2:N$720,Observed!$A$2:$A$720,$A174,Observed!$C$2:$C$720,$C174),"")</f>
        <v/>
      </c>
      <c r="O174" s="28" t="str">
        <f>IF(ISNUMBER(AVERAGEIFS(Observed!O$2:O$720,Observed!$A$2:$A$720,$A174,Observed!$C$2:$C$720,$C174)),AVERAGEIFS(Observed!O$2:O$720,Observed!$A$2:$A$720,$A174,Observed!$C$2:$C$720,$C174),"")</f>
        <v/>
      </c>
      <c r="P174" s="28">
        <f>IF(ISNUMBER(AVERAGEIFS(Observed!P$2:P$720,Observed!$A$2:$A$720,$A174,Observed!$C$2:$C$720,$C174)),AVERAGEIFS(Observed!P$2:P$720,Observed!$A$2:$A$720,$A174,Observed!$C$2:$C$720,$C174),"")</f>
        <v>141.91999999999999</v>
      </c>
      <c r="Q174" s="28">
        <f>IF(ISNUMBER(AVERAGEIFS(Observed!Q$2:Q$720,Observed!$A$2:$A$720,$A174,Observed!$C$2:$C$720,$C174)),AVERAGEIFS(Observed!Q$2:Q$720,Observed!$A$2:$A$720,$A174,Observed!$C$2:$C$720,$C174),"")</f>
        <v>141.91999999999999</v>
      </c>
      <c r="R174" s="28">
        <f>IF(ISNUMBER(AVERAGEIFS(Observed!R$2:R$720,Observed!$A$2:$A$720,$A174,Observed!$C$2:$C$720,$C174)),AVERAGEIFS(Observed!R$2:R$720,Observed!$A$2:$A$720,$A174,Observed!$C$2:$C$720,$C174),"")</f>
        <v>236.86333333333334</v>
      </c>
      <c r="S174" s="29" t="str">
        <f>IF(ISNUMBER(AVERAGEIFS(Observed!S$2:S$720,Observed!$A$2:$A$720,$A174,Observed!$C$2:$C$720,$C174)),AVERAGEIFS(Observed!S$2:S$720,Observed!$A$2:$A$720,$A174,Observed!$C$2:$C$720,$C174),"")</f>
        <v/>
      </c>
      <c r="T174" s="29" t="str">
        <f>IF(ISNUMBER(AVERAGEIFS(Observed!T$2:T$720,Observed!$A$2:$A$720,$A174,Observed!$C$2:$C$720,$C174)),AVERAGEIFS(Observed!T$2:T$720,Observed!$A$2:$A$720,$A174,Observed!$C$2:$C$720,$C174),"")</f>
        <v/>
      </c>
      <c r="U174" s="29" t="str">
        <f>IF(ISNUMBER(AVERAGEIFS(Observed!U$2:U$720,Observed!$A$2:$A$720,$A174,Observed!$C$2:$C$720,$C174)),AVERAGEIFS(Observed!U$2:U$720,Observed!$A$2:$A$720,$A174,Observed!$C$2:$C$720,$C174),"")</f>
        <v/>
      </c>
      <c r="V174" s="28" t="str">
        <f>IF(ISNUMBER(AVERAGEIFS(Observed!V$2:V$720,Observed!$A$2:$A$720,$A174,Observed!$C$2:$C$720,$C174)),AVERAGEIFS(Observed!V$2:V$720,Observed!$A$2:$A$720,$A174,Observed!$C$2:$C$720,$C174),"")</f>
        <v/>
      </c>
      <c r="W174" s="30" t="str">
        <f>IF(ISNUMBER(AVERAGEIFS(Observed!W$2:W$720,Observed!$A$2:$A$720,$A174,Observed!$C$2:$C$720,$C174)),AVERAGEIFS(Observed!W$2:W$720,Observed!$A$2:$A$720,$A174,Observed!$C$2:$C$720,$C174),"")</f>
        <v/>
      </c>
      <c r="X174" s="30" t="str">
        <f>IF(ISNUMBER(AVERAGEIFS(Observed!X$2:X$720,Observed!$A$2:$A$720,$A174,Observed!$C$2:$C$720,$C174)),AVERAGEIFS(Observed!X$2:X$720,Observed!$A$2:$A$720,$A174,Observed!$C$2:$C$720,$C174),"")</f>
        <v/>
      </c>
      <c r="Y174" s="28" t="str">
        <f>IF(ISNUMBER(AVERAGEIFS(Observed!Y$2:Y$720,Observed!$A$2:$A$720,$A174,Observed!$C$2:$C$720,$C174)),AVERAGEIFS(Observed!Y$2:Y$720,Observed!$A$2:$A$720,$A174,Observed!$C$2:$C$720,$C174),"")</f>
        <v/>
      </c>
      <c r="Z174" s="28" t="str">
        <f>IF(ISNUMBER(AVERAGEIFS(Observed!Z$2:Z$720,Observed!$A$2:$A$720,$A174,Observed!$C$2:$C$720,$C174)),AVERAGEIFS(Observed!Z$2:Z$720,Observed!$A$2:$A$720,$A174,Observed!$C$2:$C$720,$C174),"")</f>
        <v/>
      </c>
      <c r="AA174" s="28" t="str">
        <f>IF(ISNUMBER(AVERAGEIFS(Observed!AA$2:AA$720,Observed!$A$2:$A$720,$A174,Observed!$C$2:$C$720,$C174)),AVERAGEIFS(Observed!AA$2:AA$720,Observed!$A$2:$A$720,$A174,Observed!$C$2:$C$720,$C174),"")</f>
        <v/>
      </c>
      <c r="AB174" s="28" t="str">
        <f>IF(ISNUMBER(AVERAGEIFS(Observed!AB$2:AB$720,Observed!$A$2:$A$720,$A174,Observed!$C$2:$C$720,$C174)),AVERAGEIFS(Observed!AB$2:AB$720,Observed!$A$2:$A$720,$A174,Observed!$C$2:$C$720,$C174),"")</f>
        <v/>
      </c>
      <c r="AC174" s="28" t="str">
        <f>IF(ISNUMBER(AVERAGEIFS(Observed!AC$2:AC$720,Observed!$A$2:$A$720,$A174,Observed!$C$2:$C$720,$C174)),AVERAGEIFS(Observed!AC$2:AC$720,Observed!$A$2:$A$720,$A174,Observed!$C$2:$C$720,$C174),"")</f>
        <v/>
      </c>
      <c r="AD174" s="28" t="str">
        <f>IF(ISNUMBER(AVERAGEIFS(Observed!AD$2:AD$720,Observed!$A$2:$A$720,$A174,Observed!$C$2:$C$720,$C174)),AVERAGEIFS(Observed!AD$2:AD$720,Observed!$A$2:$A$720,$A174,Observed!$C$2:$C$720,$C174),"")</f>
        <v/>
      </c>
      <c r="AE174" s="28" t="str">
        <f>IF(ISNUMBER(AVERAGEIFS(Observed!AE$2:AE$720,Observed!$A$2:$A$720,$A174,Observed!$C$2:$C$720,$C174)),AVERAGEIFS(Observed!AE$2:AE$720,Observed!$A$2:$A$720,$A174,Observed!$C$2:$C$720,$C174),"")</f>
        <v/>
      </c>
      <c r="AF174" s="28" t="str">
        <f>IF(ISNUMBER(AVERAGEIFS(Observed!AF$2:AF$720,Observed!$A$2:$A$720,$A174,Observed!$C$2:$C$720,$C174)),AVERAGEIFS(Observed!AF$2:AF$720,Observed!$A$2:$A$720,$A174,Observed!$C$2:$C$720,$C174),"")</f>
        <v/>
      </c>
      <c r="AG174" s="28" t="str">
        <f>IF(ISNUMBER(AVERAGEIFS(Observed!AG$2:AG$720,Observed!$A$2:$A$720,$A174,Observed!$C$2:$C$720,$C174)),AVERAGEIFS(Observed!AG$2:AG$720,Observed!$A$2:$A$720,$A174,Observed!$C$2:$C$720,$C174),"")</f>
        <v/>
      </c>
      <c r="AH174" s="29" t="str">
        <f>IF(ISNUMBER(AVERAGEIFS(Observed!AH$2:AH$720,Observed!$A$2:$A$720,$A174,Observed!$C$2:$C$720,$C174)),AVERAGEIFS(Observed!AH$2:AH$720,Observed!$A$2:$A$720,$A174,Observed!$C$2:$C$720,$C174),"")</f>
        <v/>
      </c>
      <c r="AI174" s="29" t="str">
        <f>IF(ISNUMBER(AVERAGEIFS(Observed!AI$2:AI$720,Observed!$A$2:$A$720,$A174,Observed!$C$2:$C$720,$C174)),AVERAGEIFS(Observed!AI$2:AI$720,Observed!$A$2:$A$720,$A174,Observed!$C$2:$C$720,$C174),"")</f>
        <v/>
      </c>
      <c r="AJ174" s="29" t="str">
        <f>IF(ISNUMBER(AVERAGEIFS(Observed!AJ$2:AJ$720,Observed!$A$2:$A$720,$A174,Observed!$C$2:$C$720,$C174)),AVERAGEIFS(Observed!AJ$2:AJ$720,Observed!$A$2:$A$720,$A174,Observed!$C$2:$C$720,$C174),"")</f>
        <v/>
      </c>
      <c r="AK174" s="28" t="str">
        <f>IF(ISNUMBER(AVERAGEIFS(Observed!AK$2:AK$720,Observed!$A$2:$A$720,$A174,Observed!$C$2:$C$720,$C174)),AVERAGEIFS(Observed!AK$2:AK$720,Observed!$A$2:$A$720,$A174,Observed!$C$2:$C$720,$C174),"")</f>
        <v/>
      </c>
      <c r="AL174" s="29" t="str">
        <f>IF(ISNUMBER(AVERAGEIFS(Observed!AL$2:AL$720,Observed!$A$2:$A$720,$A174,Observed!$C$2:$C$720,$C174)),AVERAGEIFS(Observed!AL$2:AL$720,Observed!$A$2:$A$720,$A174,Observed!$C$2:$C$720,$C174),"")</f>
        <v/>
      </c>
      <c r="AM174" s="28" t="str">
        <f>IF(ISNUMBER(AVERAGEIFS(Observed!AM$2:AM$720,Observed!$A$2:$A$720,$A174,Observed!$C$2:$C$720,$C174)),AVERAGEIFS(Observed!AM$2:AM$720,Observed!$A$2:$A$720,$A174,Observed!$C$2:$C$720,$C174),"")</f>
        <v/>
      </c>
      <c r="AN174" s="28" t="str">
        <f>IF(ISNUMBER(AVERAGEIFS(Observed!AN$2:AN$720,Observed!$A$2:$A$720,$A174,Observed!$C$2:$C$720,$C174)),AVERAGEIFS(Observed!AN$2:AN$720,Observed!$A$2:$A$720,$A174,Observed!$C$2:$C$720,$C174),"")</f>
        <v/>
      </c>
      <c r="AO174" s="28" t="str">
        <f>IF(ISNUMBER(AVERAGEIFS(Observed!AO$2:AO$720,Observed!$A$2:$A$720,$A174,Observed!$C$2:$C$720,$C174)),AVERAGEIFS(Observed!AO$2:AO$720,Observed!$A$2:$A$720,$A174,Observed!$C$2:$C$720,$C174),"")</f>
        <v/>
      </c>
      <c r="AP174" s="29" t="str">
        <f>IF(ISNUMBER(AVERAGEIFS(Observed!AP$2:AP$720,Observed!$A$2:$A$720,$A174,Observed!$C$2:$C$720,$C174)),AVERAGEIFS(Observed!AP$2:AP$720,Observed!$A$2:$A$720,$A174,Observed!$C$2:$C$720,$C174),"")</f>
        <v/>
      </c>
      <c r="AQ174" s="28" t="str">
        <f>IF(ISNUMBER(AVERAGEIFS(Observed!AQ$2:AQ$720,Observed!$A$2:$A$720,$A174,Observed!$C$2:$C$720,$C174)),AVERAGEIFS(Observed!AQ$2:AQ$720,Observed!$A$2:$A$720,$A174,Observed!$C$2:$C$720,$C174),"")</f>
        <v/>
      </c>
      <c r="AR174" s="28" t="str">
        <f>IF(ISNUMBER(AVERAGEIFS(Observed!AR$2:AR$720,Observed!$A$2:$A$720,$A174,Observed!$C$2:$C$720,$C174)),AVERAGEIFS(Observed!AR$2:AR$720,Observed!$A$2:$A$720,$A174,Observed!$C$2:$C$720,$C174),"")</f>
        <v/>
      </c>
      <c r="AS174" s="2">
        <f>COUNTIFS(Observed!$A$2:$A$720,$A174,Observed!$C$2:$C$720,$C174)</f>
        <v>3</v>
      </c>
      <c r="AT174" s="2">
        <f t="shared" si="3"/>
        <v>3</v>
      </c>
    </row>
    <row r="175" spans="1:46" x14ac:dyDescent="0.25">
      <c r="A175" s="4" t="s">
        <v>36</v>
      </c>
      <c r="B175" t="s">
        <v>32</v>
      </c>
      <c r="C175" s="3">
        <v>42291</v>
      </c>
      <c r="D175">
        <v>1</v>
      </c>
      <c r="F175">
        <v>500</v>
      </c>
      <c r="J175" s="2" t="s">
        <v>83</v>
      </c>
      <c r="K175" s="2" t="s">
        <v>43</v>
      </c>
      <c r="L175">
        <v>6</v>
      </c>
      <c r="M175" s="2" t="s">
        <v>22</v>
      </c>
      <c r="N175" s="27" t="str">
        <f>IF(ISNUMBER(AVERAGEIFS(Observed!N$2:N$720,Observed!$A$2:$A$720,$A175,Observed!$C$2:$C$720,$C175)),AVERAGEIFS(Observed!N$2:N$720,Observed!$A$2:$A$720,$A175,Observed!$C$2:$C$720,$C175),"")</f>
        <v/>
      </c>
      <c r="O175" s="28" t="str">
        <f>IF(ISNUMBER(AVERAGEIFS(Observed!O$2:O$720,Observed!$A$2:$A$720,$A175,Observed!$C$2:$C$720,$C175)),AVERAGEIFS(Observed!O$2:O$720,Observed!$A$2:$A$720,$A175,Observed!$C$2:$C$720,$C175),"")</f>
        <v/>
      </c>
      <c r="P175" s="28">
        <f>IF(ISNUMBER(AVERAGEIFS(Observed!P$2:P$720,Observed!$A$2:$A$720,$A175,Observed!$C$2:$C$720,$C175)),AVERAGEIFS(Observed!P$2:P$720,Observed!$A$2:$A$720,$A175,Observed!$C$2:$C$720,$C175),"")</f>
        <v>147.77333333333334</v>
      </c>
      <c r="Q175" s="28">
        <f>IF(ISNUMBER(AVERAGEIFS(Observed!Q$2:Q$720,Observed!$A$2:$A$720,$A175,Observed!$C$2:$C$720,$C175)),AVERAGEIFS(Observed!Q$2:Q$720,Observed!$A$2:$A$720,$A175,Observed!$C$2:$C$720,$C175),"")</f>
        <v>147.77333333333334</v>
      </c>
      <c r="R175" s="28">
        <f>IF(ISNUMBER(AVERAGEIFS(Observed!R$2:R$720,Observed!$A$2:$A$720,$A175,Observed!$C$2:$C$720,$C175)),AVERAGEIFS(Observed!R$2:R$720,Observed!$A$2:$A$720,$A175,Observed!$C$2:$C$720,$C175),"")</f>
        <v>245.93333333333337</v>
      </c>
      <c r="S175" s="29" t="str">
        <f>IF(ISNUMBER(AVERAGEIFS(Observed!S$2:S$720,Observed!$A$2:$A$720,$A175,Observed!$C$2:$C$720,$C175)),AVERAGEIFS(Observed!S$2:S$720,Observed!$A$2:$A$720,$A175,Observed!$C$2:$C$720,$C175),"")</f>
        <v/>
      </c>
      <c r="T175" s="29" t="str">
        <f>IF(ISNUMBER(AVERAGEIFS(Observed!T$2:T$720,Observed!$A$2:$A$720,$A175,Observed!$C$2:$C$720,$C175)),AVERAGEIFS(Observed!T$2:T$720,Observed!$A$2:$A$720,$A175,Observed!$C$2:$C$720,$C175),"")</f>
        <v/>
      </c>
      <c r="U175" s="29" t="str">
        <f>IF(ISNUMBER(AVERAGEIFS(Observed!U$2:U$720,Observed!$A$2:$A$720,$A175,Observed!$C$2:$C$720,$C175)),AVERAGEIFS(Observed!U$2:U$720,Observed!$A$2:$A$720,$A175,Observed!$C$2:$C$720,$C175),"")</f>
        <v/>
      </c>
      <c r="V175" s="28" t="str">
        <f>IF(ISNUMBER(AVERAGEIFS(Observed!V$2:V$720,Observed!$A$2:$A$720,$A175,Observed!$C$2:$C$720,$C175)),AVERAGEIFS(Observed!V$2:V$720,Observed!$A$2:$A$720,$A175,Observed!$C$2:$C$720,$C175),"")</f>
        <v/>
      </c>
      <c r="W175" s="30" t="str">
        <f>IF(ISNUMBER(AVERAGEIFS(Observed!W$2:W$720,Observed!$A$2:$A$720,$A175,Observed!$C$2:$C$720,$C175)),AVERAGEIFS(Observed!W$2:W$720,Observed!$A$2:$A$720,$A175,Observed!$C$2:$C$720,$C175),"")</f>
        <v/>
      </c>
      <c r="X175" s="30" t="str">
        <f>IF(ISNUMBER(AVERAGEIFS(Observed!X$2:X$720,Observed!$A$2:$A$720,$A175,Observed!$C$2:$C$720,$C175)),AVERAGEIFS(Observed!X$2:X$720,Observed!$A$2:$A$720,$A175,Observed!$C$2:$C$720,$C175),"")</f>
        <v/>
      </c>
      <c r="Y175" s="28" t="str">
        <f>IF(ISNUMBER(AVERAGEIFS(Observed!Y$2:Y$720,Observed!$A$2:$A$720,$A175,Observed!$C$2:$C$720,$C175)),AVERAGEIFS(Observed!Y$2:Y$720,Observed!$A$2:$A$720,$A175,Observed!$C$2:$C$720,$C175),"")</f>
        <v/>
      </c>
      <c r="Z175" s="28" t="str">
        <f>IF(ISNUMBER(AVERAGEIFS(Observed!Z$2:Z$720,Observed!$A$2:$A$720,$A175,Observed!$C$2:$C$720,$C175)),AVERAGEIFS(Observed!Z$2:Z$720,Observed!$A$2:$A$720,$A175,Observed!$C$2:$C$720,$C175),"")</f>
        <v/>
      </c>
      <c r="AA175" s="28" t="str">
        <f>IF(ISNUMBER(AVERAGEIFS(Observed!AA$2:AA$720,Observed!$A$2:$A$720,$A175,Observed!$C$2:$C$720,$C175)),AVERAGEIFS(Observed!AA$2:AA$720,Observed!$A$2:$A$720,$A175,Observed!$C$2:$C$720,$C175),"")</f>
        <v/>
      </c>
      <c r="AB175" s="28" t="str">
        <f>IF(ISNUMBER(AVERAGEIFS(Observed!AB$2:AB$720,Observed!$A$2:$A$720,$A175,Observed!$C$2:$C$720,$C175)),AVERAGEIFS(Observed!AB$2:AB$720,Observed!$A$2:$A$720,$A175,Observed!$C$2:$C$720,$C175),"")</f>
        <v/>
      </c>
      <c r="AC175" s="28" t="str">
        <f>IF(ISNUMBER(AVERAGEIFS(Observed!AC$2:AC$720,Observed!$A$2:$A$720,$A175,Observed!$C$2:$C$720,$C175)),AVERAGEIFS(Observed!AC$2:AC$720,Observed!$A$2:$A$720,$A175,Observed!$C$2:$C$720,$C175),"")</f>
        <v/>
      </c>
      <c r="AD175" s="28" t="str">
        <f>IF(ISNUMBER(AVERAGEIFS(Observed!AD$2:AD$720,Observed!$A$2:$A$720,$A175,Observed!$C$2:$C$720,$C175)),AVERAGEIFS(Observed!AD$2:AD$720,Observed!$A$2:$A$720,$A175,Observed!$C$2:$C$720,$C175),"")</f>
        <v/>
      </c>
      <c r="AE175" s="28" t="str">
        <f>IF(ISNUMBER(AVERAGEIFS(Observed!AE$2:AE$720,Observed!$A$2:$A$720,$A175,Observed!$C$2:$C$720,$C175)),AVERAGEIFS(Observed!AE$2:AE$720,Observed!$A$2:$A$720,$A175,Observed!$C$2:$C$720,$C175),"")</f>
        <v/>
      </c>
      <c r="AF175" s="28" t="str">
        <f>IF(ISNUMBER(AVERAGEIFS(Observed!AF$2:AF$720,Observed!$A$2:$A$720,$A175,Observed!$C$2:$C$720,$C175)),AVERAGEIFS(Observed!AF$2:AF$720,Observed!$A$2:$A$720,$A175,Observed!$C$2:$C$720,$C175),"")</f>
        <v/>
      </c>
      <c r="AG175" s="28" t="str">
        <f>IF(ISNUMBER(AVERAGEIFS(Observed!AG$2:AG$720,Observed!$A$2:$A$720,$A175,Observed!$C$2:$C$720,$C175)),AVERAGEIFS(Observed!AG$2:AG$720,Observed!$A$2:$A$720,$A175,Observed!$C$2:$C$720,$C175),"")</f>
        <v/>
      </c>
      <c r="AH175" s="29" t="str">
        <f>IF(ISNUMBER(AVERAGEIFS(Observed!AH$2:AH$720,Observed!$A$2:$A$720,$A175,Observed!$C$2:$C$720,$C175)),AVERAGEIFS(Observed!AH$2:AH$720,Observed!$A$2:$A$720,$A175,Observed!$C$2:$C$720,$C175),"")</f>
        <v/>
      </c>
      <c r="AI175" s="29" t="str">
        <f>IF(ISNUMBER(AVERAGEIFS(Observed!AI$2:AI$720,Observed!$A$2:$A$720,$A175,Observed!$C$2:$C$720,$C175)),AVERAGEIFS(Observed!AI$2:AI$720,Observed!$A$2:$A$720,$A175,Observed!$C$2:$C$720,$C175),"")</f>
        <v/>
      </c>
      <c r="AJ175" s="29" t="str">
        <f>IF(ISNUMBER(AVERAGEIFS(Observed!AJ$2:AJ$720,Observed!$A$2:$A$720,$A175,Observed!$C$2:$C$720,$C175)),AVERAGEIFS(Observed!AJ$2:AJ$720,Observed!$A$2:$A$720,$A175,Observed!$C$2:$C$720,$C175),"")</f>
        <v/>
      </c>
      <c r="AK175" s="28" t="str">
        <f>IF(ISNUMBER(AVERAGEIFS(Observed!AK$2:AK$720,Observed!$A$2:$A$720,$A175,Observed!$C$2:$C$720,$C175)),AVERAGEIFS(Observed!AK$2:AK$720,Observed!$A$2:$A$720,$A175,Observed!$C$2:$C$720,$C175),"")</f>
        <v/>
      </c>
      <c r="AL175" s="29" t="str">
        <f>IF(ISNUMBER(AVERAGEIFS(Observed!AL$2:AL$720,Observed!$A$2:$A$720,$A175,Observed!$C$2:$C$720,$C175)),AVERAGEIFS(Observed!AL$2:AL$720,Observed!$A$2:$A$720,$A175,Observed!$C$2:$C$720,$C175),"")</f>
        <v/>
      </c>
      <c r="AM175" s="28" t="str">
        <f>IF(ISNUMBER(AVERAGEIFS(Observed!AM$2:AM$720,Observed!$A$2:$A$720,$A175,Observed!$C$2:$C$720,$C175)),AVERAGEIFS(Observed!AM$2:AM$720,Observed!$A$2:$A$720,$A175,Observed!$C$2:$C$720,$C175),"")</f>
        <v/>
      </c>
      <c r="AN175" s="28" t="str">
        <f>IF(ISNUMBER(AVERAGEIFS(Observed!AN$2:AN$720,Observed!$A$2:$A$720,$A175,Observed!$C$2:$C$720,$C175)),AVERAGEIFS(Observed!AN$2:AN$720,Observed!$A$2:$A$720,$A175,Observed!$C$2:$C$720,$C175),"")</f>
        <v/>
      </c>
      <c r="AO175" s="28" t="str">
        <f>IF(ISNUMBER(AVERAGEIFS(Observed!AO$2:AO$720,Observed!$A$2:$A$720,$A175,Observed!$C$2:$C$720,$C175)),AVERAGEIFS(Observed!AO$2:AO$720,Observed!$A$2:$A$720,$A175,Observed!$C$2:$C$720,$C175),"")</f>
        <v/>
      </c>
      <c r="AP175" s="29" t="str">
        <f>IF(ISNUMBER(AVERAGEIFS(Observed!AP$2:AP$720,Observed!$A$2:$A$720,$A175,Observed!$C$2:$C$720,$C175)),AVERAGEIFS(Observed!AP$2:AP$720,Observed!$A$2:$A$720,$A175,Observed!$C$2:$C$720,$C175),"")</f>
        <v/>
      </c>
      <c r="AQ175" s="28" t="str">
        <f>IF(ISNUMBER(AVERAGEIFS(Observed!AQ$2:AQ$720,Observed!$A$2:$A$720,$A175,Observed!$C$2:$C$720,$C175)),AVERAGEIFS(Observed!AQ$2:AQ$720,Observed!$A$2:$A$720,$A175,Observed!$C$2:$C$720,$C175),"")</f>
        <v/>
      </c>
      <c r="AR175" s="28" t="str">
        <f>IF(ISNUMBER(AVERAGEIFS(Observed!AR$2:AR$720,Observed!$A$2:$A$720,$A175,Observed!$C$2:$C$720,$C175)),AVERAGEIFS(Observed!AR$2:AR$720,Observed!$A$2:$A$720,$A175,Observed!$C$2:$C$720,$C175),"")</f>
        <v/>
      </c>
      <c r="AS175" s="2">
        <f>COUNTIFS(Observed!$A$2:$A$720,$A175,Observed!$C$2:$C$720,$C175)</f>
        <v>3</v>
      </c>
      <c r="AT175" s="2">
        <f t="shared" si="3"/>
        <v>3</v>
      </c>
    </row>
    <row r="176" spans="1:46" x14ac:dyDescent="0.25">
      <c r="A176" s="4" t="s">
        <v>33</v>
      </c>
      <c r="B176" t="s">
        <v>32</v>
      </c>
      <c r="C176" s="3">
        <v>42325</v>
      </c>
      <c r="D176">
        <v>1</v>
      </c>
      <c r="F176">
        <v>0</v>
      </c>
      <c r="J176" s="2" t="s">
        <v>83</v>
      </c>
      <c r="K176" s="2" t="s">
        <v>43</v>
      </c>
      <c r="L176">
        <v>7</v>
      </c>
      <c r="M176" s="2" t="s">
        <v>22</v>
      </c>
      <c r="N176" s="27" t="str">
        <f>IF(ISNUMBER(AVERAGEIFS(Observed!N$2:N$720,Observed!$A$2:$A$720,$A176,Observed!$C$2:$C$720,$C176)),AVERAGEIFS(Observed!N$2:N$720,Observed!$A$2:$A$720,$A176,Observed!$C$2:$C$720,$C176),"")</f>
        <v/>
      </c>
      <c r="O176" s="28" t="str">
        <f>IF(ISNUMBER(AVERAGEIFS(Observed!O$2:O$720,Observed!$A$2:$A$720,$A176,Observed!$C$2:$C$720,$C176)),AVERAGEIFS(Observed!O$2:O$720,Observed!$A$2:$A$720,$A176,Observed!$C$2:$C$720,$C176),"")</f>
        <v/>
      </c>
      <c r="P176" s="28">
        <f>IF(ISNUMBER(AVERAGEIFS(Observed!P$2:P$720,Observed!$A$2:$A$720,$A176,Observed!$C$2:$C$720,$C176)),AVERAGEIFS(Observed!P$2:P$720,Observed!$A$2:$A$720,$A176,Observed!$C$2:$C$720,$C176),"")</f>
        <v>161.53</v>
      </c>
      <c r="Q176" s="28">
        <f>IF(ISNUMBER(AVERAGEIFS(Observed!Q$2:Q$720,Observed!$A$2:$A$720,$A176,Observed!$C$2:$C$720,$C176)),AVERAGEIFS(Observed!Q$2:Q$720,Observed!$A$2:$A$720,$A176,Observed!$C$2:$C$720,$C176),"")</f>
        <v>161.53</v>
      </c>
      <c r="R176" s="28">
        <f>IF(ISNUMBER(AVERAGEIFS(Observed!R$2:R$720,Observed!$A$2:$A$720,$A176,Observed!$C$2:$C$720,$C176)),AVERAGEIFS(Observed!R$2:R$720,Observed!$A$2:$A$720,$A176,Observed!$C$2:$C$720,$C176),"")</f>
        <v>401.03999999999996</v>
      </c>
      <c r="S176" s="29" t="str">
        <f>IF(ISNUMBER(AVERAGEIFS(Observed!S$2:S$720,Observed!$A$2:$A$720,$A176,Observed!$C$2:$C$720,$C176)),AVERAGEIFS(Observed!S$2:S$720,Observed!$A$2:$A$720,$A176,Observed!$C$2:$C$720,$C176),"")</f>
        <v/>
      </c>
      <c r="T176" s="29" t="str">
        <f>IF(ISNUMBER(AVERAGEIFS(Observed!T$2:T$720,Observed!$A$2:$A$720,$A176,Observed!$C$2:$C$720,$C176)),AVERAGEIFS(Observed!T$2:T$720,Observed!$A$2:$A$720,$A176,Observed!$C$2:$C$720,$C176),"")</f>
        <v/>
      </c>
      <c r="U176" s="29" t="str">
        <f>IF(ISNUMBER(AVERAGEIFS(Observed!U$2:U$720,Observed!$A$2:$A$720,$A176,Observed!$C$2:$C$720,$C176)),AVERAGEIFS(Observed!U$2:U$720,Observed!$A$2:$A$720,$A176,Observed!$C$2:$C$720,$C176),"")</f>
        <v/>
      </c>
      <c r="V176" s="28" t="str">
        <f>IF(ISNUMBER(AVERAGEIFS(Observed!V$2:V$720,Observed!$A$2:$A$720,$A176,Observed!$C$2:$C$720,$C176)),AVERAGEIFS(Observed!V$2:V$720,Observed!$A$2:$A$720,$A176,Observed!$C$2:$C$720,$C176),"")</f>
        <v/>
      </c>
      <c r="W176" s="30" t="str">
        <f>IF(ISNUMBER(AVERAGEIFS(Observed!W$2:W$720,Observed!$A$2:$A$720,$A176,Observed!$C$2:$C$720,$C176)),AVERAGEIFS(Observed!W$2:W$720,Observed!$A$2:$A$720,$A176,Observed!$C$2:$C$720,$C176),"")</f>
        <v/>
      </c>
      <c r="X176" s="30" t="str">
        <f>IF(ISNUMBER(AVERAGEIFS(Observed!X$2:X$720,Observed!$A$2:$A$720,$A176,Observed!$C$2:$C$720,$C176)),AVERAGEIFS(Observed!X$2:X$720,Observed!$A$2:$A$720,$A176,Observed!$C$2:$C$720,$C176),"")</f>
        <v/>
      </c>
      <c r="Y176" s="28" t="str">
        <f>IF(ISNUMBER(AVERAGEIFS(Observed!Y$2:Y$720,Observed!$A$2:$A$720,$A176,Observed!$C$2:$C$720,$C176)),AVERAGEIFS(Observed!Y$2:Y$720,Observed!$A$2:$A$720,$A176,Observed!$C$2:$C$720,$C176),"")</f>
        <v/>
      </c>
      <c r="Z176" s="28" t="str">
        <f>IF(ISNUMBER(AVERAGEIFS(Observed!Z$2:Z$720,Observed!$A$2:$A$720,$A176,Observed!$C$2:$C$720,$C176)),AVERAGEIFS(Observed!Z$2:Z$720,Observed!$A$2:$A$720,$A176,Observed!$C$2:$C$720,$C176),"")</f>
        <v/>
      </c>
      <c r="AA176" s="28" t="str">
        <f>IF(ISNUMBER(AVERAGEIFS(Observed!AA$2:AA$720,Observed!$A$2:$A$720,$A176,Observed!$C$2:$C$720,$C176)),AVERAGEIFS(Observed!AA$2:AA$720,Observed!$A$2:$A$720,$A176,Observed!$C$2:$C$720,$C176),"")</f>
        <v/>
      </c>
      <c r="AB176" s="28" t="str">
        <f>IF(ISNUMBER(AVERAGEIFS(Observed!AB$2:AB$720,Observed!$A$2:$A$720,$A176,Observed!$C$2:$C$720,$C176)),AVERAGEIFS(Observed!AB$2:AB$720,Observed!$A$2:$A$720,$A176,Observed!$C$2:$C$720,$C176),"")</f>
        <v/>
      </c>
      <c r="AC176" s="28" t="str">
        <f>IF(ISNUMBER(AVERAGEIFS(Observed!AC$2:AC$720,Observed!$A$2:$A$720,$A176,Observed!$C$2:$C$720,$C176)),AVERAGEIFS(Observed!AC$2:AC$720,Observed!$A$2:$A$720,$A176,Observed!$C$2:$C$720,$C176),"")</f>
        <v/>
      </c>
      <c r="AD176" s="28" t="str">
        <f>IF(ISNUMBER(AVERAGEIFS(Observed!AD$2:AD$720,Observed!$A$2:$A$720,$A176,Observed!$C$2:$C$720,$C176)),AVERAGEIFS(Observed!AD$2:AD$720,Observed!$A$2:$A$720,$A176,Observed!$C$2:$C$720,$C176),"")</f>
        <v/>
      </c>
      <c r="AE176" s="28" t="str">
        <f>IF(ISNUMBER(AVERAGEIFS(Observed!AE$2:AE$720,Observed!$A$2:$A$720,$A176,Observed!$C$2:$C$720,$C176)),AVERAGEIFS(Observed!AE$2:AE$720,Observed!$A$2:$A$720,$A176,Observed!$C$2:$C$720,$C176),"")</f>
        <v/>
      </c>
      <c r="AF176" s="28" t="str">
        <f>IF(ISNUMBER(AVERAGEIFS(Observed!AF$2:AF$720,Observed!$A$2:$A$720,$A176,Observed!$C$2:$C$720,$C176)),AVERAGEIFS(Observed!AF$2:AF$720,Observed!$A$2:$A$720,$A176,Observed!$C$2:$C$720,$C176),"")</f>
        <v/>
      </c>
      <c r="AG176" s="28" t="str">
        <f>IF(ISNUMBER(AVERAGEIFS(Observed!AG$2:AG$720,Observed!$A$2:$A$720,$A176,Observed!$C$2:$C$720,$C176)),AVERAGEIFS(Observed!AG$2:AG$720,Observed!$A$2:$A$720,$A176,Observed!$C$2:$C$720,$C176),"")</f>
        <v/>
      </c>
      <c r="AH176" s="29" t="str">
        <f>IF(ISNUMBER(AVERAGEIFS(Observed!AH$2:AH$720,Observed!$A$2:$A$720,$A176,Observed!$C$2:$C$720,$C176)),AVERAGEIFS(Observed!AH$2:AH$720,Observed!$A$2:$A$720,$A176,Observed!$C$2:$C$720,$C176),"")</f>
        <v/>
      </c>
      <c r="AI176" s="29" t="str">
        <f>IF(ISNUMBER(AVERAGEIFS(Observed!AI$2:AI$720,Observed!$A$2:$A$720,$A176,Observed!$C$2:$C$720,$C176)),AVERAGEIFS(Observed!AI$2:AI$720,Observed!$A$2:$A$720,$A176,Observed!$C$2:$C$720,$C176),"")</f>
        <v/>
      </c>
      <c r="AJ176" s="29" t="str">
        <f>IF(ISNUMBER(AVERAGEIFS(Observed!AJ$2:AJ$720,Observed!$A$2:$A$720,$A176,Observed!$C$2:$C$720,$C176)),AVERAGEIFS(Observed!AJ$2:AJ$720,Observed!$A$2:$A$720,$A176,Observed!$C$2:$C$720,$C176),"")</f>
        <v/>
      </c>
      <c r="AK176" s="28" t="str">
        <f>IF(ISNUMBER(AVERAGEIFS(Observed!AK$2:AK$720,Observed!$A$2:$A$720,$A176,Observed!$C$2:$C$720,$C176)),AVERAGEIFS(Observed!AK$2:AK$720,Observed!$A$2:$A$720,$A176,Observed!$C$2:$C$720,$C176),"")</f>
        <v/>
      </c>
      <c r="AL176" s="29" t="str">
        <f>IF(ISNUMBER(AVERAGEIFS(Observed!AL$2:AL$720,Observed!$A$2:$A$720,$A176,Observed!$C$2:$C$720,$C176)),AVERAGEIFS(Observed!AL$2:AL$720,Observed!$A$2:$A$720,$A176,Observed!$C$2:$C$720,$C176),"")</f>
        <v/>
      </c>
      <c r="AM176" s="28" t="str">
        <f>IF(ISNUMBER(AVERAGEIFS(Observed!AM$2:AM$720,Observed!$A$2:$A$720,$A176,Observed!$C$2:$C$720,$C176)),AVERAGEIFS(Observed!AM$2:AM$720,Observed!$A$2:$A$720,$A176,Observed!$C$2:$C$720,$C176),"")</f>
        <v/>
      </c>
      <c r="AN176" s="28" t="str">
        <f>IF(ISNUMBER(AVERAGEIFS(Observed!AN$2:AN$720,Observed!$A$2:$A$720,$A176,Observed!$C$2:$C$720,$C176)),AVERAGEIFS(Observed!AN$2:AN$720,Observed!$A$2:$A$720,$A176,Observed!$C$2:$C$720,$C176),"")</f>
        <v/>
      </c>
      <c r="AO176" s="28" t="str">
        <f>IF(ISNUMBER(AVERAGEIFS(Observed!AO$2:AO$720,Observed!$A$2:$A$720,$A176,Observed!$C$2:$C$720,$C176)),AVERAGEIFS(Observed!AO$2:AO$720,Observed!$A$2:$A$720,$A176,Observed!$C$2:$C$720,$C176),"")</f>
        <v/>
      </c>
      <c r="AP176" s="29" t="str">
        <f>IF(ISNUMBER(AVERAGEIFS(Observed!AP$2:AP$720,Observed!$A$2:$A$720,$A176,Observed!$C$2:$C$720,$C176)),AVERAGEIFS(Observed!AP$2:AP$720,Observed!$A$2:$A$720,$A176,Observed!$C$2:$C$720,$C176),"")</f>
        <v/>
      </c>
      <c r="AQ176" s="28" t="str">
        <f>IF(ISNUMBER(AVERAGEIFS(Observed!AQ$2:AQ$720,Observed!$A$2:$A$720,$A176,Observed!$C$2:$C$720,$C176)),AVERAGEIFS(Observed!AQ$2:AQ$720,Observed!$A$2:$A$720,$A176,Observed!$C$2:$C$720,$C176),"")</f>
        <v/>
      </c>
      <c r="AR176" s="28" t="str">
        <f>IF(ISNUMBER(AVERAGEIFS(Observed!AR$2:AR$720,Observed!$A$2:$A$720,$A176,Observed!$C$2:$C$720,$C176)),AVERAGEIFS(Observed!AR$2:AR$720,Observed!$A$2:$A$720,$A176,Observed!$C$2:$C$720,$C176),"")</f>
        <v/>
      </c>
      <c r="AS176" s="2">
        <f>COUNTIFS(Observed!$A$2:$A$720,$A176,Observed!$C$2:$C$720,$C176)</f>
        <v>3</v>
      </c>
      <c r="AT176" s="2">
        <f t="shared" si="3"/>
        <v>3</v>
      </c>
    </row>
    <row r="177" spans="1:46" x14ac:dyDescent="0.25">
      <c r="A177" s="4" t="s">
        <v>35</v>
      </c>
      <c r="B177" t="s">
        <v>32</v>
      </c>
      <c r="C177" s="3">
        <v>42325</v>
      </c>
      <c r="D177">
        <v>1</v>
      </c>
      <c r="F177">
        <v>50</v>
      </c>
      <c r="J177" s="2" t="s">
        <v>83</v>
      </c>
      <c r="K177" s="2" t="s">
        <v>43</v>
      </c>
      <c r="L177">
        <v>7</v>
      </c>
      <c r="M177" s="2" t="s">
        <v>22</v>
      </c>
      <c r="N177" s="27" t="str">
        <f>IF(ISNUMBER(AVERAGEIFS(Observed!N$2:N$720,Observed!$A$2:$A$720,$A177,Observed!$C$2:$C$720,$C177)),AVERAGEIFS(Observed!N$2:N$720,Observed!$A$2:$A$720,$A177,Observed!$C$2:$C$720,$C177),"")</f>
        <v/>
      </c>
      <c r="O177" s="28" t="str">
        <f>IF(ISNUMBER(AVERAGEIFS(Observed!O$2:O$720,Observed!$A$2:$A$720,$A177,Observed!$C$2:$C$720,$C177)),AVERAGEIFS(Observed!O$2:O$720,Observed!$A$2:$A$720,$A177,Observed!$C$2:$C$720,$C177),"")</f>
        <v/>
      </c>
      <c r="P177" s="28">
        <f>IF(ISNUMBER(AVERAGEIFS(Observed!P$2:P$720,Observed!$A$2:$A$720,$A177,Observed!$C$2:$C$720,$C177)),AVERAGEIFS(Observed!P$2:P$720,Observed!$A$2:$A$720,$A177,Observed!$C$2:$C$720,$C177),"")</f>
        <v>186.08333333333334</v>
      </c>
      <c r="Q177" s="28">
        <f>IF(ISNUMBER(AVERAGEIFS(Observed!Q$2:Q$720,Observed!$A$2:$A$720,$A177,Observed!$C$2:$C$720,$C177)),AVERAGEIFS(Observed!Q$2:Q$720,Observed!$A$2:$A$720,$A177,Observed!$C$2:$C$720,$C177),"")</f>
        <v>186.08333333333334</v>
      </c>
      <c r="R177" s="28">
        <f>IF(ISNUMBER(AVERAGEIFS(Observed!R$2:R$720,Observed!$A$2:$A$720,$A177,Observed!$C$2:$C$720,$C177)),AVERAGEIFS(Observed!R$2:R$720,Observed!$A$2:$A$720,$A177,Observed!$C$2:$C$720,$C177),"")</f>
        <v>430.35000000000008</v>
      </c>
      <c r="S177" s="29" t="str">
        <f>IF(ISNUMBER(AVERAGEIFS(Observed!S$2:S$720,Observed!$A$2:$A$720,$A177,Observed!$C$2:$C$720,$C177)),AVERAGEIFS(Observed!S$2:S$720,Observed!$A$2:$A$720,$A177,Observed!$C$2:$C$720,$C177),"")</f>
        <v/>
      </c>
      <c r="T177" s="29" t="str">
        <f>IF(ISNUMBER(AVERAGEIFS(Observed!T$2:T$720,Observed!$A$2:$A$720,$A177,Observed!$C$2:$C$720,$C177)),AVERAGEIFS(Observed!T$2:T$720,Observed!$A$2:$A$720,$A177,Observed!$C$2:$C$720,$C177),"")</f>
        <v/>
      </c>
      <c r="U177" s="29" t="str">
        <f>IF(ISNUMBER(AVERAGEIFS(Observed!U$2:U$720,Observed!$A$2:$A$720,$A177,Observed!$C$2:$C$720,$C177)),AVERAGEIFS(Observed!U$2:U$720,Observed!$A$2:$A$720,$A177,Observed!$C$2:$C$720,$C177),"")</f>
        <v/>
      </c>
      <c r="V177" s="28" t="str">
        <f>IF(ISNUMBER(AVERAGEIFS(Observed!V$2:V$720,Observed!$A$2:$A$720,$A177,Observed!$C$2:$C$720,$C177)),AVERAGEIFS(Observed!V$2:V$720,Observed!$A$2:$A$720,$A177,Observed!$C$2:$C$720,$C177),"")</f>
        <v/>
      </c>
      <c r="W177" s="30" t="str">
        <f>IF(ISNUMBER(AVERAGEIFS(Observed!W$2:W$720,Observed!$A$2:$A$720,$A177,Observed!$C$2:$C$720,$C177)),AVERAGEIFS(Observed!W$2:W$720,Observed!$A$2:$A$720,$A177,Observed!$C$2:$C$720,$C177),"")</f>
        <v/>
      </c>
      <c r="X177" s="30" t="str">
        <f>IF(ISNUMBER(AVERAGEIFS(Observed!X$2:X$720,Observed!$A$2:$A$720,$A177,Observed!$C$2:$C$720,$C177)),AVERAGEIFS(Observed!X$2:X$720,Observed!$A$2:$A$720,$A177,Observed!$C$2:$C$720,$C177),"")</f>
        <v/>
      </c>
      <c r="Y177" s="28" t="str">
        <f>IF(ISNUMBER(AVERAGEIFS(Observed!Y$2:Y$720,Observed!$A$2:$A$720,$A177,Observed!$C$2:$C$720,$C177)),AVERAGEIFS(Observed!Y$2:Y$720,Observed!$A$2:$A$720,$A177,Observed!$C$2:$C$720,$C177),"")</f>
        <v/>
      </c>
      <c r="Z177" s="28" t="str">
        <f>IF(ISNUMBER(AVERAGEIFS(Observed!Z$2:Z$720,Observed!$A$2:$A$720,$A177,Observed!$C$2:$C$720,$C177)),AVERAGEIFS(Observed!Z$2:Z$720,Observed!$A$2:$A$720,$A177,Observed!$C$2:$C$720,$C177),"")</f>
        <v/>
      </c>
      <c r="AA177" s="28" t="str">
        <f>IF(ISNUMBER(AVERAGEIFS(Observed!AA$2:AA$720,Observed!$A$2:$A$720,$A177,Observed!$C$2:$C$720,$C177)),AVERAGEIFS(Observed!AA$2:AA$720,Observed!$A$2:$A$720,$A177,Observed!$C$2:$C$720,$C177),"")</f>
        <v/>
      </c>
      <c r="AB177" s="28" t="str">
        <f>IF(ISNUMBER(AVERAGEIFS(Observed!AB$2:AB$720,Observed!$A$2:$A$720,$A177,Observed!$C$2:$C$720,$C177)),AVERAGEIFS(Observed!AB$2:AB$720,Observed!$A$2:$A$720,$A177,Observed!$C$2:$C$720,$C177),"")</f>
        <v/>
      </c>
      <c r="AC177" s="28" t="str">
        <f>IF(ISNUMBER(AVERAGEIFS(Observed!AC$2:AC$720,Observed!$A$2:$A$720,$A177,Observed!$C$2:$C$720,$C177)),AVERAGEIFS(Observed!AC$2:AC$720,Observed!$A$2:$A$720,$A177,Observed!$C$2:$C$720,$C177),"")</f>
        <v/>
      </c>
      <c r="AD177" s="28" t="str">
        <f>IF(ISNUMBER(AVERAGEIFS(Observed!AD$2:AD$720,Observed!$A$2:$A$720,$A177,Observed!$C$2:$C$720,$C177)),AVERAGEIFS(Observed!AD$2:AD$720,Observed!$A$2:$A$720,$A177,Observed!$C$2:$C$720,$C177),"")</f>
        <v/>
      </c>
      <c r="AE177" s="28" t="str">
        <f>IF(ISNUMBER(AVERAGEIFS(Observed!AE$2:AE$720,Observed!$A$2:$A$720,$A177,Observed!$C$2:$C$720,$C177)),AVERAGEIFS(Observed!AE$2:AE$720,Observed!$A$2:$A$720,$A177,Observed!$C$2:$C$720,$C177),"")</f>
        <v/>
      </c>
      <c r="AF177" s="28" t="str">
        <f>IF(ISNUMBER(AVERAGEIFS(Observed!AF$2:AF$720,Observed!$A$2:$A$720,$A177,Observed!$C$2:$C$720,$C177)),AVERAGEIFS(Observed!AF$2:AF$720,Observed!$A$2:$A$720,$A177,Observed!$C$2:$C$720,$C177),"")</f>
        <v/>
      </c>
      <c r="AG177" s="28" t="str">
        <f>IF(ISNUMBER(AVERAGEIFS(Observed!AG$2:AG$720,Observed!$A$2:$A$720,$A177,Observed!$C$2:$C$720,$C177)),AVERAGEIFS(Observed!AG$2:AG$720,Observed!$A$2:$A$720,$A177,Observed!$C$2:$C$720,$C177),"")</f>
        <v/>
      </c>
      <c r="AH177" s="29" t="str">
        <f>IF(ISNUMBER(AVERAGEIFS(Observed!AH$2:AH$720,Observed!$A$2:$A$720,$A177,Observed!$C$2:$C$720,$C177)),AVERAGEIFS(Observed!AH$2:AH$720,Observed!$A$2:$A$720,$A177,Observed!$C$2:$C$720,$C177),"")</f>
        <v/>
      </c>
      <c r="AI177" s="29" t="str">
        <f>IF(ISNUMBER(AVERAGEIFS(Observed!AI$2:AI$720,Observed!$A$2:$A$720,$A177,Observed!$C$2:$C$720,$C177)),AVERAGEIFS(Observed!AI$2:AI$720,Observed!$A$2:$A$720,$A177,Observed!$C$2:$C$720,$C177),"")</f>
        <v/>
      </c>
      <c r="AJ177" s="29" t="str">
        <f>IF(ISNUMBER(AVERAGEIFS(Observed!AJ$2:AJ$720,Observed!$A$2:$A$720,$A177,Observed!$C$2:$C$720,$C177)),AVERAGEIFS(Observed!AJ$2:AJ$720,Observed!$A$2:$A$720,$A177,Observed!$C$2:$C$720,$C177),"")</f>
        <v/>
      </c>
      <c r="AK177" s="28" t="str">
        <f>IF(ISNUMBER(AVERAGEIFS(Observed!AK$2:AK$720,Observed!$A$2:$A$720,$A177,Observed!$C$2:$C$720,$C177)),AVERAGEIFS(Observed!AK$2:AK$720,Observed!$A$2:$A$720,$A177,Observed!$C$2:$C$720,$C177),"")</f>
        <v/>
      </c>
      <c r="AL177" s="29" t="str">
        <f>IF(ISNUMBER(AVERAGEIFS(Observed!AL$2:AL$720,Observed!$A$2:$A$720,$A177,Observed!$C$2:$C$720,$C177)),AVERAGEIFS(Observed!AL$2:AL$720,Observed!$A$2:$A$720,$A177,Observed!$C$2:$C$720,$C177),"")</f>
        <v/>
      </c>
      <c r="AM177" s="28" t="str">
        <f>IF(ISNUMBER(AVERAGEIFS(Observed!AM$2:AM$720,Observed!$A$2:$A$720,$A177,Observed!$C$2:$C$720,$C177)),AVERAGEIFS(Observed!AM$2:AM$720,Observed!$A$2:$A$720,$A177,Observed!$C$2:$C$720,$C177),"")</f>
        <v/>
      </c>
      <c r="AN177" s="28" t="str">
        <f>IF(ISNUMBER(AVERAGEIFS(Observed!AN$2:AN$720,Observed!$A$2:$A$720,$A177,Observed!$C$2:$C$720,$C177)),AVERAGEIFS(Observed!AN$2:AN$720,Observed!$A$2:$A$720,$A177,Observed!$C$2:$C$720,$C177),"")</f>
        <v/>
      </c>
      <c r="AO177" s="28" t="str">
        <f>IF(ISNUMBER(AVERAGEIFS(Observed!AO$2:AO$720,Observed!$A$2:$A$720,$A177,Observed!$C$2:$C$720,$C177)),AVERAGEIFS(Observed!AO$2:AO$720,Observed!$A$2:$A$720,$A177,Observed!$C$2:$C$720,$C177),"")</f>
        <v/>
      </c>
      <c r="AP177" s="29" t="str">
        <f>IF(ISNUMBER(AVERAGEIFS(Observed!AP$2:AP$720,Observed!$A$2:$A$720,$A177,Observed!$C$2:$C$720,$C177)),AVERAGEIFS(Observed!AP$2:AP$720,Observed!$A$2:$A$720,$A177,Observed!$C$2:$C$720,$C177),"")</f>
        <v/>
      </c>
      <c r="AQ177" s="28" t="str">
        <f>IF(ISNUMBER(AVERAGEIFS(Observed!AQ$2:AQ$720,Observed!$A$2:$A$720,$A177,Observed!$C$2:$C$720,$C177)),AVERAGEIFS(Observed!AQ$2:AQ$720,Observed!$A$2:$A$720,$A177,Observed!$C$2:$C$720,$C177),"")</f>
        <v/>
      </c>
      <c r="AR177" s="28" t="str">
        <f>IF(ISNUMBER(AVERAGEIFS(Observed!AR$2:AR$720,Observed!$A$2:$A$720,$A177,Observed!$C$2:$C$720,$C177)),AVERAGEIFS(Observed!AR$2:AR$720,Observed!$A$2:$A$720,$A177,Observed!$C$2:$C$720,$C177),"")</f>
        <v/>
      </c>
      <c r="AS177" s="2">
        <f>COUNTIFS(Observed!$A$2:$A$720,$A177,Observed!$C$2:$C$720,$C177)</f>
        <v>3</v>
      </c>
      <c r="AT177" s="2">
        <f t="shared" si="3"/>
        <v>3</v>
      </c>
    </row>
    <row r="178" spans="1:46" x14ac:dyDescent="0.25">
      <c r="A178" s="4" t="s">
        <v>34</v>
      </c>
      <c r="B178" t="s">
        <v>32</v>
      </c>
      <c r="C178" s="3">
        <v>42325</v>
      </c>
      <c r="D178">
        <v>1</v>
      </c>
      <c r="F178">
        <v>100</v>
      </c>
      <c r="J178" s="2" t="s">
        <v>83</v>
      </c>
      <c r="K178" s="2" t="s">
        <v>43</v>
      </c>
      <c r="L178">
        <v>7</v>
      </c>
      <c r="M178" s="2" t="s">
        <v>22</v>
      </c>
      <c r="N178" s="27" t="str">
        <f>IF(ISNUMBER(AVERAGEIFS(Observed!N$2:N$720,Observed!$A$2:$A$720,$A178,Observed!$C$2:$C$720,$C178)),AVERAGEIFS(Observed!N$2:N$720,Observed!$A$2:$A$720,$A178,Observed!$C$2:$C$720,$C178),"")</f>
        <v/>
      </c>
      <c r="O178" s="28" t="str">
        <f>IF(ISNUMBER(AVERAGEIFS(Observed!O$2:O$720,Observed!$A$2:$A$720,$A178,Observed!$C$2:$C$720,$C178)),AVERAGEIFS(Observed!O$2:O$720,Observed!$A$2:$A$720,$A178,Observed!$C$2:$C$720,$C178),"")</f>
        <v/>
      </c>
      <c r="P178" s="28">
        <f>IF(ISNUMBER(AVERAGEIFS(Observed!P$2:P$720,Observed!$A$2:$A$720,$A178,Observed!$C$2:$C$720,$C178)),AVERAGEIFS(Observed!P$2:P$720,Observed!$A$2:$A$720,$A178,Observed!$C$2:$C$720,$C178),"")</f>
        <v>164.61333333333334</v>
      </c>
      <c r="Q178" s="28">
        <f>IF(ISNUMBER(AVERAGEIFS(Observed!Q$2:Q$720,Observed!$A$2:$A$720,$A178,Observed!$C$2:$C$720,$C178)),AVERAGEIFS(Observed!Q$2:Q$720,Observed!$A$2:$A$720,$A178,Observed!$C$2:$C$720,$C178),"")</f>
        <v>164.61333333333334</v>
      </c>
      <c r="R178" s="28">
        <f>IF(ISNUMBER(AVERAGEIFS(Observed!R$2:R$720,Observed!$A$2:$A$720,$A178,Observed!$C$2:$C$720,$C178)),AVERAGEIFS(Observed!R$2:R$720,Observed!$A$2:$A$720,$A178,Observed!$C$2:$C$720,$C178),"")</f>
        <v>401.26333333333332</v>
      </c>
      <c r="S178" s="29" t="str">
        <f>IF(ISNUMBER(AVERAGEIFS(Observed!S$2:S$720,Observed!$A$2:$A$720,$A178,Observed!$C$2:$C$720,$C178)),AVERAGEIFS(Observed!S$2:S$720,Observed!$A$2:$A$720,$A178,Observed!$C$2:$C$720,$C178),"")</f>
        <v/>
      </c>
      <c r="T178" s="29" t="str">
        <f>IF(ISNUMBER(AVERAGEIFS(Observed!T$2:T$720,Observed!$A$2:$A$720,$A178,Observed!$C$2:$C$720,$C178)),AVERAGEIFS(Observed!T$2:T$720,Observed!$A$2:$A$720,$A178,Observed!$C$2:$C$720,$C178),"")</f>
        <v/>
      </c>
      <c r="U178" s="29" t="str">
        <f>IF(ISNUMBER(AVERAGEIFS(Observed!U$2:U$720,Observed!$A$2:$A$720,$A178,Observed!$C$2:$C$720,$C178)),AVERAGEIFS(Observed!U$2:U$720,Observed!$A$2:$A$720,$A178,Observed!$C$2:$C$720,$C178),"")</f>
        <v/>
      </c>
      <c r="V178" s="28" t="str">
        <f>IF(ISNUMBER(AVERAGEIFS(Observed!V$2:V$720,Observed!$A$2:$A$720,$A178,Observed!$C$2:$C$720,$C178)),AVERAGEIFS(Observed!V$2:V$720,Observed!$A$2:$A$720,$A178,Observed!$C$2:$C$720,$C178),"")</f>
        <v/>
      </c>
      <c r="W178" s="30" t="str">
        <f>IF(ISNUMBER(AVERAGEIFS(Observed!W$2:W$720,Observed!$A$2:$A$720,$A178,Observed!$C$2:$C$720,$C178)),AVERAGEIFS(Observed!W$2:W$720,Observed!$A$2:$A$720,$A178,Observed!$C$2:$C$720,$C178),"")</f>
        <v/>
      </c>
      <c r="X178" s="30" t="str">
        <f>IF(ISNUMBER(AVERAGEIFS(Observed!X$2:X$720,Observed!$A$2:$A$720,$A178,Observed!$C$2:$C$720,$C178)),AVERAGEIFS(Observed!X$2:X$720,Observed!$A$2:$A$720,$A178,Observed!$C$2:$C$720,$C178),"")</f>
        <v/>
      </c>
      <c r="Y178" s="28" t="str">
        <f>IF(ISNUMBER(AVERAGEIFS(Observed!Y$2:Y$720,Observed!$A$2:$A$720,$A178,Observed!$C$2:$C$720,$C178)),AVERAGEIFS(Observed!Y$2:Y$720,Observed!$A$2:$A$720,$A178,Observed!$C$2:$C$720,$C178),"")</f>
        <v/>
      </c>
      <c r="Z178" s="28" t="str">
        <f>IF(ISNUMBER(AVERAGEIFS(Observed!Z$2:Z$720,Observed!$A$2:$A$720,$A178,Observed!$C$2:$C$720,$C178)),AVERAGEIFS(Observed!Z$2:Z$720,Observed!$A$2:$A$720,$A178,Observed!$C$2:$C$720,$C178),"")</f>
        <v/>
      </c>
      <c r="AA178" s="28" t="str">
        <f>IF(ISNUMBER(AVERAGEIFS(Observed!AA$2:AA$720,Observed!$A$2:$A$720,$A178,Observed!$C$2:$C$720,$C178)),AVERAGEIFS(Observed!AA$2:AA$720,Observed!$A$2:$A$720,$A178,Observed!$C$2:$C$720,$C178),"")</f>
        <v/>
      </c>
      <c r="AB178" s="28" t="str">
        <f>IF(ISNUMBER(AVERAGEIFS(Observed!AB$2:AB$720,Observed!$A$2:$A$720,$A178,Observed!$C$2:$C$720,$C178)),AVERAGEIFS(Observed!AB$2:AB$720,Observed!$A$2:$A$720,$A178,Observed!$C$2:$C$720,$C178),"")</f>
        <v/>
      </c>
      <c r="AC178" s="28" t="str">
        <f>IF(ISNUMBER(AVERAGEIFS(Observed!AC$2:AC$720,Observed!$A$2:$A$720,$A178,Observed!$C$2:$C$720,$C178)),AVERAGEIFS(Observed!AC$2:AC$720,Observed!$A$2:$A$720,$A178,Observed!$C$2:$C$720,$C178),"")</f>
        <v/>
      </c>
      <c r="AD178" s="28" t="str">
        <f>IF(ISNUMBER(AVERAGEIFS(Observed!AD$2:AD$720,Observed!$A$2:$A$720,$A178,Observed!$C$2:$C$720,$C178)),AVERAGEIFS(Observed!AD$2:AD$720,Observed!$A$2:$A$720,$A178,Observed!$C$2:$C$720,$C178),"")</f>
        <v/>
      </c>
      <c r="AE178" s="28" t="str">
        <f>IF(ISNUMBER(AVERAGEIFS(Observed!AE$2:AE$720,Observed!$A$2:$A$720,$A178,Observed!$C$2:$C$720,$C178)),AVERAGEIFS(Observed!AE$2:AE$720,Observed!$A$2:$A$720,$A178,Observed!$C$2:$C$720,$C178),"")</f>
        <v/>
      </c>
      <c r="AF178" s="28" t="str">
        <f>IF(ISNUMBER(AVERAGEIFS(Observed!AF$2:AF$720,Observed!$A$2:$A$720,$A178,Observed!$C$2:$C$720,$C178)),AVERAGEIFS(Observed!AF$2:AF$720,Observed!$A$2:$A$720,$A178,Observed!$C$2:$C$720,$C178),"")</f>
        <v/>
      </c>
      <c r="AG178" s="28" t="str">
        <f>IF(ISNUMBER(AVERAGEIFS(Observed!AG$2:AG$720,Observed!$A$2:$A$720,$A178,Observed!$C$2:$C$720,$C178)),AVERAGEIFS(Observed!AG$2:AG$720,Observed!$A$2:$A$720,$A178,Observed!$C$2:$C$720,$C178),"")</f>
        <v/>
      </c>
      <c r="AH178" s="29" t="str">
        <f>IF(ISNUMBER(AVERAGEIFS(Observed!AH$2:AH$720,Observed!$A$2:$A$720,$A178,Observed!$C$2:$C$720,$C178)),AVERAGEIFS(Observed!AH$2:AH$720,Observed!$A$2:$A$720,$A178,Observed!$C$2:$C$720,$C178),"")</f>
        <v/>
      </c>
      <c r="AI178" s="29" t="str">
        <f>IF(ISNUMBER(AVERAGEIFS(Observed!AI$2:AI$720,Observed!$A$2:$A$720,$A178,Observed!$C$2:$C$720,$C178)),AVERAGEIFS(Observed!AI$2:AI$720,Observed!$A$2:$A$720,$A178,Observed!$C$2:$C$720,$C178),"")</f>
        <v/>
      </c>
      <c r="AJ178" s="29" t="str">
        <f>IF(ISNUMBER(AVERAGEIFS(Observed!AJ$2:AJ$720,Observed!$A$2:$A$720,$A178,Observed!$C$2:$C$720,$C178)),AVERAGEIFS(Observed!AJ$2:AJ$720,Observed!$A$2:$A$720,$A178,Observed!$C$2:$C$720,$C178),"")</f>
        <v/>
      </c>
      <c r="AK178" s="28" t="str">
        <f>IF(ISNUMBER(AVERAGEIFS(Observed!AK$2:AK$720,Observed!$A$2:$A$720,$A178,Observed!$C$2:$C$720,$C178)),AVERAGEIFS(Observed!AK$2:AK$720,Observed!$A$2:$A$720,$A178,Observed!$C$2:$C$720,$C178),"")</f>
        <v/>
      </c>
      <c r="AL178" s="29" t="str">
        <f>IF(ISNUMBER(AVERAGEIFS(Observed!AL$2:AL$720,Observed!$A$2:$A$720,$A178,Observed!$C$2:$C$720,$C178)),AVERAGEIFS(Observed!AL$2:AL$720,Observed!$A$2:$A$720,$A178,Observed!$C$2:$C$720,$C178),"")</f>
        <v/>
      </c>
      <c r="AM178" s="28" t="str">
        <f>IF(ISNUMBER(AVERAGEIFS(Observed!AM$2:AM$720,Observed!$A$2:$A$720,$A178,Observed!$C$2:$C$720,$C178)),AVERAGEIFS(Observed!AM$2:AM$720,Observed!$A$2:$A$720,$A178,Observed!$C$2:$C$720,$C178),"")</f>
        <v/>
      </c>
      <c r="AN178" s="28" t="str">
        <f>IF(ISNUMBER(AVERAGEIFS(Observed!AN$2:AN$720,Observed!$A$2:$A$720,$A178,Observed!$C$2:$C$720,$C178)),AVERAGEIFS(Observed!AN$2:AN$720,Observed!$A$2:$A$720,$A178,Observed!$C$2:$C$720,$C178),"")</f>
        <v/>
      </c>
      <c r="AO178" s="28" t="str">
        <f>IF(ISNUMBER(AVERAGEIFS(Observed!AO$2:AO$720,Observed!$A$2:$A$720,$A178,Observed!$C$2:$C$720,$C178)),AVERAGEIFS(Observed!AO$2:AO$720,Observed!$A$2:$A$720,$A178,Observed!$C$2:$C$720,$C178),"")</f>
        <v/>
      </c>
      <c r="AP178" s="29" t="str">
        <f>IF(ISNUMBER(AVERAGEIFS(Observed!AP$2:AP$720,Observed!$A$2:$A$720,$A178,Observed!$C$2:$C$720,$C178)),AVERAGEIFS(Observed!AP$2:AP$720,Observed!$A$2:$A$720,$A178,Observed!$C$2:$C$720,$C178),"")</f>
        <v/>
      </c>
      <c r="AQ178" s="28" t="str">
        <f>IF(ISNUMBER(AVERAGEIFS(Observed!AQ$2:AQ$720,Observed!$A$2:$A$720,$A178,Observed!$C$2:$C$720,$C178)),AVERAGEIFS(Observed!AQ$2:AQ$720,Observed!$A$2:$A$720,$A178,Observed!$C$2:$C$720,$C178),"")</f>
        <v/>
      </c>
      <c r="AR178" s="28" t="str">
        <f>IF(ISNUMBER(AVERAGEIFS(Observed!AR$2:AR$720,Observed!$A$2:$A$720,$A178,Observed!$C$2:$C$720,$C178)),AVERAGEIFS(Observed!AR$2:AR$720,Observed!$A$2:$A$720,$A178,Observed!$C$2:$C$720,$C178),"")</f>
        <v/>
      </c>
      <c r="AS178" s="2">
        <f>COUNTIFS(Observed!$A$2:$A$720,$A178,Observed!$C$2:$C$720,$C178)</f>
        <v>3</v>
      </c>
      <c r="AT178" s="2">
        <f t="shared" si="3"/>
        <v>3</v>
      </c>
    </row>
    <row r="179" spans="1:46" x14ac:dyDescent="0.25">
      <c r="A179" s="4" t="s">
        <v>31</v>
      </c>
      <c r="B179" t="s">
        <v>32</v>
      </c>
      <c r="C179" s="3">
        <v>42325</v>
      </c>
      <c r="D179">
        <v>1</v>
      </c>
      <c r="F179">
        <v>200</v>
      </c>
      <c r="J179" s="2" t="s">
        <v>83</v>
      </c>
      <c r="K179" s="2" t="s">
        <v>43</v>
      </c>
      <c r="L179">
        <v>7</v>
      </c>
      <c r="M179" s="2" t="s">
        <v>22</v>
      </c>
      <c r="N179" s="27" t="str">
        <f>IF(ISNUMBER(AVERAGEIFS(Observed!N$2:N$720,Observed!$A$2:$A$720,$A179,Observed!$C$2:$C$720,$C179)),AVERAGEIFS(Observed!N$2:N$720,Observed!$A$2:$A$720,$A179,Observed!$C$2:$C$720,$C179),"")</f>
        <v/>
      </c>
      <c r="O179" s="28" t="str">
        <f>IF(ISNUMBER(AVERAGEIFS(Observed!O$2:O$720,Observed!$A$2:$A$720,$A179,Observed!$C$2:$C$720,$C179)),AVERAGEIFS(Observed!O$2:O$720,Observed!$A$2:$A$720,$A179,Observed!$C$2:$C$720,$C179),"")</f>
        <v/>
      </c>
      <c r="P179" s="28">
        <f>IF(ISNUMBER(AVERAGEIFS(Observed!P$2:P$720,Observed!$A$2:$A$720,$A179,Observed!$C$2:$C$720,$C179)),AVERAGEIFS(Observed!P$2:P$720,Observed!$A$2:$A$720,$A179,Observed!$C$2:$C$720,$C179),"")</f>
        <v>187.6933333333333</v>
      </c>
      <c r="Q179" s="28">
        <f>IF(ISNUMBER(AVERAGEIFS(Observed!Q$2:Q$720,Observed!$A$2:$A$720,$A179,Observed!$C$2:$C$720,$C179)),AVERAGEIFS(Observed!Q$2:Q$720,Observed!$A$2:$A$720,$A179,Observed!$C$2:$C$720,$C179),"")</f>
        <v>187.6933333333333</v>
      </c>
      <c r="R179" s="28">
        <f>IF(ISNUMBER(AVERAGEIFS(Observed!R$2:R$720,Observed!$A$2:$A$720,$A179,Observed!$C$2:$C$720,$C179)),AVERAGEIFS(Observed!R$2:R$720,Observed!$A$2:$A$720,$A179,Observed!$C$2:$C$720,$C179),"")</f>
        <v>424.20666666666665</v>
      </c>
      <c r="S179" s="29" t="str">
        <f>IF(ISNUMBER(AVERAGEIFS(Observed!S$2:S$720,Observed!$A$2:$A$720,$A179,Observed!$C$2:$C$720,$C179)),AVERAGEIFS(Observed!S$2:S$720,Observed!$A$2:$A$720,$A179,Observed!$C$2:$C$720,$C179),"")</f>
        <v/>
      </c>
      <c r="T179" s="29" t="str">
        <f>IF(ISNUMBER(AVERAGEIFS(Observed!T$2:T$720,Observed!$A$2:$A$720,$A179,Observed!$C$2:$C$720,$C179)),AVERAGEIFS(Observed!T$2:T$720,Observed!$A$2:$A$720,$A179,Observed!$C$2:$C$720,$C179),"")</f>
        <v/>
      </c>
      <c r="U179" s="29" t="str">
        <f>IF(ISNUMBER(AVERAGEIFS(Observed!U$2:U$720,Observed!$A$2:$A$720,$A179,Observed!$C$2:$C$720,$C179)),AVERAGEIFS(Observed!U$2:U$720,Observed!$A$2:$A$720,$A179,Observed!$C$2:$C$720,$C179),"")</f>
        <v/>
      </c>
      <c r="V179" s="28" t="str">
        <f>IF(ISNUMBER(AVERAGEIFS(Observed!V$2:V$720,Observed!$A$2:$A$720,$A179,Observed!$C$2:$C$720,$C179)),AVERAGEIFS(Observed!V$2:V$720,Observed!$A$2:$A$720,$A179,Observed!$C$2:$C$720,$C179),"")</f>
        <v/>
      </c>
      <c r="W179" s="30" t="str">
        <f>IF(ISNUMBER(AVERAGEIFS(Observed!W$2:W$720,Observed!$A$2:$A$720,$A179,Observed!$C$2:$C$720,$C179)),AVERAGEIFS(Observed!W$2:W$720,Observed!$A$2:$A$720,$A179,Observed!$C$2:$C$720,$C179),"")</f>
        <v/>
      </c>
      <c r="X179" s="30" t="str">
        <f>IF(ISNUMBER(AVERAGEIFS(Observed!X$2:X$720,Observed!$A$2:$A$720,$A179,Observed!$C$2:$C$720,$C179)),AVERAGEIFS(Observed!X$2:X$720,Observed!$A$2:$A$720,$A179,Observed!$C$2:$C$720,$C179),"")</f>
        <v/>
      </c>
      <c r="Y179" s="28" t="str">
        <f>IF(ISNUMBER(AVERAGEIFS(Observed!Y$2:Y$720,Observed!$A$2:$A$720,$A179,Observed!$C$2:$C$720,$C179)),AVERAGEIFS(Observed!Y$2:Y$720,Observed!$A$2:$A$720,$A179,Observed!$C$2:$C$720,$C179),"")</f>
        <v/>
      </c>
      <c r="Z179" s="28" t="str">
        <f>IF(ISNUMBER(AVERAGEIFS(Observed!Z$2:Z$720,Observed!$A$2:$A$720,$A179,Observed!$C$2:$C$720,$C179)),AVERAGEIFS(Observed!Z$2:Z$720,Observed!$A$2:$A$720,$A179,Observed!$C$2:$C$720,$C179),"")</f>
        <v/>
      </c>
      <c r="AA179" s="28" t="str">
        <f>IF(ISNUMBER(AVERAGEIFS(Observed!AA$2:AA$720,Observed!$A$2:$A$720,$A179,Observed!$C$2:$C$720,$C179)),AVERAGEIFS(Observed!AA$2:AA$720,Observed!$A$2:$A$720,$A179,Observed!$C$2:$C$720,$C179),"")</f>
        <v/>
      </c>
      <c r="AB179" s="28" t="str">
        <f>IF(ISNUMBER(AVERAGEIFS(Observed!AB$2:AB$720,Observed!$A$2:$A$720,$A179,Observed!$C$2:$C$720,$C179)),AVERAGEIFS(Observed!AB$2:AB$720,Observed!$A$2:$A$720,$A179,Observed!$C$2:$C$720,$C179),"")</f>
        <v/>
      </c>
      <c r="AC179" s="28" t="str">
        <f>IF(ISNUMBER(AVERAGEIFS(Observed!AC$2:AC$720,Observed!$A$2:$A$720,$A179,Observed!$C$2:$C$720,$C179)),AVERAGEIFS(Observed!AC$2:AC$720,Observed!$A$2:$A$720,$A179,Observed!$C$2:$C$720,$C179),"")</f>
        <v/>
      </c>
      <c r="AD179" s="28" t="str">
        <f>IF(ISNUMBER(AVERAGEIFS(Observed!AD$2:AD$720,Observed!$A$2:$A$720,$A179,Observed!$C$2:$C$720,$C179)),AVERAGEIFS(Observed!AD$2:AD$720,Observed!$A$2:$A$720,$A179,Observed!$C$2:$C$720,$C179),"")</f>
        <v/>
      </c>
      <c r="AE179" s="28" t="str">
        <f>IF(ISNUMBER(AVERAGEIFS(Observed!AE$2:AE$720,Observed!$A$2:$A$720,$A179,Observed!$C$2:$C$720,$C179)),AVERAGEIFS(Observed!AE$2:AE$720,Observed!$A$2:$A$720,$A179,Observed!$C$2:$C$720,$C179),"")</f>
        <v/>
      </c>
      <c r="AF179" s="28" t="str">
        <f>IF(ISNUMBER(AVERAGEIFS(Observed!AF$2:AF$720,Observed!$A$2:$A$720,$A179,Observed!$C$2:$C$720,$C179)),AVERAGEIFS(Observed!AF$2:AF$720,Observed!$A$2:$A$720,$A179,Observed!$C$2:$C$720,$C179),"")</f>
        <v/>
      </c>
      <c r="AG179" s="28" t="str">
        <f>IF(ISNUMBER(AVERAGEIFS(Observed!AG$2:AG$720,Observed!$A$2:$A$720,$A179,Observed!$C$2:$C$720,$C179)),AVERAGEIFS(Observed!AG$2:AG$720,Observed!$A$2:$A$720,$A179,Observed!$C$2:$C$720,$C179),"")</f>
        <v/>
      </c>
      <c r="AH179" s="29" t="str">
        <f>IF(ISNUMBER(AVERAGEIFS(Observed!AH$2:AH$720,Observed!$A$2:$A$720,$A179,Observed!$C$2:$C$720,$C179)),AVERAGEIFS(Observed!AH$2:AH$720,Observed!$A$2:$A$720,$A179,Observed!$C$2:$C$720,$C179),"")</f>
        <v/>
      </c>
      <c r="AI179" s="29" t="str">
        <f>IF(ISNUMBER(AVERAGEIFS(Observed!AI$2:AI$720,Observed!$A$2:$A$720,$A179,Observed!$C$2:$C$720,$C179)),AVERAGEIFS(Observed!AI$2:AI$720,Observed!$A$2:$A$720,$A179,Observed!$C$2:$C$720,$C179),"")</f>
        <v/>
      </c>
      <c r="AJ179" s="29" t="str">
        <f>IF(ISNUMBER(AVERAGEIFS(Observed!AJ$2:AJ$720,Observed!$A$2:$A$720,$A179,Observed!$C$2:$C$720,$C179)),AVERAGEIFS(Observed!AJ$2:AJ$720,Observed!$A$2:$A$720,$A179,Observed!$C$2:$C$720,$C179),"")</f>
        <v/>
      </c>
      <c r="AK179" s="28" t="str">
        <f>IF(ISNUMBER(AVERAGEIFS(Observed!AK$2:AK$720,Observed!$A$2:$A$720,$A179,Observed!$C$2:$C$720,$C179)),AVERAGEIFS(Observed!AK$2:AK$720,Observed!$A$2:$A$720,$A179,Observed!$C$2:$C$720,$C179),"")</f>
        <v/>
      </c>
      <c r="AL179" s="29" t="str">
        <f>IF(ISNUMBER(AVERAGEIFS(Observed!AL$2:AL$720,Observed!$A$2:$A$720,$A179,Observed!$C$2:$C$720,$C179)),AVERAGEIFS(Observed!AL$2:AL$720,Observed!$A$2:$A$720,$A179,Observed!$C$2:$C$720,$C179),"")</f>
        <v/>
      </c>
      <c r="AM179" s="28" t="str">
        <f>IF(ISNUMBER(AVERAGEIFS(Observed!AM$2:AM$720,Observed!$A$2:$A$720,$A179,Observed!$C$2:$C$720,$C179)),AVERAGEIFS(Observed!AM$2:AM$720,Observed!$A$2:$A$720,$A179,Observed!$C$2:$C$720,$C179),"")</f>
        <v/>
      </c>
      <c r="AN179" s="28" t="str">
        <f>IF(ISNUMBER(AVERAGEIFS(Observed!AN$2:AN$720,Observed!$A$2:$A$720,$A179,Observed!$C$2:$C$720,$C179)),AVERAGEIFS(Observed!AN$2:AN$720,Observed!$A$2:$A$720,$A179,Observed!$C$2:$C$720,$C179),"")</f>
        <v/>
      </c>
      <c r="AO179" s="28" t="str">
        <f>IF(ISNUMBER(AVERAGEIFS(Observed!AO$2:AO$720,Observed!$A$2:$A$720,$A179,Observed!$C$2:$C$720,$C179)),AVERAGEIFS(Observed!AO$2:AO$720,Observed!$A$2:$A$720,$A179,Observed!$C$2:$C$720,$C179),"")</f>
        <v/>
      </c>
      <c r="AP179" s="29" t="str">
        <f>IF(ISNUMBER(AVERAGEIFS(Observed!AP$2:AP$720,Observed!$A$2:$A$720,$A179,Observed!$C$2:$C$720,$C179)),AVERAGEIFS(Observed!AP$2:AP$720,Observed!$A$2:$A$720,$A179,Observed!$C$2:$C$720,$C179),"")</f>
        <v/>
      </c>
      <c r="AQ179" s="28" t="str">
        <f>IF(ISNUMBER(AVERAGEIFS(Observed!AQ$2:AQ$720,Observed!$A$2:$A$720,$A179,Observed!$C$2:$C$720,$C179)),AVERAGEIFS(Observed!AQ$2:AQ$720,Observed!$A$2:$A$720,$A179,Observed!$C$2:$C$720,$C179),"")</f>
        <v/>
      </c>
      <c r="AR179" s="28" t="str">
        <f>IF(ISNUMBER(AVERAGEIFS(Observed!AR$2:AR$720,Observed!$A$2:$A$720,$A179,Observed!$C$2:$C$720,$C179)),AVERAGEIFS(Observed!AR$2:AR$720,Observed!$A$2:$A$720,$A179,Observed!$C$2:$C$720,$C179),"")</f>
        <v/>
      </c>
      <c r="AS179" s="2">
        <f>COUNTIFS(Observed!$A$2:$A$720,$A179,Observed!$C$2:$C$720,$C179)</f>
        <v>3</v>
      </c>
      <c r="AT179" s="2">
        <f t="shared" si="3"/>
        <v>3</v>
      </c>
    </row>
    <row r="180" spans="1:46" x14ac:dyDescent="0.25">
      <c r="A180" s="4" t="s">
        <v>37</v>
      </c>
      <c r="B180" t="s">
        <v>32</v>
      </c>
      <c r="C180" s="3">
        <v>42325</v>
      </c>
      <c r="D180">
        <v>1</v>
      </c>
      <c r="F180">
        <v>350</v>
      </c>
      <c r="J180" s="2" t="s">
        <v>83</v>
      </c>
      <c r="K180" s="2" t="s">
        <v>43</v>
      </c>
      <c r="L180">
        <v>7</v>
      </c>
      <c r="M180" s="2" t="s">
        <v>22</v>
      </c>
      <c r="N180" s="27" t="str">
        <f>IF(ISNUMBER(AVERAGEIFS(Observed!N$2:N$720,Observed!$A$2:$A$720,$A180,Observed!$C$2:$C$720,$C180)),AVERAGEIFS(Observed!N$2:N$720,Observed!$A$2:$A$720,$A180,Observed!$C$2:$C$720,$C180),"")</f>
        <v/>
      </c>
      <c r="O180" s="28" t="str">
        <f>IF(ISNUMBER(AVERAGEIFS(Observed!O$2:O$720,Observed!$A$2:$A$720,$A180,Observed!$C$2:$C$720,$C180)),AVERAGEIFS(Observed!O$2:O$720,Observed!$A$2:$A$720,$A180,Observed!$C$2:$C$720,$C180),"")</f>
        <v/>
      </c>
      <c r="P180" s="28">
        <f>IF(ISNUMBER(AVERAGEIFS(Observed!P$2:P$720,Observed!$A$2:$A$720,$A180,Observed!$C$2:$C$720,$C180)),AVERAGEIFS(Observed!P$2:P$720,Observed!$A$2:$A$720,$A180,Observed!$C$2:$C$720,$C180),"")</f>
        <v>162.36333333333334</v>
      </c>
      <c r="Q180" s="28">
        <f>IF(ISNUMBER(AVERAGEIFS(Observed!Q$2:Q$720,Observed!$A$2:$A$720,$A180,Observed!$C$2:$C$720,$C180)),AVERAGEIFS(Observed!Q$2:Q$720,Observed!$A$2:$A$720,$A180,Observed!$C$2:$C$720,$C180),"")</f>
        <v>162.36333333333334</v>
      </c>
      <c r="R180" s="28">
        <f>IF(ISNUMBER(AVERAGEIFS(Observed!R$2:R$720,Observed!$A$2:$A$720,$A180,Observed!$C$2:$C$720,$C180)),AVERAGEIFS(Observed!R$2:R$720,Observed!$A$2:$A$720,$A180,Observed!$C$2:$C$720,$C180),"")</f>
        <v>399.22666666666669</v>
      </c>
      <c r="S180" s="29" t="str">
        <f>IF(ISNUMBER(AVERAGEIFS(Observed!S$2:S$720,Observed!$A$2:$A$720,$A180,Observed!$C$2:$C$720,$C180)),AVERAGEIFS(Observed!S$2:S$720,Observed!$A$2:$A$720,$A180,Observed!$C$2:$C$720,$C180),"")</f>
        <v/>
      </c>
      <c r="T180" s="29" t="str">
        <f>IF(ISNUMBER(AVERAGEIFS(Observed!T$2:T$720,Observed!$A$2:$A$720,$A180,Observed!$C$2:$C$720,$C180)),AVERAGEIFS(Observed!T$2:T$720,Observed!$A$2:$A$720,$A180,Observed!$C$2:$C$720,$C180),"")</f>
        <v/>
      </c>
      <c r="U180" s="29" t="str">
        <f>IF(ISNUMBER(AVERAGEIFS(Observed!U$2:U$720,Observed!$A$2:$A$720,$A180,Observed!$C$2:$C$720,$C180)),AVERAGEIFS(Observed!U$2:U$720,Observed!$A$2:$A$720,$A180,Observed!$C$2:$C$720,$C180),"")</f>
        <v/>
      </c>
      <c r="V180" s="28" t="str">
        <f>IF(ISNUMBER(AVERAGEIFS(Observed!V$2:V$720,Observed!$A$2:$A$720,$A180,Observed!$C$2:$C$720,$C180)),AVERAGEIFS(Observed!V$2:V$720,Observed!$A$2:$A$720,$A180,Observed!$C$2:$C$720,$C180),"")</f>
        <v/>
      </c>
      <c r="W180" s="30" t="str">
        <f>IF(ISNUMBER(AVERAGEIFS(Observed!W$2:W$720,Observed!$A$2:$A$720,$A180,Observed!$C$2:$C$720,$C180)),AVERAGEIFS(Observed!W$2:W$720,Observed!$A$2:$A$720,$A180,Observed!$C$2:$C$720,$C180),"")</f>
        <v/>
      </c>
      <c r="X180" s="30" t="str">
        <f>IF(ISNUMBER(AVERAGEIFS(Observed!X$2:X$720,Observed!$A$2:$A$720,$A180,Observed!$C$2:$C$720,$C180)),AVERAGEIFS(Observed!X$2:X$720,Observed!$A$2:$A$720,$A180,Observed!$C$2:$C$720,$C180),"")</f>
        <v/>
      </c>
      <c r="Y180" s="28" t="str">
        <f>IF(ISNUMBER(AVERAGEIFS(Observed!Y$2:Y$720,Observed!$A$2:$A$720,$A180,Observed!$C$2:$C$720,$C180)),AVERAGEIFS(Observed!Y$2:Y$720,Observed!$A$2:$A$720,$A180,Observed!$C$2:$C$720,$C180),"")</f>
        <v/>
      </c>
      <c r="Z180" s="28" t="str">
        <f>IF(ISNUMBER(AVERAGEIFS(Observed!Z$2:Z$720,Observed!$A$2:$A$720,$A180,Observed!$C$2:$C$720,$C180)),AVERAGEIFS(Observed!Z$2:Z$720,Observed!$A$2:$A$720,$A180,Observed!$C$2:$C$720,$C180),"")</f>
        <v/>
      </c>
      <c r="AA180" s="28" t="str">
        <f>IF(ISNUMBER(AVERAGEIFS(Observed!AA$2:AA$720,Observed!$A$2:$A$720,$A180,Observed!$C$2:$C$720,$C180)),AVERAGEIFS(Observed!AA$2:AA$720,Observed!$A$2:$A$720,$A180,Observed!$C$2:$C$720,$C180),"")</f>
        <v/>
      </c>
      <c r="AB180" s="28" t="str">
        <f>IF(ISNUMBER(AVERAGEIFS(Observed!AB$2:AB$720,Observed!$A$2:$A$720,$A180,Observed!$C$2:$C$720,$C180)),AVERAGEIFS(Observed!AB$2:AB$720,Observed!$A$2:$A$720,$A180,Observed!$C$2:$C$720,$C180),"")</f>
        <v/>
      </c>
      <c r="AC180" s="28" t="str">
        <f>IF(ISNUMBER(AVERAGEIFS(Observed!AC$2:AC$720,Observed!$A$2:$A$720,$A180,Observed!$C$2:$C$720,$C180)),AVERAGEIFS(Observed!AC$2:AC$720,Observed!$A$2:$A$720,$A180,Observed!$C$2:$C$720,$C180),"")</f>
        <v/>
      </c>
      <c r="AD180" s="28" t="str">
        <f>IF(ISNUMBER(AVERAGEIFS(Observed!AD$2:AD$720,Observed!$A$2:$A$720,$A180,Observed!$C$2:$C$720,$C180)),AVERAGEIFS(Observed!AD$2:AD$720,Observed!$A$2:$A$720,$A180,Observed!$C$2:$C$720,$C180),"")</f>
        <v/>
      </c>
      <c r="AE180" s="28" t="str">
        <f>IF(ISNUMBER(AVERAGEIFS(Observed!AE$2:AE$720,Observed!$A$2:$A$720,$A180,Observed!$C$2:$C$720,$C180)),AVERAGEIFS(Observed!AE$2:AE$720,Observed!$A$2:$A$720,$A180,Observed!$C$2:$C$720,$C180),"")</f>
        <v/>
      </c>
      <c r="AF180" s="28" t="str">
        <f>IF(ISNUMBER(AVERAGEIFS(Observed!AF$2:AF$720,Observed!$A$2:$A$720,$A180,Observed!$C$2:$C$720,$C180)),AVERAGEIFS(Observed!AF$2:AF$720,Observed!$A$2:$A$720,$A180,Observed!$C$2:$C$720,$C180),"")</f>
        <v/>
      </c>
      <c r="AG180" s="28" t="str">
        <f>IF(ISNUMBER(AVERAGEIFS(Observed!AG$2:AG$720,Observed!$A$2:$A$720,$A180,Observed!$C$2:$C$720,$C180)),AVERAGEIFS(Observed!AG$2:AG$720,Observed!$A$2:$A$720,$A180,Observed!$C$2:$C$720,$C180),"")</f>
        <v/>
      </c>
      <c r="AH180" s="29" t="str">
        <f>IF(ISNUMBER(AVERAGEIFS(Observed!AH$2:AH$720,Observed!$A$2:$A$720,$A180,Observed!$C$2:$C$720,$C180)),AVERAGEIFS(Observed!AH$2:AH$720,Observed!$A$2:$A$720,$A180,Observed!$C$2:$C$720,$C180),"")</f>
        <v/>
      </c>
      <c r="AI180" s="29" t="str">
        <f>IF(ISNUMBER(AVERAGEIFS(Observed!AI$2:AI$720,Observed!$A$2:$A$720,$A180,Observed!$C$2:$C$720,$C180)),AVERAGEIFS(Observed!AI$2:AI$720,Observed!$A$2:$A$720,$A180,Observed!$C$2:$C$720,$C180),"")</f>
        <v/>
      </c>
      <c r="AJ180" s="29" t="str">
        <f>IF(ISNUMBER(AVERAGEIFS(Observed!AJ$2:AJ$720,Observed!$A$2:$A$720,$A180,Observed!$C$2:$C$720,$C180)),AVERAGEIFS(Observed!AJ$2:AJ$720,Observed!$A$2:$A$720,$A180,Observed!$C$2:$C$720,$C180),"")</f>
        <v/>
      </c>
      <c r="AK180" s="28" t="str">
        <f>IF(ISNUMBER(AVERAGEIFS(Observed!AK$2:AK$720,Observed!$A$2:$A$720,$A180,Observed!$C$2:$C$720,$C180)),AVERAGEIFS(Observed!AK$2:AK$720,Observed!$A$2:$A$720,$A180,Observed!$C$2:$C$720,$C180),"")</f>
        <v/>
      </c>
      <c r="AL180" s="29" t="str">
        <f>IF(ISNUMBER(AVERAGEIFS(Observed!AL$2:AL$720,Observed!$A$2:$A$720,$A180,Observed!$C$2:$C$720,$C180)),AVERAGEIFS(Observed!AL$2:AL$720,Observed!$A$2:$A$720,$A180,Observed!$C$2:$C$720,$C180),"")</f>
        <v/>
      </c>
      <c r="AM180" s="28" t="str">
        <f>IF(ISNUMBER(AVERAGEIFS(Observed!AM$2:AM$720,Observed!$A$2:$A$720,$A180,Observed!$C$2:$C$720,$C180)),AVERAGEIFS(Observed!AM$2:AM$720,Observed!$A$2:$A$720,$A180,Observed!$C$2:$C$720,$C180),"")</f>
        <v/>
      </c>
      <c r="AN180" s="28" t="str">
        <f>IF(ISNUMBER(AVERAGEIFS(Observed!AN$2:AN$720,Observed!$A$2:$A$720,$A180,Observed!$C$2:$C$720,$C180)),AVERAGEIFS(Observed!AN$2:AN$720,Observed!$A$2:$A$720,$A180,Observed!$C$2:$C$720,$C180),"")</f>
        <v/>
      </c>
      <c r="AO180" s="28" t="str">
        <f>IF(ISNUMBER(AVERAGEIFS(Observed!AO$2:AO$720,Observed!$A$2:$A$720,$A180,Observed!$C$2:$C$720,$C180)),AVERAGEIFS(Observed!AO$2:AO$720,Observed!$A$2:$A$720,$A180,Observed!$C$2:$C$720,$C180),"")</f>
        <v/>
      </c>
      <c r="AP180" s="29" t="str">
        <f>IF(ISNUMBER(AVERAGEIFS(Observed!AP$2:AP$720,Observed!$A$2:$A$720,$A180,Observed!$C$2:$C$720,$C180)),AVERAGEIFS(Observed!AP$2:AP$720,Observed!$A$2:$A$720,$A180,Observed!$C$2:$C$720,$C180),"")</f>
        <v/>
      </c>
      <c r="AQ180" s="28" t="str">
        <f>IF(ISNUMBER(AVERAGEIFS(Observed!AQ$2:AQ$720,Observed!$A$2:$A$720,$A180,Observed!$C$2:$C$720,$C180)),AVERAGEIFS(Observed!AQ$2:AQ$720,Observed!$A$2:$A$720,$A180,Observed!$C$2:$C$720,$C180),"")</f>
        <v/>
      </c>
      <c r="AR180" s="28" t="str">
        <f>IF(ISNUMBER(AVERAGEIFS(Observed!AR$2:AR$720,Observed!$A$2:$A$720,$A180,Observed!$C$2:$C$720,$C180)),AVERAGEIFS(Observed!AR$2:AR$720,Observed!$A$2:$A$720,$A180,Observed!$C$2:$C$720,$C180),"")</f>
        <v/>
      </c>
      <c r="AS180" s="2">
        <f>COUNTIFS(Observed!$A$2:$A$720,$A180,Observed!$C$2:$C$720,$C180)</f>
        <v>3</v>
      </c>
      <c r="AT180" s="2">
        <f t="shared" si="3"/>
        <v>3</v>
      </c>
    </row>
    <row r="181" spans="1:46" x14ac:dyDescent="0.25">
      <c r="A181" s="4" t="s">
        <v>36</v>
      </c>
      <c r="B181" t="s">
        <v>32</v>
      </c>
      <c r="C181" s="3">
        <v>42325</v>
      </c>
      <c r="D181">
        <v>1</v>
      </c>
      <c r="F181">
        <v>500</v>
      </c>
      <c r="J181" s="2" t="s">
        <v>83</v>
      </c>
      <c r="K181" s="2" t="s">
        <v>43</v>
      </c>
      <c r="L181">
        <v>7</v>
      </c>
      <c r="M181" s="2" t="s">
        <v>22</v>
      </c>
      <c r="N181" s="27" t="str">
        <f>IF(ISNUMBER(AVERAGEIFS(Observed!N$2:N$720,Observed!$A$2:$A$720,$A181,Observed!$C$2:$C$720,$C181)),AVERAGEIFS(Observed!N$2:N$720,Observed!$A$2:$A$720,$A181,Observed!$C$2:$C$720,$C181),"")</f>
        <v/>
      </c>
      <c r="O181" s="28" t="str">
        <f>IF(ISNUMBER(AVERAGEIFS(Observed!O$2:O$720,Observed!$A$2:$A$720,$A181,Observed!$C$2:$C$720,$C181)),AVERAGEIFS(Observed!O$2:O$720,Observed!$A$2:$A$720,$A181,Observed!$C$2:$C$720,$C181),"")</f>
        <v/>
      </c>
      <c r="P181" s="28">
        <f>IF(ISNUMBER(AVERAGEIFS(Observed!P$2:P$720,Observed!$A$2:$A$720,$A181,Observed!$C$2:$C$720,$C181)),AVERAGEIFS(Observed!P$2:P$720,Observed!$A$2:$A$720,$A181,Observed!$C$2:$C$720,$C181),"")</f>
        <v>191.24333333333334</v>
      </c>
      <c r="Q181" s="28">
        <f>IF(ISNUMBER(AVERAGEIFS(Observed!Q$2:Q$720,Observed!$A$2:$A$720,$A181,Observed!$C$2:$C$720,$C181)),AVERAGEIFS(Observed!Q$2:Q$720,Observed!$A$2:$A$720,$A181,Observed!$C$2:$C$720,$C181),"")</f>
        <v>191.24333333333334</v>
      </c>
      <c r="R181" s="28">
        <f>IF(ISNUMBER(AVERAGEIFS(Observed!R$2:R$720,Observed!$A$2:$A$720,$A181,Observed!$C$2:$C$720,$C181)),AVERAGEIFS(Observed!R$2:R$720,Observed!$A$2:$A$720,$A181,Observed!$C$2:$C$720,$C181),"")</f>
        <v>437.17666666666668</v>
      </c>
      <c r="S181" s="29" t="str">
        <f>IF(ISNUMBER(AVERAGEIFS(Observed!S$2:S$720,Observed!$A$2:$A$720,$A181,Observed!$C$2:$C$720,$C181)),AVERAGEIFS(Observed!S$2:S$720,Observed!$A$2:$A$720,$A181,Observed!$C$2:$C$720,$C181),"")</f>
        <v/>
      </c>
      <c r="T181" s="29" t="str">
        <f>IF(ISNUMBER(AVERAGEIFS(Observed!T$2:T$720,Observed!$A$2:$A$720,$A181,Observed!$C$2:$C$720,$C181)),AVERAGEIFS(Observed!T$2:T$720,Observed!$A$2:$A$720,$A181,Observed!$C$2:$C$720,$C181),"")</f>
        <v/>
      </c>
      <c r="U181" s="29" t="str">
        <f>IF(ISNUMBER(AVERAGEIFS(Observed!U$2:U$720,Observed!$A$2:$A$720,$A181,Observed!$C$2:$C$720,$C181)),AVERAGEIFS(Observed!U$2:U$720,Observed!$A$2:$A$720,$A181,Observed!$C$2:$C$720,$C181),"")</f>
        <v/>
      </c>
      <c r="V181" s="28" t="str">
        <f>IF(ISNUMBER(AVERAGEIFS(Observed!V$2:V$720,Observed!$A$2:$A$720,$A181,Observed!$C$2:$C$720,$C181)),AVERAGEIFS(Observed!V$2:V$720,Observed!$A$2:$A$720,$A181,Observed!$C$2:$C$720,$C181),"")</f>
        <v/>
      </c>
      <c r="W181" s="30" t="str">
        <f>IF(ISNUMBER(AVERAGEIFS(Observed!W$2:W$720,Observed!$A$2:$A$720,$A181,Observed!$C$2:$C$720,$C181)),AVERAGEIFS(Observed!W$2:W$720,Observed!$A$2:$A$720,$A181,Observed!$C$2:$C$720,$C181),"")</f>
        <v/>
      </c>
      <c r="X181" s="30" t="str">
        <f>IF(ISNUMBER(AVERAGEIFS(Observed!X$2:X$720,Observed!$A$2:$A$720,$A181,Observed!$C$2:$C$720,$C181)),AVERAGEIFS(Observed!X$2:X$720,Observed!$A$2:$A$720,$A181,Observed!$C$2:$C$720,$C181),"")</f>
        <v/>
      </c>
      <c r="Y181" s="28" t="str">
        <f>IF(ISNUMBER(AVERAGEIFS(Observed!Y$2:Y$720,Observed!$A$2:$A$720,$A181,Observed!$C$2:$C$720,$C181)),AVERAGEIFS(Observed!Y$2:Y$720,Observed!$A$2:$A$720,$A181,Observed!$C$2:$C$720,$C181),"")</f>
        <v/>
      </c>
      <c r="Z181" s="28" t="str">
        <f>IF(ISNUMBER(AVERAGEIFS(Observed!Z$2:Z$720,Observed!$A$2:$A$720,$A181,Observed!$C$2:$C$720,$C181)),AVERAGEIFS(Observed!Z$2:Z$720,Observed!$A$2:$A$720,$A181,Observed!$C$2:$C$720,$C181),"")</f>
        <v/>
      </c>
      <c r="AA181" s="28" t="str">
        <f>IF(ISNUMBER(AVERAGEIFS(Observed!AA$2:AA$720,Observed!$A$2:$A$720,$A181,Observed!$C$2:$C$720,$C181)),AVERAGEIFS(Observed!AA$2:AA$720,Observed!$A$2:$A$720,$A181,Observed!$C$2:$C$720,$C181),"")</f>
        <v/>
      </c>
      <c r="AB181" s="28" t="str">
        <f>IF(ISNUMBER(AVERAGEIFS(Observed!AB$2:AB$720,Observed!$A$2:$A$720,$A181,Observed!$C$2:$C$720,$C181)),AVERAGEIFS(Observed!AB$2:AB$720,Observed!$A$2:$A$720,$A181,Observed!$C$2:$C$720,$C181),"")</f>
        <v/>
      </c>
      <c r="AC181" s="28" t="str">
        <f>IF(ISNUMBER(AVERAGEIFS(Observed!AC$2:AC$720,Observed!$A$2:$A$720,$A181,Observed!$C$2:$C$720,$C181)),AVERAGEIFS(Observed!AC$2:AC$720,Observed!$A$2:$A$720,$A181,Observed!$C$2:$C$720,$C181),"")</f>
        <v/>
      </c>
      <c r="AD181" s="28" t="str">
        <f>IF(ISNUMBER(AVERAGEIFS(Observed!AD$2:AD$720,Observed!$A$2:$A$720,$A181,Observed!$C$2:$C$720,$C181)),AVERAGEIFS(Observed!AD$2:AD$720,Observed!$A$2:$A$720,$A181,Observed!$C$2:$C$720,$C181),"")</f>
        <v/>
      </c>
      <c r="AE181" s="28" t="str">
        <f>IF(ISNUMBER(AVERAGEIFS(Observed!AE$2:AE$720,Observed!$A$2:$A$720,$A181,Observed!$C$2:$C$720,$C181)),AVERAGEIFS(Observed!AE$2:AE$720,Observed!$A$2:$A$720,$A181,Observed!$C$2:$C$720,$C181),"")</f>
        <v/>
      </c>
      <c r="AF181" s="28" t="str">
        <f>IF(ISNUMBER(AVERAGEIFS(Observed!AF$2:AF$720,Observed!$A$2:$A$720,$A181,Observed!$C$2:$C$720,$C181)),AVERAGEIFS(Observed!AF$2:AF$720,Observed!$A$2:$A$720,$A181,Observed!$C$2:$C$720,$C181),"")</f>
        <v/>
      </c>
      <c r="AG181" s="28" t="str">
        <f>IF(ISNUMBER(AVERAGEIFS(Observed!AG$2:AG$720,Observed!$A$2:$A$720,$A181,Observed!$C$2:$C$720,$C181)),AVERAGEIFS(Observed!AG$2:AG$720,Observed!$A$2:$A$720,$A181,Observed!$C$2:$C$720,$C181),"")</f>
        <v/>
      </c>
      <c r="AH181" s="29" t="str">
        <f>IF(ISNUMBER(AVERAGEIFS(Observed!AH$2:AH$720,Observed!$A$2:$A$720,$A181,Observed!$C$2:$C$720,$C181)),AVERAGEIFS(Observed!AH$2:AH$720,Observed!$A$2:$A$720,$A181,Observed!$C$2:$C$720,$C181),"")</f>
        <v/>
      </c>
      <c r="AI181" s="29" t="str">
        <f>IF(ISNUMBER(AVERAGEIFS(Observed!AI$2:AI$720,Observed!$A$2:$A$720,$A181,Observed!$C$2:$C$720,$C181)),AVERAGEIFS(Observed!AI$2:AI$720,Observed!$A$2:$A$720,$A181,Observed!$C$2:$C$720,$C181),"")</f>
        <v/>
      </c>
      <c r="AJ181" s="29" t="str">
        <f>IF(ISNUMBER(AVERAGEIFS(Observed!AJ$2:AJ$720,Observed!$A$2:$A$720,$A181,Observed!$C$2:$C$720,$C181)),AVERAGEIFS(Observed!AJ$2:AJ$720,Observed!$A$2:$A$720,$A181,Observed!$C$2:$C$720,$C181),"")</f>
        <v/>
      </c>
      <c r="AK181" s="28" t="str">
        <f>IF(ISNUMBER(AVERAGEIFS(Observed!AK$2:AK$720,Observed!$A$2:$A$720,$A181,Observed!$C$2:$C$720,$C181)),AVERAGEIFS(Observed!AK$2:AK$720,Observed!$A$2:$A$720,$A181,Observed!$C$2:$C$720,$C181),"")</f>
        <v/>
      </c>
      <c r="AL181" s="29" t="str">
        <f>IF(ISNUMBER(AVERAGEIFS(Observed!AL$2:AL$720,Observed!$A$2:$A$720,$A181,Observed!$C$2:$C$720,$C181)),AVERAGEIFS(Observed!AL$2:AL$720,Observed!$A$2:$A$720,$A181,Observed!$C$2:$C$720,$C181),"")</f>
        <v/>
      </c>
      <c r="AM181" s="28" t="str">
        <f>IF(ISNUMBER(AVERAGEIFS(Observed!AM$2:AM$720,Observed!$A$2:$A$720,$A181,Observed!$C$2:$C$720,$C181)),AVERAGEIFS(Observed!AM$2:AM$720,Observed!$A$2:$A$720,$A181,Observed!$C$2:$C$720,$C181),"")</f>
        <v/>
      </c>
      <c r="AN181" s="28" t="str">
        <f>IF(ISNUMBER(AVERAGEIFS(Observed!AN$2:AN$720,Observed!$A$2:$A$720,$A181,Observed!$C$2:$C$720,$C181)),AVERAGEIFS(Observed!AN$2:AN$720,Observed!$A$2:$A$720,$A181,Observed!$C$2:$C$720,$C181),"")</f>
        <v/>
      </c>
      <c r="AO181" s="28" t="str">
        <f>IF(ISNUMBER(AVERAGEIFS(Observed!AO$2:AO$720,Observed!$A$2:$A$720,$A181,Observed!$C$2:$C$720,$C181)),AVERAGEIFS(Observed!AO$2:AO$720,Observed!$A$2:$A$720,$A181,Observed!$C$2:$C$720,$C181),"")</f>
        <v/>
      </c>
      <c r="AP181" s="29" t="str">
        <f>IF(ISNUMBER(AVERAGEIFS(Observed!AP$2:AP$720,Observed!$A$2:$A$720,$A181,Observed!$C$2:$C$720,$C181)),AVERAGEIFS(Observed!AP$2:AP$720,Observed!$A$2:$A$720,$A181,Observed!$C$2:$C$720,$C181),"")</f>
        <v/>
      </c>
      <c r="AQ181" s="28" t="str">
        <f>IF(ISNUMBER(AVERAGEIFS(Observed!AQ$2:AQ$720,Observed!$A$2:$A$720,$A181,Observed!$C$2:$C$720,$C181)),AVERAGEIFS(Observed!AQ$2:AQ$720,Observed!$A$2:$A$720,$A181,Observed!$C$2:$C$720,$C181),"")</f>
        <v/>
      </c>
      <c r="AR181" s="28" t="str">
        <f>IF(ISNUMBER(AVERAGEIFS(Observed!AR$2:AR$720,Observed!$A$2:$A$720,$A181,Observed!$C$2:$C$720,$C181)),AVERAGEIFS(Observed!AR$2:AR$720,Observed!$A$2:$A$720,$A181,Observed!$C$2:$C$720,$C181),"")</f>
        <v/>
      </c>
      <c r="AS181" s="2">
        <f>COUNTIFS(Observed!$A$2:$A$720,$A181,Observed!$C$2:$C$720,$C181)</f>
        <v>3</v>
      </c>
      <c r="AT181" s="2">
        <f t="shared" si="3"/>
        <v>3</v>
      </c>
    </row>
    <row r="182" spans="1:46" x14ac:dyDescent="0.25">
      <c r="A182" s="4" t="s">
        <v>33</v>
      </c>
      <c r="B182" t="s">
        <v>32</v>
      </c>
      <c r="C182" s="3">
        <v>42359</v>
      </c>
      <c r="D182">
        <v>1</v>
      </c>
      <c r="F182">
        <v>0</v>
      </c>
      <c r="J182" s="2" t="s">
        <v>83</v>
      </c>
      <c r="K182" s="2" t="s">
        <v>23</v>
      </c>
      <c r="L182">
        <v>8</v>
      </c>
      <c r="M182" s="2" t="s">
        <v>22</v>
      </c>
      <c r="N182" s="27" t="str">
        <f>IF(ISNUMBER(AVERAGEIFS(Observed!N$2:N$720,Observed!$A$2:$A$720,$A182,Observed!$C$2:$C$720,$C182)),AVERAGEIFS(Observed!N$2:N$720,Observed!$A$2:$A$720,$A182,Observed!$C$2:$C$720,$C182),"")</f>
        <v/>
      </c>
      <c r="O182" s="28" t="str">
        <f>IF(ISNUMBER(AVERAGEIFS(Observed!O$2:O$720,Observed!$A$2:$A$720,$A182,Observed!$C$2:$C$720,$C182)),AVERAGEIFS(Observed!O$2:O$720,Observed!$A$2:$A$720,$A182,Observed!$C$2:$C$720,$C182),"")</f>
        <v/>
      </c>
      <c r="P182" s="28">
        <f>IF(ISNUMBER(AVERAGEIFS(Observed!P$2:P$720,Observed!$A$2:$A$720,$A182,Observed!$C$2:$C$720,$C182)),AVERAGEIFS(Observed!P$2:P$720,Observed!$A$2:$A$720,$A182,Observed!$C$2:$C$720,$C182),"")</f>
        <v>260.18666666666667</v>
      </c>
      <c r="Q182" s="28">
        <f>IF(ISNUMBER(AVERAGEIFS(Observed!Q$2:Q$720,Observed!$A$2:$A$720,$A182,Observed!$C$2:$C$720,$C182)),AVERAGEIFS(Observed!Q$2:Q$720,Observed!$A$2:$A$720,$A182,Observed!$C$2:$C$720,$C182),"")</f>
        <v>260.18666666666667</v>
      </c>
      <c r="R182" s="28">
        <f>IF(ISNUMBER(AVERAGEIFS(Observed!R$2:R$720,Observed!$A$2:$A$720,$A182,Observed!$C$2:$C$720,$C182)),AVERAGEIFS(Observed!R$2:R$720,Observed!$A$2:$A$720,$A182,Observed!$C$2:$C$720,$C182),"")</f>
        <v>661.22666666666657</v>
      </c>
      <c r="S182" s="29" t="str">
        <f>IF(ISNUMBER(AVERAGEIFS(Observed!S$2:S$720,Observed!$A$2:$A$720,$A182,Observed!$C$2:$C$720,$C182)),AVERAGEIFS(Observed!S$2:S$720,Observed!$A$2:$A$720,$A182,Observed!$C$2:$C$720,$C182),"")</f>
        <v/>
      </c>
      <c r="T182" s="29" t="str">
        <f>IF(ISNUMBER(AVERAGEIFS(Observed!T$2:T$720,Observed!$A$2:$A$720,$A182,Observed!$C$2:$C$720,$C182)),AVERAGEIFS(Observed!T$2:T$720,Observed!$A$2:$A$720,$A182,Observed!$C$2:$C$720,$C182),"")</f>
        <v/>
      </c>
      <c r="U182" s="29" t="str">
        <f>IF(ISNUMBER(AVERAGEIFS(Observed!U$2:U$720,Observed!$A$2:$A$720,$A182,Observed!$C$2:$C$720,$C182)),AVERAGEIFS(Observed!U$2:U$720,Observed!$A$2:$A$720,$A182,Observed!$C$2:$C$720,$C182),"")</f>
        <v/>
      </c>
      <c r="V182" s="28" t="str">
        <f>IF(ISNUMBER(AVERAGEIFS(Observed!V$2:V$720,Observed!$A$2:$A$720,$A182,Observed!$C$2:$C$720,$C182)),AVERAGEIFS(Observed!V$2:V$720,Observed!$A$2:$A$720,$A182,Observed!$C$2:$C$720,$C182),"")</f>
        <v/>
      </c>
      <c r="W182" s="30" t="str">
        <f>IF(ISNUMBER(AVERAGEIFS(Observed!W$2:W$720,Observed!$A$2:$A$720,$A182,Observed!$C$2:$C$720,$C182)),AVERAGEIFS(Observed!W$2:W$720,Observed!$A$2:$A$720,$A182,Observed!$C$2:$C$720,$C182),"")</f>
        <v/>
      </c>
      <c r="X182" s="30" t="str">
        <f>IF(ISNUMBER(AVERAGEIFS(Observed!X$2:X$720,Observed!$A$2:$A$720,$A182,Observed!$C$2:$C$720,$C182)),AVERAGEIFS(Observed!X$2:X$720,Observed!$A$2:$A$720,$A182,Observed!$C$2:$C$720,$C182),"")</f>
        <v/>
      </c>
      <c r="Y182" s="28" t="str">
        <f>IF(ISNUMBER(AVERAGEIFS(Observed!Y$2:Y$720,Observed!$A$2:$A$720,$A182,Observed!$C$2:$C$720,$C182)),AVERAGEIFS(Observed!Y$2:Y$720,Observed!$A$2:$A$720,$A182,Observed!$C$2:$C$720,$C182),"")</f>
        <v/>
      </c>
      <c r="Z182" s="28" t="str">
        <f>IF(ISNUMBER(AVERAGEIFS(Observed!Z$2:Z$720,Observed!$A$2:$A$720,$A182,Observed!$C$2:$C$720,$C182)),AVERAGEIFS(Observed!Z$2:Z$720,Observed!$A$2:$A$720,$A182,Observed!$C$2:$C$720,$C182),"")</f>
        <v/>
      </c>
      <c r="AA182" s="28" t="str">
        <f>IF(ISNUMBER(AVERAGEIFS(Observed!AA$2:AA$720,Observed!$A$2:$A$720,$A182,Observed!$C$2:$C$720,$C182)),AVERAGEIFS(Observed!AA$2:AA$720,Observed!$A$2:$A$720,$A182,Observed!$C$2:$C$720,$C182),"")</f>
        <v/>
      </c>
      <c r="AB182" s="28" t="str">
        <f>IF(ISNUMBER(AVERAGEIFS(Observed!AB$2:AB$720,Observed!$A$2:$A$720,$A182,Observed!$C$2:$C$720,$C182)),AVERAGEIFS(Observed!AB$2:AB$720,Observed!$A$2:$A$720,$A182,Observed!$C$2:$C$720,$C182),"")</f>
        <v/>
      </c>
      <c r="AC182" s="28" t="str">
        <f>IF(ISNUMBER(AVERAGEIFS(Observed!AC$2:AC$720,Observed!$A$2:$A$720,$A182,Observed!$C$2:$C$720,$C182)),AVERAGEIFS(Observed!AC$2:AC$720,Observed!$A$2:$A$720,$A182,Observed!$C$2:$C$720,$C182),"")</f>
        <v/>
      </c>
      <c r="AD182" s="28" t="str">
        <f>IF(ISNUMBER(AVERAGEIFS(Observed!AD$2:AD$720,Observed!$A$2:$A$720,$A182,Observed!$C$2:$C$720,$C182)),AVERAGEIFS(Observed!AD$2:AD$720,Observed!$A$2:$A$720,$A182,Observed!$C$2:$C$720,$C182),"")</f>
        <v/>
      </c>
      <c r="AE182" s="28" t="str">
        <f>IF(ISNUMBER(AVERAGEIFS(Observed!AE$2:AE$720,Observed!$A$2:$A$720,$A182,Observed!$C$2:$C$720,$C182)),AVERAGEIFS(Observed!AE$2:AE$720,Observed!$A$2:$A$720,$A182,Observed!$C$2:$C$720,$C182),"")</f>
        <v/>
      </c>
      <c r="AF182" s="28" t="str">
        <f>IF(ISNUMBER(AVERAGEIFS(Observed!AF$2:AF$720,Observed!$A$2:$A$720,$A182,Observed!$C$2:$C$720,$C182)),AVERAGEIFS(Observed!AF$2:AF$720,Observed!$A$2:$A$720,$A182,Observed!$C$2:$C$720,$C182),"")</f>
        <v/>
      </c>
      <c r="AG182" s="28" t="str">
        <f>IF(ISNUMBER(AVERAGEIFS(Observed!AG$2:AG$720,Observed!$A$2:$A$720,$A182,Observed!$C$2:$C$720,$C182)),AVERAGEIFS(Observed!AG$2:AG$720,Observed!$A$2:$A$720,$A182,Observed!$C$2:$C$720,$C182),"")</f>
        <v/>
      </c>
      <c r="AH182" s="29" t="str">
        <f>IF(ISNUMBER(AVERAGEIFS(Observed!AH$2:AH$720,Observed!$A$2:$A$720,$A182,Observed!$C$2:$C$720,$C182)),AVERAGEIFS(Observed!AH$2:AH$720,Observed!$A$2:$A$720,$A182,Observed!$C$2:$C$720,$C182),"")</f>
        <v/>
      </c>
      <c r="AI182" s="29" t="str">
        <f>IF(ISNUMBER(AVERAGEIFS(Observed!AI$2:AI$720,Observed!$A$2:$A$720,$A182,Observed!$C$2:$C$720,$C182)),AVERAGEIFS(Observed!AI$2:AI$720,Observed!$A$2:$A$720,$A182,Observed!$C$2:$C$720,$C182),"")</f>
        <v/>
      </c>
      <c r="AJ182" s="29" t="str">
        <f>IF(ISNUMBER(AVERAGEIFS(Observed!AJ$2:AJ$720,Observed!$A$2:$A$720,$A182,Observed!$C$2:$C$720,$C182)),AVERAGEIFS(Observed!AJ$2:AJ$720,Observed!$A$2:$A$720,$A182,Observed!$C$2:$C$720,$C182),"")</f>
        <v/>
      </c>
      <c r="AK182" s="28" t="str">
        <f>IF(ISNUMBER(AVERAGEIFS(Observed!AK$2:AK$720,Observed!$A$2:$A$720,$A182,Observed!$C$2:$C$720,$C182)),AVERAGEIFS(Observed!AK$2:AK$720,Observed!$A$2:$A$720,$A182,Observed!$C$2:$C$720,$C182),"")</f>
        <v/>
      </c>
      <c r="AL182" s="29" t="str">
        <f>IF(ISNUMBER(AVERAGEIFS(Observed!AL$2:AL$720,Observed!$A$2:$A$720,$A182,Observed!$C$2:$C$720,$C182)),AVERAGEIFS(Observed!AL$2:AL$720,Observed!$A$2:$A$720,$A182,Observed!$C$2:$C$720,$C182),"")</f>
        <v/>
      </c>
      <c r="AM182" s="28" t="str">
        <f>IF(ISNUMBER(AVERAGEIFS(Observed!AM$2:AM$720,Observed!$A$2:$A$720,$A182,Observed!$C$2:$C$720,$C182)),AVERAGEIFS(Observed!AM$2:AM$720,Observed!$A$2:$A$720,$A182,Observed!$C$2:$C$720,$C182),"")</f>
        <v/>
      </c>
      <c r="AN182" s="28" t="str">
        <f>IF(ISNUMBER(AVERAGEIFS(Observed!AN$2:AN$720,Observed!$A$2:$A$720,$A182,Observed!$C$2:$C$720,$C182)),AVERAGEIFS(Observed!AN$2:AN$720,Observed!$A$2:$A$720,$A182,Observed!$C$2:$C$720,$C182),"")</f>
        <v/>
      </c>
      <c r="AO182" s="28" t="str">
        <f>IF(ISNUMBER(AVERAGEIFS(Observed!AO$2:AO$720,Observed!$A$2:$A$720,$A182,Observed!$C$2:$C$720,$C182)),AVERAGEIFS(Observed!AO$2:AO$720,Observed!$A$2:$A$720,$A182,Observed!$C$2:$C$720,$C182),"")</f>
        <v/>
      </c>
      <c r="AP182" s="29" t="str">
        <f>IF(ISNUMBER(AVERAGEIFS(Observed!AP$2:AP$720,Observed!$A$2:$A$720,$A182,Observed!$C$2:$C$720,$C182)),AVERAGEIFS(Observed!AP$2:AP$720,Observed!$A$2:$A$720,$A182,Observed!$C$2:$C$720,$C182),"")</f>
        <v/>
      </c>
      <c r="AQ182" s="28" t="str">
        <f>IF(ISNUMBER(AVERAGEIFS(Observed!AQ$2:AQ$720,Observed!$A$2:$A$720,$A182,Observed!$C$2:$C$720,$C182)),AVERAGEIFS(Observed!AQ$2:AQ$720,Observed!$A$2:$A$720,$A182,Observed!$C$2:$C$720,$C182),"")</f>
        <v/>
      </c>
      <c r="AR182" s="28" t="str">
        <f>IF(ISNUMBER(AVERAGEIFS(Observed!AR$2:AR$720,Observed!$A$2:$A$720,$A182,Observed!$C$2:$C$720,$C182)),AVERAGEIFS(Observed!AR$2:AR$720,Observed!$A$2:$A$720,$A182,Observed!$C$2:$C$720,$C182),"")</f>
        <v/>
      </c>
      <c r="AS182" s="2">
        <f>COUNTIFS(Observed!$A$2:$A$720,$A182,Observed!$C$2:$C$720,$C182)</f>
        <v>3</v>
      </c>
      <c r="AT182" s="2">
        <f t="shared" si="3"/>
        <v>3</v>
      </c>
    </row>
    <row r="183" spans="1:46" x14ac:dyDescent="0.25">
      <c r="A183" s="4" t="s">
        <v>35</v>
      </c>
      <c r="B183" t="s">
        <v>32</v>
      </c>
      <c r="C183" s="3">
        <v>42359</v>
      </c>
      <c r="D183">
        <v>1</v>
      </c>
      <c r="F183">
        <v>50</v>
      </c>
      <c r="J183" s="2" t="s">
        <v>83</v>
      </c>
      <c r="K183" s="2" t="s">
        <v>23</v>
      </c>
      <c r="L183">
        <v>8</v>
      </c>
      <c r="M183" s="2" t="s">
        <v>22</v>
      </c>
      <c r="N183" s="27" t="str">
        <f>IF(ISNUMBER(AVERAGEIFS(Observed!N$2:N$720,Observed!$A$2:$A$720,$A183,Observed!$C$2:$C$720,$C183)),AVERAGEIFS(Observed!N$2:N$720,Observed!$A$2:$A$720,$A183,Observed!$C$2:$C$720,$C183),"")</f>
        <v/>
      </c>
      <c r="O183" s="28" t="str">
        <f>IF(ISNUMBER(AVERAGEIFS(Observed!O$2:O$720,Observed!$A$2:$A$720,$A183,Observed!$C$2:$C$720,$C183)),AVERAGEIFS(Observed!O$2:O$720,Observed!$A$2:$A$720,$A183,Observed!$C$2:$C$720,$C183),"")</f>
        <v/>
      </c>
      <c r="P183" s="28">
        <f>IF(ISNUMBER(AVERAGEIFS(Observed!P$2:P$720,Observed!$A$2:$A$720,$A183,Observed!$C$2:$C$720,$C183)),AVERAGEIFS(Observed!P$2:P$720,Observed!$A$2:$A$720,$A183,Observed!$C$2:$C$720,$C183),"")</f>
        <v>265.34999999999997</v>
      </c>
      <c r="Q183" s="28">
        <f>IF(ISNUMBER(AVERAGEIFS(Observed!Q$2:Q$720,Observed!$A$2:$A$720,$A183,Observed!$C$2:$C$720,$C183)),AVERAGEIFS(Observed!Q$2:Q$720,Observed!$A$2:$A$720,$A183,Observed!$C$2:$C$720,$C183),"")</f>
        <v>265.34999999999997</v>
      </c>
      <c r="R183" s="28">
        <f>IF(ISNUMBER(AVERAGEIFS(Observed!R$2:R$720,Observed!$A$2:$A$720,$A183,Observed!$C$2:$C$720,$C183)),AVERAGEIFS(Observed!R$2:R$720,Observed!$A$2:$A$720,$A183,Observed!$C$2:$C$720,$C183),"")</f>
        <v>695.69999999999993</v>
      </c>
      <c r="S183" s="29" t="str">
        <f>IF(ISNUMBER(AVERAGEIFS(Observed!S$2:S$720,Observed!$A$2:$A$720,$A183,Observed!$C$2:$C$720,$C183)),AVERAGEIFS(Observed!S$2:S$720,Observed!$A$2:$A$720,$A183,Observed!$C$2:$C$720,$C183),"")</f>
        <v/>
      </c>
      <c r="T183" s="29" t="str">
        <f>IF(ISNUMBER(AVERAGEIFS(Observed!T$2:T$720,Observed!$A$2:$A$720,$A183,Observed!$C$2:$C$720,$C183)),AVERAGEIFS(Observed!T$2:T$720,Observed!$A$2:$A$720,$A183,Observed!$C$2:$C$720,$C183),"")</f>
        <v/>
      </c>
      <c r="U183" s="29" t="str">
        <f>IF(ISNUMBER(AVERAGEIFS(Observed!U$2:U$720,Observed!$A$2:$A$720,$A183,Observed!$C$2:$C$720,$C183)),AVERAGEIFS(Observed!U$2:U$720,Observed!$A$2:$A$720,$A183,Observed!$C$2:$C$720,$C183),"")</f>
        <v/>
      </c>
      <c r="V183" s="28" t="str">
        <f>IF(ISNUMBER(AVERAGEIFS(Observed!V$2:V$720,Observed!$A$2:$A$720,$A183,Observed!$C$2:$C$720,$C183)),AVERAGEIFS(Observed!V$2:V$720,Observed!$A$2:$A$720,$A183,Observed!$C$2:$C$720,$C183),"")</f>
        <v/>
      </c>
      <c r="W183" s="30" t="str">
        <f>IF(ISNUMBER(AVERAGEIFS(Observed!W$2:W$720,Observed!$A$2:$A$720,$A183,Observed!$C$2:$C$720,$C183)),AVERAGEIFS(Observed!W$2:W$720,Observed!$A$2:$A$720,$A183,Observed!$C$2:$C$720,$C183),"")</f>
        <v/>
      </c>
      <c r="X183" s="30" t="str">
        <f>IF(ISNUMBER(AVERAGEIFS(Observed!X$2:X$720,Observed!$A$2:$A$720,$A183,Observed!$C$2:$C$720,$C183)),AVERAGEIFS(Observed!X$2:X$720,Observed!$A$2:$A$720,$A183,Observed!$C$2:$C$720,$C183),"")</f>
        <v/>
      </c>
      <c r="Y183" s="28" t="str">
        <f>IF(ISNUMBER(AVERAGEIFS(Observed!Y$2:Y$720,Observed!$A$2:$A$720,$A183,Observed!$C$2:$C$720,$C183)),AVERAGEIFS(Observed!Y$2:Y$720,Observed!$A$2:$A$720,$A183,Observed!$C$2:$C$720,$C183),"")</f>
        <v/>
      </c>
      <c r="Z183" s="28" t="str">
        <f>IF(ISNUMBER(AVERAGEIFS(Observed!Z$2:Z$720,Observed!$A$2:$A$720,$A183,Observed!$C$2:$C$720,$C183)),AVERAGEIFS(Observed!Z$2:Z$720,Observed!$A$2:$A$720,$A183,Observed!$C$2:$C$720,$C183),"")</f>
        <v/>
      </c>
      <c r="AA183" s="28" t="str">
        <f>IF(ISNUMBER(AVERAGEIFS(Observed!AA$2:AA$720,Observed!$A$2:$A$720,$A183,Observed!$C$2:$C$720,$C183)),AVERAGEIFS(Observed!AA$2:AA$720,Observed!$A$2:$A$720,$A183,Observed!$C$2:$C$720,$C183),"")</f>
        <v/>
      </c>
      <c r="AB183" s="28" t="str">
        <f>IF(ISNUMBER(AVERAGEIFS(Observed!AB$2:AB$720,Observed!$A$2:$A$720,$A183,Observed!$C$2:$C$720,$C183)),AVERAGEIFS(Observed!AB$2:AB$720,Observed!$A$2:$A$720,$A183,Observed!$C$2:$C$720,$C183),"")</f>
        <v/>
      </c>
      <c r="AC183" s="28" t="str">
        <f>IF(ISNUMBER(AVERAGEIFS(Observed!AC$2:AC$720,Observed!$A$2:$A$720,$A183,Observed!$C$2:$C$720,$C183)),AVERAGEIFS(Observed!AC$2:AC$720,Observed!$A$2:$A$720,$A183,Observed!$C$2:$C$720,$C183),"")</f>
        <v/>
      </c>
      <c r="AD183" s="28" t="str">
        <f>IF(ISNUMBER(AVERAGEIFS(Observed!AD$2:AD$720,Observed!$A$2:$A$720,$A183,Observed!$C$2:$C$720,$C183)),AVERAGEIFS(Observed!AD$2:AD$720,Observed!$A$2:$A$720,$A183,Observed!$C$2:$C$720,$C183),"")</f>
        <v/>
      </c>
      <c r="AE183" s="28" t="str">
        <f>IF(ISNUMBER(AVERAGEIFS(Observed!AE$2:AE$720,Observed!$A$2:$A$720,$A183,Observed!$C$2:$C$720,$C183)),AVERAGEIFS(Observed!AE$2:AE$720,Observed!$A$2:$A$720,$A183,Observed!$C$2:$C$720,$C183),"")</f>
        <v/>
      </c>
      <c r="AF183" s="28" t="str">
        <f>IF(ISNUMBER(AVERAGEIFS(Observed!AF$2:AF$720,Observed!$A$2:$A$720,$A183,Observed!$C$2:$C$720,$C183)),AVERAGEIFS(Observed!AF$2:AF$720,Observed!$A$2:$A$720,$A183,Observed!$C$2:$C$720,$C183),"")</f>
        <v/>
      </c>
      <c r="AG183" s="28" t="str">
        <f>IF(ISNUMBER(AVERAGEIFS(Observed!AG$2:AG$720,Observed!$A$2:$A$720,$A183,Observed!$C$2:$C$720,$C183)),AVERAGEIFS(Observed!AG$2:AG$720,Observed!$A$2:$A$720,$A183,Observed!$C$2:$C$720,$C183),"")</f>
        <v/>
      </c>
      <c r="AH183" s="29" t="str">
        <f>IF(ISNUMBER(AVERAGEIFS(Observed!AH$2:AH$720,Observed!$A$2:$A$720,$A183,Observed!$C$2:$C$720,$C183)),AVERAGEIFS(Observed!AH$2:AH$720,Observed!$A$2:$A$720,$A183,Observed!$C$2:$C$720,$C183),"")</f>
        <v/>
      </c>
      <c r="AI183" s="29" t="str">
        <f>IF(ISNUMBER(AVERAGEIFS(Observed!AI$2:AI$720,Observed!$A$2:$A$720,$A183,Observed!$C$2:$C$720,$C183)),AVERAGEIFS(Observed!AI$2:AI$720,Observed!$A$2:$A$720,$A183,Observed!$C$2:$C$720,$C183),"")</f>
        <v/>
      </c>
      <c r="AJ183" s="29" t="str">
        <f>IF(ISNUMBER(AVERAGEIFS(Observed!AJ$2:AJ$720,Observed!$A$2:$A$720,$A183,Observed!$C$2:$C$720,$C183)),AVERAGEIFS(Observed!AJ$2:AJ$720,Observed!$A$2:$A$720,$A183,Observed!$C$2:$C$720,$C183),"")</f>
        <v/>
      </c>
      <c r="AK183" s="28" t="str">
        <f>IF(ISNUMBER(AVERAGEIFS(Observed!AK$2:AK$720,Observed!$A$2:$A$720,$A183,Observed!$C$2:$C$720,$C183)),AVERAGEIFS(Observed!AK$2:AK$720,Observed!$A$2:$A$720,$A183,Observed!$C$2:$C$720,$C183),"")</f>
        <v/>
      </c>
      <c r="AL183" s="29" t="str">
        <f>IF(ISNUMBER(AVERAGEIFS(Observed!AL$2:AL$720,Observed!$A$2:$A$720,$A183,Observed!$C$2:$C$720,$C183)),AVERAGEIFS(Observed!AL$2:AL$720,Observed!$A$2:$A$720,$A183,Observed!$C$2:$C$720,$C183),"")</f>
        <v/>
      </c>
      <c r="AM183" s="28" t="str">
        <f>IF(ISNUMBER(AVERAGEIFS(Observed!AM$2:AM$720,Observed!$A$2:$A$720,$A183,Observed!$C$2:$C$720,$C183)),AVERAGEIFS(Observed!AM$2:AM$720,Observed!$A$2:$A$720,$A183,Observed!$C$2:$C$720,$C183),"")</f>
        <v/>
      </c>
      <c r="AN183" s="28" t="str">
        <f>IF(ISNUMBER(AVERAGEIFS(Observed!AN$2:AN$720,Observed!$A$2:$A$720,$A183,Observed!$C$2:$C$720,$C183)),AVERAGEIFS(Observed!AN$2:AN$720,Observed!$A$2:$A$720,$A183,Observed!$C$2:$C$720,$C183),"")</f>
        <v/>
      </c>
      <c r="AO183" s="28" t="str">
        <f>IF(ISNUMBER(AVERAGEIFS(Observed!AO$2:AO$720,Observed!$A$2:$A$720,$A183,Observed!$C$2:$C$720,$C183)),AVERAGEIFS(Observed!AO$2:AO$720,Observed!$A$2:$A$720,$A183,Observed!$C$2:$C$720,$C183),"")</f>
        <v/>
      </c>
      <c r="AP183" s="29" t="str">
        <f>IF(ISNUMBER(AVERAGEIFS(Observed!AP$2:AP$720,Observed!$A$2:$A$720,$A183,Observed!$C$2:$C$720,$C183)),AVERAGEIFS(Observed!AP$2:AP$720,Observed!$A$2:$A$720,$A183,Observed!$C$2:$C$720,$C183),"")</f>
        <v/>
      </c>
      <c r="AQ183" s="28" t="str">
        <f>IF(ISNUMBER(AVERAGEIFS(Observed!AQ$2:AQ$720,Observed!$A$2:$A$720,$A183,Observed!$C$2:$C$720,$C183)),AVERAGEIFS(Observed!AQ$2:AQ$720,Observed!$A$2:$A$720,$A183,Observed!$C$2:$C$720,$C183),"")</f>
        <v/>
      </c>
      <c r="AR183" s="28" t="str">
        <f>IF(ISNUMBER(AVERAGEIFS(Observed!AR$2:AR$720,Observed!$A$2:$A$720,$A183,Observed!$C$2:$C$720,$C183)),AVERAGEIFS(Observed!AR$2:AR$720,Observed!$A$2:$A$720,$A183,Observed!$C$2:$C$720,$C183),"")</f>
        <v/>
      </c>
      <c r="AS183" s="2">
        <f>COUNTIFS(Observed!$A$2:$A$720,$A183,Observed!$C$2:$C$720,$C183)</f>
        <v>3</v>
      </c>
      <c r="AT183" s="2">
        <f t="shared" si="3"/>
        <v>3</v>
      </c>
    </row>
    <row r="184" spans="1:46" x14ac:dyDescent="0.25">
      <c r="A184" s="4" t="s">
        <v>34</v>
      </c>
      <c r="B184" t="s">
        <v>32</v>
      </c>
      <c r="C184" s="3">
        <v>42359</v>
      </c>
      <c r="D184">
        <v>1</v>
      </c>
      <c r="F184">
        <v>100</v>
      </c>
      <c r="J184" s="2" t="s">
        <v>83</v>
      </c>
      <c r="K184" s="2" t="s">
        <v>23</v>
      </c>
      <c r="L184">
        <v>8</v>
      </c>
      <c r="M184" s="2" t="s">
        <v>22</v>
      </c>
      <c r="N184" s="27" t="str">
        <f>IF(ISNUMBER(AVERAGEIFS(Observed!N$2:N$720,Observed!$A$2:$A$720,$A184,Observed!$C$2:$C$720,$C184)),AVERAGEIFS(Observed!N$2:N$720,Observed!$A$2:$A$720,$A184,Observed!$C$2:$C$720,$C184),"")</f>
        <v/>
      </c>
      <c r="O184" s="28" t="str">
        <f>IF(ISNUMBER(AVERAGEIFS(Observed!O$2:O$720,Observed!$A$2:$A$720,$A184,Observed!$C$2:$C$720,$C184)),AVERAGEIFS(Observed!O$2:O$720,Observed!$A$2:$A$720,$A184,Observed!$C$2:$C$720,$C184),"")</f>
        <v/>
      </c>
      <c r="P184" s="28">
        <f>IF(ISNUMBER(AVERAGEIFS(Observed!P$2:P$720,Observed!$A$2:$A$720,$A184,Observed!$C$2:$C$720,$C184)),AVERAGEIFS(Observed!P$2:P$720,Observed!$A$2:$A$720,$A184,Observed!$C$2:$C$720,$C184),"")</f>
        <v>279.84666666666664</v>
      </c>
      <c r="Q184" s="28">
        <f>IF(ISNUMBER(AVERAGEIFS(Observed!Q$2:Q$720,Observed!$A$2:$A$720,$A184,Observed!$C$2:$C$720,$C184)),AVERAGEIFS(Observed!Q$2:Q$720,Observed!$A$2:$A$720,$A184,Observed!$C$2:$C$720,$C184),"")</f>
        <v>279.84666666666664</v>
      </c>
      <c r="R184" s="28">
        <f>IF(ISNUMBER(AVERAGEIFS(Observed!R$2:R$720,Observed!$A$2:$A$720,$A184,Observed!$C$2:$C$720,$C184)),AVERAGEIFS(Observed!R$2:R$720,Observed!$A$2:$A$720,$A184,Observed!$C$2:$C$720,$C184),"")</f>
        <v>681.11</v>
      </c>
      <c r="S184" s="29" t="str">
        <f>IF(ISNUMBER(AVERAGEIFS(Observed!S$2:S$720,Observed!$A$2:$A$720,$A184,Observed!$C$2:$C$720,$C184)),AVERAGEIFS(Observed!S$2:S$720,Observed!$A$2:$A$720,$A184,Observed!$C$2:$C$720,$C184),"")</f>
        <v/>
      </c>
      <c r="T184" s="29" t="str">
        <f>IF(ISNUMBER(AVERAGEIFS(Observed!T$2:T$720,Observed!$A$2:$A$720,$A184,Observed!$C$2:$C$720,$C184)),AVERAGEIFS(Observed!T$2:T$720,Observed!$A$2:$A$720,$A184,Observed!$C$2:$C$720,$C184),"")</f>
        <v/>
      </c>
      <c r="U184" s="29" t="str">
        <f>IF(ISNUMBER(AVERAGEIFS(Observed!U$2:U$720,Observed!$A$2:$A$720,$A184,Observed!$C$2:$C$720,$C184)),AVERAGEIFS(Observed!U$2:U$720,Observed!$A$2:$A$720,$A184,Observed!$C$2:$C$720,$C184),"")</f>
        <v/>
      </c>
      <c r="V184" s="28" t="str">
        <f>IF(ISNUMBER(AVERAGEIFS(Observed!V$2:V$720,Observed!$A$2:$A$720,$A184,Observed!$C$2:$C$720,$C184)),AVERAGEIFS(Observed!V$2:V$720,Observed!$A$2:$A$720,$A184,Observed!$C$2:$C$720,$C184),"")</f>
        <v/>
      </c>
      <c r="W184" s="30" t="str">
        <f>IF(ISNUMBER(AVERAGEIFS(Observed!W$2:W$720,Observed!$A$2:$A$720,$A184,Observed!$C$2:$C$720,$C184)),AVERAGEIFS(Observed!W$2:W$720,Observed!$A$2:$A$720,$A184,Observed!$C$2:$C$720,$C184),"")</f>
        <v/>
      </c>
      <c r="X184" s="30" t="str">
        <f>IF(ISNUMBER(AVERAGEIFS(Observed!X$2:X$720,Observed!$A$2:$A$720,$A184,Observed!$C$2:$C$720,$C184)),AVERAGEIFS(Observed!X$2:X$720,Observed!$A$2:$A$720,$A184,Observed!$C$2:$C$720,$C184),"")</f>
        <v/>
      </c>
      <c r="Y184" s="28" t="str">
        <f>IF(ISNUMBER(AVERAGEIFS(Observed!Y$2:Y$720,Observed!$A$2:$A$720,$A184,Observed!$C$2:$C$720,$C184)),AVERAGEIFS(Observed!Y$2:Y$720,Observed!$A$2:$A$720,$A184,Observed!$C$2:$C$720,$C184),"")</f>
        <v/>
      </c>
      <c r="Z184" s="28" t="str">
        <f>IF(ISNUMBER(AVERAGEIFS(Observed!Z$2:Z$720,Observed!$A$2:$A$720,$A184,Observed!$C$2:$C$720,$C184)),AVERAGEIFS(Observed!Z$2:Z$720,Observed!$A$2:$A$720,$A184,Observed!$C$2:$C$720,$C184),"")</f>
        <v/>
      </c>
      <c r="AA184" s="28" t="str">
        <f>IF(ISNUMBER(AVERAGEIFS(Observed!AA$2:AA$720,Observed!$A$2:$A$720,$A184,Observed!$C$2:$C$720,$C184)),AVERAGEIFS(Observed!AA$2:AA$720,Observed!$A$2:$A$720,$A184,Observed!$C$2:$C$720,$C184),"")</f>
        <v/>
      </c>
      <c r="AB184" s="28" t="str">
        <f>IF(ISNUMBER(AVERAGEIFS(Observed!AB$2:AB$720,Observed!$A$2:$A$720,$A184,Observed!$C$2:$C$720,$C184)),AVERAGEIFS(Observed!AB$2:AB$720,Observed!$A$2:$A$720,$A184,Observed!$C$2:$C$720,$C184),"")</f>
        <v/>
      </c>
      <c r="AC184" s="28" t="str">
        <f>IF(ISNUMBER(AVERAGEIFS(Observed!AC$2:AC$720,Observed!$A$2:$A$720,$A184,Observed!$C$2:$C$720,$C184)),AVERAGEIFS(Observed!AC$2:AC$720,Observed!$A$2:$A$720,$A184,Observed!$C$2:$C$720,$C184),"")</f>
        <v/>
      </c>
      <c r="AD184" s="28" t="str">
        <f>IF(ISNUMBER(AVERAGEIFS(Observed!AD$2:AD$720,Observed!$A$2:$A$720,$A184,Observed!$C$2:$C$720,$C184)),AVERAGEIFS(Observed!AD$2:AD$720,Observed!$A$2:$A$720,$A184,Observed!$C$2:$C$720,$C184),"")</f>
        <v/>
      </c>
      <c r="AE184" s="28" t="str">
        <f>IF(ISNUMBER(AVERAGEIFS(Observed!AE$2:AE$720,Observed!$A$2:$A$720,$A184,Observed!$C$2:$C$720,$C184)),AVERAGEIFS(Observed!AE$2:AE$720,Observed!$A$2:$A$720,$A184,Observed!$C$2:$C$720,$C184),"")</f>
        <v/>
      </c>
      <c r="AF184" s="28" t="str">
        <f>IF(ISNUMBER(AVERAGEIFS(Observed!AF$2:AF$720,Observed!$A$2:$A$720,$A184,Observed!$C$2:$C$720,$C184)),AVERAGEIFS(Observed!AF$2:AF$720,Observed!$A$2:$A$720,$A184,Observed!$C$2:$C$720,$C184),"")</f>
        <v/>
      </c>
      <c r="AG184" s="28" t="str">
        <f>IF(ISNUMBER(AVERAGEIFS(Observed!AG$2:AG$720,Observed!$A$2:$A$720,$A184,Observed!$C$2:$C$720,$C184)),AVERAGEIFS(Observed!AG$2:AG$720,Observed!$A$2:$A$720,$A184,Observed!$C$2:$C$720,$C184),"")</f>
        <v/>
      </c>
      <c r="AH184" s="29" t="str">
        <f>IF(ISNUMBER(AVERAGEIFS(Observed!AH$2:AH$720,Observed!$A$2:$A$720,$A184,Observed!$C$2:$C$720,$C184)),AVERAGEIFS(Observed!AH$2:AH$720,Observed!$A$2:$A$720,$A184,Observed!$C$2:$C$720,$C184),"")</f>
        <v/>
      </c>
      <c r="AI184" s="29" t="str">
        <f>IF(ISNUMBER(AVERAGEIFS(Observed!AI$2:AI$720,Observed!$A$2:$A$720,$A184,Observed!$C$2:$C$720,$C184)),AVERAGEIFS(Observed!AI$2:AI$720,Observed!$A$2:$A$720,$A184,Observed!$C$2:$C$720,$C184),"")</f>
        <v/>
      </c>
      <c r="AJ184" s="29" t="str">
        <f>IF(ISNUMBER(AVERAGEIFS(Observed!AJ$2:AJ$720,Observed!$A$2:$A$720,$A184,Observed!$C$2:$C$720,$C184)),AVERAGEIFS(Observed!AJ$2:AJ$720,Observed!$A$2:$A$720,$A184,Observed!$C$2:$C$720,$C184),"")</f>
        <v/>
      </c>
      <c r="AK184" s="28" t="str">
        <f>IF(ISNUMBER(AVERAGEIFS(Observed!AK$2:AK$720,Observed!$A$2:$A$720,$A184,Observed!$C$2:$C$720,$C184)),AVERAGEIFS(Observed!AK$2:AK$720,Observed!$A$2:$A$720,$A184,Observed!$C$2:$C$720,$C184),"")</f>
        <v/>
      </c>
      <c r="AL184" s="29" t="str">
        <f>IF(ISNUMBER(AVERAGEIFS(Observed!AL$2:AL$720,Observed!$A$2:$A$720,$A184,Observed!$C$2:$C$720,$C184)),AVERAGEIFS(Observed!AL$2:AL$720,Observed!$A$2:$A$720,$A184,Observed!$C$2:$C$720,$C184),"")</f>
        <v/>
      </c>
      <c r="AM184" s="28" t="str">
        <f>IF(ISNUMBER(AVERAGEIFS(Observed!AM$2:AM$720,Observed!$A$2:$A$720,$A184,Observed!$C$2:$C$720,$C184)),AVERAGEIFS(Observed!AM$2:AM$720,Observed!$A$2:$A$720,$A184,Observed!$C$2:$C$720,$C184),"")</f>
        <v/>
      </c>
      <c r="AN184" s="28" t="str">
        <f>IF(ISNUMBER(AVERAGEIFS(Observed!AN$2:AN$720,Observed!$A$2:$A$720,$A184,Observed!$C$2:$C$720,$C184)),AVERAGEIFS(Observed!AN$2:AN$720,Observed!$A$2:$A$720,$A184,Observed!$C$2:$C$720,$C184),"")</f>
        <v/>
      </c>
      <c r="AO184" s="28" t="str">
        <f>IF(ISNUMBER(AVERAGEIFS(Observed!AO$2:AO$720,Observed!$A$2:$A$720,$A184,Observed!$C$2:$C$720,$C184)),AVERAGEIFS(Observed!AO$2:AO$720,Observed!$A$2:$A$720,$A184,Observed!$C$2:$C$720,$C184),"")</f>
        <v/>
      </c>
      <c r="AP184" s="29" t="str">
        <f>IF(ISNUMBER(AVERAGEIFS(Observed!AP$2:AP$720,Observed!$A$2:$A$720,$A184,Observed!$C$2:$C$720,$C184)),AVERAGEIFS(Observed!AP$2:AP$720,Observed!$A$2:$A$720,$A184,Observed!$C$2:$C$720,$C184),"")</f>
        <v/>
      </c>
      <c r="AQ184" s="28" t="str">
        <f>IF(ISNUMBER(AVERAGEIFS(Observed!AQ$2:AQ$720,Observed!$A$2:$A$720,$A184,Observed!$C$2:$C$720,$C184)),AVERAGEIFS(Observed!AQ$2:AQ$720,Observed!$A$2:$A$720,$A184,Observed!$C$2:$C$720,$C184),"")</f>
        <v/>
      </c>
      <c r="AR184" s="28" t="str">
        <f>IF(ISNUMBER(AVERAGEIFS(Observed!AR$2:AR$720,Observed!$A$2:$A$720,$A184,Observed!$C$2:$C$720,$C184)),AVERAGEIFS(Observed!AR$2:AR$720,Observed!$A$2:$A$720,$A184,Observed!$C$2:$C$720,$C184),"")</f>
        <v/>
      </c>
      <c r="AS184" s="2">
        <f>COUNTIFS(Observed!$A$2:$A$720,$A184,Observed!$C$2:$C$720,$C184)</f>
        <v>3</v>
      </c>
      <c r="AT184" s="2">
        <f t="shared" si="3"/>
        <v>3</v>
      </c>
    </row>
    <row r="185" spans="1:46" x14ac:dyDescent="0.25">
      <c r="A185" s="4" t="s">
        <v>31</v>
      </c>
      <c r="B185" t="s">
        <v>32</v>
      </c>
      <c r="C185" s="3">
        <v>42359</v>
      </c>
      <c r="D185">
        <v>1</v>
      </c>
      <c r="F185">
        <v>200</v>
      </c>
      <c r="J185" s="2" t="s">
        <v>83</v>
      </c>
      <c r="K185" s="2" t="s">
        <v>23</v>
      </c>
      <c r="L185">
        <v>8</v>
      </c>
      <c r="M185" s="2" t="s">
        <v>22</v>
      </c>
      <c r="N185" s="27" t="str">
        <f>IF(ISNUMBER(AVERAGEIFS(Observed!N$2:N$720,Observed!$A$2:$A$720,$A185,Observed!$C$2:$C$720,$C185)),AVERAGEIFS(Observed!N$2:N$720,Observed!$A$2:$A$720,$A185,Observed!$C$2:$C$720,$C185),"")</f>
        <v/>
      </c>
      <c r="O185" s="28" t="str">
        <f>IF(ISNUMBER(AVERAGEIFS(Observed!O$2:O$720,Observed!$A$2:$A$720,$A185,Observed!$C$2:$C$720,$C185)),AVERAGEIFS(Observed!O$2:O$720,Observed!$A$2:$A$720,$A185,Observed!$C$2:$C$720,$C185),"")</f>
        <v/>
      </c>
      <c r="P185" s="28">
        <f>IF(ISNUMBER(AVERAGEIFS(Observed!P$2:P$720,Observed!$A$2:$A$720,$A185,Observed!$C$2:$C$720,$C185)),AVERAGEIFS(Observed!P$2:P$720,Observed!$A$2:$A$720,$A185,Observed!$C$2:$C$720,$C185),"")</f>
        <v>261.01666666666665</v>
      </c>
      <c r="Q185" s="28">
        <f>IF(ISNUMBER(AVERAGEIFS(Observed!Q$2:Q$720,Observed!$A$2:$A$720,$A185,Observed!$C$2:$C$720,$C185)),AVERAGEIFS(Observed!Q$2:Q$720,Observed!$A$2:$A$720,$A185,Observed!$C$2:$C$720,$C185),"")</f>
        <v>261.01666666666665</v>
      </c>
      <c r="R185" s="28">
        <f>IF(ISNUMBER(AVERAGEIFS(Observed!R$2:R$720,Observed!$A$2:$A$720,$A185,Observed!$C$2:$C$720,$C185)),AVERAGEIFS(Observed!R$2:R$720,Observed!$A$2:$A$720,$A185,Observed!$C$2:$C$720,$C185),"")</f>
        <v>685.22333333333336</v>
      </c>
      <c r="S185" s="29" t="str">
        <f>IF(ISNUMBER(AVERAGEIFS(Observed!S$2:S$720,Observed!$A$2:$A$720,$A185,Observed!$C$2:$C$720,$C185)),AVERAGEIFS(Observed!S$2:S$720,Observed!$A$2:$A$720,$A185,Observed!$C$2:$C$720,$C185),"")</f>
        <v/>
      </c>
      <c r="T185" s="29" t="str">
        <f>IF(ISNUMBER(AVERAGEIFS(Observed!T$2:T$720,Observed!$A$2:$A$720,$A185,Observed!$C$2:$C$720,$C185)),AVERAGEIFS(Observed!T$2:T$720,Observed!$A$2:$A$720,$A185,Observed!$C$2:$C$720,$C185),"")</f>
        <v/>
      </c>
      <c r="U185" s="29" t="str">
        <f>IF(ISNUMBER(AVERAGEIFS(Observed!U$2:U$720,Observed!$A$2:$A$720,$A185,Observed!$C$2:$C$720,$C185)),AVERAGEIFS(Observed!U$2:U$720,Observed!$A$2:$A$720,$A185,Observed!$C$2:$C$720,$C185),"")</f>
        <v/>
      </c>
      <c r="V185" s="28" t="str">
        <f>IF(ISNUMBER(AVERAGEIFS(Observed!V$2:V$720,Observed!$A$2:$A$720,$A185,Observed!$C$2:$C$720,$C185)),AVERAGEIFS(Observed!V$2:V$720,Observed!$A$2:$A$720,$A185,Observed!$C$2:$C$720,$C185),"")</f>
        <v/>
      </c>
      <c r="W185" s="30" t="str">
        <f>IF(ISNUMBER(AVERAGEIFS(Observed!W$2:W$720,Observed!$A$2:$A$720,$A185,Observed!$C$2:$C$720,$C185)),AVERAGEIFS(Observed!W$2:W$720,Observed!$A$2:$A$720,$A185,Observed!$C$2:$C$720,$C185),"")</f>
        <v/>
      </c>
      <c r="X185" s="30" t="str">
        <f>IF(ISNUMBER(AVERAGEIFS(Observed!X$2:X$720,Observed!$A$2:$A$720,$A185,Observed!$C$2:$C$720,$C185)),AVERAGEIFS(Observed!X$2:X$720,Observed!$A$2:$A$720,$A185,Observed!$C$2:$C$720,$C185),"")</f>
        <v/>
      </c>
      <c r="Y185" s="28" t="str">
        <f>IF(ISNUMBER(AVERAGEIFS(Observed!Y$2:Y$720,Observed!$A$2:$A$720,$A185,Observed!$C$2:$C$720,$C185)),AVERAGEIFS(Observed!Y$2:Y$720,Observed!$A$2:$A$720,$A185,Observed!$C$2:$C$720,$C185),"")</f>
        <v/>
      </c>
      <c r="Z185" s="28" t="str">
        <f>IF(ISNUMBER(AVERAGEIFS(Observed!Z$2:Z$720,Observed!$A$2:$A$720,$A185,Observed!$C$2:$C$720,$C185)),AVERAGEIFS(Observed!Z$2:Z$720,Observed!$A$2:$A$720,$A185,Observed!$C$2:$C$720,$C185),"")</f>
        <v/>
      </c>
      <c r="AA185" s="28" t="str">
        <f>IF(ISNUMBER(AVERAGEIFS(Observed!AA$2:AA$720,Observed!$A$2:$A$720,$A185,Observed!$C$2:$C$720,$C185)),AVERAGEIFS(Observed!AA$2:AA$720,Observed!$A$2:$A$720,$A185,Observed!$C$2:$C$720,$C185),"")</f>
        <v/>
      </c>
      <c r="AB185" s="28" t="str">
        <f>IF(ISNUMBER(AVERAGEIFS(Observed!AB$2:AB$720,Observed!$A$2:$A$720,$A185,Observed!$C$2:$C$720,$C185)),AVERAGEIFS(Observed!AB$2:AB$720,Observed!$A$2:$A$720,$A185,Observed!$C$2:$C$720,$C185),"")</f>
        <v/>
      </c>
      <c r="AC185" s="28" t="str">
        <f>IF(ISNUMBER(AVERAGEIFS(Observed!AC$2:AC$720,Observed!$A$2:$A$720,$A185,Observed!$C$2:$C$720,$C185)),AVERAGEIFS(Observed!AC$2:AC$720,Observed!$A$2:$A$720,$A185,Observed!$C$2:$C$720,$C185),"")</f>
        <v/>
      </c>
      <c r="AD185" s="28" t="str">
        <f>IF(ISNUMBER(AVERAGEIFS(Observed!AD$2:AD$720,Observed!$A$2:$A$720,$A185,Observed!$C$2:$C$720,$C185)),AVERAGEIFS(Observed!AD$2:AD$720,Observed!$A$2:$A$720,$A185,Observed!$C$2:$C$720,$C185),"")</f>
        <v/>
      </c>
      <c r="AE185" s="28" t="str">
        <f>IF(ISNUMBER(AVERAGEIFS(Observed!AE$2:AE$720,Observed!$A$2:$A$720,$A185,Observed!$C$2:$C$720,$C185)),AVERAGEIFS(Observed!AE$2:AE$720,Observed!$A$2:$A$720,$A185,Observed!$C$2:$C$720,$C185),"")</f>
        <v/>
      </c>
      <c r="AF185" s="28" t="str">
        <f>IF(ISNUMBER(AVERAGEIFS(Observed!AF$2:AF$720,Observed!$A$2:$A$720,$A185,Observed!$C$2:$C$720,$C185)),AVERAGEIFS(Observed!AF$2:AF$720,Observed!$A$2:$A$720,$A185,Observed!$C$2:$C$720,$C185),"")</f>
        <v/>
      </c>
      <c r="AG185" s="28" t="str">
        <f>IF(ISNUMBER(AVERAGEIFS(Observed!AG$2:AG$720,Observed!$A$2:$A$720,$A185,Observed!$C$2:$C$720,$C185)),AVERAGEIFS(Observed!AG$2:AG$720,Observed!$A$2:$A$720,$A185,Observed!$C$2:$C$720,$C185),"")</f>
        <v/>
      </c>
      <c r="AH185" s="29" t="str">
        <f>IF(ISNUMBER(AVERAGEIFS(Observed!AH$2:AH$720,Observed!$A$2:$A$720,$A185,Observed!$C$2:$C$720,$C185)),AVERAGEIFS(Observed!AH$2:AH$720,Observed!$A$2:$A$720,$A185,Observed!$C$2:$C$720,$C185),"")</f>
        <v/>
      </c>
      <c r="AI185" s="29" t="str">
        <f>IF(ISNUMBER(AVERAGEIFS(Observed!AI$2:AI$720,Observed!$A$2:$A$720,$A185,Observed!$C$2:$C$720,$C185)),AVERAGEIFS(Observed!AI$2:AI$720,Observed!$A$2:$A$720,$A185,Observed!$C$2:$C$720,$C185),"")</f>
        <v/>
      </c>
      <c r="AJ185" s="29" t="str">
        <f>IF(ISNUMBER(AVERAGEIFS(Observed!AJ$2:AJ$720,Observed!$A$2:$A$720,$A185,Observed!$C$2:$C$720,$C185)),AVERAGEIFS(Observed!AJ$2:AJ$720,Observed!$A$2:$A$720,$A185,Observed!$C$2:$C$720,$C185),"")</f>
        <v/>
      </c>
      <c r="AK185" s="28" t="str">
        <f>IF(ISNUMBER(AVERAGEIFS(Observed!AK$2:AK$720,Observed!$A$2:$A$720,$A185,Observed!$C$2:$C$720,$C185)),AVERAGEIFS(Observed!AK$2:AK$720,Observed!$A$2:$A$720,$A185,Observed!$C$2:$C$720,$C185),"")</f>
        <v/>
      </c>
      <c r="AL185" s="29" t="str">
        <f>IF(ISNUMBER(AVERAGEIFS(Observed!AL$2:AL$720,Observed!$A$2:$A$720,$A185,Observed!$C$2:$C$720,$C185)),AVERAGEIFS(Observed!AL$2:AL$720,Observed!$A$2:$A$720,$A185,Observed!$C$2:$C$720,$C185),"")</f>
        <v/>
      </c>
      <c r="AM185" s="28" t="str">
        <f>IF(ISNUMBER(AVERAGEIFS(Observed!AM$2:AM$720,Observed!$A$2:$A$720,$A185,Observed!$C$2:$C$720,$C185)),AVERAGEIFS(Observed!AM$2:AM$720,Observed!$A$2:$A$720,$A185,Observed!$C$2:$C$720,$C185),"")</f>
        <v/>
      </c>
      <c r="AN185" s="28" t="str">
        <f>IF(ISNUMBER(AVERAGEIFS(Observed!AN$2:AN$720,Observed!$A$2:$A$720,$A185,Observed!$C$2:$C$720,$C185)),AVERAGEIFS(Observed!AN$2:AN$720,Observed!$A$2:$A$720,$A185,Observed!$C$2:$C$720,$C185),"")</f>
        <v/>
      </c>
      <c r="AO185" s="28" t="str">
        <f>IF(ISNUMBER(AVERAGEIFS(Observed!AO$2:AO$720,Observed!$A$2:$A$720,$A185,Observed!$C$2:$C$720,$C185)),AVERAGEIFS(Observed!AO$2:AO$720,Observed!$A$2:$A$720,$A185,Observed!$C$2:$C$720,$C185),"")</f>
        <v/>
      </c>
      <c r="AP185" s="29" t="str">
        <f>IF(ISNUMBER(AVERAGEIFS(Observed!AP$2:AP$720,Observed!$A$2:$A$720,$A185,Observed!$C$2:$C$720,$C185)),AVERAGEIFS(Observed!AP$2:AP$720,Observed!$A$2:$A$720,$A185,Observed!$C$2:$C$720,$C185),"")</f>
        <v/>
      </c>
      <c r="AQ185" s="28" t="str">
        <f>IF(ISNUMBER(AVERAGEIFS(Observed!AQ$2:AQ$720,Observed!$A$2:$A$720,$A185,Observed!$C$2:$C$720,$C185)),AVERAGEIFS(Observed!AQ$2:AQ$720,Observed!$A$2:$A$720,$A185,Observed!$C$2:$C$720,$C185),"")</f>
        <v/>
      </c>
      <c r="AR185" s="28" t="str">
        <f>IF(ISNUMBER(AVERAGEIFS(Observed!AR$2:AR$720,Observed!$A$2:$A$720,$A185,Observed!$C$2:$C$720,$C185)),AVERAGEIFS(Observed!AR$2:AR$720,Observed!$A$2:$A$720,$A185,Observed!$C$2:$C$720,$C185),"")</f>
        <v/>
      </c>
      <c r="AS185" s="2">
        <f>COUNTIFS(Observed!$A$2:$A$720,$A185,Observed!$C$2:$C$720,$C185)</f>
        <v>3</v>
      </c>
      <c r="AT185" s="2">
        <f t="shared" si="3"/>
        <v>3</v>
      </c>
    </row>
    <row r="186" spans="1:46" x14ac:dyDescent="0.25">
      <c r="A186" s="4" t="s">
        <v>37</v>
      </c>
      <c r="B186" t="s">
        <v>32</v>
      </c>
      <c r="C186" s="3">
        <v>42359</v>
      </c>
      <c r="D186">
        <v>1</v>
      </c>
      <c r="F186">
        <v>350</v>
      </c>
      <c r="J186" s="2" t="s">
        <v>83</v>
      </c>
      <c r="K186" s="2" t="s">
        <v>23</v>
      </c>
      <c r="L186">
        <v>8</v>
      </c>
      <c r="M186" s="2" t="s">
        <v>22</v>
      </c>
      <c r="N186" s="27" t="str">
        <f>IF(ISNUMBER(AVERAGEIFS(Observed!N$2:N$720,Observed!$A$2:$A$720,$A186,Observed!$C$2:$C$720,$C186)),AVERAGEIFS(Observed!N$2:N$720,Observed!$A$2:$A$720,$A186,Observed!$C$2:$C$720,$C186),"")</f>
        <v/>
      </c>
      <c r="O186" s="28" t="str">
        <f>IF(ISNUMBER(AVERAGEIFS(Observed!O$2:O$720,Observed!$A$2:$A$720,$A186,Observed!$C$2:$C$720,$C186)),AVERAGEIFS(Observed!O$2:O$720,Observed!$A$2:$A$720,$A186,Observed!$C$2:$C$720,$C186),"")</f>
        <v/>
      </c>
      <c r="P186" s="28">
        <f>IF(ISNUMBER(AVERAGEIFS(Observed!P$2:P$720,Observed!$A$2:$A$720,$A186,Observed!$C$2:$C$720,$C186)),AVERAGEIFS(Observed!P$2:P$720,Observed!$A$2:$A$720,$A186,Observed!$C$2:$C$720,$C186),"")</f>
        <v>244.17</v>
      </c>
      <c r="Q186" s="28">
        <f>IF(ISNUMBER(AVERAGEIFS(Observed!Q$2:Q$720,Observed!$A$2:$A$720,$A186,Observed!$C$2:$C$720,$C186)),AVERAGEIFS(Observed!Q$2:Q$720,Observed!$A$2:$A$720,$A186,Observed!$C$2:$C$720,$C186),"")</f>
        <v>244.17</v>
      </c>
      <c r="R186" s="28">
        <f>IF(ISNUMBER(AVERAGEIFS(Observed!R$2:R$720,Observed!$A$2:$A$720,$A186,Observed!$C$2:$C$720,$C186)),AVERAGEIFS(Observed!R$2:R$720,Observed!$A$2:$A$720,$A186,Observed!$C$2:$C$720,$C186),"")</f>
        <v>643.39666666666665</v>
      </c>
      <c r="S186" s="29" t="str">
        <f>IF(ISNUMBER(AVERAGEIFS(Observed!S$2:S$720,Observed!$A$2:$A$720,$A186,Observed!$C$2:$C$720,$C186)),AVERAGEIFS(Observed!S$2:S$720,Observed!$A$2:$A$720,$A186,Observed!$C$2:$C$720,$C186),"")</f>
        <v/>
      </c>
      <c r="T186" s="29" t="str">
        <f>IF(ISNUMBER(AVERAGEIFS(Observed!T$2:T$720,Observed!$A$2:$A$720,$A186,Observed!$C$2:$C$720,$C186)),AVERAGEIFS(Observed!T$2:T$720,Observed!$A$2:$A$720,$A186,Observed!$C$2:$C$720,$C186),"")</f>
        <v/>
      </c>
      <c r="U186" s="29" t="str">
        <f>IF(ISNUMBER(AVERAGEIFS(Observed!U$2:U$720,Observed!$A$2:$A$720,$A186,Observed!$C$2:$C$720,$C186)),AVERAGEIFS(Observed!U$2:U$720,Observed!$A$2:$A$720,$A186,Observed!$C$2:$C$720,$C186),"")</f>
        <v/>
      </c>
      <c r="V186" s="28" t="str">
        <f>IF(ISNUMBER(AVERAGEIFS(Observed!V$2:V$720,Observed!$A$2:$A$720,$A186,Observed!$C$2:$C$720,$C186)),AVERAGEIFS(Observed!V$2:V$720,Observed!$A$2:$A$720,$A186,Observed!$C$2:$C$720,$C186),"")</f>
        <v/>
      </c>
      <c r="W186" s="30" t="str">
        <f>IF(ISNUMBER(AVERAGEIFS(Observed!W$2:W$720,Observed!$A$2:$A$720,$A186,Observed!$C$2:$C$720,$C186)),AVERAGEIFS(Observed!W$2:W$720,Observed!$A$2:$A$720,$A186,Observed!$C$2:$C$720,$C186),"")</f>
        <v/>
      </c>
      <c r="X186" s="30" t="str">
        <f>IF(ISNUMBER(AVERAGEIFS(Observed!X$2:X$720,Observed!$A$2:$A$720,$A186,Observed!$C$2:$C$720,$C186)),AVERAGEIFS(Observed!X$2:X$720,Observed!$A$2:$A$720,$A186,Observed!$C$2:$C$720,$C186),"")</f>
        <v/>
      </c>
      <c r="Y186" s="28" t="str">
        <f>IF(ISNUMBER(AVERAGEIFS(Observed!Y$2:Y$720,Observed!$A$2:$A$720,$A186,Observed!$C$2:$C$720,$C186)),AVERAGEIFS(Observed!Y$2:Y$720,Observed!$A$2:$A$720,$A186,Observed!$C$2:$C$720,$C186),"")</f>
        <v/>
      </c>
      <c r="Z186" s="28" t="str">
        <f>IF(ISNUMBER(AVERAGEIFS(Observed!Z$2:Z$720,Observed!$A$2:$A$720,$A186,Observed!$C$2:$C$720,$C186)),AVERAGEIFS(Observed!Z$2:Z$720,Observed!$A$2:$A$720,$A186,Observed!$C$2:$C$720,$C186),"")</f>
        <v/>
      </c>
      <c r="AA186" s="28" t="str">
        <f>IF(ISNUMBER(AVERAGEIFS(Observed!AA$2:AA$720,Observed!$A$2:$A$720,$A186,Observed!$C$2:$C$720,$C186)),AVERAGEIFS(Observed!AA$2:AA$720,Observed!$A$2:$A$720,$A186,Observed!$C$2:$C$720,$C186),"")</f>
        <v/>
      </c>
      <c r="AB186" s="28" t="str">
        <f>IF(ISNUMBER(AVERAGEIFS(Observed!AB$2:AB$720,Observed!$A$2:$A$720,$A186,Observed!$C$2:$C$720,$C186)),AVERAGEIFS(Observed!AB$2:AB$720,Observed!$A$2:$A$720,$A186,Observed!$C$2:$C$720,$C186),"")</f>
        <v/>
      </c>
      <c r="AC186" s="28" t="str">
        <f>IF(ISNUMBER(AVERAGEIFS(Observed!AC$2:AC$720,Observed!$A$2:$A$720,$A186,Observed!$C$2:$C$720,$C186)),AVERAGEIFS(Observed!AC$2:AC$720,Observed!$A$2:$A$720,$A186,Observed!$C$2:$C$720,$C186),"")</f>
        <v/>
      </c>
      <c r="AD186" s="28" t="str">
        <f>IF(ISNUMBER(AVERAGEIFS(Observed!AD$2:AD$720,Observed!$A$2:$A$720,$A186,Observed!$C$2:$C$720,$C186)),AVERAGEIFS(Observed!AD$2:AD$720,Observed!$A$2:$A$720,$A186,Observed!$C$2:$C$720,$C186),"")</f>
        <v/>
      </c>
      <c r="AE186" s="28" t="str">
        <f>IF(ISNUMBER(AVERAGEIFS(Observed!AE$2:AE$720,Observed!$A$2:$A$720,$A186,Observed!$C$2:$C$720,$C186)),AVERAGEIFS(Observed!AE$2:AE$720,Observed!$A$2:$A$720,$A186,Observed!$C$2:$C$720,$C186),"")</f>
        <v/>
      </c>
      <c r="AF186" s="28" t="str">
        <f>IF(ISNUMBER(AVERAGEIFS(Observed!AF$2:AF$720,Observed!$A$2:$A$720,$A186,Observed!$C$2:$C$720,$C186)),AVERAGEIFS(Observed!AF$2:AF$720,Observed!$A$2:$A$720,$A186,Observed!$C$2:$C$720,$C186),"")</f>
        <v/>
      </c>
      <c r="AG186" s="28" t="str">
        <f>IF(ISNUMBER(AVERAGEIFS(Observed!AG$2:AG$720,Observed!$A$2:$A$720,$A186,Observed!$C$2:$C$720,$C186)),AVERAGEIFS(Observed!AG$2:AG$720,Observed!$A$2:$A$720,$A186,Observed!$C$2:$C$720,$C186),"")</f>
        <v/>
      </c>
      <c r="AH186" s="29" t="str">
        <f>IF(ISNUMBER(AVERAGEIFS(Observed!AH$2:AH$720,Observed!$A$2:$A$720,$A186,Observed!$C$2:$C$720,$C186)),AVERAGEIFS(Observed!AH$2:AH$720,Observed!$A$2:$A$720,$A186,Observed!$C$2:$C$720,$C186),"")</f>
        <v/>
      </c>
      <c r="AI186" s="29" t="str">
        <f>IF(ISNUMBER(AVERAGEIFS(Observed!AI$2:AI$720,Observed!$A$2:$A$720,$A186,Observed!$C$2:$C$720,$C186)),AVERAGEIFS(Observed!AI$2:AI$720,Observed!$A$2:$A$720,$A186,Observed!$C$2:$C$720,$C186),"")</f>
        <v/>
      </c>
      <c r="AJ186" s="29" t="str">
        <f>IF(ISNUMBER(AVERAGEIFS(Observed!AJ$2:AJ$720,Observed!$A$2:$A$720,$A186,Observed!$C$2:$C$720,$C186)),AVERAGEIFS(Observed!AJ$2:AJ$720,Observed!$A$2:$A$720,$A186,Observed!$C$2:$C$720,$C186),"")</f>
        <v/>
      </c>
      <c r="AK186" s="28" t="str">
        <f>IF(ISNUMBER(AVERAGEIFS(Observed!AK$2:AK$720,Observed!$A$2:$A$720,$A186,Observed!$C$2:$C$720,$C186)),AVERAGEIFS(Observed!AK$2:AK$720,Observed!$A$2:$A$720,$A186,Observed!$C$2:$C$720,$C186),"")</f>
        <v/>
      </c>
      <c r="AL186" s="29" t="str">
        <f>IF(ISNUMBER(AVERAGEIFS(Observed!AL$2:AL$720,Observed!$A$2:$A$720,$A186,Observed!$C$2:$C$720,$C186)),AVERAGEIFS(Observed!AL$2:AL$720,Observed!$A$2:$A$720,$A186,Observed!$C$2:$C$720,$C186),"")</f>
        <v/>
      </c>
      <c r="AM186" s="28" t="str">
        <f>IF(ISNUMBER(AVERAGEIFS(Observed!AM$2:AM$720,Observed!$A$2:$A$720,$A186,Observed!$C$2:$C$720,$C186)),AVERAGEIFS(Observed!AM$2:AM$720,Observed!$A$2:$A$720,$A186,Observed!$C$2:$C$720,$C186),"")</f>
        <v/>
      </c>
      <c r="AN186" s="28" t="str">
        <f>IF(ISNUMBER(AVERAGEIFS(Observed!AN$2:AN$720,Observed!$A$2:$A$720,$A186,Observed!$C$2:$C$720,$C186)),AVERAGEIFS(Observed!AN$2:AN$720,Observed!$A$2:$A$720,$A186,Observed!$C$2:$C$720,$C186),"")</f>
        <v/>
      </c>
      <c r="AO186" s="28" t="str">
        <f>IF(ISNUMBER(AVERAGEIFS(Observed!AO$2:AO$720,Observed!$A$2:$A$720,$A186,Observed!$C$2:$C$720,$C186)),AVERAGEIFS(Observed!AO$2:AO$720,Observed!$A$2:$A$720,$A186,Observed!$C$2:$C$720,$C186),"")</f>
        <v/>
      </c>
      <c r="AP186" s="29" t="str">
        <f>IF(ISNUMBER(AVERAGEIFS(Observed!AP$2:AP$720,Observed!$A$2:$A$720,$A186,Observed!$C$2:$C$720,$C186)),AVERAGEIFS(Observed!AP$2:AP$720,Observed!$A$2:$A$720,$A186,Observed!$C$2:$C$720,$C186),"")</f>
        <v/>
      </c>
      <c r="AQ186" s="28" t="str">
        <f>IF(ISNUMBER(AVERAGEIFS(Observed!AQ$2:AQ$720,Observed!$A$2:$A$720,$A186,Observed!$C$2:$C$720,$C186)),AVERAGEIFS(Observed!AQ$2:AQ$720,Observed!$A$2:$A$720,$A186,Observed!$C$2:$C$720,$C186),"")</f>
        <v/>
      </c>
      <c r="AR186" s="28" t="str">
        <f>IF(ISNUMBER(AVERAGEIFS(Observed!AR$2:AR$720,Observed!$A$2:$A$720,$A186,Observed!$C$2:$C$720,$C186)),AVERAGEIFS(Observed!AR$2:AR$720,Observed!$A$2:$A$720,$A186,Observed!$C$2:$C$720,$C186),"")</f>
        <v/>
      </c>
      <c r="AS186" s="2">
        <f>COUNTIFS(Observed!$A$2:$A$720,$A186,Observed!$C$2:$C$720,$C186)</f>
        <v>3</v>
      </c>
      <c r="AT186" s="2">
        <f t="shared" si="3"/>
        <v>3</v>
      </c>
    </row>
    <row r="187" spans="1:46" x14ac:dyDescent="0.25">
      <c r="A187" s="4" t="s">
        <v>36</v>
      </c>
      <c r="B187" t="s">
        <v>32</v>
      </c>
      <c r="C187" s="3">
        <v>42359</v>
      </c>
      <c r="D187">
        <v>1</v>
      </c>
      <c r="F187">
        <v>500</v>
      </c>
      <c r="J187" s="2" t="s">
        <v>83</v>
      </c>
      <c r="K187" s="2" t="s">
        <v>23</v>
      </c>
      <c r="L187">
        <v>8</v>
      </c>
      <c r="M187" s="2" t="s">
        <v>22</v>
      </c>
      <c r="N187" s="27" t="str">
        <f>IF(ISNUMBER(AVERAGEIFS(Observed!N$2:N$720,Observed!$A$2:$A$720,$A187,Observed!$C$2:$C$720,$C187)),AVERAGEIFS(Observed!N$2:N$720,Observed!$A$2:$A$720,$A187,Observed!$C$2:$C$720,$C187),"")</f>
        <v/>
      </c>
      <c r="O187" s="28" t="str">
        <f>IF(ISNUMBER(AVERAGEIFS(Observed!O$2:O$720,Observed!$A$2:$A$720,$A187,Observed!$C$2:$C$720,$C187)),AVERAGEIFS(Observed!O$2:O$720,Observed!$A$2:$A$720,$A187,Observed!$C$2:$C$720,$C187),"")</f>
        <v/>
      </c>
      <c r="P187" s="28">
        <f>IF(ISNUMBER(AVERAGEIFS(Observed!P$2:P$720,Observed!$A$2:$A$720,$A187,Observed!$C$2:$C$720,$C187)),AVERAGEIFS(Observed!P$2:P$720,Observed!$A$2:$A$720,$A187,Observed!$C$2:$C$720,$C187),"")</f>
        <v>275.88333333333333</v>
      </c>
      <c r="Q187" s="28">
        <f>IF(ISNUMBER(AVERAGEIFS(Observed!Q$2:Q$720,Observed!$A$2:$A$720,$A187,Observed!$C$2:$C$720,$C187)),AVERAGEIFS(Observed!Q$2:Q$720,Observed!$A$2:$A$720,$A187,Observed!$C$2:$C$720,$C187),"")</f>
        <v>275.88333333333333</v>
      </c>
      <c r="R187" s="28">
        <f>IF(ISNUMBER(AVERAGEIFS(Observed!R$2:R$720,Observed!$A$2:$A$720,$A187,Observed!$C$2:$C$720,$C187)),AVERAGEIFS(Observed!R$2:R$720,Observed!$A$2:$A$720,$A187,Observed!$C$2:$C$720,$C187),"")</f>
        <v>713.06000000000006</v>
      </c>
      <c r="S187" s="29" t="str">
        <f>IF(ISNUMBER(AVERAGEIFS(Observed!S$2:S$720,Observed!$A$2:$A$720,$A187,Observed!$C$2:$C$720,$C187)),AVERAGEIFS(Observed!S$2:S$720,Observed!$A$2:$A$720,$A187,Observed!$C$2:$C$720,$C187),"")</f>
        <v/>
      </c>
      <c r="T187" s="29" t="str">
        <f>IF(ISNUMBER(AVERAGEIFS(Observed!T$2:T$720,Observed!$A$2:$A$720,$A187,Observed!$C$2:$C$720,$C187)),AVERAGEIFS(Observed!T$2:T$720,Observed!$A$2:$A$720,$A187,Observed!$C$2:$C$720,$C187),"")</f>
        <v/>
      </c>
      <c r="U187" s="29" t="str">
        <f>IF(ISNUMBER(AVERAGEIFS(Observed!U$2:U$720,Observed!$A$2:$A$720,$A187,Observed!$C$2:$C$720,$C187)),AVERAGEIFS(Observed!U$2:U$720,Observed!$A$2:$A$720,$A187,Observed!$C$2:$C$720,$C187),"")</f>
        <v/>
      </c>
      <c r="V187" s="28" t="str">
        <f>IF(ISNUMBER(AVERAGEIFS(Observed!V$2:V$720,Observed!$A$2:$A$720,$A187,Observed!$C$2:$C$720,$C187)),AVERAGEIFS(Observed!V$2:V$720,Observed!$A$2:$A$720,$A187,Observed!$C$2:$C$720,$C187),"")</f>
        <v/>
      </c>
      <c r="W187" s="30" t="str">
        <f>IF(ISNUMBER(AVERAGEIFS(Observed!W$2:W$720,Observed!$A$2:$A$720,$A187,Observed!$C$2:$C$720,$C187)),AVERAGEIFS(Observed!W$2:W$720,Observed!$A$2:$A$720,$A187,Observed!$C$2:$C$720,$C187),"")</f>
        <v/>
      </c>
      <c r="X187" s="30" t="str">
        <f>IF(ISNUMBER(AVERAGEIFS(Observed!X$2:X$720,Observed!$A$2:$A$720,$A187,Observed!$C$2:$C$720,$C187)),AVERAGEIFS(Observed!X$2:X$720,Observed!$A$2:$A$720,$A187,Observed!$C$2:$C$720,$C187),"")</f>
        <v/>
      </c>
      <c r="Y187" s="28" t="str">
        <f>IF(ISNUMBER(AVERAGEIFS(Observed!Y$2:Y$720,Observed!$A$2:$A$720,$A187,Observed!$C$2:$C$720,$C187)),AVERAGEIFS(Observed!Y$2:Y$720,Observed!$A$2:$A$720,$A187,Observed!$C$2:$C$720,$C187),"")</f>
        <v/>
      </c>
      <c r="Z187" s="28" t="str">
        <f>IF(ISNUMBER(AVERAGEIFS(Observed!Z$2:Z$720,Observed!$A$2:$A$720,$A187,Observed!$C$2:$C$720,$C187)),AVERAGEIFS(Observed!Z$2:Z$720,Observed!$A$2:$A$720,$A187,Observed!$C$2:$C$720,$C187),"")</f>
        <v/>
      </c>
      <c r="AA187" s="28" t="str">
        <f>IF(ISNUMBER(AVERAGEIFS(Observed!AA$2:AA$720,Observed!$A$2:$A$720,$A187,Observed!$C$2:$C$720,$C187)),AVERAGEIFS(Observed!AA$2:AA$720,Observed!$A$2:$A$720,$A187,Observed!$C$2:$C$720,$C187),"")</f>
        <v/>
      </c>
      <c r="AB187" s="28" t="str">
        <f>IF(ISNUMBER(AVERAGEIFS(Observed!AB$2:AB$720,Observed!$A$2:$A$720,$A187,Observed!$C$2:$C$720,$C187)),AVERAGEIFS(Observed!AB$2:AB$720,Observed!$A$2:$A$720,$A187,Observed!$C$2:$C$720,$C187),"")</f>
        <v/>
      </c>
      <c r="AC187" s="28" t="str">
        <f>IF(ISNUMBER(AVERAGEIFS(Observed!AC$2:AC$720,Observed!$A$2:$A$720,$A187,Observed!$C$2:$C$720,$C187)),AVERAGEIFS(Observed!AC$2:AC$720,Observed!$A$2:$A$720,$A187,Observed!$C$2:$C$720,$C187),"")</f>
        <v/>
      </c>
      <c r="AD187" s="28" t="str">
        <f>IF(ISNUMBER(AVERAGEIFS(Observed!AD$2:AD$720,Observed!$A$2:$A$720,$A187,Observed!$C$2:$C$720,$C187)),AVERAGEIFS(Observed!AD$2:AD$720,Observed!$A$2:$A$720,$A187,Observed!$C$2:$C$720,$C187),"")</f>
        <v/>
      </c>
      <c r="AE187" s="28" t="str">
        <f>IF(ISNUMBER(AVERAGEIFS(Observed!AE$2:AE$720,Observed!$A$2:$A$720,$A187,Observed!$C$2:$C$720,$C187)),AVERAGEIFS(Observed!AE$2:AE$720,Observed!$A$2:$A$720,$A187,Observed!$C$2:$C$720,$C187),"")</f>
        <v/>
      </c>
      <c r="AF187" s="28" t="str">
        <f>IF(ISNUMBER(AVERAGEIFS(Observed!AF$2:AF$720,Observed!$A$2:$A$720,$A187,Observed!$C$2:$C$720,$C187)),AVERAGEIFS(Observed!AF$2:AF$720,Observed!$A$2:$A$720,$A187,Observed!$C$2:$C$720,$C187),"")</f>
        <v/>
      </c>
      <c r="AG187" s="28" t="str">
        <f>IF(ISNUMBER(AVERAGEIFS(Observed!AG$2:AG$720,Observed!$A$2:$A$720,$A187,Observed!$C$2:$C$720,$C187)),AVERAGEIFS(Observed!AG$2:AG$720,Observed!$A$2:$A$720,$A187,Observed!$C$2:$C$720,$C187),"")</f>
        <v/>
      </c>
      <c r="AH187" s="29" t="str">
        <f>IF(ISNUMBER(AVERAGEIFS(Observed!AH$2:AH$720,Observed!$A$2:$A$720,$A187,Observed!$C$2:$C$720,$C187)),AVERAGEIFS(Observed!AH$2:AH$720,Observed!$A$2:$A$720,$A187,Observed!$C$2:$C$720,$C187),"")</f>
        <v/>
      </c>
      <c r="AI187" s="29" t="str">
        <f>IF(ISNUMBER(AVERAGEIFS(Observed!AI$2:AI$720,Observed!$A$2:$A$720,$A187,Observed!$C$2:$C$720,$C187)),AVERAGEIFS(Observed!AI$2:AI$720,Observed!$A$2:$A$720,$A187,Observed!$C$2:$C$720,$C187),"")</f>
        <v/>
      </c>
      <c r="AJ187" s="29" t="str">
        <f>IF(ISNUMBER(AVERAGEIFS(Observed!AJ$2:AJ$720,Observed!$A$2:$A$720,$A187,Observed!$C$2:$C$720,$C187)),AVERAGEIFS(Observed!AJ$2:AJ$720,Observed!$A$2:$A$720,$A187,Observed!$C$2:$C$720,$C187),"")</f>
        <v/>
      </c>
      <c r="AK187" s="28" t="str">
        <f>IF(ISNUMBER(AVERAGEIFS(Observed!AK$2:AK$720,Observed!$A$2:$A$720,$A187,Observed!$C$2:$C$720,$C187)),AVERAGEIFS(Observed!AK$2:AK$720,Observed!$A$2:$A$720,$A187,Observed!$C$2:$C$720,$C187),"")</f>
        <v/>
      </c>
      <c r="AL187" s="29" t="str">
        <f>IF(ISNUMBER(AVERAGEIFS(Observed!AL$2:AL$720,Observed!$A$2:$A$720,$A187,Observed!$C$2:$C$720,$C187)),AVERAGEIFS(Observed!AL$2:AL$720,Observed!$A$2:$A$720,$A187,Observed!$C$2:$C$720,$C187),"")</f>
        <v/>
      </c>
      <c r="AM187" s="28" t="str">
        <f>IF(ISNUMBER(AVERAGEIFS(Observed!AM$2:AM$720,Observed!$A$2:$A$720,$A187,Observed!$C$2:$C$720,$C187)),AVERAGEIFS(Observed!AM$2:AM$720,Observed!$A$2:$A$720,$A187,Observed!$C$2:$C$720,$C187),"")</f>
        <v/>
      </c>
      <c r="AN187" s="28" t="str">
        <f>IF(ISNUMBER(AVERAGEIFS(Observed!AN$2:AN$720,Observed!$A$2:$A$720,$A187,Observed!$C$2:$C$720,$C187)),AVERAGEIFS(Observed!AN$2:AN$720,Observed!$A$2:$A$720,$A187,Observed!$C$2:$C$720,$C187),"")</f>
        <v/>
      </c>
      <c r="AO187" s="28" t="str">
        <f>IF(ISNUMBER(AVERAGEIFS(Observed!AO$2:AO$720,Observed!$A$2:$A$720,$A187,Observed!$C$2:$C$720,$C187)),AVERAGEIFS(Observed!AO$2:AO$720,Observed!$A$2:$A$720,$A187,Observed!$C$2:$C$720,$C187),"")</f>
        <v/>
      </c>
      <c r="AP187" s="29" t="str">
        <f>IF(ISNUMBER(AVERAGEIFS(Observed!AP$2:AP$720,Observed!$A$2:$A$720,$A187,Observed!$C$2:$C$720,$C187)),AVERAGEIFS(Observed!AP$2:AP$720,Observed!$A$2:$A$720,$A187,Observed!$C$2:$C$720,$C187),"")</f>
        <v/>
      </c>
      <c r="AQ187" s="28" t="str">
        <f>IF(ISNUMBER(AVERAGEIFS(Observed!AQ$2:AQ$720,Observed!$A$2:$A$720,$A187,Observed!$C$2:$C$720,$C187)),AVERAGEIFS(Observed!AQ$2:AQ$720,Observed!$A$2:$A$720,$A187,Observed!$C$2:$C$720,$C187),"")</f>
        <v/>
      </c>
      <c r="AR187" s="28" t="str">
        <f>IF(ISNUMBER(AVERAGEIFS(Observed!AR$2:AR$720,Observed!$A$2:$A$720,$A187,Observed!$C$2:$C$720,$C187)),AVERAGEIFS(Observed!AR$2:AR$720,Observed!$A$2:$A$720,$A187,Observed!$C$2:$C$720,$C187),"")</f>
        <v/>
      </c>
      <c r="AS187" s="2">
        <f>COUNTIFS(Observed!$A$2:$A$720,$A187,Observed!$C$2:$C$720,$C187)</f>
        <v>3</v>
      </c>
      <c r="AT187" s="2">
        <f t="shared" si="3"/>
        <v>3</v>
      </c>
    </row>
    <row r="188" spans="1:46" x14ac:dyDescent="0.25">
      <c r="A188" s="4" t="s">
        <v>33</v>
      </c>
      <c r="B188" t="s">
        <v>32</v>
      </c>
      <c r="C188" s="3">
        <v>42402</v>
      </c>
      <c r="D188">
        <v>1</v>
      </c>
      <c r="F188">
        <v>0</v>
      </c>
      <c r="J188" s="2" t="s">
        <v>83</v>
      </c>
      <c r="K188" s="2" t="s">
        <v>23</v>
      </c>
      <c r="L188">
        <v>9</v>
      </c>
      <c r="M188" s="2" t="s">
        <v>22</v>
      </c>
      <c r="N188" s="27" t="str">
        <f>IF(ISNUMBER(AVERAGEIFS(Observed!N$2:N$720,Observed!$A$2:$A$720,$A188,Observed!$C$2:$C$720,$C188)),AVERAGEIFS(Observed!N$2:N$720,Observed!$A$2:$A$720,$A188,Observed!$C$2:$C$720,$C188),"")</f>
        <v/>
      </c>
      <c r="O188" s="28" t="str">
        <f>IF(ISNUMBER(AVERAGEIFS(Observed!O$2:O$720,Observed!$A$2:$A$720,$A188,Observed!$C$2:$C$720,$C188)),AVERAGEIFS(Observed!O$2:O$720,Observed!$A$2:$A$720,$A188,Observed!$C$2:$C$720,$C188),"")</f>
        <v/>
      </c>
      <c r="P188" s="28">
        <f>IF(ISNUMBER(AVERAGEIFS(Observed!P$2:P$720,Observed!$A$2:$A$720,$A188,Observed!$C$2:$C$720,$C188)),AVERAGEIFS(Observed!P$2:P$720,Observed!$A$2:$A$720,$A188,Observed!$C$2:$C$720,$C188),"")</f>
        <v>83.32</v>
      </c>
      <c r="Q188" s="28">
        <f>IF(ISNUMBER(AVERAGEIFS(Observed!Q$2:Q$720,Observed!$A$2:$A$720,$A188,Observed!$C$2:$C$720,$C188)),AVERAGEIFS(Observed!Q$2:Q$720,Observed!$A$2:$A$720,$A188,Observed!$C$2:$C$720,$C188),"")</f>
        <v>83.32</v>
      </c>
      <c r="R188" s="28">
        <f>IF(ISNUMBER(AVERAGEIFS(Observed!R$2:R$720,Observed!$A$2:$A$720,$A188,Observed!$C$2:$C$720,$C188)),AVERAGEIFS(Observed!R$2:R$720,Observed!$A$2:$A$720,$A188,Observed!$C$2:$C$720,$C188),"")</f>
        <v>744.54666666666662</v>
      </c>
      <c r="S188" s="29" t="str">
        <f>IF(ISNUMBER(AVERAGEIFS(Observed!S$2:S$720,Observed!$A$2:$A$720,$A188,Observed!$C$2:$C$720,$C188)),AVERAGEIFS(Observed!S$2:S$720,Observed!$A$2:$A$720,$A188,Observed!$C$2:$C$720,$C188),"")</f>
        <v/>
      </c>
      <c r="T188" s="29" t="str">
        <f>IF(ISNUMBER(AVERAGEIFS(Observed!T$2:T$720,Observed!$A$2:$A$720,$A188,Observed!$C$2:$C$720,$C188)),AVERAGEIFS(Observed!T$2:T$720,Observed!$A$2:$A$720,$A188,Observed!$C$2:$C$720,$C188),"")</f>
        <v/>
      </c>
      <c r="U188" s="29" t="str">
        <f>IF(ISNUMBER(AVERAGEIFS(Observed!U$2:U$720,Observed!$A$2:$A$720,$A188,Observed!$C$2:$C$720,$C188)),AVERAGEIFS(Observed!U$2:U$720,Observed!$A$2:$A$720,$A188,Observed!$C$2:$C$720,$C188),"")</f>
        <v/>
      </c>
      <c r="V188" s="28" t="str">
        <f>IF(ISNUMBER(AVERAGEIFS(Observed!V$2:V$720,Observed!$A$2:$A$720,$A188,Observed!$C$2:$C$720,$C188)),AVERAGEIFS(Observed!V$2:V$720,Observed!$A$2:$A$720,$A188,Observed!$C$2:$C$720,$C188),"")</f>
        <v/>
      </c>
      <c r="W188" s="30" t="str">
        <f>IF(ISNUMBER(AVERAGEIFS(Observed!W$2:W$720,Observed!$A$2:$A$720,$A188,Observed!$C$2:$C$720,$C188)),AVERAGEIFS(Observed!W$2:W$720,Observed!$A$2:$A$720,$A188,Observed!$C$2:$C$720,$C188),"")</f>
        <v/>
      </c>
      <c r="X188" s="30" t="str">
        <f>IF(ISNUMBER(AVERAGEIFS(Observed!X$2:X$720,Observed!$A$2:$A$720,$A188,Observed!$C$2:$C$720,$C188)),AVERAGEIFS(Observed!X$2:X$720,Observed!$A$2:$A$720,$A188,Observed!$C$2:$C$720,$C188),"")</f>
        <v/>
      </c>
      <c r="Y188" s="28" t="str">
        <f>IF(ISNUMBER(AVERAGEIFS(Observed!Y$2:Y$720,Observed!$A$2:$A$720,$A188,Observed!$C$2:$C$720,$C188)),AVERAGEIFS(Observed!Y$2:Y$720,Observed!$A$2:$A$720,$A188,Observed!$C$2:$C$720,$C188),"")</f>
        <v/>
      </c>
      <c r="Z188" s="28" t="str">
        <f>IF(ISNUMBER(AVERAGEIFS(Observed!Z$2:Z$720,Observed!$A$2:$A$720,$A188,Observed!$C$2:$C$720,$C188)),AVERAGEIFS(Observed!Z$2:Z$720,Observed!$A$2:$A$720,$A188,Observed!$C$2:$C$720,$C188),"")</f>
        <v/>
      </c>
      <c r="AA188" s="28" t="str">
        <f>IF(ISNUMBER(AVERAGEIFS(Observed!AA$2:AA$720,Observed!$A$2:$A$720,$A188,Observed!$C$2:$C$720,$C188)),AVERAGEIFS(Observed!AA$2:AA$720,Observed!$A$2:$A$720,$A188,Observed!$C$2:$C$720,$C188),"")</f>
        <v/>
      </c>
      <c r="AB188" s="28" t="str">
        <f>IF(ISNUMBER(AVERAGEIFS(Observed!AB$2:AB$720,Observed!$A$2:$A$720,$A188,Observed!$C$2:$C$720,$C188)),AVERAGEIFS(Observed!AB$2:AB$720,Observed!$A$2:$A$720,$A188,Observed!$C$2:$C$720,$C188),"")</f>
        <v/>
      </c>
      <c r="AC188" s="28" t="str">
        <f>IF(ISNUMBER(AVERAGEIFS(Observed!AC$2:AC$720,Observed!$A$2:$A$720,$A188,Observed!$C$2:$C$720,$C188)),AVERAGEIFS(Observed!AC$2:AC$720,Observed!$A$2:$A$720,$A188,Observed!$C$2:$C$720,$C188),"")</f>
        <v/>
      </c>
      <c r="AD188" s="28" t="str">
        <f>IF(ISNUMBER(AVERAGEIFS(Observed!AD$2:AD$720,Observed!$A$2:$A$720,$A188,Observed!$C$2:$C$720,$C188)),AVERAGEIFS(Observed!AD$2:AD$720,Observed!$A$2:$A$720,$A188,Observed!$C$2:$C$720,$C188),"")</f>
        <v/>
      </c>
      <c r="AE188" s="28" t="str">
        <f>IF(ISNUMBER(AVERAGEIFS(Observed!AE$2:AE$720,Observed!$A$2:$A$720,$A188,Observed!$C$2:$C$720,$C188)),AVERAGEIFS(Observed!AE$2:AE$720,Observed!$A$2:$A$720,$A188,Observed!$C$2:$C$720,$C188),"")</f>
        <v/>
      </c>
      <c r="AF188" s="28" t="str">
        <f>IF(ISNUMBER(AVERAGEIFS(Observed!AF$2:AF$720,Observed!$A$2:$A$720,$A188,Observed!$C$2:$C$720,$C188)),AVERAGEIFS(Observed!AF$2:AF$720,Observed!$A$2:$A$720,$A188,Observed!$C$2:$C$720,$C188),"")</f>
        <v/>
      </c>
      <c r="AG188" s="28" t="str">
        <f>IF(ISNUMBER(AVERAGEIFS(Observed!AG$2:AG$720,Observed!$A$2:$A$720,$A188,Observed!$C$2:$C$720,$C188)),AVERAGEIFS(Observed!AG$2:AG$720,Observed!$A$2:$A$720,$A188,Observed!$C$2:$C$720,$C188),"")</f>
        <v/>
      </c>
      <c r="AH188" s="29" t="str">
        <f>IF(ISNUMBER(AVERAGEIFS(Observed!AH$2:AH$720,Observed!$A$2:$A$720,$A188,Observed!$C$2:$C$720,$C188)),AVERAGEIFS(Observed!AH$2:AH$720,Observed!$A$2:$A$720,$A188,Observed!$C$2:$C$720,$C188),"")</f>
        <v/>
      </c>
      <c r="AI188" s="29" t="str">
        <f>IF(ISNUMBER(AVERAGEIFS(Observed!AI$2:AI$720,Observed!$A$2:$A$720,$A188,Observed!$C$2:$C$720,$C188)),AVERAGEIFS(Observed!AI$2:AI$720,Observed!$A$2:$A$720,$A188,Observed!$C$2:$C$720,$C188),"")</f>
        <v/>
      </c>
      <c r="AJ188" s="29" t="str">
        <f>IF(ISNUMBER(AVERAGEIFS(Observed!AJ$2:AJ$720,Observed!$A$2:$A$720,$A188,Observed!$C$2:$C$720,$C188)),AVERAGEIFS(Observed!AJ$2:AJ$720,Observed!$A$2:$A$720,$A188,Observed!$C$2:$C$720,$C188),"")</f>
        <v/>
      </c>
      <c r="AK188" s="28" t="str">
        <f>IF(ISNUMBER(AVERAGEIFS(Observed!AK$2:AK$720,Observed!$A$2:$A$720,$A188,Observed!$C$2:$C$720,$C188)),AVERAGEIFS(Observed!AK$2:AK$720,Observed!$A$2:$A$720,$A188,Observed!$C$2:$C$720,$C188),"")</f>
        <v/>
      </c>
      <c r="AL188" s="29" t="str">
        <f>IF(ISNUMBER(AVERAGEIFS(Observed!AL$2:AL$720,Observed!$A$2:$A$720,$A188,Observed!$C$2:$C$720,$C188)),AVERAGEIFS(Observed!AL$2:AL$720,Observed!$A$2:$A$720,$A188,Observed!$C$2:$C$720,$C188),"")</f>
        <v/>
      </c>
      <c r="AM188" s="28" t="str">
        <f>IF(ISNUMBER(AVERAGEIFS(Observed!AM$2:AM$720,Observed!$A$2:$A$720,$A188,Observed!$C$2:$C$720,$C188)),AVERAGEIFS(Observed!AM$2:AM$720,Observed!$A$2:$A$720,$A188,Observed!$C$2:$C$720,$C188),"")</f>
        <v/>
      </c>
      <c r="AN188" s="28" t="str">
        <f>IF(ISNUMBER(AVERAGEIFS(Observed!AN$2:AN$720,Observed!$A$2:$A$720,$A188,Observed!$C$2:$C$720,$C188)),AVERAGEIFS(Observed!AN$2:AN$720,Observed!$A$2:$A$720,$A188,Observed!$C$2:$C$720,$C188),"")</f>
        <v/>
      </c>
      <c r="AO188" s="28" t="str">
        <f>IF(ISNUMBER(AVERAGEIFS(Observed!AO$2:AO$720,Observed!$A$2:$A$720,$A188,Observed!$C$2:$C$720,$C188)),AVERAGEIFS(Observed!AO$2:AO$720,Observed!$A$2:$A$720,$A188,Observed!$C$2:$C$720,$C188),"")</f>
        <v/>
      </c>
      <c r="AP188" s="29" t="str">
        <f>IF(ISNUMBER(AVERAGEIFS(Observed!AP$2:AP$720,Observed!$A$2:$A$720,$A188,Observed!$C$2:$C$720,$C188)),AVERAGEIFS(Observed!AP$2:AP$720,Observed!$A$2:$A$720,$A188,Observed!$C$2:$C$720,$C188),"")</f>
        <v/>
      </c>
      <c r="AQ188" s="28" t="str">
        <f>IF(ISNUMBER(AVERAGEIFS(Observed!AQ$2:AQ$720,Observed!$A$2:$A$720,$A188,Observed!$C$2:$C$720,$C188)),AVERAGEIFS(Observed!AQ$2:AQ$720,Observed!$A$2:$A$720,$A188,Observed!$C$2:$C$720,$C188),"")</f>
        <v/>
      </c>
      <c r="AR188" s="28" t="str">
        <f>IF(ISNUMBER(AVERAGEIFS(Observed!AR$2:AR$720,Observed!$A$2:$A$720,$A188,Observed!$C$2:$C$720,$C188)),AVERAGEIFS(Observed!AR$2:AR$720,Observed!$A$2:$A$720,$A188,Observed!$C$2:$C$720,$C188),"")</f>
        <v/>
      </c>
      <c r="AS188" s="2">
        <f>COUNTIFS(Observed!$A$2:$A$720,$A188,Observed!$C$2:$C$720,$C188)</f>
        <v>3</v>
      </c>
      <c r="AT188" s="2">
        <f t="shared" si="3"/>
        <v>3</v>
      </c>
    </row>
    <row r="189" spans="1:46" x14ac:dyDescent="0.25">
      <c r="A189" s="4" t="s">
        <v>35</v>
      </c>
      <c r="B189" t="s">
        <v>32</v>
      </c>
      <c r="C189" s="3">
        <v>42402</v>
      </c>
      <c r="D189">
        <v>1</v>
      </c>
      <c r="F189">
        <v>50</v>
      </c>
      <c r="J189" s="2" t="s">
        <v>83</v>
      </c>
      <c r="K189" s="2" t="s">
        <v>23</v>
      </c>
      <c r="L189">
        <v>9</v>
      </c>
      <c r="M189" s="2" t="s">
        <v>22</v>
      </c>
      <c r="N189" s="27" t="str">
        <f>IF(ISNUMBER(AVERAGEIFS(Observed!N$2:N$720,Observed!$A$2:$A$720,$A189,Observed!$C$2:$C$720,$C189)),AVERAGEIFS(Observed!N$2:N$720,Observed!$A$2:$A$720,$A189,Observed!$C$2:$C$720,$C189),"")</f>
        <v/>
      </c>
      <c r="O189" s="28" t="str">
        <f>IF(ISNUMBER(AVERAGEIFS(Observed!O$2:O$720,Observed!$A$2:$A$720,$A189,Observed!$C$2:$C$720,$C189)),AVERAGEIFS(Observed!O$2:O$720,Observed!$A$2:$A$720,$A189,Observed!$C$2:$C$720,$C189),"")</f>
        <v/>
      </c>
      <c r="P189" s="28">
        <f>IF(ISNUMBER(AVERAGEIFS(Observed!P$2:P$720,Observed!$A$2:$A$720,$A189,Observed!$C$2:$C$720,$C189)),AVERAGEIFS(Observed!P$2:P$720,Observed!$A$2:$A$720,$A189,Observed!$C$2:$C$720,$C189),"")</f>
        <v>115.47333333333334</v>
      </c>
      <c r="Q189" s="28">
        <f>IF(ISNUMBER(AVERAGEIFS(Observed!Q$2:Q$720,Observed!$A$2:$A$720,$A189,Observed!$C$2:$C$720,$C189)),AVERAGEIFS(Observed!Q$2:Q$720,Observed!$A$2:$A$720,$A189,Observed!$C$2:$C$720,$C189),"")</f>
        <v>115.47333333333334</v>
      </c>
      <c r="R189" s="28">
        <f>IF(ISNUMBER(AVERAGEIFS(Observed!R$2:R$720,Observed!$A$2:$A$720,$A189,Observed!$C$2:$C$720,$C189)),AVERAGEIFS(Observed!R$2:R$720,Observed!$A$2:$A$720,$A189,Observed!$C$2:$C$720,$C189),"")</f>
        <v>811.17333333333329</v>
      </c>
      <c r="S189" s="29" t="str">
        <f>IF(ISNUMBER(AVERAGEIFS(Observed!S$2:S$720,Observed!$A$2:$A$720,$A189,Observed!$C$2:$C$720,$C189)),AVERAGEIFS(Observed!S$2:S$720,Observed!$A$2:$A$720,$A189,Observed!$C$2:$C$720,$C189),"")</f>
        <v/>
      </c>
      <c r="T189" s="29" t="str">
        <f>IF(ISNUMBER(AVERAGEIFS(Observed!T$2:T$720,Observed!$A$2:$A$720,$A189,Observed!$C$2:$C$720,$C189)),AVERAGEIFS(Observed!T$2:T$720,Observed!$A$2:$A$720,$A189,Observed!$C$2:$C$720,$C189),"")</f>
        <v/>
      </c>
      <c r="U189" s="29" t="str">
        <f>IF(ISNUMBER(AVERAGEIFS(Observed!U$2:U$720,Observed!$A$2:$A$720,$A189,Observed!$C$2:$C$720,$C189)),AVERAGEIFS(Observed!U$2:U$720,Observed!$A$2:$A$720,$A189,Observed!$C$2:$C$720,$C189),"")</f>
        <v/>
      </c>
      <c r="V189" s="28" t="str">
        <f>IF(ISNUMBER(AVERAGEIFS(Observed!V$2:V$720,Observed!$A$2:$A$720,$A189,Observed!$C$2:$C$720,$C189)),AVERAGEIFS(Observed!V$2:V$720,Observed!$A$2:$A$720,$A189,Observed!$C$2:$C$720,$C189),"")</f>
        <v/>
      </c>
      <c r="W189" s="30" t="str">
        <f>IF(ISNUMBER(AVERAGEIFS(Observed!W$2:W$720,Observed!$A$2:$A$720,$A189,Observed!$C$2:$C$720,$C189)),AVERAGEIFS(Observed!W$2:W$720,Observed!$A$2:$A$720,$A189,Observed!$C$2:$C$720,$C189),"")</f>
        <v/>
      </c>
      <c r="X189" s="30" t="str">
        <f>IF(ISNUMBER(AVERAGEIFS(Observed!X$2:X$720,Observed!$A$2:$A$720,$A189,Observed!$C$2:$C$720,$C189)),AVERAGEIFS(Observed!X$2:X$720,Observed!$A$2:$A$720,$A189,Observed!$C$2:$C$720,$C189),"")</f>
        <v/>
      </c>
      <c r="Y189" s="28" t="str">
        <f>IF(ISNUMBER(AVERAGEIFS(Observed!Y$2:Y$720,Observed!$A$2:$A$720,$A189,Observed!$C$2:$C$720,$C189)),AVERAGEIFS(Observed!Y$2:Y$720,Observed!$A$2:$A$720,$A189,Observed!$C$2:$C$720,$C189),"")</f>
        <v/>
      </c>
      <c r="Z189" s="28" t="str">
        <f>IF(ISNUMBER(AVERAGEIFS(Observed!Z$2:Z$720,Observed!$A$2:$A$720,$A189,Observed!$C$2:$C$720,$C189)),AVERAGEIFS(Observed!Z$2:Z$720,Observed!$A$2:$A$720,$A189,Observed!$C$2:$C$720,$C189),"")</f>
        <v/>
      </c>
      <c r="AA189" s="28" t="str">
        <f>IF(ISNUMBER(AVERAGEIFS(Observed!AA$2:AA$720,Observed!$A$2:$A$720,$A189,Observed!$C$2:$C$720,$C189)),AVERAGEIFS(Observed!AA$2:AA$720,Observed!$A$2:$A$720,$A189,Observed!$C$2:$C$720,$C189),"")</f>
        <v/>
      </c>
      <c r="AB189" s="28" t="str">
        <f>IF(ISNUMBER(AVERAGEIFS(Observed!AB$2:AB$720,Observed!$A$2:$A$720,$A189,Observed!$C$2:$C$720,$C189)),AVERAGEIFS(Observed!AB$2:AB$720,Observed!$A$2:$A$720,$A189,Observed!$C$2:$C$720,$C189),"")</f>
        <v/>
      </c>
      <c r="AC189" s="28" t="str">
        <f>IF(ISNUMBER(AVERAGEIFS(Observed!AC$2:AC$720,Observed!$A$2:$A$720,$A189,Observed!$C$2:$C$720,$C189)),AVERAGEIFS(Observed!AC$2:AC$720,Observed!$A$2:$A$720,$A189,Observed!$C$2:$C$720,$C189),"")</f>
        <v/>
      </c>
      <c r="AD189" s="28" t="str">
        <f>IF(ISNUMBER(AVERAGEIFS(Observed!AD$2:AD$720,Observed!$A$2:$A$720,$A189,Observed!$C$2:$C$720,$C189)),AVERAGEIFS(Observed!AD$2:AD$720,Observed!$A$2:$A$720,$A189,Observed!$C$2:$C$720,$C189),"")</f>
        <v/>
      </c>
      <c r="AE189" s="28" t="str">
        <f>IF(ISNUMBER(AVERAGEIFS(Observed!AE$2:AE$720,Observed!$A$2:$A$720,$A189,Observed!$C$2:$C$720,$C189)),AVERAGEIFS(Observed!AE$2:AE$720,Observed!$A$2:$A$720,$A189,Observed!$C$2:$C$720,$C189),"")</f>
        <v/>
      </c>
      <c r="AF189" s="28" t="str">
        <f>IF(ISNUMBER(AVERAGEIFS(Observed!AF$2:AF$720,Observed!$A$2:$A$720,$A189,Observed!$C$2:$C$720,$C189)),AVERAGEIFS(Observed!AF$2:AF$720,Observed!$A$2:$A$720,$A189,Observed!$C$2:$C$720,$C189),"")</f>
        <v/>
      </c>
      <c r="AG189" s="28" t="str">
        <f>IF(ISNUMBER(AVERAGEIFS(Observed!AG$2:AG$720,Observed!$A$2:$A$720,$A189,Observed!$C$2:$C$720,$C189)),AVERAGEIFS(Observed!AG$2:AG$720,Observed!$A$2:$A$720,$A189,Observed!$C$2:$C$720,$C189),"")</f>
        <v/>
      </c>
      <c r="AH189" s="29" t="str">
        <f>IF(ISNUMBER(AVERAGEIFS(Observed!AH$2:AH$720,Observed!$A$2:$A$720,$A189,Observed!$C$2:$C$720,$C189)),AVERAGEIFS(Observed!AH$2:AH$720,Observed!$A$2:$A$720,$A189,Observed!$C$2:$C$720,$C189),"")</f>
        <v/>
      </c>
      <c r="AI189" s="29" t="str">
        <f>IF(ISNUMBER(AVERAGEIFS(Observed!AI$2:AI$720,Observed!$A$2:$A$720,$A189,Observed!$C$2:$C$720,$C189)),AVERAGEIFS(Observed!AI$2:AI$720,Observed!$A$2:$A$720,$A189,Observed!$C$2:$C$720,$C189),"")</f>
        <v/>
      </c>
      <c r="AJ189" s="29" t="str">
        <f>IF(ISNUMBER(AVERAGEIFS(Observed!AJ$2:AJ$720,Observed!$A$2:$A$720,$A189,Observed!$C$2:$C$720,$C189)),AVERAGEIFS(Observed!AJ$2:AJ$720,Observed!$A$2:$A$720,$A189,Observed!$C$2:$C$720,$C189),"")</f>
        <v/>
      </c>
      <c r="AK189" s="28" t="str">
        <f>IF(ISNUMBER(AVERAGEIFS(Observed!AK$2:AK$720,Observed!$A$2:$A$720,$A189,Observed!$C$2:$C$720,$C189)),AVERAGEIFS(Observed!AK$2:AK$720,Observed!$A$2:$A$720,$A189,Observed!$C$2:$C$720,$C189),"")</f>
        <v/>
      </c>
      <c r="AL189" s="29" t="str">
        <f>IF(ISNUMBER(AVERAGEIFS(Observed!AL$2:AL$720,Observed!$A$2:$A$720,$A189,Observed!$C$2:$C$720,$C189)),AVERAGEIFS(Observed!AL$2:AL$720,Observed!$A$2:$A$720,$A189,Observed!$C$2:$C$720,$C189),"")</f>
        <v/>
      </c>
      <c r="AM189" s="28" t="str">
        <f>IF(ISNUMBER(AVERAGEIFS(Observed!AM$2:AM$720,Observed!$A$2:$A$720,$A189,Observed!$C$2:$C$720,$C189)),AVERAGEIFS(Observed!AM$2:AM$720,Observed!$A$2:$A$720,$A189,Observed!$C$2:$C$720,$C189),"")</f>
        <v/>
      </c>
      <c r="AN189" s="28" t="str">
        <f>IF(ISNUMBER(AVERAGEIFS(Observed!AN$2:AN$720,Observed!$A$2:$A$720,$A189,Observed!$C$2:$C$720,$C189)),AVERAGEIFS(Observed!AN$2:AN$720,Observed!$A$2:$A$720,$A189,Observed!$C$2:$C$720,$C189),"")</f>
        <v/>
      </c>
      <c r="AO189" s="28" t="str">
        <f>IF(ISNUMBER(AVERAGEIFS(Observed!AO$2:AO$720,Observed!$A$2:$A$720,$A189,Observed!$C$2:$C$720,$C189)),AVERAGEIFS(Observed!AO$2:AO$720,Observed!$A$2:$A$720,$A189,Observed!$C$2:$C$720,$C189),"")</f>
        <v/>
      </c>
      <c r="AP189" s="29" t="str">
        <f>IF(ISNUMBER(AVERAGEIFS(Observed!AP$2:AP$720,Observed!$A$2:$A$720,$A189,Observed!$C$2:$C$720,$C189)),AVERAGEIFS(Observed!AP$2:AP$720,Observed!$A$2:$A$720,$A189,Observed!$C$2:$C$720,$C189),"")</f>
        <v/>
      </c>
      <c r="AQ189" s="28" t="str">
        <f>IF(ISNUMBER(AVERAGEIFS(Observed!AQ$2:AQ$720,Observed!$A$2:$A$720,$A189,Observed!$C$2:$C$720,$C189)),AVERAGEIFS(Observed!AQ$2:AQ$720,Observed!$A$2:$A$720,$A189,Observed!$C$2:$C$720,$C189),"")</f>
        <v/>
      </c>
      <c r="AR189" s="28" t="str">
        <f>IF(ISNUMBER(AVERAGEIFS(Observed!AR$2:AR$720,Observed!$A$2:$A$720,$A189,Observed!$C$2:$C$720,$C189)),AVERAGEIFS(Observed!AR$2:AR$720,Observed!$A$2:$A$720,$A189,Observed!$C$2:$C$720,$C189),"")</f>
        <v/>
      </c>
      <c r="AS189" s="2">
        <f>COUNTIFS(Observed!$A$2:$A$720,$A189,Observed!$C$2:$C$720,$C189)</f>
        <v>3</v>
      </c>
      <c r="AT189" s="2">
        <f t="shared" si="3"/>
        <v>3</v>
      </c>
    </row>
    <row r="190" spans="1:46" x14ac:dyDescent="0.25">
      <c r="A190" s="4" t="s">
        <v>34</v>
      </c>
      <c r="B190" t="s">
        <v>32</v>
      </c>
      <c r="C190" s="3">
        <v>42402</v>
      </c>
      <c r="D190">
        <v>1</v>
      </c>
      <c r="F190">
        <v>100</v>
      </c>
      <c r="J190" s="2" t="s">
        <v>83</v>
      </c>
      <c r="K190" s="2" t="s">
        <v>23</v>
      </c>
      <c r="L190">
        <v>9</v>
      </c>
      <c r="M190" s="2" t="s">
        <v>22</v>
      </c>
      <c r="N190" s="27" t="str">
        <f>IF(ISNUMBER(AVERAGEIFS(Observed!N$2:N$720,Observed!$A$2:$A$720,$A190,Observed!$C$2:$C$720,$C190)),AVERAGEIFS(Observed!N$2:N$720,Observed!$A$2:$A$720,$A190,Observed!$C$2:$C$720,$C190),"")</f>
        <v/>
      </c>
      <c r="O190" s="28" t="str">
        <f>IF(ISNUMBER(AVERAGEIFS(Observed!O$2:O$720,Observed!$A$2:$A$720,$A190,Observed!$C$2:$C$720,$C190)),AVERAGEIFS(Observed!O$2:O$720,Observed!$A$2:$A$720,$A190,Observed!$C$2:$C$720,$C190),"")</f>
        <v/>
      </c>
      <c r="P190" s="28">
        <f>IF(ISNUMBER(AVERAGEIFS(Observed!P$2:P$720,Observed!$A$2:$A$720,$A190,Observed!$C$2:$C$720,$C190)),AVERAGEIFS(Observed!P$2:P$720,Observed!$A$2:$A$720,$A190,Observed!$C$2:$C$720,$C190),"")</f>
        <v>82.223333333333343</v>
      </c>
      <c r="Q190" s="28">
        <f>IF(ISNUMBER(AVERAGEIFS(Observed!Q$2:Q$720,Observed!$A$2:$A$720,$A190,Observed!$C$2:$C$720,$C190)),AVERAGEIFS(Observed!Q$2:Q$720,Observed!$A$2:$A$720,$A190,Observed!$C$2:$C$720,$C190),"")</f>
        <v>82.223333333333343</v>
      </c>
      <c r="R190" s="28">
        <f>IF(ISNUMBER(AVERAGEIFS(Observed!R$2:R$720,Observed!$A$2:$A$720,$A190,Observed!$C$2:$C$720,$C190)),AVERAGEIFS(Observed!R$2:R$720,Observed!$A$2:$A$720,$A190,Observed!$C$2:$C$720,$C190),"")</f>
        <v>763.33333333333337</v>
      </c>
      <c r="S190" s="29" t="str">
        <f>IF(ISNUMBER(AVERAGEIFS(Observed!S$2:S$720,Observed!$A$2:$A$720,$A190,Observed!$C$2:$C$720,$C190)),AVERAGEIFS(Observed!S$2:S$720,Observed!$A$2:$A$720,$A190,Observed!$C$2:$C$720,$C190),"")</f>
        <v/>
      </c>
      <c r="T190" s="29" t="str">
        <f>IF(ISNUMBER(AVERAGEIFS(Observed!T$2:T$720,Observed!$A$2:$A$720,$A190,Observed!$C$2:$C$720,$C190)),AVERAGEIFS(Observed!T$2:T$720,Observed!$A$2:$A$720,$A190,Observed!$C$2:$C$720,$C190),"")</f>
        <v/>
      </c>
      <c r="U190" s="29" t="str">
        <f>IF(ISNUMBER(AVERAGEIFS(Observed!U$2:U$720,Observed!$A$2:$A$720,$A190,Observed!$C$2:$C$720,$C190)),AVERAGEIFS(Observed!U$2:U$720,Observed!$A$2:$A$720,$A190,Observed!$C$2:$C$720,$C190),"")</f>
        <v/>
      </c>
      <c r="V190" s="28" t="str">
        <f>IF(ISNUMBER(AVERAGEIFS(Observed!V$2:V$720,Observed!$A$2:$A$720,$A190,Observed!$C$2:$C$720,$C190)),AVERAGEIFS(Observed!V$2:V$720,Observed!$A$2:$A$720,$A190,Observed!$C$2:$C$720,$C190),"")</f>
        <v/>
      </c>
      <c r="W190" s="30" t="str">
        <f>IF(ISNUMBER(AVERAGEIFS(Observed!W$2:W$720,Observed!$A$2:$A$720,$A190,Observed!$C$2:$C$720,$C190)),AVERAGEIFS(Observed!W$2:W$720,Observed!$A$2:$A$720,$A190,Observed!$C$2:$C$720,$C190),"")</f>
        <v/>
      </c>
      <c r="X190" s="30" t="str">
        <f>IF(ISNUMBER(AVERAGEIFS(Observed!X$2:X$720,Observed!$A$2:$A$720,$A190,Observed!$C$2:$C$720,$C190)),AVERAGEIFS(Observed!X$2:X$720,Observed!$A$2:$A$720,$A190,Observed!$C$2:$C$720,$C190),"")</f>
        <v/>
      </c>
      <c r="Y190" s="28" t="str">
        <f>IF(ISNUMBER(AVERAGEIFS(Observed!Y$2:Y$720,Observed!$A$2:$A$720,$A190,Observed!$C$2:$C$720,$C190)),AVERAGEIFS(Observed!Y$2:Y$720,Observed!$A$2:$A$720,$A190,Observed!$C$2:$C$720,$C190),"")</f>
        <v/>
      </c>
      <c r="Z190" s="28" t="str">
        <f>IF(ISNUMBER(AVERAGEIFS(Observed!Z$2:Z$720,Observed!$A$2:$A$720,$A190,Observed!$C$2:$C$720,$C190)),AVERAGEIFS(Observed!Z$2:Z$720,Observed!$A$2:$A$720,$A190,Observed!$C$2:$C$720,$C190),"")</f>
        <v/>
      </c>
      <c r="AA190" s="28" t="str">
        <f>IF(ISNUMBER(AVERAGEIFS(Observed!AA$2:AA$720,Observed!$A$2:$A$720,$A190,Observed!$C$2:$C$720,$C190)),AVERAGEIFS(Observed!AA$2:AA$720,Observed!$A$2:$A$720,$A190,Observed!$C$2:$C$720,$C190),"")</f>
        <v/>
      </c>
      <c r="AB190" s="28" t="str">
        <f>IF(ISNUMBER(AVERAGEIFS(Observed!AB$2:AB$720,Observed!$A$2:$A$720,$A190,Observed!$C$2:$C$720,$C190)),AVERAGEIFS(Observed!AB$2:AB$720,Observed!$A$2:$A$720,$A190,Observed!$C$2:$C$720,$C190),"")</f>
        <v/>
      </c>
      <c r="AC190" s="28" t="str">
        <f>IF(ISNUMBER(AVERAGEIFS(Observed!AC$2:AC$720,Observed!$A$2:$A$720,$A190,Observed!$C$2:$C$720,$C190)),AVERAGEIFS(Observed!AC$2:AC$720,Observed!$A$2:$A$720,$A190,Observed!$C$2:$C$720,$C190),"")</f>
        <v/>
      </c>
      <c r="AD190" s="28" t="str">
        <f>IF(ISNUMBER(AVERAGEIFS(Observed!AD$2:AD$720,Observed!$A$2:$A$720,$A190,Observed!$C$2:$C$720,$C190)),AVERAGEIFS(Observed!AD$2:AD$720,Observed!$A$2:$A$720,$A190,Observed!$C$2:$C$720,$C190),"")</f>
        <v/>
      </c>
      <c r="AE190" s="28" t="str">
        <f>IF(ISNUMBER(AVERAGEIFS(Observed!AE$2:AE$720,Observed!$A$2:$A$720,$A190,Observed!$C$2:$C$720,$C190)),AVERAGEIFS(Observed!AE$2:AE$720,Observed!$A$2:$A$720,$A190,Observed!$C$2:$C$720,$C190),"")</f>
        <v/>
      </c>
      <c r="AF190" s="28" t="str">
        <f>IF(ISNUMBER(AVERAGEIFS(Observed!AF$2:AF$720,Observed!$A$2:$A$720,$A190,Observed!$C$2:$C$720,$C190)),AVERAGEIFS(Observed!AF$2:AF$720,Observed!$A$2:$A$720,$A190,Observed!$C$2:$C$720,$C190),"")</f>
        <v/>
      </c>
      <c r="AG190" s="28" t="str">
        <f>IF(ISNUMBER(AVERAGEIFS(Observed!AG$2:AG$720,Observed!$A$2:$A$720,$A190,Observed!$C$2:$C$720,$C190)),AVERAGEIFS(Observed!AG$2:AG$720,Observed!$A$2:$A$720,$A190,Observed!$C$2:$C$720,$C190),"")</f>
        <v/>
      </c>
      <c r="AH190" s="29" t="str">
        <f>IF(ISNUMBER(AVERAGEIFS(Observed!AH$2:AH$720,Observed!$A$2:$A$720,$A190,Observed!$C$2:$C$720,$C190)),AVERAGEIFS(Observed!AH$2:AH$720,Observed!$A$2:$A$720,$A190,Observed!$C$2:$C$720,$C190),"")</f>
        <v/>
      </c>
      <c r="AI190" s="29" t="str">
        <f>IF(ISNUMBER(AVERAGEIFS(Observed!AI$2:AI$720,Observed!$A$2:$A$720,$A190,Observed!$C$2:$C$720,$C190)),AVERAGEIFS(Observed!AI$2:AI$720,Observed!$A$2:$A$720,$A190,Observed!$C$2:$C$720,$C190),"")</f>
        <v/>
      </c>
      <c r="AJ190" s="29" t="str">
        <f>IF(ISNUMBER(AVERAGEIFS(Observed!AJ$2:AJ$720,Observed!$A$2:$A$720,$A190,Observed!$C$2:$C$720,$C190)),AVERAGEIFS(Observed!AJ$2:AJ$720,Observed!$A$2:$A$720,$A190,Observed!$C$2:$C$720,$C190),"")</f>
        <v/>
      </c>
      <c r="AK190" s="28" t="str">
        <f>IF(ISNUMBER(AVERAGEIFS(Observed!AK$2:AK$720,Observed!$A$2:$A$720,$A190,Observed!$C$2:$C$720,$C190)),AVERAGEIFS(Observed!AK$2:AK$720,Observed!$A$2:$A$720,$A190,Observed!$C$2:$C$720,$C190),"")</f>
        <v/>
      </c>
      <c r="AL190" s="29" t="str">
        <f>IF(ISNUMBER(AVERAGEIFS(Observed!AL$2:AL$720,Observed!$A$2:$A$720,$A190,Observed!$C$2:$C$720,$C190)),AVERAGEIFS(Observed!AL$2:AL$720,Observed!$A$2:$A$720,$A190,Observed!$C$2:$C$720,$C190),"")</f>
        <v/>
      </c>
      <c r="AM190" s="28" t="str">
        <f>IF(ISNUMBER(AVERAGEIFS(Observed!AM$2:AM$720,Observed!$A$2:$A$720,$A190,Observed!$C$2:$C$720,$C190)),AVERAGEIFS(Observed!AM$2:AM$720,Observed!$A$2:$A$720,$A190,Observed!$C$2:$C$720,$C190),"")</f>
        <v/>
      </c>
      <c r="AN190" s="28" t="str">
        <f>IF(ISNUMBER(AVERAGEIFS(Observed!AN$2:AN$720,Observed!$A$2:$A$720,$A190,Observed!$C$2:$C$720,$C190)),AVERAGEIFS(Observed!AN$2:AN$720,Observed!$A$2:$A$720,$A190,Observed!$C$2:$C$720,$C190),"")</f>
        <v/>
      </c>
      <c r="AO190" s="28" t="str">
        <f>IF(ISNUMBER(AVERAGEIFS(Observed!AO$2:AO$720,Observed!$A$2:$A$720,$A190,Observed!$C$2:$C$720,$C190)),AVERAGEIFS(Observed!AO$2:AO$720,Observed!$A$2:$A$720,$A190,Observed!$C$2:$C$720,$C190),"")</f>
        <v/>
      </c>
      <c r="AP190" s="29" t="str">
        <f>IF(ISNUMBER(AVERAGEIFS(Observed!AP$2:AP$720,Observed!$A$2:$A$720,$A190,Observed!$C$2:$C$720,$C190)),AVERAGEIFS(Observed!AP$2:AP$720,Observed!$A$2:$A$720,$A190,Observed!$C$2:$C$720,$C190),"")</f>
        <v/>
      </c>
      <c r="AQ190" s="28" t="str">
        <f>IF(ISNUMBER(AVERAGEIFS(Observed!AQ$2:AQ$720,Observed!$A$2:$A$720,$A190,Observed!$C$2:$C$720,$C190)),AVERAGEIFS(Observed!AQ$2:AQ$720,Observed!$A$2:$A$720,$A190,Observed!$C$2:$C$720,$C190),"")</f>
        <v/>
      </c>
      <c r="AR190" s="28" t="str">
        <f>IF(ISNUMBER(AVERAGEIFS(Observed!AR$2:AR$720,Observed!$A$2:$A$720,$A190,Observed!$C$2:$C$720,$C190)),AVERAGEIFS(Observed!AR$2:AR$720,Observed!$A$2:$A$720,$A190,Observed!$C$2:$C$720,$C190),"")</f>
        <v/>
      </c>
      <c r="AS190" s="2">
        <f>COUNTIFS(Observed!$A$2:$A$720,$A190,Observed!$C$2:$C$720,$C190)</f>
        <v>3</v>
      </c>
      <c r="AT190" s="2">
        <f t="shared" si="3"/>
        <v>3</v>
      </c>
    </row>
    <row r="191" spans="1:46" x14ac:dyDescent="0.25">
      <c r="A191" s="4" t="s">
        <v>31</v>
      </c>
      <c r="B191" t="s">
        <v>32</v>
      </c>
      <c r="C191" s="3">
        <v>42402</v>
      </c>
      <c r="D191">
        <v>1</v>
      </c>
      <c r="F191">
        <v>200</v>
      </c>
      <c r="J191" s="2" t="s">
        <v>83</v>
      </c>
      <c r="K191" s="2" t="s">
        <v>23</v>
      </c>
      <c r="L191">
        <v>9</v>
      </c>
      <c r="M191" s="2" t="s">
        <v>22</v>
      </c>
      <c r="N191" s="27" t="str">
        <f>IF(ISNUMBER(AVERAGEIFS(Observed!N$2:N$720,Observed!$A$2:$A$720,$A191,Observed!$C$2:$C$720,$C191)),AVERAGEIFS(Observed!N$2:N$720,Observed!$A$2:$A$720,$A191,Observed!$C$2:$C$720,$C191),"")</f>
        <v/>
      </c>
      <c r="O191" s="28" t="str">
        <f>IF(ISNUMBER(AVERAGEIFS(Observed!O$2:O$720,Observed!$A$2:$A$720,$A191,Observed!$C$2:$C$720,$C191)),AVERAGEIFS(Observed!O$2:O$720,Observed!$A$2:$A$720,$A191,Observed!$C$2:$C$720,$C191),"")</f>
        <v/>
      </c>
      <c r="P191" s="28">
        <f>IF(ISNUMBER(AVERAGEIFS(Observed!P$2:P$720,Observed!$A$2:$A$720,$A191,Observed!$C$2:$C$720,$C191)),AVERAGEIFS(Observed!P$2:P$720,Observed!$A$2:$A$720,$A191,Observed!$C$2:$C$720,$C191),"")</f>
        <v>126.18333333333332</v>
      </c>
      <c r="Q191" s="28">
        <f>IF(ISNUMBER(AVERAGEIFS(Observed!Q$2:Q$720,Observed!$A$2:$A$720,$A191,Observed!$C$2:$C$720,$C191)),AVERAGEIFS(Observed!Q$2:Q$720,Observed!$A$2:$A$720,$A191,Observed!$C$2:$C$720,$C191),"")</f>
        <v>126.18333333333332</v>
      </c>
      <c r="R191" s="28">
        <f>IF(ISNUMBER(AVERAGEIFS(Observed!R$2:R$720,Observed!$A$2:$A$720,$A191,Observed!$C$2:$C$720,$C191)),AVERAGEIFS(Observed!R$2:R$720,Observed!$A$2:$A$720,$A191,Observed!$C$2:$C$720,$C191),"")</f>
        <v>811.40666666666675</v>
      </c>
      <c r="S191" s="29" t="str">
        <f>IF(ISNUMBER(AVERAGEIFS(Observed!S$2:S$720,Observed!$A$2:$A$720,$A191,Observed!$C$2:$C$720,$C191)),AVERAGEIFS(Observed!S$2:S$720,Observed!$A$2:$A$720,$A191,Observed!$C$2:$C$720,$C191),"")</f>
        <v/>
      </c>
      <c r="T191" s="29" t="str">
        <f>IF(ISNUMBER(AVERAGEIFS(Observed!T$2:T$720,Observed!$A$2:$A$720,$A191,Observed!$C$2:$C$720,$C191)),AVERAGEIFS(Observed!T$2:T$720,Observed!$A$2:$A$720,$A191,Observed!$C$2:$C$720,$C191),"")</f>
        <v/>
      </c>
      <c r="U191" s="29" t="str">
        <f>IF(ISNUMBER(AVERAGEIFS(Observed!U$2:U$720,Observed!$A$2:$A$720,$A191,Observed!$C$2:$C$720,$C191)),AVERAGEIFS(Observed!U$2:U$720,Observed!$A$2:$A$720,$A191,Observed!$C$2:$C$720,$C191),"")</f>
        <v/>
      </c>
      <c r="V191" s="28" t="str">
        <f>IF(ISNUMBER(AVERAGEIFS(Observed!V$2:V$720,Observed!$A$2:$A$720,$A191,Observed!$C$2:$C$720,$C191)),AVERAGEIFS(Observed!V$2:V$720,Observed!$A$2:$A$720,$A191,Observed!$C$2:$C$720,$C191),"")</f>
        <v/>
      </c>
      <c r="W191" s="30" t="str">
        <f>IF(ISNUMBER(AVERAGEIFS(Observed!W$2:W$720,Observed!$A$2:$A$720,$A191,Observed!$C$2:$C$720,$C191)),AVERAGEIFS(Observed!W$2:W$720,Observed!$A$2:$A$720,$A191,Observed!$C$2:$C$720,$C191),"")</f>
        <v/>
      </c>
      <c r="X191" s="30" t="str">
        <f>IF(ISNUMBER(AVERAGEIFS(Observed!X$2:X$720,Observed!$A$2:$A$720,$A191,Observed!$C$2:$C$720,$C191)),AVERAGEIFS(Observed!X$2:X$720,Observed!$A$2:$A$720,$A191,Observed!$C$2:$C$720,$C191),"")</f>
        <v/>
      </c>
      <c r="Y191" s="28" t="str">
        <f>IF(ISNUMBER(AVERAGEIFS(Observed!Y$2:Y$720,Observed!$A$2:$A$720,$A191,Observed!$C$2:$C$720,$C191)),AVERAGEIFS(Observed!Y$2:Y$720,Observed!$A$2:$A$720,$A191,Observed!$C$2:$C$720,$C191),"")</f>
        <v/>
      </c>
      <c r="Z191" s="28" t="str">
        <f>IF(ISNUMBER(AVERAGEIFS(Observed!Z$2:Z$720,Observed!$A$2:$A$720,$A191,Observed!$C$2:$C$720,$C191)),AVERAGEIFS(Observed!Z$2:Z$720,Observed!$A$2:$A$720,$A191,Observed!$C$2:$C$720,$C191),"")</f>
        <v/>
      </c>
      <c r="AA191" s="28" t="str">
        <f>IF(ISNUMBER(AVERAGEIFS(Observed!AA$2:AA$720,Observed!$A$2:$A$720,$A191,Observed!$C$2:$C$720,$C191)),AVERAGEIFS(Observed!AA$2:AA$720,Observed!$A$2:$A$720,$A191,Observed!$C$2:$C$720,$C191),"")</f>
        <v/>
      </c>
      <c r="AB191" s="28" t="str">
        <f>IF(ISNUMBER(AVERAGEIFS(Observed!AB$2:AB$720,Observed!$A$2:$A$720,$A191,Observed!$C$2:$C$720,$C191)),AVERAGEIFS(Observed!AB$2:AB$720,Observed!$A$2:$A$720,$A191,Observed!$C$2:$C$720,$C191),"")</f>
        <v/>
      </c>
      <c r="AC191" s="28" t="str">
        <f>IF(ISNUMBER(AVERAGEIFS(Observed!AC$2:AC$720,Observed!$A$2:$A$720,$A191,Observed!$C$2:$C$720,$C191)),AVERAGEIFS(Observed!AC$2:AC$720,Observed!$A$2:$A$720,$A191,Observed!$C$2:$C$720,$C191),"")</f>
        <v/>
      </c>
      <c r="AD191" s="28" t="str">
        <f>IF(ISNUMBER(AVERAGEIFS(Observed!AD$2:AD$720,Observed!$A$2:$A$720,$A191,Observed!$C$2:$C$720,$C191)),AVERAGEIFS(Observed!AD$2:AD$720,Observed!$A$2:$A$720,$A191,Observed!$C$2:$C$720,$C191),"")</f>
        <v/>
      </c>
      <c r="AE191" s="28" t="str">
        <f>IF(ISNUMBER(AVERAGEIFS(Observed!AE$2:AE$720,Observed!$A$2:$A$720,$A191,Observed!$C$2:$C$720,$C191)),AVERAGEIFS(Observed!AE$2:AE$720,Observed!$A$2:$A$720,$A191,Observed!$C$2:$C$720,$C191),"")</f>
        <v/>
      </c>
      <c r="AF191" s="28" t="str">
        <f>IF(ISNUMBER(AVERAGEIFS(Observed!AF$2:AF$720,Observed!$A$2:$A$720,$A191,Observed!$C$2:$C$720,$C191)),AVERAGEIFS(Observed!AF$2:AF$720,Observed!$A$2:$A$720,$A191,Observed!$C$2:$C$720,$C191),"")</f>
        <v/>
      </c>
      <c r="AG191" s="28" t="str">
        <f>IF(ISNUMBER(AVERAGEIFS(Observed!AG$2:AG$720,Observed!$A$2:$A$720,$A191,Observed!$C$2:$C$720,$C191)),AVERAGEIFS(Observed!AG$2:AG$720,Observed!$A$2:$A$720,$A191,Observed!$C$2:$C$720,$C191),"")</f>
        <v/>
      </c>
      <c r="AH191" s="29" t="str">
        <f>IF(ISNUMBER(AVERAGEIFS(Observed!AH$2:AH$720,Observed!$A$2:$A$720,$A191,Observed!$C$2:$C$720,$C191)),AVERAGEIFS(Observed!AH$2:AH$720,Observed!$A$2:$A$720,$A191,Observed!$C$2:$C$720,$C191),"")</f>
        <v/>
      </c>
      <c r="AI191" s="29" t="str">
        <f>IF(ISNUMBER(AVERAGEIFS(Observed!AI$2:AI$720,Observed!$A$2:$A$720,$A191,Observed!$C$2:$C$720,$C191)),AVERAGEIFS(Observed!AI$2:AI$720,Observed!$A$2:$A$720,$A191,Observed!$C$2:$C$720,$C191),"")</f>
        <v/>
      </c>
      <c r="AJ191" s="29" t="str">
        <f>IF(ISNUMBER(AVERAGEIFS(Observed!AJ$2:AJ$720,Observed!$A$2:$A$720,$A191,Observed!$C$2:$C$720,$C191)),AVERAGEIFS(Observed!AJ$2:AJ$720,Observed!$A$2:$A$720,$A191,Observed!$C$2:$C$720,$C191),"")</f>
        <v/>
      </c>
      <c r="AK191" s="28" t="str">
        <f>IF(ISNUMBER(AVERAGEIFS(Observed!AK$2:AK$720,Observed!$A$2:$A$720,$A191,Observed!$C$2:$C$720,$C191)),AVERAGEIFS(Observed!AK$2:AK$720,Observed!$A$2:$A$720,$A191,Observed!$C$2:$C$720,$C191),"")</f>
        <v/>
      </c>
      <c r="AL191" s="29" t="str">
        <f>IF(ISNUMBER(AVERAGEIFS(Observed!AL$2:AL$720,Observed!$A$2:$A$720,$A191,Observed!$C$2:$C$720,$C191)),AVERAGEIFS(Observed!AL$2:AL$720,Observed!$A$2:$A$720,$A191,Observed!$C$2:$C$720,$C191),"")</f>
        <v/>
      </c>
      <c r="AM191" s="28" t="str">
        <f>IF(ISNUMBER(AVERAGEIFS(Observed!AM$2:AM$720,Observed!$A$2:$A$720,$A191,Observed!$C$2:$C$720,$C191)),AVERAGEIFS(Observed!AM$2:AM$720,Observed!$A$2:$A$720,$A191,Observed!$C$2:$C$720,$C191),"")</f>
        <v/>
      </c>
      <c r="AN191" s="28" t="str">
        <f>IF(ISNUMBER(AVERAGEIFS(Observed!AN$2:AN$720,Observed!$A$2:$A$720,$A191,Observed!$C$2:$C$720,$C191)),AVERAGEIFS(Observed!AN$2:AN$720,Observed!$A$2:$A$720,$A191,Observed!$C$2:$C$720,$C191),"")</f>
        <v/>
      </c>
      <c r="AO191" s="28" t="str">
        <f>IF(ISNUMBER(AVERAGEIFS(Observed!AO$2:AO$720,Observed!$A$2:$A$720,$A191,Observed!$C$2:$C$720,$C191)),AVERAGEIFS(Observed!AO$2:AO$720,Observed!$A$2:$A$720,$A191,Observed!$C$2:$C$720,$C191),"")</f>
        <v/>
      </c>
      <c r="AP191" s="29" t="str">
        <f>IF(ISNUMBER(AVERAGEIFS(Observed!AP$2:AP$720,Observed!$A$2:$A$720,$A191,Observed!$C$2:$C$720,$C191)),AVERAGEIFS(Observed!AP$2:AP$720,Observed!$A$2:$A$720,$A191,Observed!$C$2:$C$720,$C191),"")</f>
        <v/>
      </c>
      <c r="AQ191" s="28" t="str">
        <f>IF(ISNUMBER(AVERAGEIFS(Observed!AQ$2:AQ$720,Observed!$A$2:$A$720,$A191,Observed!$C$2:$C$720,$C191)),AVERAGEIFS(Observed!AQ$2:AQ$720,Observed!$A$2:$A$720,$A191,Observed!$C$2:$C$720,$C191),"")</f>
        <v/>
      </c>
      <c r="AR191" s="28" t="str">
        <f>IF(ISNUMBER(AVERAGEIFS(Observed!AR$2:AR$720,Observed!$A$2:$A$720,$A191,Observed!$C$2:$C$720,$C191)),AVERAGEIFS(Observed!AR$2:AR$720,Observed!$A$2:$A$720,$A191,Observed!$C$2:$C$720,$C191),"")</f>
        <v/>
      </c>
      <c r="AS191" s="2">
        <f>COUNTIFS(Observed!$A$2:$A$720,$A191,Observed!$C$2:$C$720,$C191)</f>
        <v>3</v>
      </c>
      <c r="AT191" s="2">
        <f t="shared" si="3"/>
        <v>3</v>
      </c>
    </row>
    <row r="192" spans="1:46" x14ac:dyDescent="0.25">
      <c r="A192" s="4" t="s">
        <v>37</v>
      </c>
      <c r="B192" t="s">
        <v>32</v>
      </c>
      <c r="C192" s="3">
        <v>42402</v>
      </c>
      <c r="D192">
        <v>1</v>
      </c>
      <c r="F192">
        <v>350</v>
      </c>
      <c r="J192" s="2" t="s">
        <v>83</v>
      </c>
      <c r="K192" s="2" t="s">
        <v>23</v>
      </c>
      <c r="L192">
        <v>9</v>
      </c>
      <c r="M192" s="2" t="s">
        <v>22</v>
      </c>
      <c r="N192" s="27" t="str">
        <f>IF(ISNUMBER(AVERAGEIFS(Observed!N$2:N$720,Observed!$A$2:$A$720,$A192,Observed!$C$2:$C$720,$C192)),AVERAGEIFS(Observed!N$2:N$720,Observed!$A$2:$A$720,$A192,Observed!$C$2:$C$720,$C192),"")</f>
        <v/>
      </c>
      <c r="O192" s="28" t="str">
        <f>IF(ISNUMBER(AVERAGEIFS(Observed!O$2:O$720,Observed!$A$2:$A$720,$A192,Observed!$C$2:$C$720,$C192)),AVERAGEIFS(Observed!O$2:O$720,Observed!$A$2:$A$720,$A192,Observed!$C$2:$C$720,$C192),"")</f>
        <v/>
      </c>
      <c r="P192" s="28">
        <f>IF(ISNUMBER(AVERAGEIFS(Observed!P$2:P$720,Observed!$A$2:$A$720,$A192,Observed!$C$2:$C$720,$C192)),AVERAGEIFS(Observed!P$2:P$720,Observed!$A$2:$A$720,$A192,Observed!$C$2:$C$720,$C192),"")</f>
        <v>69.339999999999989</v>
      </c>
      <c r="Q192" s="28">
        <f>IF(ISNUMBER(AVERAGEIFS(Observed!Q$2:Q$720,Observed!$A$2:$A$720,$A192,Observed!$C$2:$C$720,$C192)),AVERAGEIFS(Observed!Q$2:Q$720,Observed!$A$2:$A$720,$A192,Observed!$C$2:$C$720,$C192),"")</f>
        <v>69.339999999999989</v>
      </c>
      <c r="R192" s="28">
        <f>IF(ISNUMBER(AVERAGEIFS(Observed!R$2:R$720,Observed!$A$2:$A$720,$A192,Observed!$C$2:$C$720,$C192)),AVERAGEIFS(Observed!R$2:R$720,Observed!$A$2:$A$720,$A192,Observed!$C$2:$C$720,$C192),"")</f>
        <v>712.73666666666668</v>
      </c>
      <c r="S192" s="29" t="str">
        <f>IF(ISNUMBER(AVERAGEIFS(Observed!S$2:S$720,Observed!$A$2:$A$720,$A192,Observed!$C$2:$C$720,$C192)),AVERAGEIFS(Observed!S$2:S$720,Observed!$A$2:$A$720,$A192,Observed!$C$2:$C$720,$C192),"")</f>
        <v/>
      </c>
      <c r="T192" s="29" t="str">
        <f>IF(ISNUMBER(AVERAGEIFS(Observed!T$2:T$720,Observed!$A$2:$A$720,$A192,Observed!$C$2:$C$720,$C192)),AVERAGEIFS(Observed!T$2:T$720,Observed!$A$2:$A$720,$A192,Observed!$C$2:$C$720,$C192),"")</f>
        <v/>
      </c>
      <c r="U192" s="29" t="str">
        <f>IF(ISNUMBER(AVERAGEIFS(Observed!U$2:U$720,Observed!$A$2:$A$720,$A192,Observed!$C$2:$C$720,$C192)),AVERAGEIFS(Observed!U$2:U$720,Observed!$A$2:$A$720,$A192,Observed!$C$2:$C$720,$C192),"")</f>
        <v/>
      </c>
      <c r="V192" s="28" t="str">
        <f>IF(ISNUMBER(AVERAGEIFS(Observed!V$2:V$720,Observed!$A$2:$A$720,$A192,Observed!$C$2:$C$720,$C192)),AVERAGEIFS(Observed!V$2:V$720,Observed!$A$2:$A$720,$A192,Observed!$C$2:$C$720,$C192),"")</f>
        <v/>
      </c>
      <c r="W192" s="30" t="str">
        <f>IF(ISNUMBER(AVERAGEIFS(Observed!W$2:W$720,Observed!$A$2:$A$720,$A192,Observed!$C$2:$C$720,$C192)),AVERAGEIFS(Observed!W$2:W$720,Observed!$A$2:$A$720,$A192,Observed!$C$2:$C$720,$C192),"")</f>
        <v/>
      </c>
      <c r="X192" s="30" t="str">
        <f>IF(ISNUMBER(AVERAGEIFS(Observed!X$2:X$720,Observed!$A$2:$A$720,$A192,Observed!$C$2:$C$720,$C192)),AVERAGEIFS(Observed!X$2:X$720,Observed!$A$2:$A$720,$A192,Observed!$C$2:$C$720,$C192),"")</f>
        <v/>
      </c>
      <c r="Y192" s="28" t="str">
        <f>IF(ISNUMBER(AVERAGEIFS(Observed!Y$2:Y$720,Observed!$A$2:$A$720,$A192,Observed!$C$2:$C$720,$C192)),AVERAGEIFS(Observed!Y$2:Y$720,Observed!$A$2:$A$720,$A192,Observed!$C$2:$C$720,$C192),"")</f>
        <v/>
      </c>
      <c r="Z192" s="28" t="str">
        <f>IF(ISNUMBER(AVERAGEIFS(Observed!Z$2:Z$720,Observed!$A$2:$A$720,$A192,Observed!$C$2:$C$720,$C192)),AVERAGEIFS(Observed!Z$2:Z$720,Observed!$A$2:$A$720,$A192,Observed!$C$2:$C$720,$C192),"")</f>
        <v/>
      </c>
      <c r="AA192" s="28" t="str">
        <f>IF(ISNUMBER(AVERAGEIFS(Observed!AA$2:AA$720,Observed!$A$2:$A$720,$A192,Observed!$C$2:$C$720,$C192)),AVERAGEIFS(Observed!AA$2:AA$720,Observed!$A$2:$A$720,$A192,Observed!$C$2:$C$720,$C192),"")</f>
        <v/>
      </c>
      <c r="AB192" s="28" t="str">
        <f>IF(ISNUMBER(AVERAGEIFS(Observed!AB$2:AB$720,Observed!$A$2:$A$720,$A192,Observed!$C$2:$C$720,$C192)),AVERAGEIFS(Observed!AB$2:AB$720,Observed!$A$2:$A$720,$A192,Observed!$C$2:$C$720,$C192),"")</f>
        <v/>
      </c>
      <c r="AC192" s="28" t="str">
        <f>IF(ISNUMBER(AVERAGEIFS(Observed!AC$2:AC$720,Observed!$A$2:$A$720,$A192,Observed!$C$2:$C$720,$C192)),AVERAGEIFS(Observed!AC$2:AC$720,Observed!$A$2:$A$720,$A192,Observed!$C$2:$C$720,$C192),"")</f>
        <v/>
      </c>
      <c r="AD192" s="28" t="str">
        <f>IF(ISNUMBER(AVERAGEIFS(Observed!AD$2:AD$720,Observed!$A$2:$A$720,$A192,Observed!$C$2:$C$720,$C192)),AVERAGEIFS(Observed!AD$2:AD$720,Observed!$A$2:$A$720,$A192,Observed!$C$2:$C$720,$C192),"")</f>
        <v/>
      </c>
      <c r="AE192" s="28" t="str">
        <f>IF(ISNUMBER(AVERAGEIFS(Observed!AE$2:AE$720,Observed!$A$2:$A$720,$A192,Observed!$C$2:$C$720,$C192)),AVERAGEIFS(Observed!AE$2:AE$720,Observed!$A$2:$A$720,$A192,Observed!$C$2:$C$720,$C192),"")</f>
        <v/>
      </c>
      <c r="AF192" s="28" t="str">
        <f>IF(ISNUMBER(AVERAGEIFS(Observed!AF$2:AF$720,Observed!$A$2:$A$720,$A192,Observed!$C$2:$C$720,$C192)),AVERAGEIFS(Observed!AF$2:AF$720,Observed!$A$2:$A$720,$A192,Observed!$C$2:$C$720,$C192),"")</f>
        <v/>
      </c>
      <c r="AG192" s="28" t="str">
        <f>IF(ISNUMBER(AVERAGEIFS(Observed!AG$2:AG$720,Observed!$A$2:$A$720,$A192,Observed!$C$2:$C$720,$C192)),AVERAGEIFS(Observed!AG$2:AG$720,Observed!$A$2:$A$720,$A192,Observed!$C$2:$C$720,$C192),"")</f>
        <v/>
      </c>
      <c r="AH192" s="29" t="str">
        <f>IF(ISNUMBER(AVERAGEIFS(Observed!AH$2:AH$720,Observed!$A$2:$A$720,$A192,Observed!$C$2:$C$720,$C192)),AVERAGEIFS(Observed!AH$2:AH$720,Observed!$A$2:$A$720,$A192,Observed!$C$2:$C$720,$C192),"")</f>
        <v/>
      </c>
      <c r="AI192" s="29" t="str">
        <f>IF(ISNUMBER(AVERAGEIFS(Observed!AI$2:AI$720,Observed!$A$2:$A$720,$A192,Observed!$C$2:$C$720,$C192)),AVERAGEIFS(Observed!AI$2:AI$720,Observed!$A$2:$A$720,$A192,Observed!$C$2:$C$720,$C192),"")</f>
        <v/>
      </c>
      <c r="AJ192" s="29" t="str">
        <f>IF(ISNUMBER(AVERAGEIFS(Observed!AJ$2:AJ$720,Observed!$A$2:$A$720,$A192,Observed!$C$2:$C$720,$C192)),AVERAGEIFS(Observed!AJ$2:AJ$720,Observed!$A$2:$A$720,$A192,Observed!$C$2:$C$720,$C192),"")</f>
        <v/>
      </c>
      <c r="AK192" s="28" t="str">
        <f>IF(ISNUMBER(AVERAGEIFS(Observed!AK$2:AK$720,Observed!$A$2:$A$720,$A192,Observed!$C$2:$C$720,$C192)),AVERAGEIFS(Observed!AK$2:AK$720,Observed!$A$2:$A$720,$A192,Observed!$C$2:$C$720,$C192),"")</f>
        <v/>
      </c>
      <c r="AL192" s="29" t="str">
        <f>IF(ISNUMBER(AVERAGEIFS(Observed!AL$2:AL$720,Observed!$A$2:$A$720,$A192,Observed!$C$2:$C$720,$C192)),AVERAGEIFS(Observed!AL$2:AL$720,Observed!$A$2:$A$720,$A192,Observed!$C$2:$C$720,$C192),"")</f>
        <v/>
      </c>
      <c r="AM192" s="28" t="str">
        <f>IF(ISNUMBER(AVERAGEIFS(Observed!AM$2:AM$720,Observed!$A$2:$A$720,$A192,Observed!$C$2:$C$720,$C192)),AVERAGEIFS(Observed!AM$2:AM$720,Observed!$A$2:$A$720,$A192,Observed!$C$2:$C$720,$C192),"")</f>
        <v/>
      </c>
      <c r="AN192" s="28" t="str">
        <f>IF(ISNUMBER(AVERAGEIFS(Observed!AN$2:AN$720,Observed!$A$2:$A$720,$A192,Observed!$C$2:$C$720,$C192)),AVERAGEIFS(Observed!AN$2:AN$720,Observed!$A$2:$A$720,$A192,Observed!$C$2:$C$720,$C192),"")</f>
        <v/>
      </c>
      <c r="AO192" s="28" t="str">
        <f>IF(ISNUMBER(AVERAGEIFS(Observed!AO$2:AO$720,Observed!$A$2:$A$720,$A192,Observed!$C$2:$C$720,$C192)),AVERAGEIFS(Observed!AO$2:AO$720,Observed!$A$2:$A$720,$A192,Observed!$C$2:$C$720,$C192),"")</f>
        <v/>
      </c>
      <c r="AP192" s="29" t="str">
        <f>IF(ISNUMBER(AVERAGEIFS(Observed!AP$2:AP$720,Observed!$A$2:$A$720,$A192,Observed!$C$2:$C$720,$C192)),AVERAGEIFS(Observed!AP$2:AP$720,Observed!$A$2:$A$720,$A192,Observed!$C$2:$C$720,$C192),"")</f>
        <v/>
      </c>
      <c r="AQ192" s="28" t="str">
        <f>IF(ISNUMBER(AVERAGEIFS(Observed!AQ$2:AQ$720,Observed!$A$2:$A$720,$A192,Observed!$C$2:$C$720,$C192)),AVERAGEIFS(Observed!AQ$2:AQ$720,Observed!$A$2:$A$720,$A192,Observed!$C$2:$C$720,$C192),"")</f>
        <v/>
      </c>
      <c r="AR192" s="28" t="str">
        <f>IF(ISNUMBER(AVERAGEIFS(Observed!AR$2:AR$720,Observed!$A$2:$A$720,$A192,Observed!$C$2:$C$720,$C192)),AVERAGEIFS(Observed!AR$2:AR$720,Observed!$A$2:$A$720,$A192,Observed!$C$2:$C$720,$C192),"")</f>
        <v/>
      </c>
      <c r="AS192" s="2">
        <f>COUNTIFS(Observed!$A$2:$A$720,$A192,Observed!$C$2:$C$720,$C192)</f>
        <v>3</v>
      </c>
      <c r="AT192" s="2">
        <f t="shared" si="3"/>
        <v>3</v>
      </c>
    </row>
    <row r="193" spans="1:46" x14ac:dyDescent="0.25">
      <c r="A193" s="4" t="s">
        <v>36</v>
      </c>
      <c r="B193" t="s">
        <v>32</v>
      </c>
      <c r="C193" s="3">
        <v>42402</v>
      </c>
      <c r="D193">
        <v>1</v>
      </c>
      <c r="F193">
        <v>500</v>
      </c>
      <c r="J193" s="2" t="s">
        <v>83</v>
      </c>
      <c r="K193" s="2" t="s">
        <v>23</v>
      </c>
      <c r="L193">
        <v>9</v>
      </c>
      <c r="M193" s="2" t="s">
        <v>22</v>
      </c>
      <c r="N193" s="27" t="str">
        <f>IF(ISNUMBER(AVERAGEIFS(Observed!N$2:N$720,Observed!$A$2:$A$720,$A193,Observed!$C$2:$C$720,$C193)),AVERAGEIFS(Observed!N$2:N$720,Observed!$A$2:$A$720,$A193,Observed!$C$2:$C$720,$C193),"")</f>
        <v/>
      </c>
      <c r="O193" s="28" t="str">
        <f>IF(ISNUMBER(AVERAGEIFS(Observed!O$2:O$720,Observed!$A$2:$A$720,$A193,Observed!$C$2:$C$720,$C193)),AVERAGEIFS(Observed!O$2:O$720,Observed!$A$2:$A$720,$A193,Observed!$C$2:$C$720,$C193),"")</f>
        <v/>
      </c>
      <c r="P193" s="28">
        <f>IF(ISNUMBER(AVERAGEIFS(Observed!P$2:P$720,Observed!$A$2:$A$720,$A193,Observed!$C$2:$C$720,$C193)),AVERAGEIFS(Observed!P$2:P$720,Observed!$A$2:$A$720,$A193,Observed!$C$2:$C$720,$C193),"")</f>
        <v>89.816666666666663</v>
      </c>
      <c r="Q193" s="28">
        <f>IF(ISNUMBER(AVERAGEIFS(Observed!Q$2:Q$720,Observed!$A$2:$A$720,$A193,Observed!$C$2:$C$720,$C193)),AVERAGEIFS(Observed!Q$2:Q$720,Observed!$A$2:$A$720,$A193,Observed!$C$2:$C$720,$C193),"")</f>
        <v>89.816666666666663</v>
      </c>
      <c r="R193" s="28">
        <f>IF(ISNUMBER(AVERAGEIFS(Observed!R$2:R$720,Observed!$A$2:$A$720,$A193,Observed!$C$2:$C$720,$C193)),AVERAGEIFS(Observed!R$2:R$720,Observed!$A$2:$A$720,$A193,Observed!$C$2:$C$720,$C193),"")</f>
        <v>802.87666666666667</v>
      </c>
      <c r="S193" s="29" t="str">
        <f>IF(ISNUMBER(AVERAGEIFS(Observed!S$2:S$720,Observed!$A$2:$A$720,$A193,Observed!$C$2:$C$720,$C193)),AVERAGEIFS(Observed!S$2:S$720,Observed!$A$2:$A$720,$A193,Observed!$C$2:$C$720,$C193),"")</f>
        <v/>
      </c>
      <c r="T193" s="29" t="str">
        <f>IF(ISNUMBER(AVERAGEIFS(Observed!T$2:T$720,Observed!$A$2:$A$720,$A193,Observed!$C$2:$C$720,$C193)),AVERAGEIFS(Observed!T$2:T$720,Observed!$A$2:$A$720,$A193,Observed!$C$2:$C$720,$C193),"")</f>
        <v/>
      </c>
      <c r="U193" s="29" t="str">
        <f>IF(ISNUMBER(AVERAGEIFS(Observed!U$2:U$720,Observed!$A$2:$A$720,$A193,Observed!$C$2:$C$720,$C193)),AVERAGEIFS(Observed!U$2:U$720,Observed!$A$2:$A$720,$A193,Observed!$C$2:$C$720,$C193),"")</f>
        <v/>
      </c>
      <c r="V193" s="28" t="str">
        <f>IF(ISNUMBER(AVERAGEIFS(Observed!V$2:V$720,Observed!$A$2:$A$720,$A193,Observed!$C$2:$C$720,$C193)),AVERAGEIFS(Observed!V$2:V$720,Observed!$A$2:$A$720,$A193,Observed!$C$2:$C$720,$C193),"")</f>
        <v/>
      </c>
      <c r="W193" s="30" t="str">
        <f>IF(ISNUMBER(AVERAGEIFS(Observed!W$2:W$720,Observed!$A$2:$A$720,$A193,Observed!$C$2:$C$720,$C193)),AVERAGEIFS(Observed!W$2:W$720,Observed!$A$2:$A$720,$A193,Observed!$C$2:$C$720,$C193),"")</f>
        <v/>
      </c>
      <c r="X193" s="30" t="str">
        <f>IF(ISNUMBER(AVERAGEIFS(Observed!X$2:X$720,Observed!$A$2:$A$720,$A193,Observed!$C$2:$C$720,$C193)),AVERAGEIFS(Observed!X$2:X$720,Observed!$A$2:$A$720,$A193,Observed!$C$2:$C$720,$C193),"")</f>
        <v/>
      </c>
      <c r="Y193" s="28" t="str">
        <f>IF(ISNUMBER(AVERAGEIFS(Observed!Y$2:Y$720,Observed!$A$2:$A$720,$A193,Observed!$C$2:$C$720,$C193)),AVERAGEIFS(Observed!Y$2:Y$720,Observed!$A$2:$A$720,$A193,Observed!$C$2:$C$720,$C193),"")</f>
        <v/>
      </c>
      <c r="Z193" s="28" t="str">
        <f>IF(ISNUMBER(AVERAGEIFS(Observed!Z$2:Z$720,Observed!$A$2:$A$720,$A193,Observed!$C$2:$C$720,$C193)),AVERAGEIFS(Observed!Z$2:Z$720,Observed!$A$2:$A$720,$A193,Observed!$C$2:$C$720,$C193),"")</f>
        <v/>
      </c>
      <c r="AA193" s="28" t="str">
        <f>IF(ISNUMBER(AVERAGEIFS(Observed!AA$2:AA$720,Observed!$A$2:$A$720,$A193,Observed!$C$2:$C$720,$C193)),AVERAGEIFS(Observed!AA$2:AA$720,Observed!$A$2:$A$720,$A193,Observed!$C$2:$C$720,$C193),"")</f>
        <v/>
      </c>
      <c r="AB193" s="28" t="str">
        <f>IF(ISNUMBER(AVERAGEIFS(Observed!AB$2:AB$720,Observed!$A$2:$A$720,$A193,Observed!$C$2:$C$720,$C193)),AVERAGEIFS(Observed!AB$2:AB$720,Observed!$A$2:$A$720,$A193,Observed!$C$2:$C$720,$C193),"")</f>
        <v/>
      </c>
      <c r="AC193" s="28" t="str">
        <f>IF(ISNUMBER(AVERAGEIFS(Observed!AC$2:AC$720,Observed!$A$2:$A$720,$A193,Observed!$C$2:$C$720,$C193)),AVERAGEIFS(Observed!AC$2:AC$720,Observed!$A$2:$A$720,$A193,Observed!$C$2:$C$720,$C193),"")</f>
        <v/>
      </c>
      <c r="AD193" s="28" t="str">
        <f>IF(ISNUMBER(AVERAGEIFS(Observed!AD$2:AD$720,Observed!$A$2:$A$720,$A193,Observed!$C$2:$C$720,$C193)),AVERAGEIFS(Observed!AD$2:AD$720,Observed!$A$2:$A$720,$A193,Observed!$C$2:$C$720,$C193),"")</f>
        <v/>
      </c>
      <c r="AE193" s="28" t="str">
        <f>IF(ISNUMBER(AVERAGEIFS(Observed!AE$2:AE$720,Observed!$A$2:$A$720,$A193,Observed!$C$2:$C$720,$C193)),AVERAGEIFS(Observed!AE$2:AE$720,Observed!$A$2:$A$720,$A193,Observed!$C$2:$C$720,$C193),"")</f>
        <v/>
      </c>
      <c r="AF193" s="28" t="str">
        <f>IF(ISNUMBER(AVERAGEIFS(Observed!AF$2:AF$720,Observed!$A$2:$A$720,$A193,Observed!$C$2:$C$720,$C193)),AVERAGEIFS(Observed!AF$2:AF$720,Observed!$A$2:$A$720,$A193,Observed!$C$2:$C$720,$C193),"")</f>
        <v/>
      </c>
      <c r="AG193" s="28" t="str">
        <f>IF(ISNUMBER(AVERAGEIFS(Observed!AG$2:AG$720,Observed!$A$2:$A$720,$A193,Observed!$C$2:$C$720,$C193)),AVERAGEIFS(Observed!AG$2:AG$720,Observed!$A$2:$A$720,$A193,Observed!$C$2:$C$720,$C193),"")</f>
        <v/>
      </c>
      <c r="AH193" s="29" t="str">
        <f>IF(ISNUMBER(AVERAGEIFS(Observed!AH$2:AH$720,Observed!$A$2:$A$720,$A193,Observed!$C$2:$C$720,$C193)),AVERAGEIFS(Observed!AH$2:AH$720,Observed!$A$2:$A$720,$A193,Observed!$C$2:$C$720,$C193),"")</f>
        <v/>
      </c>
      <c r="AI193" s="29" t="str">
        <f>IF(ISNUMBER(AVERAGEIFS(Observed!AI$2:AI$720,Observed!$A$2:$A$720,$A193,Observed!$C$2:$C$720,$C193)),AVERAGEIFS(Observed!AI$2:AI$720,Observed!$A$2:$A$720,$A193,Observed!$C$2:$C$720,$C193),"")</f>
        <v/>
      </c>
      <c r="AJ193" s="29" t="str">
        <f>IF(ISNUMBER(AVERAGEIFS(Observed!AJ$2:AJ$720,Observed!$A$2:$A$720,$A193,Observed!$C$2:$C$720,$C193)),AVERAGEIFS(Observed!AJ$2:AJ$720,Observed!$A$2:$A$720,$A193,Observed!$C$2:$C$720,$C193),"")</f>
        <v/>
      </c>
      <c r="AK193" s="28" t="str">
        <f>IF(ISNUMBER(AVERAGEIFS(Observed!AK$2:AK$720,Observed!$A$2:$A$720,$A193,Observed!$C$2:$C$720,$C193)),AVERAGEIFS(Observed!AK$2:AK$720,Observed!$A$2:$A$720,$A193,Observed!$C$2:$C$720,$C193),"")</f>
        <v/>
      </c>
      <c r="AL193" s="29" t="str">
        <f>IF(ISNUMBER(AVERAGEIFS(Observed!AL$2:AL$720,Observed!$A$2:$A$720,$A193,Observed!$C$2:$C$720,$C193)),AVERAGEIFS(Observed!AL$2:AL$720,Observed!$A$2:$A$720,$A193,Observed!$C$2:$C$720,$C193),"")</f>
        <v/>
      </c>
      <c r="AM193" s="28" t="str">
        <f>IF(ISNUMBER(AVERAGEIFS(Observed!AM$2:AM$720,Observed!$A$2:$A$720,$A193,Observed!$C$2:$C$720,$C193)),AVERAGEIFS(Observed!AM$2:AM$720,Observed!$A$2:$A$720,$A193,Observed!$C$2:$C$720,$C193),"")</f>
        <v/>
      </c>
      <c r="AN193" s="28" t="str">
        <f>IF(ISNUMBER(AVERAGEIFS(Observed!AN$2:AN$720,Observed!$A$2:$A$720,$A193,Observed!$C$2:$C$720,$C193)),AVERAGEIFS(Observed!AN$2:AN$720,Observed!$A$2:$A$720,$A193,Observed!$C$2:$C$720,$C193),"")</f>
        <v/>
      </c>
      <c r="AO193" s="28" t="str">
        <f>IF(ISNUMBER(AVERAGEIFS(Observed!AO$2:AO$720,Observed!$A$2:$A$720,$A193,Observed!$C$2:$C$720,$C193)),AVERAGEIFS(Observed!AO$2:AO$720,Observed!$A$2:$A$720,$A193,Observed!$C$2:$C$720,$C193),"")</f>
        <v/>
      </c>
      <c r="AP193" s="29" t="str">
        <f>IF(ISNUMBER(AVERAGEIFS(Observed!AP$2:AP$720,Observed!$A$2:$A$720,$A193,Observed!$C$2:$C$720,$C193)),AVERAGEIFS(Observed!AP$2:AP$720,Observed!$A$2:$A$720,$A193,Observed!$C$2:$C$720,$C193),"")</f>
        <v/>
      </c>
      <c r="AQ193" s="28" t="str">
        <f>IF(ISNUMBER(AVERAGEIFS(Observed!AQ$2:AQ$720,Observed!$A$2:$A$720,$A193,Observed!$C$2:$C$720,$C193)),AVERAGEIFS(Observed!AQ$2:AQ$720,Observed!$A$2:$A$720,$A193,Observed!$C$2:$C$720,$C193),"")</f>
        <v/>
      </c>
      <c r="AR193" s="28" t="str">
        <f>IF(ISNUMBER(AVERAGEIFS(Observed!AR$2:AR$720,Observed!$A$2:$A$720,$A193,Observed!$C$2:$C$720,$C193)),AVERAGEIFS(Observed!AR$2:AR$720,Observed!$A$2:$A$720,$A193,Observed!$C$2:$C$720,$C193),"")</f>
        <v/>
      </c>
      <c r="AS193" s="2">
        <f>COUNTIFS(Observed!$A$2:$A$720,$A193,Observed!$C$2:$C$720,$C193)</f>
        <v>3</v>
      </c>
      <c r="AT193" s="2">
        <f t="shared" si="3"/>
        <v>3</v>
      </c>
    </row>
    <row r="194" spans="1:46" x14ac:dyDescent="0.25">
      <c r="A194" s="4" t="s">
        <v>33</v>
      </c>
      <c r="B194" t="s">
        <v>32</v>
      </c>
      <c r="C194" s="3">
        <v>42492</v>
      </c>
      <c r="D194">
        <v>1</v>
      </c>
      <c r="F194">
        <v>0</v>
      </c>
      <c r="J194" s="2" t="s">
        <v>83</v>
      </c>
      <c r="K194" s="2" t="s">
        <v>24</v>
      </c>
      <c r="L194">
        <v>10</v>
      </c>
      <c r="M194" s="2" t="s">
        <v>22</v>
      </c>
      <c r="N194" s="27" t="str">
        <f>IF(ISNUMBER(AVERAGEIFS(Observed!N$2:N$720,Observed!$A$2:$A$720,$A194,Observed!$C$2:$C$720,$C194)),AVERAGEIFS(Observed!N$2:N$720,Observed!$A$2:$A$720,$A194,Observed!$C$2:$C$720,$C194),"")</f>
        <v/>
      </c>
      <c r="O194" s="28" t="str">
        <f>IF(ISNUMBER(AVERAGEIFS(Observed!O$2:O$720,Observed!$A$2:$A$720,$A194,Observed!$C$2:$C$720,$C194)),AVERAGEIFS(Observed!O$2:O$720,Observed!$A$2:$A$720,$A194,Observed!$C$2:$C$720,$C194),"")</f>
        <v/>
      </c>
      <c r="P194" s="28">
        <f>IF(ISNUMBER(AVERAGEIFS(Observed!P$2:P$720,Observed!$A$2:$A$720,$A194,Observed!$C$2:$C$720,$C194)),AVERAGEIFS(Observed!P$2:P$720,Observed!$A$2:$A$720,$A194,Observed!$C$2:$C$720,$C194),"")</f>
        <v>85.876666666666665</v>
      </c>
      <c r="Q194" s="28">
        <f>IF(ISNUMBER(AVERAGEIFS(Observed!Q$2:Q$720,Observed!$A$2:$A$720,$A194,Observed!$C$2:$C$720,$C194)),AVERAGEIFS(Observed!Q$2:Q$720,Observed!$A$2:$A$720,$A194,Observed!$C$2:$C$720,$C194),"")</f>
        <v>85.876666666666665</v>
      </c>
      <c r="R194" s="28">
        <f>IF(ISNUMBER(AVERAGEIFS(Observed!R$2:R$720,Observed!$A$2:$A$720,$A194,Observed!$C$2:$C$720,$C194)),AVERAGEIFS(Observed!R$2:R$720,Observed!$A$2:$A$720,$A194,Observed!$C$2:$C$720,$C194),"")</f>
        <v>830.42333333333329</v>
      </c>
      <c r="S194" s="29" t="str">
        <f>IF(ISNUMBER(AVERAGEIFS(Observed!S$2:S$720,Observed!$A$2:$A$720,$A194,Observed!$C$2:$C$720,$C194)),AVERAGEIFS(Observed!S$2:S$720,Observed!$A$2:$A$720,$A194,Observed!$C$2:$C$720,$C194),"")</f>
        <v/>
      </c>
      <c r="T194" s="29" t="str">
        <f>IF(ISNUMBER(AVERAGEIFS(Observed!T$2:T$720,Observed!$A$2:$A$720,$A194,Observed!$C$2:$C$720,$C194)),AVERAGEIFS(Observed!T$2:T$720,Observed!$A$2:$A$720,$A194,Observed!$C$2:$C$720,$C194),"")</f>
        <v/>
      </c>
      <c r="U194" s="29" t="str">
        <f>IF(ISNUMBER(AVERAGEIFS(Observed!U$2:U$720,Observed!$A$2:$A$720,$A194,Observed!$C$2:$C$720,$C194)),AVERAGEIFS(Observed!U$2:U$720,Observed!$A$2:$A$720,$A194,Observed!$C$2:$C$720,$C194),"")</f>
        <v/>
      </c>
      <c r="V194" s="28" t="str">
        <f>IF(ISNUMBER(AVERAGEIFS(Observed!V$2:V$720,Observed!$A$2:$A$720,$A194,Observed!$C$2:$C$720,$C194)),AVERAGEIFS(Observed!V$2:V$720,Observed!$A$2:$A$720,$A194,Observed!$C$2:$C$720,$C194),"")</f>
        <v/>
      </c>
      <c r="W194" s="30" t="str">
        <f>IF(ISNUMBER(AVERAGEIFS(Observed!W$2:W$720,Observed!$A$2:$A$720,$A194,Observed!$C$2:$C$720,$C194)),AVERAGEIFS(Observed!W$2:W$720,Observed!$A$2:$A$720,$A194,Observed!$C$2:$C$720,$C194),"")</f>
        <v/>
      </c>
      <c r="X194" s="30" t="str">
        <f>IF(ISNUMBER(AVERAGEIFS(Observed!X$2:X$720,Observed!$A$2:$A$720,$A194,Observed!$C$2:$C$720,$C194)),AVERAGEIFS(Observed!X$2:X$720,Observed!$A$2:$A$720,$A194,Observed!$C$2:$C$720,$C194),"")</f>
        <v/>
      </c>
      <c r="Y194" s="28" t="str">
        <f>IF(ISNUMBER(AVERAGEIFS(Observed!Y$2:Y$720,Observed!$A$2:$A$720,$A194,Observed!$C$2:$C$720,$C194)),AVERAGEIFS(Observed!Y$2:Y$720,Observed!$A$2:$A$720,$A194,Observed!$C$2:$C$720,$C194),"")</f>
        <v/>
      </c>
      <c r="Z194" s="28" t="str">
        <f>IF(ISNUMBER(AVERAGEIFS(Observed!Z$2:Z$720,Observed!$A$2:$A$720,$A194,Observed!$C$2:$C$720,$C194)),AVERAGEIFS(Observed!Z$2:Z$720,Observed!$A$2:$A$720,$A194,Observed!$C$2:$C$720,$C194),"")</f>
        <v/>
      </c>
      <c r="AA194" s="28" t="str">
        <f>IF(ISNUMBER(AVERAGEIFS(Observed!AA$2:AA$720,Observed!$A$2:$A$720,$A194,Observed!$C$2:$C$720,$C194)),AVERAGEIFS(Observed!AA$2:AA$720,Observed!$A$2:$A$720,$A194,Observed!$C$2:$C$720,$C194),"")</f>
        <v/>
      </c>
      <c r="AB194" s="28" t="str">
        <f>IF(ISNUMBER(AVERAGEIFS(Observed!AB$2:AB$720,Observed!$A$2:$A$720,$A194,Observed!$C$2:$C$720,$C194)),AVERAGEIFS(Observed!AB$2:AB$720,Observed!$A$2:$A$720,$A194,Observed!$C$2:$C$720,$C194),"")</f>
        <v/>
      </c>
      <c r="AC194" s="28" t="str">
        <f>IF(ISNUMBER(AVERAGEIFS(Observed!AC$2:AC$720,Observed!$A$2:$A$720,$A194,Observed!$C$2:$C$720,$C194)),AVERAGEIFS(Observed!AC$2:AC$720,Observed!$A$2:$A$720,$A194,Observed!$C$2:$C$720,$C194),"")</f>
        <v/>
      </c>
      <c r="AD194" s="28" t="str">
        <f>IF(ISNUMBER(AVERAGEIFS(Observed!AD$2:AD$720,Observed!$A$2:$A$720,$A194,Observed!$C$2:$C$720,$C194)),AVERAGEIFS(Observed!AD$2:AD$720,Observed!$A$2:$A$720,$A194,Observed!$C$2:$C$720,$C194),"")</f>
        <v/>
      </c>
      <c r="AE194" s="28" t="str">
        <f>IF(ISNUMBER(AVERAGEIFS(Observed!AE$2:AE$720,Observed!$A$2:$A$720,$A194,Observed!$C$2:$C$720,$C194)),AVERAGEIFS(Observed!AE$2:AE$720,Observed!$A$2:$A$720,$A194,Observed!$C$2:$C$720,$C194),"")</f>
        <v/>
      </c>
      <c r="AF194" s="28" t="str">
        <f>IF(ISNUMBER(AVERAGEIFS(Observed!AF$2:AF$720,Observed!$A$2:$A$720,$A194,Observed!$C$2:$C$720,$C194)),AVERAGEIFS(Observed!AF$2:AF$720,Observed!$A$2:$A$720,$A194,Observed!$C$2:$C$720,$C194),"")</f>
        <v/>
      </c>
      <c r="AG194" s="28" t="str">
        <f>IF(ISNUMBER(AVERAGEIFS(Observed!AG$2:AG$720,Observed!$A$2:$A$720,$A194,Observed!$C$2:$C$720,$C194)),AVERAGEIFS(Observed!AG$2:AG$720,Observed!$A$2:$A$720,$A194,Observed!$C$2:$C$720,$C194),"")</f>
        <v/>
      </c>
      <c r="AH194" s="29" t="str">
        <f>IF(ISNUMBER(AVERAGEIFS(Observed!AH$2:AH$720,Observed!$A$2:$A$720,$A194,Observed!$C$2:$C$720,$C194)),AVERAGEIFS(Observed!AH$2:AH$720,Observed!$A$2:$A$720,$A194,Observed!$C$2:$C$720,$C194),"")</f>
        <v/>
      </c>
      <c r="AI194" s="29" t="str">
        <f>IF(ISNUMBER(AVERAGEIFS(Observed!AI$2:AI$720,Observed!$A$2:$A$720,$A194,Observed!$C$2:$C$720,$C194)),AVERAGEIFS(Observed!AI$2:AI$720,Observed!$A$2:$A$720,$A194,Observed!$C$2:$C$720,$C194),"")</f>
        <v/>
      </c>
      <c r="AJ194" s="29" t="str">
        <f>IF(ISNUMBER(AVERAGEIFS(Observed!AJ$2:AJ$720,Observed!$A$2:$A$720,$A194,Observed!$C$2:$C$720,$C194)),AVERAGEIFS(Observed!AJ$2:AJ$720,Observed!$A$2:$A$720,$A194,Observed!$C$2:$C$720,$C194),"")</f>
        <v/>
      </c>
      <c r="AK194" s="28" t="str">
        <f>IF(ISNUMBER(AVERAGEIFS(Observed!AK$2:AK$720,Observed!$A$2:$A$720,$A194,Observed!$C$2:$C$720,$C194)),AVERAGEIFS(Observed!AK$2:AK$720,Observed!$A$2:$A$720,$A194,Observed!$C$2:$C$720,$C194),"")</f>
        <v/>
      </c>
      <c r="AL194" s="29" t="str">
        <f>IF(ISNUMBER(AVERAGEIFS(Observed!AL$2:AL$720,Observed!$A$2:$A$720,$A194,Observed!$C$2:$C$720,$C194)),AVERAGEIFS(Observed!AL$2:AL$720,Observed!$A$2:$A$720,$A194,Observed!$C$2:$C$720,$C194),"")</f>
        <v/>
      </c>
      <c r="AM194" s="28" t="str">
        <f>IF(ISNUMBER(AVERAGEIFS(Observed!AM$2:AM$720,Observed!$A$2:$A$720,$A194,Observed!$C$2:$C$720,$C194)),AVERAGEIFS(Observed!AM$2:AM$720,Observed!$A$2:$A$720,$A194,Observed!$C$2:$C$720,$C194),"")</f>
        <v/>
      </c>
      <c r="AN194" s="28" t="str">
        <f>IF(ISNUMBER(AVERAGEIFS(Observed!AN$2:AN$720,Observed!$A$2:$A$720,$A194,Observed!$C$2:$C$720,$C194)),AVERAGEIFS(Observed!AN$2:AN$720,Observed!$A$2:$A$720,$A194,Observed!$C$2:$C$720,$C194),"")</f>
        <v/>
      </c>
      <c r="AO194" s="28" t="str">
        <f>IF(ISNUMBER(AVERAGEIFS(Observed!AO$2:AO$720,Observed!$A$2:$A$720,$A194,Observed!$C$2:$C$720,$C194)),AVERAGEIFS(Observed!AO$2:AO$720,Observed!$A$2:$A$720,$A194,Observed!$C$2:$C$720,$C194),"")</f>
        <v/>
      </c>
      <c r="AP194" s="29" t="str">
        <f>IF(ISNUMBER(AVERAGEIFS(Observed!AP$2:AP$720,Observed!$A$2:$A$720,$A194,Observed!$C$2:$C$720,$C194)),AVERAGEIFS(Observed!AP$2:AP$720,Observed!$A$2:$A$720,$A194,Observed!$C$2:$C$720,$C194),"")</f>
        <v/>
      </c>
      <c r="AQ194" s="28" t="str">
        <f>IF(ISNUMBER(AVERAGEIFS(Observed!AQ$2:AQ$720,Observed!$A$2:$A$720,$A194,Observed!$C$2:$C$720,$C194)),AVERAGEIFS(Observed!AQ$2:AQ$720,Observed!$A$2:$A$720,$A194,Observed!$C$2:$C$720,$C194),"")</f>
        <v/>
      </c>
      <c r="AR194" s="28" t="str">
        <f>IF(ISNUMBER(AVERAGEIFS(Observed!AR$2:AR$720,Observed!$A$2:$A$720,$A194,Observed!$C$2:$C$720,$C194)),AVERAGEIFS(Observed!AR$2:AR$720,Observed!$A$2:$A$720,$A194,Observed!$C$2:$C$720,$C194),"")</f>
        <v/>
      </c>
      <c r="AS194" s="2">
        <f>COUNTIFS(Observed!$A$2:$A$720,$A194,Observed!$C$2:$C$720,$C194)</f>
        <v>3</v>
      </c>
      <c r="AT194" s="2">
        <f t="shared" si="3"/>
        <v>3</v>
      </c>
    </row>
    <row r="195" spans="1:46" x14ac:dyDescent="0.25">
      <c r="A195" s="4" t="s">
        <v>35</v>
      </c>
      <c r="B195" t="s">
        <v>32</v>
      </c>
      <c r="C195" s="3">
        <v>42492</v>
      </c>
      <c r="D195">
        <v>1</v>
      </c>
      <c r="F195">
        <v>50</v>
      </c>
      <c r="J195" s="2" t="s">
        <v>83</v>
      </c>
      <c r="K195" s="2" t="s">
        <v>24</v>
      </c>
      <c r="L195">
        <v>10</v>
      </c>
      <c r="M195" s="2" t="s">
        <v>22</v>
      </c>
      <c r="N195" s="27" t="str">
        <f>IF(ISNUMBER(AVERAGEIFS(Observed!N$2:N$720,Observed!$A$2:$A$720,$A195,Observed!$C$2:$C$720,$C195)),AVERAGEIFS(Observed!N$2:N$720,Observed!$A$2:$A$720,$A195,Observed!$C$2:$C$720,$C195),"")</f>
        <v/>
      </c>
      <c r="O195" s="28" t="str">
        <f>IF(ISNUMBER(AVERAGEIFS(Observed!O$2:O$720,Observed!$A$2:$A$720,$A195,Observed!$C$2:$C$720,$C195)),AVERAGEIFS(Observed!O$2:O$720,Observed!$A$2:$A$720,$A195,Observed!$C$2:$C$720,$C195),"")</f>
        <v/>
      </c>
      <c r="P195" s="28">
        <f>IF(ISNUMBER(AVERAGEIFS(Observed!P$2:P$720,Observed!$A$2:$A$720,$A195,Observed!$C$2:$C$720,$C195)),AVERAGEIFS(Observed!P$2:P$720,Observed!$A$2:$A$720,$A195,Observed!$C$2:$C$720,$C195),"")</f>
        <v>109.94666666666667</v>
      </c>
      <c r="Q195" s="28">
        <f>IF(ISNUMBER(AVERAGEIFS(Observed!Q$2:Q$720,Observed!$A$2:$A$720,$A195,Observed!$C$2:$C$720,$C195)),AVERAGEIFS(Observed!Q$2:Q$720,Observed!$A$2:$A$720,$A195,Observed!$C$2:$C$720,$C195),"")</f>
        <v>109.94666666666667</v>
      </c>
      <c r="R195" s="28">
        <f>IF(ISNUMBER(AVERAGEIFS(Observed!R$2:R$720,Observed!$A$2:$A$720,$A195,Observed!$C$2:$C$720,$C195)),AVERAGEIFS(Observed!R$2:R$720,Observed!$A$2:$A$720,$A195,Observed!$C$2:$C$720,$C195),"")</f>
        <v>921.11999999999989</v>
      </c>
      <c r="S195" s="29" t="str">
        <f>IF(ISNUMBER(AVERAGEIFS(Observed!S$2:S$720,Observed!$A$2:$A$720,$A195,Observed!$C$2:$C$720,$C195)),AVERAGEIFS(Observed!S$2:S$720,Observed!$A$2:$A$720,$A195,Observed!$C$2:$C$720,$C195),"")</f>
        <v/>
      </c>
      <c r="T195" s="29" t="str">
        <f>IF(ISNUMBER(AVERAGEIFS(Observed!T$2:T$720,Observed!$A$2:$A$720,$A195,Observed!$C$2:$C$720,$C195)),AVERAGEIFS(Observed!T$2:T$720,Observed!$A$2:$A$720,$A195,Observed!$C$2:$C$720,$C195),"")</f>
        <v/>
      </c>
      <c r="U195" s="29" t="str">
        <f>IF(ISNUMBER(AVERAGEIFS(Observed!U$2:U$720,Observed!$A$2:$A$720,$A195,Observed!$C$2:$C$720,$C195)),AVERAGEIFS(Observed!U$2:U$720,Observed!$A$2:$A$720,$A195,Observed!$C$2:$C$720,$C195),"")</f>
        <v/>
      </c>
      <c r="V195" s="28" t="str">
        <f>IF(ISNUMBER(AVERAGEIFS(Observed!V$2:V$720,Observed!$A$2:$A$720,$A195,Observed!$C$2:$C$720,$C195)),AVERAGEIFS(Observed!V$2:V$720,Observed!$A$2:$A$720,$A195,Observed!$C$2:$C$720,$C195),"")</f>
        <v/>
      </c>
      <c r="W195" s="30" t="str">
        <f>IF(ISNUMBER(AVERAGEIFS(Observed!W$2:W$720,Observed!$A$2:$A$720,$A195,Observed!$C$2:$C$720,$C195)),AVERAGEIFS(Observed!W$2:W$720,Observed!$A$2:$A$720,$A195,Observed!$C$2:$C$720,$C195),"")</f>
        <v/>
      </c>
      <c r="X195" s="30" t="str">
        <f>IF(ISNUMBER(AVERAGEIFS(Observed!X$2:X$720,Observed!$A$2:$A$720,$A195,Observed!$C$2:$C$720,$C195)),AVERAGEIFS(Observed!X$2:X$720,Observed!$A$2:$A$720,$A195,Observed!$C$2:$C$720,$C195),"")</f>
        <v/>
      </c>
      <c r="Y195" s="28" t="str">
        <f>IF(ISNUMBER(AVERAGEIFS(Observed!Y$2:Y$720,Observed!$A$2:$A$720,$A195,Observed!$C$2:$C$720,$C195)),AVERAGEIFS(Observed!Y$2:Y$720,Observed!$A$2:$A$720,$A195,Observed!$C$2:$C$720,$C195),"")</f>
        <v/>
      </c>
      <c r="Z195" s="28" t="str">
        <f>IF(ISNUMBER(AVERAGEIFS(Observed!Z$2:Z$720,Observed!$A$2:$A$720,$A195,Observed!$C$2:$C$720,$C195)),AVERAGEIFS(Observed!Z$2:Z$720,Observed!$A$2:$A$720,$A195,Observed!$C$2:$C$720,$C195),"")</f>
        <v/>
      </c>
      <c r="AA195" s="28" t="str">
        <f>IF(ISNUMBER(AVERAGEIFS(Observed!AA$2:AA$720,Observed!$A$2:$A$720,$A195,Observed!$C$2:$C$720,$C195)),AVERAGEIFS(Observed!AA$2:AA$720,Observed!$A$2:$A$720,$A195,Observed!$C$2:$C$720,$C195),"")</f>
        <v/>
      </c>
      <c r="AB195" s="28" t="str">
        <f>IF(ISNUMBER(AVERAGEIFS(Observed!AB$2:AB$720,Observed!$A$2:$A$720,$A195,Observed!$C$2:$C$720,$C195)),AVERAGEIFS(Observed!AB$2:AB$720,Observed!$A$2:$A$720,$A195,Observed!$C$2:$C$720,$C195),"")</f>
        <v/>
      </c>
      <c r="AC195" s="28" t="str">
        <f>IF(ISNUMBER(AVERAGEIFS(Observed!AC$2:AC$720,Observed!$A$2:$A$720,$A195,Observed!$C$2:$C$720,$C195)),AVERAGEIFS(Observed!AC$2:AC$720,Observed!$A$2:$A$720,$A195,Observed!$C$2:$C$720,$C195),"")</f>
        <v/>
      </c>
      <c r="AD195" s="28" t="str">
        <f>IF(ISNUMBER(AVERAGEIFS(Observed!AD$2:AD$720,Observed!$A$2:$A$720,$A195,Observed!$C$2:$C$720,$C195)),AVERAGEIFS(Observed!AD$2:AD$720,Observed!$A$2:$A$720,$A195,Observed!$C$2:$C$720,$C195),"")</f>
        <v/>
      </c>
      <c r="AE195" s="28" t="str">
        <f>IF(ISNUMBER(AVERAGEIFS(Observed!AE$2:AE$720,Observed!$A$2:$A$720,$A195,Observed!$C$2:$C$720,$C195)),AVERAGEIFS(Observed!AE$2:AE$720,Observed!$A$2:$A$720,$A195,Observed!$C$2:$C$720,$C195),"")</f>
        <v/>
      </c>
      <c r="AF195" s="28" t="str">
        <f>IF(ISNUMBER(AVERAGEIFS(Observed!AF$2:AF$720,Observed!$A$2:$A$720,$A195,Observed!$C$2:$C$720,$C195)),AVERAGEIFS(Observed!AF$2:AF$720,Observed!$A$2:$A$720,$A195,Observed!$C$2:$C$720,$C195),"")</f>
        <v/>
      </c>
      <c r="AG195" s="28" t="str">
        <f>IF(ISNUMBER(AVERAGEIFS(Observed!AG$2:AG$720,Observed!$A$2:$A$720,$A195,Observed!$C$2:$C$720,$C195)),AVERAGEIFS(Observed!AG$2:AG$720,Observed!$A$2:$A$720,$A195,Observed!$C$2:$C$720,$C195),"")</f>
        <v/>
      </c>
      <c r="AH195" s="29" t="str">
        <f>IF(ISNUMBER(AVERAGEIFS(Observed!AH$2:AH$720,Observed!$A$2:$A$720,$A195,Observed!$C$2:$C$720,$C195)),AVERAGEIFS(Observed!AH$2:AH$720,Observed!$A$2:$A$720,$A195,Observed!$C$2:$C$720,$C195),"")</f>
        <v/>
      </c>
      <c r="AI195" s="29" t="str">
        <f>IF(ISNUMBER(AVERAGEIFS(Observed!AI$2:AI$720,Observed!$A$2:$A$720,$A195,Observed!$C$2:$C$720,$C195)),AVERAGEIFS(Observed!AI$2:AI$720,Observed!$A$2:$A$720,$A195,Observed!$C$2:$C$720,$C195),"")</f>
        <v/>
      </c>
      <c r="AJ195" s="29" t="str">
        <f>IF(ISNUMBER(AVERAGEIFS(Observed!AJ$2:AJ$720,Observed!$A$2:$A$720,$A195,Observed!$C$2:$C$720,$C195)),AVERAGEIFS(Observed!AJ$2:AJ$720,Observed!$A$2:$A$720,$A195,Observed!$C$2:$C$720,$C195),"")</f>
        <v/>
      </c>
      <c r="AK195" s="28" t="str">
        <f>IF(ISNUMBER(AVERAGEIFS(Observed!AK$2:AK$720,Observed!$A$2:$A$720,$A195,Observed!$C$2:$C$720,$C195)),AVERAGEIFS(Observed!AK$2:AK$720,Observed!$A$2:$A$720,$A195,Observed!$C$2:$C$720,$C195),"")</f>
        <v/>
      </c>
      <c r="AL195" s="29" t="str">
        <f>IF(ISNUMBER(AVERAGEIFS(Observed!AL$2:AL$720,Observed!$A$2:$A$720,$A195,Observed!$C$2:$C$720,$C195)),AVERAGEIFS(Observed!AL$2:AL$720,Observed!$A$2:$A$720,$A195,Observed!$C$2:$C$720,$C195),"")</f>
        <v/>
      </c>
      <c r="AM195" s="28" t="str">
        <f>IF(ISNUMBER(AVERAGEIFS(Observed!AM$2:AM$720,Observed!$A$2:$A$720,$A195,Observed!$C$2:$C$720,$C195)),AVERAGEIFS(Observed!AM$2:AM$720,Observed!$A$2:$A$720,$A195,Observed!$C$2:$C$720,$C195),"")</f>
        <v/>
      </c>
      <c r="AN195" s="28" t="str">
        <f>IF(ISNUMBER(AVERAGEIFS(Observed!AN$2:AN$720,Observed!$A$2:$A$720,$A195,Observed!$C$2:$C$720,$C195)),AVERAGEIFS(Observed!AN$2:AN$720,Observed!$A$2:$A$720,$A195,Observed!$C$2:$C$720,$C195),"")</f>
        <v/>
      </c>
      <c r="AO195" s="28" t="str">
        <f>IF(ISNUMBER(AVERAGEIFS(Observed!AO$2:AO$720,Observed!$A$2:$A$720,$A195,Observed!$C$2:$C$720,$C195)),AVERAGEIFS(Observed!AO$2:AO$720,Observed!$A$2:$A$720,$A195,Observed!$C$2:$C$720,$C195),"")</f>
        <v/>
      </c>
      <c r="AP195" s="29" t="str">
        <f>IF(ISNUMBER(AVERAGEIFS(Observed!AP$2:AP$720,Observed!$A$2:$A$720,$A195,Observed!$C$2:$C$720,$C195)),AVERAGEIFS(Observed!AP$2:AP$720,Observed!$A$2:$A$720,$A195,Observed!$C$2:$C$720,$C195),"")</f>
        <v/>
      </c>
      <c r="AQ195" s="28" t="str">
        <f>IF(ISNUMBER(AVERAGEIFS(Observed!AQ$2:AQ$720,Observed!$A$2:$A$720,$A195,Observed!$C$2:$C$720,$C195)),AVERAGEIFS(Observed!AQ$2:AQ$720,Observed!$A$2:$A$720,$A195,Observed!$C$2:$C$720,$C195),"")</f>
        <v/>
      </c>
      <c r="AR195" s="28" t="str">
        <f>IF(ISNUMBER(AVERAGEIFS(Observed!AR$2:AR$720,Observed!$A$2:$A$720,$A195,Observed!$C$2:$C$720,$C195)),AVERAGEIFS(Observed!AR$2:AR$720,Observed!$A$2:$A$720,$A195,Observed!$C$2:$C$720,$C195),"")</f>
        <v/>
      </c>
      <c r="AS195" s="2">
        <f>COUNTIFS(Observed!$A$2:$A$720,$A195,Observed!$C$2:$C$720,$C195)</f>
        <v>3</v>
      </c>
      <c r="AT195" s="2">
        <f t="shared" ref="AT195:AT211" si="4">COUNT(O195:AR195)</f>
        <v>3</v>
      </c>
    </row>
    <row r="196" spans="1:46" x14ac:dyDescent="0.25">
      <c r="A196" s="4" t="s">
        <v>34</v>
      </c>
      <c r="B196" t="s">
        <v>32</v>
      </c>
      <c r="C196" s="3">
        <v>42492</v>
      </c>
      <c r="D196">
        <v>1</v>
      </c>
      <c r="F196">
        <v>100</v>
      </c>
      <c r="J196" s="2" t="s">
        <v>83</v>
      </c>
      <c r="K196" s="2" t="s">
        <v>24</v>
      </c>
      <c r="L196">
        <v>10</v>
      </c>
      <c r="M196" s="2" t="s">
        <v>22</v>
      </c>
      <c r="N196" s="27" t="str">
        <f>IF(ISNUMBER(AVERAGEIFS(Observed!N$2:N$720,Observed!$A$2:$A$720,$A196,Observed!$C$2:$C$720,$C196)),AVERAGEIFS(Observed!N$2:N$720,Observed!$A$2:$A$720,$A196,Observed!$C$2:$C$720,$C196),"")</f>
        <v/>
      </c>
      <c r="O196" s="28" t="str">
        <f>IF(ISNUMBER(AVERAGEIFS(Observed!O$2:O$720,Observed!$A$2:$A$720,$A196,Observed!$C$2:$C$720,$C196)),AVERAGEIFS(Observed!O$2:O$720,Observed!$A$2:$A$720,$A196,Observed!$C$2:$C$720,$C196),"")</f>
        <v/>
      </c>
      <c r="P196" s="28">
        <f>IF(ISNUMBER(AVERAGEIFS(Observed!P$2:P$720,Observed!$A$2:$A$720,$A196,Observed!$C$2:$C$720,$C196)),AVERAGEIFS(Observed!P$2:P$720,Observed!$A$2:$A$720,$A196,Observed!$C$2:$C$720,$C196),"")</f>
        <v>69.513333333333335</v>
      </c>
      <c r="Q196" s="28">
        <f>IF(ISNUMBER(AVERAGEIFS(Observed!Q$2:Q$720,Observed!$A$2:$A$720,$A196,Observed!$C$2:$C$720,$C196)),AVERAGEIFS(Observed!Q$2:Q$720,Observed!$A$2:$A$720,$A196,Observed!$C$2:$C$720,$C196),"")</f>
        <v>69.513333333333335</v>
      </c>
      <c r="R196" s="28">
        <f>IF(ISNUMBER(AVERAGEIFS(Observed!R$2:R$720,Observed!$A$2:$A$720,$A196,Observed!$C$2:$C$720,$C196)),AVERAGEIFS(Observed!R$2:R$720,Observed!$A$2:$A$720,$A196,Observed!$C$2:$C$720,$C196),"")</f>
        <v>832.84666666666669</v>
      </c>
      <c r="S196" s="29" t="str">
        <f>IF(ISNUMBER(AVERAGEIFS(Observed!S$2:S$720,Observed!$A$2:$A$720,$A196,Observed!$C$2:$C$720,$C196)),AVERAGEIFS(Observed!S$2:S$720,Observed!$A$2:$A$720,$A196,Observed!$C$2:$C$720,$C196),"")</f>
        <v/>
      </c>
      <c r="T196" s="29" t="str">
        <f>IF(ISNUMBER(AVERAGEIFS(Observed!T$2:T$720,Observed!$A$2:$A$720,$A196,Observed!$C$2:$C$720,$C196)),AVERAGEIFS(Observed!T$2:T$720,Observed!$A$2:$A$720,$A196,Observed!$C$2:$C$720,$C196),"")</f>
        <v/>
      </c>
      <c r="U196" s="29" t="str">
        <f>IF(ISNUMBER(AVERAGEIFS(Observed!U$2:U$720,Observed!$A$2:$A$720,$A196,Observed!$C$2:$C$720,$C196)),AVERAGEIFS(Observed!U$2:U$720,Observed!$A$2:$A$720,$A196,Observed!$C$2:$C$720,$C196),"")</f>
        <v/>
      </c>
      <c r="V196" s="28" t="str">
        <f>IF(ISNUMBER(AVERAGEIFS(Observed!V$2:V$720,Observed!$A$2:$A$720,$A196,Observed!$C$2:$C$720,$C196)),AVERAGEIFS(Observed!V$2:V$720,Observed!$A$2:$A$720,$A196,Observed!$C$2:$C$720,$C196),"")</f>
        <v/>
      </c>
      <c r="W196" s="30" t="str">
        <f>IF(ISNUMBER(AVERAGEIFS(Observed!W$2:W$720,Observed!$A$2:$A$720,$A196,Observed!$C$2:$C$720,$C196)),AVERAGEIFS(Observed!W$2:W$720,Observed!$A$2:$A$720,$A196,Observed!$C$2:$C$720,$C196),"")</f>
        <v/>
      </c>
      <c r="X196" s="30" t="str">
        <f>IF(ISNUMBER(AVERAGEIFS(Observed!X$2:X$720,Observed!$A$2:$A$720,$A196,Observed!$C$2:$C$720,$C196)),AVERAGEIFS(Observed!X$2:X$720,Observed!$A$2:$A$720,$A196,Observed!$C$2:$C$720,$C196),"")</f>
        <v/>
      </c>
      <c r="Y196" s="28" t="str">
        <f>IF(ISNUMBER(AVERAGEIFS(Observed!Y$2:Y$720,Observed!$A$2:$A$720,$A196,Observed!$C$2:$C$720,$C196)),AVERAGEIFS(Observed!Y$2:Y$720,Observed!$A$2:$A$720,$A196,Observed!$C$2:$C$720,$C196),"")</f>
        <v/>
      </c>
      <c r="Z196" s="28" t="str">
        <f>IF(ISNUMBER(AVERAGEIFS(Observed!Z$2:Z$720,Observed!$A$2:$A$720,$A196,Observed!$C$2:$C$720,$C196)),AVERAGEIFS(Observed!Z$2:Z$720,Observed!$A$2:$A$720,$A196,Observed!$C$2:$C$720,$C196),"")</f>
        <v/>
      </c>
      <c r="AA196" s="28" t="str">
        <f>IF(ISNUMBER(AVERAGEIFS(Observed!AA$2:AA$720,Observed!$A$2:$A$720,$A196,Observed!$C$2:$C$720,$C196)),AVERAGEIFS(Observed!AA$2:AA$720,Observed!$A$2:$A$720,$A196,Observed!$C$2:$C$720,$C196),"")</f>
        <v/>
      </c>
      <c r="AB196" s="28" t="str">
        <f>IF(ISNUMBER(AVERAGEIFS(Observed!AB$2:AB$720,Observed!$A$2:$A$720,$A196,Observed!$C$2:$C$720,$C196)),AVERAGEIFS(Observed!AB$2:AB$720,Observed!$A$2:$A$720,$A196,Observed!$C$2:$C$720,$C196),"")</f>
        <v/>
      </c>
      <c r="AC196" s="28" t="str">
        <f>IF(ISNUMBER(AVERAGEIFS(Observed!AC$2:AC$720,Observed!$A$2:$A$720,$A196,Observed!$C$2:$C$720,$C196)),AVERAGEIFS(Observed!AC$2:AC$720,Observed!$A$2:$A$720,$A196,Observed!$C$2:$C$720,$C196),"")</f>
        <v/>
      </c>
      <c r="AD196" s="28" t="str">
        <f>IF(ISNUMBER(AVERAGEIFS(Observed!AD$2:AD$720,Observed!$A$2:$A$720,$A196,Observed!$C$2:$C$720,$C196)),AVERAGEIFS(Observed!AD$2:AD$720,Observed!$A$2:$A$720,$A196,Observed!$C$2:$C$720,$C196),"")</f>
        <v/>
      </c>
      <c r="AE196" s="28" t="str">
        <f>IF(ISNUMBER(AVERAGEIFS(Observed!AE$2:AE$720,Observed!$A$2:$A$720,$A196,Observed!$C$2:$C$720,$C196)),AVERAGEIFS(Observed!AE$2:AE$720,Observed!$A$2:$A$720,$A196,Observed!$C$2:$C$720,$C196),"")</f>
        <v/>
      </c>
      <c r="AF196" s="28" t="str">
        <f>IF(ISNUMBER(AVERAGEIFS(Observed!AF$2:AF$720,Observed!$A$2:$A$720,$A196,Observed!$C$2:$C$720,$C196)),AVERAGEIFS(Observed!AF$2:AF$720,Observed!$A$2:$A$720,$A196,Observed!$C$2:$C$720,$C196),"")</f>
        <v/>
      </c>
      <c r="AG196" s="28" t="str">
        <f>IF(ISNUMBER(AVERAGEIFS(Observed!AG$2:AG$720,Observed!$A$2:$A$720,$A196,Observed!$C$2:$C$720,$C196)),AVERAGEIFS(Observed!AG$2:AG$720,Observed!$A$2:$A$720,$A196,Observed!$C$2:$C$720,$C196),"")</f>
        <v/>
      </c>
      <c r="AH196" s="29" t="str">
        <f>IF(ISNUMBER(AVERAGEIFS(Observed!AH$2:AH$720,Observed!$A$2:$A$720,$A196,Observed!$C$2:$C$720,$C196)),AVERAGEIFS(Observed!AH$2:AH$720,Observed!$A$2:$A$720,$A196,Observed!$C$2:$C$720,$C196),"")</f>
        <v/>
      </c>
      <c r="AI196" s="29" t="str">
        <f>IF(ISNUMBER(AVERAGEIFS(Observed!AI$2:AI$720,Observed!$A$2:$A$720,$A196,Observed!$C$2:$C$720,$C196)),AVERAGEIFS(Observed!AI$2:AI$720,Observed!$A$2:$A$720,$A196,Observed!$C$2:$C$720,$C196),"")</f>
        <v/>
      </c>
      <c r="AJ196" s="29" t="str">
        <f>IF(ISNUMBER(AVERAGEIFS(Observed!AJ$2:AJ$720,Observed!$A$2:$A$720,$A196,Observed!$C$2:$C$720,$C196)),AVERAGEIFS(Observed!AJ$2:AJ$720,Observed!$A$2:$A$720,$A196,Observed!$C$2:$C$720,$C196),"")</f>
        <v/>
      </c>
      <c r="AK196" s="28" t="str">
        <f>IF(ISNUMBER(AVERAGEIFS(Observed!AK$2:AK$720,Observed!$A$2:$A$720,$A196,Observed!$C$2:$C$720,$C196)),AVERAGEIFS(Observed!AK$2:AK$720,Observed!$A$2:$A$720,$A196,Observed!$C$2:$C$720,$C196),"")</f>
        <v/>
      </c>
      <c r="AL196" s="29" t="str">
        <f>IF(ISNUMBER(AVERAGEIFS(Observed!AL$2:AL$720,Observed!$A$2:$A$720,$A196,Observed!$C$2:$C$720,$C196)),AVERAGEIFS(Observed!AL$2:AL$720,Observed!$A$2:$A$720,$A196,Observed!$C$2:$C$720,$C196),"")</f>
        <v/>
      </c>
      <c r="AM196" s="28" t="str">
        <f>IF(ISNUMBER(AVERAGEIFS(Observed!AM$2:AM$720,Observed!$A$2:$A$720,$A196,Observed!$C$2:$C$720,$C196)),AVERAGEIFS(Observed!AM$2:AM$720,Observed!$A$2:$A$720,$A196,Observed!$C$2:$C$720,$C196),"")</f>
        <v/>
      </c>
      <c r="AN196" s="28" t="str">
        <f>IF(ISNUMBER(AVERAGEIFS(Observed!AN$2:AN$720,Observed!$A$2:$A$720,$A196,Observed!$C$2:$C$720,$C196)),AVERAGEIFS(Observed!AN$2:AN$720,Observed!$A$2:$A$720,$A196,Observed!$C$2:$C$720,$C196),"")</f>
        <v/>
      </c>
      <c r="AO196" s="28" t="str">
        <f>IF(ISNUMBER(AVERAGEIFS(Observed!AO$2:AO$720,Observed!$A$2:$A$720,$A196,Observed!$C$2:$C$720,$C196)),AVERAGEIFS(Observed!AO$2:AO$720,Observed!$A$2:$A$720,$A196,Observed!$C$2:$C$720,$C196),"")</f>
        <v/>
      </c>
      <c r="AP196" s="29" t="str">
        <f>IF(ISNUMBER(AVERAGEIFS(Observed!AP$2:AP$720,Observed!$A$2:$A$720,$A196,Observed!$C$2:$C$720,$C196)),AVERAGEIFS(Observed!AP$2:AP$720,Observed!$A$2:$A$720,$A196,Observed!$C$2:$C$720,$C196),"")</f>
        <v/>
      </c>
      <c r="AQ196" s="28" t="str">
        <f>IF(ISNUMBER(AVERAGEIFS(Observed!AQ$2:AQ$720,Observed!$A$2:$A$720,$A196,Observed!$C$2:$C$720,$C196)),AVERAGEIFS(Observed!AQ$2:AQ$720,Observed!$A$2:$A$720,$A196,Observed!$C$2:$C$720,$C196),"")</f>
        <v/>
      </c>
      <c r="AR196" s="28" t="str">
        <f>IF(ISNUMBER(AVERAGEIFS(Observed!AR$2:AR$720,Observed!$A$2:$A$720,$A196,Observed!$C$2:$C$720,$C196)),AVERAGEIFS(Observed!AR$2:AR$720,Observed!$A$2:$A$720,$A196,Observed!$C$2:$C$720,$C196),"")</f>
        <v/>
      </c>
      <c r="AS196" s="2">
        <f>COUNTIFS(Observed!$A$2:$A$720,$A196,Observed!$C$2:$C$720,$C196)</f>
        <v>3</v>
      </c>
      <c r="AT196" s="2">
        <f t="shared" si="4"/>
        <v>3</v>
      </c>
    </row>
    <row r="197" spans="1:46" x14ac:dyDescent="0.25">
      <c r="A197" s="4" t="s">
        <v>31</v>
      </c>
      <c r="B197" t="s">
        <v>32</v>
      </c>
      <c r="C197" s="3">
        <v>42492</v>
      </c>
      <c r="D197">
        <v>1</v>
      </c>
      <c r="F197">
        <v>200</v>
      </c>
      <c r="J197" s="2" t="s">
        <v>83</v>
      </c>
      <c r="K197" s="2" t="s">
        <v>24</v>
      </c>
      <c r="L197">
        <v>10</v>
      </c>
      <c r="M197" s="2" t="s">
        <v>22</v>
      </c>
      <c r="N197" s="27" t="str">
        <f>IF(ISNUMBER(AVERAGEIFS(Observed!N$2:N$720,Observed!$A$2:$A$720,$A197,Observed!$C$2:$C$720,$C197)),AVERAGEIFS(Observed!N$2:N$720,Observed!$A$2:$A$720,$A197,Observed!$C$2:$C$720,$C197),"")</f>
        <v/>
      </c>
      <c r="O197" s="28" t="str">
        <f>IF(ISNUMBER(AVERAGEIFS(Observed!O$2:O$720,Observed!$A$2:$A$720,$A197,Observed!$C$2:$C$720,$C197)),AVERAGEIFS(Observed!O$2:O$720,Observed!$A$2:$A$720,$A197,Observed!$C$2:$C$720,$C197),"")</f>
        <v/>
      </c>
      <c r="P197" s="28">
        <f>IF(ISNUMBER(AVERAGEIFS(Observed!P$2:P$720,Observed!$A$2:$A$720,$A197,Observed!$C$2:$C$720,$C197)),AVERAGEIFS(Observed!P$2:P$720,Observed!$A$2:$A$720,$A197,Observed!$C$2:$C$720,$C197),"")</f>
        <v>81.533333333333346</v>
      </c>
      <c r="Q197" s="28">
        <f>IF(ISNUMBER(AVERAGEIFS(Observed!Q$2:Q$720,Observed!$A$2:$A$720,$A197,Observed!$C$2:$C$720,$C197)),AVERAGEIFS(Observed!Q$2:Q$720,Observed!$A$2:$A$720,$A197,Observed!$C$2:$C$720,$C197),"")</f>
        <v>81.533333333333346</v>
      </c>
      <c r="R197" s="28">
        <f>IF(ISNUMBER(AVERAGEIFS(Observed!R$2:R$720,Observed!$A$2:$A$720,$A197,Observed!$C$2:$C$720,$C197)),AVERAGEIFS(Observed!R$2:R$720,Observed!$A$2:$A$720,$A197,Observed!$C$2:$C$720,$C197),"")</f>
        <v>892.93999999999994</v>
      </c>
      <c r="S197" s="29" t="str">
        <f>IF(ISNUMBER(AVERAGEIFS(Observed!S$2:S$720,Observed!$A$2:$A$720,$A197,Observed!$C$2:$C$720,$C197)),AVERAGEIFS(Observed!S$2:S$720,Observed!$A$2:$A$720,$A197,Observed!$C$2:$C$720,$C197),"")</f>
        <v/>
      </c>
      <c r="T197" s="29" t="str">
        <f>IF(ISNUMBER(AVERAGEIFS(Observed!T$2:T$720,Observed!$A$2:$A$720,$A197,Observed!$C$2:$C$720,$C197)),AVERAGEIFS(Observed!T$2:T$720,Observed!$A$2:$A$720,$A197,Observed!$C$2:$C$720,$C197),"")</f>
        <v/>
      </c>
      <c r="U197" s="29" t="str">
        <f>IF(ISNUMBER(AVERAGEIFS(Observed!U$2:U$720,Observed!$A$2:$A$720,$A197,Observed!$C$2:$C$720,$C197)),AVERAGEIFS(Observed!U$2:U$720,Observed!$A$2:$A$720,$A197,Observed!$C$2:$C$720,$C197),"")</f>
        <v/>
      </c>
      <c r="V197" s="28" t="str">
        <f>IF(ISNUMBER(AVERAGEIFS(Observed!V$2:V$720,Observed!$A$2:$A$720,$A197,Observed!$C$2:$C$720,$C197)),AVERAGEIFS(Observed!V$2:V$720,Observed!$A$2:$A$720,$A197,Observed!$C$2:$C$720,$C197),"")</f>
        <v/>
      </c>
      <c r="W197" s="30" t="str">
        <f>IF(ISNUMBER(AVERAGEIFS(Observed!W$2:W$720,Observed!$A$2:$A$720,$A197,Observed!$C$2:$C$720,$C197)),AVERAGEIFS(Observed!W$2:W$720,Observed!$A$2:$A$720,$A197,Observed!$C$2:$C$720,$C197),"")</f>
        <v/>
      </c>
      <c r="X197" s="30" t="str">
        <f>IF(ISNUMBER(AVERAGEIFS(Observed!X$2:X$720,Observed!$A$2:$A$720,$A197,Observed!$C$2:$C$720,$C197)),AVERAGEIFS(Observed!X$2:X$720,Observed!$A$2:$A$720,$A197,Observed!$C$2:$C$720,$C197),"")</f>
        <v/>
      </c>
      <c r="Y197" s="28" t="str">
        <f>IF(ISNUMBER(AVERAGEIFS(Observed!Y$2:Y$720,Observed!$A$2:$A$720,$A197,Observed!$C$2:$C$720,$C197)),AVERAGEIFS(Observed!Y$2:Y$720,Observed!$A$2:$A$720,$A197,Observed!$C$2:$C$720,$C197),"")</f>
        <v/>
      </c>
      <c r="Z197" s="28" t="str">
        <f>IF(ISNUMBER(AVERAGEIFS(Observed!Z$2:Z$720,Observed!$A$2:$A$720,$A197,Observed!$C$2:$C$720,$C197)),AVERAGEIFS(Observed!Z$2:Z$720,Observed!$A$2:$A$720,$A197,Observed!$C$2:$C$720,$C197),"")</f>
        <v/>
      </c>
      <c r="AA197" s="28" t="str">
        <f>IF(ISNUMBER(AVERAGEIFS(Observed!AA$2:AA$720,Observed!$A$2:$A$720,$A197,Observed!$C$2:$C$720,$C197)),AVERAGEIFS(Observed!AA$2:AA$720,Observed!$A$2:$A$720,$A197,Observed!$C$2:$C$720,$C197),"")</f>
        <v/>
      </c>
      <c r="AB197" s="28" t="str">
        <f>IF(ISNUMBER(AVERAGEIFS(Observed!AB$2:AB$720,Observed!$A$2:$A$720,$A197,Observed!$C$2:$C$720,$C197)),AVERAGEIFS(Observed!AB$2:AB$720,Observed!$A$2:$A$720,$A197,Observed!$C$2:$C$720,$C197),"")</f>
        <v/>
      </c>
      <c r="AC197" s="28" t="str">
        <f>IF(ISNUMBER(AVERAGEIFS(Observed!AC$2:AC$720,Observed!$A$2:$A$720,$A197,Observed!$C$2:$C$720,$C197)),AVERAGEIFS(Observed!AC$2:AC$720,Observed!$A$2:$A$720,$A197,Observed!$C$2:$C$720,$C197),"")</f>
        <v/>
      </c>
      <c r="AD197" s="28" t="str">
        <f>IF(ISNUMBER(AVERAGEIFS(Observed!AD$2:AD$720,Observed!$A$2:$A$720,$A197,Observed!$C$2:$C$720,$C197)),AVERAGEIFS(Observed!AD$2:AD$720,Observed!$A$2:$A$720,$A197,Observed!$C$2:$C$720,$C197),"")</f>
        <v/>
      </c>
      <c r="AE197" s="28" t="str">
        <f>IF(ISNUMBER(AVERAGEIFS(Observed!AE$2:AE$720,Observed!$A$2:$A$720,$A197,Observed!$C$2:$C$720,$C197)),AVERAGEIFS(Observed!AE$2:AE$720,Observed!$A$2:$A$720,$A197,Observed!$C$2:$C$720,$C197),"")</f>
        <v/>
      </c>
      <c r="AF197" s="28" t="str">
        <f>IF(ISNUMBER(AVERAGEIFS(Observed!AF$2:AF$720,Observed!$A$2:$A$720,$A197,Observed!$C$2:$C$720,$C197)),AVERAGEIFS(Observed!AF$2:AF$720,Observed!$A$2:$A$720,$A197,Observed!$C$2:$C$720,$C197),"")</f>
        <v/>
      </c>
      <c r="AG197" s="28" t="str">
        <f>IF(ISNUMBER(AVERAGEIFS(Observed!AG$2:AG$720,Observed!$A$2:$A$720,$A197,Observed!$C$2:$C$720,$C197)),AVERAGEIFS(Observed!AG$2:AG$720,Observed!$A$2:$A$720,$A197,Observed!$C$2:$C$720,$C197),"")</f>
        <v/>
      </c>
      <c r="AH197" s="29" t="str">
        <f>IF(ISNUMBER(AVERAGEIFS(Observed!AH$2:AH$720,Observed!$A$2:$A$720,$A197,Observed!$C$2:$C$720,$C197)),AVERAGEIFS(Observed!AH$2:AH$720,Observed!$A$2:$A$720,$A197,Observed!$C$2:$C$720,$C197),"")</f>
        <v/>
      </c>
      <c r="AI197" s="29" t="str">
        <f>IF(ISNUMBER(AVERAGEIFS(Observed!AI$2:AI$720,Observed!$A$2:$A$720,$A197,Observed!$C$2:$C$720,$C197)),AVERAGEIFS(Observed!AI$2:AI$720,Observed!$A$2:$A$720,$A197,Observed!$C$2:$C$720,$C197),"")</f>
        <v/>
      </c>
      <c r="AJ197" s="29" t="str">
        <f>IF(ISNUMBER(AVERAGEIFS(Observed!AJ$2:AJ$720,Observed!$A$2:$A$720,$A197,Observed!$C$2:$C$720,$C197)),AVERAGEIFS(Observed!AJ$2:AJ$720,Observed!$A$2:$A$720,$A197,Observed!$C$2:$C$720,$C197),"")</f>
        <v/>
      </c>
      <c r="AK197" s="28" t="str">
        <f>IF(ISNUMBER(AVERAGEIFS(Observed!AK$2:AK$720,Observed!$A$2:$A$720,$A197,Observed!$C$2:$C$720,$C197)),AVERAGEIFS(Observed!AK$2:AK$720,Observed!$A$2:$A$720,$A197,Observed!$C$2:$C$720,$C197),"")</f>
        <v/>
      </c>
      <c r="AL197" s="29" t="str">
        <f>IF(ISNUMBER(AVERAGEIFS(Observed!AL$2:AL$720,Observed!$A$2:$A$720,$A197,Observed!$C$2:$C$720,$C197)),AVERAGEIFS(Observed!AL$2:AL$720,Observed!$A$2:$A$720,$A197,Observed!$C$2:$C$720,$C197),"")</f>
        <v/>
      </c>
      <c r="AM197" s="28" t="str">
        <f>IF(ISNUMBER(AVERAGEIFS(Observed!AM$2:AM$720,Observed!$A$2:$A$720,$A197,Observed!$C$2:$C$720,$C197)),AVERAGEIFS(Observed!AM$2:AM$720,Observed!$A$2:$A$720,$A197,Observed!$C$2:$C$720,$C197),"")</f>
        <v/>
      </c>
      <c r="AN197" s="28" t="str">
        <f>IF(ISNUMBER(AVERAGEIFS(Observed!AN$2:AN$720,Observed!$A$2:$A$720,$A197,Observed!$C$2:$C$720,$C197)),AVERAGEIFS(Observed!AN$2:AN$720,Observed!$A$2:$A$720,$A197,Observed!$C$2:$C$720,$C197),"")</f>
        <v/>
      </c>
      <c r="AO197" s="28" t="str">
        <f>IF(ISNUMBER(AVERAGEIFS(Observed!AO$2:AO$720,Observed!$A$2:$A$720,$A197,Observed!$C$2:$C$720,$C197)),AVERAGEIFS(Observed!AO$2:AO$720,Observed!$A$2:$A$720,$A197,Observed!$C$2:$C$720,$C197),"")</f>
        <v/>
      </c>
      <c r="AP197" s="29" t="str">
        <f>IF(ISNUMBER(AVERAGEIFS(Observed!AP$2:AP$720,Observed!$A$2:$A$720,$A197,Observed!$C$2:$C$720,$C197)),AVERAGEIFS(Observed!AP$2:AP$720,Observed!$A$2:$A$720,$A197,Observed!$C$2:$C$720,$C197),"")</f>
        <v/>
      </c>
      <c r="AQ197" s="28" t="str">
        <f>IF(ISNUMBER(AVERAGEIFS(Observed!AQ$2:AQ$720,Observed!$A$2:$A$720,$A197,Observed!$C$2:$C$720,$C197)),AVERAGEIFS(Observed!AQ$2:AQ$720,Observed!$A$2:$A$720,$A197,Observed!$C$2:$C$720,$C197),"")</f>
        <v/>
      </c>
      <c r="AR197" s="28" t="str">
        <f>IF(ISNUMBER(AVERAGEIFS(Observed!AR$2:AR$720,Observed!$A$2:$A$720,$A197,Observed!$C$2:$C$720,$C197)),AVERAGEIFS(Observed!AR$2:AR$720,Observed!$A$2:$A$720,$A197,Observed!$C$2:$C$720,$C197),"")</f>
        <v/>
      </c>
      <c r="AS197" s="2">
        <f>COUNTIFS(Observed!$A$2:$A$720,$A197,Observed!$C$2:$C$720,$C197)</f>
        <v>3</v>
      </c>
      <c r="AT197" s="2">
        <f t="shared" si="4"/>
        <v>3</v>
      </c>
    </row>
    <row r="198" spans="1:46" x14ac:dyDescent="0.25">
      <c r="A198" s="4" t="s">
        <v>37</v>
      </c>
      <c r="B198" t="s">
        <v>32</v>
      </c>
      <c r="C198" s="3">
        <v>42492</v>
      </c>
      <c r="D198">
        <v>1</v>
      </c>
      <c r="F198">
        <v>350</v>
      </c>
      <c r="J198" s="2" t="s">
        <v>83</v>
      </c>
      <c r="K198" s="2" t="s">
        <v>24</v>
      </c>
      <c r="L198">
        <v>10</v>
      </c>
      <c r="M198" s="2" t="s">
        <v>22</v>
      </c>
      <c r="N198" s="27" t="str">
        <f>IF(ISNUMBER(AVERAGEIFS(Observed!N$2:N$720,Observed!$A$2:$A$720,$A198,Observed!$C$2:$C$720,$C198)),AVERAGEIFS(Observed!N$2:N$720,Observed!$A$2:$A$720,$A198,Observed!$C$2:$C$720,$C198),"")</f>
        <v/>
      </c>
      <c r="O198" s="28" t="str">
        <f>IF(ISNUMBER(AVERAGEIFS(Observed!O$2:O$720,Observed!$A$2:$A$720,$A198,Observed!$C$2:$C$720,$C198)),AVERAGEIFS(Observed!O$2:O$720,Observed!$A$2:$A$720,$A198,Observed!$C$2:$C$720,$C198),"")</f>
        <v/>
      </c>
      <c r="P198" s="28">
        <f>IF(ISNUMBER(AVERAGEIFS(Observed!P$2:P$720,Observed!$A$2:$A$720,$A198,Observed!$C$2:$C$720,$C198)),AVERAGEIFS(Observed!P$2:P$720,Observed!$A$2:$A$720,$A198,Observed!$C$2:$C$720,$C198),"")</f>
        <v>66.320000000000007</v>
      </c>
      <c r="Q198" s="28">
        <f>IF(ISNUMBER(AVERAGEIFS(Observed!Q$2:Q$720,Observed!$A$2:$A$720,$A198,Observed!$C$2:$C$720,$C198)),AVERAGEIFS(Observed!Q$2:Q$720,Observed!$A$2:$A$720,$A198,Observed!$C$2:$C$720,$C198),"")</f>
        <v>66.320000000000007</v>
      </c>
      <c r="R198" s="28">
        <f>IF(ISNUMBER(AVERAGEIFS(Observed!R$2:R$720,Observed!$A$2:$A$720,$A198,Observed!$C$2:$C$720,$C198)),AVERAGEIFS(Observed!R$2:R$720,Observed!$A$2:$A$720,$A198,Observed!$C$2:$C$720,$C198),"")</f>
        <v>779.05666666666673</v>
      </c>
      <c r="S198" s="29" t="str">
        <f>IF(ISNUMBER(AVERAGEIFS(Observed!S$2:S$720,Observed!$A$2:$A$720,$A198,Observed!$C$2:$C$720,$C198)),AVERAGEIFS(Observed!S$2:S$720,Observed!$A$2:$A$720,$A198,Observed!$C$2:$C$720,$C198),"")</f>
        <v/>
      </c>
      <c r="T198" s="29" t="str">
        <f>IF(ISNUMBER(AVERAGEIFS(Observed!T$2:T$720,Observed!$A$2:$A$720,$A198,Observed!$C$2:$C$720,$C198)),AVERAGEIFS(Observed!T$2:T$720,Observed!$A$2:$A$720,$A198,Observed!$C$2:$C$720,$C198),"")</f>
        <v/>
      </c>
      <c r="U198" s="29" t="str">
        <f>IF(ISNUMBER(AVERAGEIFS(Observed!U$2:U$720,Observed!$A$2:$A$720,$A198,Observed!$C$2:$C$720,$C198)),AVERAGEIFS(Observed!U$2:U$720,Observed!$A$2:$A$720,$A198,Observed!$C$2:$C$720,$C198),"")</f>
        <v/>
      </c>
      <c r="V198" s="28" t="str">
        <f>IF(ISNUMBER(AVERAGEIFS(Observed!V$2:V$720,Observed!$A$2:$A$720,$A198,Observed!$C$2:$C$720,$C198)),AVERAGEIFS(Observed!V$2:V$720,Observed!$A$2:$A$720,$A198,Observed!$C$2:$C$720,$C198),"")</f>
        <v/>
      </c>
      <c r="W198" s="30" t="str">
        <f>IF(ISNUMBER(AVERAGEIFS(Observed!W$2:W$720,Observed!$A$2:$A$720,$A198,Observed!$C$2:$C$720,$C198)),AVERAGEIFS(Observed!W$2:W$720,Observed!$A$2:$A$720,$A198,Observed!$C$2:$C$720,$C198),"")</f>
        <v/>
      </c>
      <c r="X198" s="30" t="str">
        <f>IF(ISNUMBER(AVERAGEIFS(Observed!X$2:X$720,Observed!$A$2:$A$720,$A198,Observed!$C$2:$C$720,$C198)),AVERAGEIFS(Observed!X$2:X$720,Observed!$A$2:$A$720,$A198,Observed!$C$2:$C$720,$C198),"")</f>
        <v/>
      </c>
      <c r="Y198" s="28" t="str">
        <f>IF(ISNUMBER(AVERAGEIFS(Observed!Y$2:Y$720,Observed!$A$2:$A$720,$A198,Observed!$C$2:$C$720,$C198)),AVERAGEIFS(Observed!Y$2:Y$720,Observed!$A$2:$A$720,$A198,Observed!$C$2:$C$720,$C198),"")</f>
        <v/>
      </c>
      <c r="Z198" s="28" t="str">
        <f>IF(ISNUMBER(AVERAGEIFS(Observed!Z$2:Z$720,Observed!$A$2:$A$720,$A198,Observed!$C$2:$C$720,$C198)),AVERAGEIFS(Observed!Z$2:Z$720,Observed!$A$2:$A$720,$A198,Observed!$C$2:$C$720,$C198),"")</f>
        <v/>
      </c>
      <c r="AA198" s="28" t="str">
        <f>IF(ISNUMBER(AVERAGEIFS(Observed!AA$2:AA$720,Observed!$A$2:$A$720,$A198,Observed!$C$2:$C$720,$C198)),AVERAGEIFS(Observed!AA$2:AA$720,Observed!$A$2:$A$720,$A198,Observed!$C$2:$C$720,$C198),"")</f>
        <v/>
      </c>
      <c r="AB198" s="28" t="str">
        <f>IF(ISNUMBER(AVERAGEIFS(Observed!AB$2:AB$720,Observed!$A$2:$A$720,$A198,Observed!$C$2:$C$720,$C198)),AVERAGEIFS(Observed!AB$2:AB$720,Observed!$A$2:$A$720,$A198,Observed!$C$2:$C$720,$C198),"")</f>
        <v/>
      </c>
      <c r="AC198" s="28" t="str">
        <f>IF(ISNUMBER(AVERAGEIFS(Observed!AC$2:AC$720,Observed!$A$2:$A$720,$A198,Observed!$C$2:$C$720,$C198)),AVERAGEIFS(Observed!AC$2:AC$720,Observed!$A$2:$A$720,$A198,Observed!$C$2:$C$720,$C198),"")</f>
        <v/>
      </c>
      <c r="AD198" s="28" t="str">
        <f>IF(ISNUMBER(AVERAGEIFS(Observed!AD$2:AD$720,Observed!$A$2:$A$720,$A198,Observed!$C$2:$C$720,$C198)),AVERAGEIFS(Observed!AD$2:AD$720,Observed!$A$2:$A$720,$A198,Observed!$C$2:$C$720,$C198),"")</f>
        <v/>
      </c>
      <c r="AE198" s="28" t="str">
        <f>IF(ISNUMBER(AVERAGEIFS(Observed!AE$2:AE$720,Observed!$A$2:$A$720,$A198,Observed!$C$2:$C$720,$C198)),AVERAGEIFS(Observed!AE$2:AE$720,Observed!$A$2:$A$720,$A198,Observed!$C$2:$C$720,$C198),"")</f>
        <v/>
      </c>
      <c r="AF198" s="28" t="str">
        <f>IF(ISNUMBER(AVERAGEIFS(Observed!AF$2:AF$720,Observed!$A$2:$A$720,$A198,Observed!$C$2:$C$720,$C198)),AVERAGEIFS(Observed!AF$2:AF$720,Observed!$A$2:$A$720,$A198,Observed!$C$2:$C$720,$C198),"")</f>
        <v/>
      </c>
      <c r="AG198" s="28" t="str">
        <f>IF(ISNUMBER(AVERAGEIFS(Observed!AG$2:AG$720,Observed!$A$2:$A$720,$A198,Observed!$C$2:$C$720,$C198)),AVERAGEIFS(Observed!AG$2:AG$720,Observed!$A$2:$A$720,$A198,Observed!$C$2:$C$720,$C198),"")</f>
        <v/>
      </c>
      <c r="AH198" s="29" t="str">
        <f>IF(ISNUMBER(AVERAGEIFS(Observed!AH$2:AH$720,Observed!$A$2:$A$720,$A198,Observed!$C$2:$C$720,$C198)),AVERAGEIFS(Observed!AH$2:AH$720,Observed!$A$2:$A$720,$A198,Observed!$C$2:$C$720,$C198),"")</f>
        <v/>
      </c>
      <c r="AI198" s="29" t="str">
        <f>IF(ISNUMBER(AVERAGEIFS(Observed!AI$2:AI$720,Observed!$A$2:$A$720,$A198,Observed!$C$2:$C$720,$C198)),AVERAGEIFS(Observed!AI$2:AI$720,Observed!$A$2:$A$720,$A198,Observed!$C$2:$C$720,$C198),"")</f>
        <v/>
      </c>
      <c r="AJ198" s="29" t="str">
        <f>IF(ISNUMBER(AVERAGEIFS(Observed!AJ$2:AJ$720,Observed!$A$2:$A$720,$A198,Observed!$C$2:$C$720,$C198)),AVERAGEIFS(Observed!AJ$2:AJ$720,Observed!$A$2:$A$720,$A198,Observed!$C$2:$C$720,$C198),"")</f>
        <v/>
      </c>
      <c r="AK198" s="28" t="str">
        <f>IF(ISNUMBER(AVERAGEIFS(Observed!AK$2:AK$720,Observed!$A$2:$A$720,$A198,Observed!$C$2:$C$720,$C198)),AVERAGEIFS(Observed!AK$2:AK$720,Observed!$A$2:$A$720,$A198,Observed!$C$2:$C$720,$C198),"")</f>
        <v/>
      </c>
      <c r="AL198" s="29" t="str">
        <f>IF(ISNUMBER(AVERAGEIFS(Observed!AL$2:AL$720,Observed!$A$2:$A$720,$A198,Observed!$C$2:$C$720,$C198)),AVERAGEIFS(Observed!AL$2:AL$720,Observed!$A$2:$A$720,$A198,Observed!$C$2:$C$720,$C198),"")</f>
        <v/>
      </c>
      <c r="AM198" s="28" t="str">
        <f>IF(ISNUMBER(AVERAGEIFS(Observed!AM$2:AM$720,Observed!$A$2:$A$720,$A198,Observed!$C$2:$C$720,$C198)),AVERAGEIFS(Observed!AM$2:AM$720,Observed!$A$2:$A$720,$A198,Observed!$C$2:$C$720,$C198),"")</f>
        <v/>
      </c>
      <c r="AN198" s="28" t="str">
        <f>IF(ISNUMBER(AVERAGEIFS(Observed!AN$2:AN$720,Observed!$A$2:$A$720,$A198,Observed!$C$2:$C$720,$C198)),AVERAGEIFS(Observed!AN$2:AN$720,Observed!$A$2:$A$720,$A198,Observed!$C$2:$C$720,$C198),"")</f>
        <v/>
      </c>
      <c r="AO198" s="28" t="str">
        <f>IF(ISNUMBER(AVERAGEIFS(Observed!AO$2:AO$720,Observed!$A$2:$A$720,$A198,Observed!$C$2:$C$720,$C198)),AVERAGEIFS(Observed!AO$2:AO$720,Observed!$A$2:$A$720,$A198,Observed!$C$2:$C$720,$C198),"")</f>
        <v/>
      </c>
      <c r="AP198" s="29" t="str">
        <f>IF(ISNUMBER(AVERAGEIFS(Observed!AP$2:AP$720,Observed!$A$2:$A$720,$A198,Observed!$C$2:$C$720,$C198)),AVERAGEIFS(Observed!AP$2:AP$720,Observed!$A$2:$A$720,$A198,Observed!$C$2:$C$720,$C198),"")</f>
        <v/>
      </c>
      <c r="AQ198" s="28" t="str">
        <f>IF(ISNUMBER(AVERAGEIFS(Observed!AQ$2:AQ$720,Observed!$A$2:$A$720,$A198,Observed!$C$2:$C$720,$C198)),AVERAGEIFS(Observed!AQ$2:AQ$720,Observed!$A$2:$A$720,$A198,Observed!$C$2:$C$720,$C198),"")</f>
        <v/>
      </c>
      <c r="AR198" s="28" t="str">
        <f>IF(ISNUMBER(AVERAGEIFS(Observed!AR$2:AR$720,Observed!$A$2:$A$720,$A198,Observed!$C$2:$C$720,$C198)),AVERAGEIFS(Observed!AR$2:AR$720,Observed!$A$2:$A$720,$A198,Observed!$C$2:$C$720,$C198),"")</f>
        <v/>
      </c>
      <c r="AS198" s="2">
        <f>COUNTIFS(Observed!$A$2:$A$720,$A198,Observed!$C$2:$C$720,$C198)</f>
        <v>3</v>
      </c>
      <c r="AT198" s="2">
        <f t="shared" si="4"/>
        <v>3</v>
      </c>
    </row>
    <row r="199" spans="1:46" x14ac:dyDescent="0.25">
      <c r="A199" s="4" t="s">
        <v>36</v>
      </c>
      <c r="B199" t="s">
        <v>32</v>
      </c>
      <c r="C199" s="3">
        <v>42492</v>
      </c>
      <c r="D199">
        <v>1</v>
      </c>
      <c r="F199">
        <v>500</v>
      </c>
      <c r="J199" s="2" t="s">
        <v>83</v>
      </c>
      <c r="K199" s="2" t="s">
        <v>24</v>
      </c>
      <c r="L199">
        <v>10</v>
      </c>
      <c r="M199" s="2" t="s">
        <v>22</v>
      </c>
      <c r="N199" s="27" t="str">
        <f>IF(ISNUMBER(AVERAGEIFS(Observed!N$2:N$720,Observed!$A$2:$A$720,$A199,Observed!$C$2:$C$720,$C199)),AVERAGEIFS(Observed!N$2:N$720,Observed!$A$2:$A$720,$A199,Observed!$C$2:$C$720,$C199),"")</f>
        <v/>
      </c>
      <c r="O199" s="28" t="str">
        <f>IF(ISNUMBER(AVERAGEIFS(Observed!O$2:O$720,Observed!$A$2:$A$720,$A199,Observed!$C$2:$C$720,$C199)),AVERAGEIFS(Observed!O$2:O$720,Observed!$A$2:$A$720,$A199,Observed!$C$2:$C$720,$C199),"")</f>
        <v/>
      </c>
      <c r="P199" s="28">
        <f>IF(ISNUMBER(AVERAGEIFS(Observed!P$2:P$720,Observed!$A$2:$A$720,$A199,Observed!$C$2:$C$720,$C199)),AVERAGEIFS(Observed!P$2:P$720,Observed!$A$2:$A$720,$A199,Observed!$C$2:$C$720,$C199),"")</f>
        <v>82.946666666666673</v>
      </c>
      <c r="Q199" s="28">
        <f>IF(ISNUMBER(AVERAGEIFS(Observed!Q$2:Q$720,Observed!$A$2:$A$720,$A199,Observed!$C$2:$C$720,$C199)),AVERAGEIFS(Observed!Q$2:Q$720,Observed!$A$2:$A$720,$A199,Observed!$C$2:$C$720,$C199),"")</f>
        <v>82.946666666666673</v>
      </c>
      <c r="R199" s="28">
        <f>IF(ISNUMBER(AVERAGEIFS(Observed!R$2:R$720,Observed!$A$2:$A$720,$A199,Observed!$C$2:$C$720,$C199)),AVERAGEIFS(Observed!R$2:R$720,Observed!$A$2:$A$720,$A199,Observed!$C$2:$C$720,$C199),"")</f>
        <v>885.82333333333338</v>
      </c>
      <c r="S199" s="29" t="str">
        <f>IF(ISNUMBER(AVERAGEIFS(Observed!S$2:S$720,Observed!$A$2:$A$720,$A199,Observed!$C$2:$C$720,$C199)),AVERAGEIFS(Observed!S$2:S$720,Observed!$A$2:$A$720,$A199,Observed!$C$2:$C$720,$C199),"")</f>
        <v/>
      </c>
      <c r="T199" s="29" t="str">
        <f>IF(ISNUMBER(AVERAGEIFS(Observed!T$2:T$720,Observed!$A$2:$A$720,$A199,Observed!$C$2:$C$720,$C199)),AVERAGEIFS(Observed!T$2:T$720,Observed!$A$2:$A$720,$A199,Observed!$C$2:$C$720,$C199),"")</f>
        <v/>
      </c>
      <c r="U199" s="29" t="str">
        <f>IF(ISNUMBER(AVERAGEIFS(Observed!U$2:U$720,Observed!$A$2:$A$720,$A199,Observed!$C$2:$C$720,$C199)),AVERAGEIFS(Observed!U$2:U$720,Observed!$A$2:$A$720,$A199,Observed!$C$2:$C$720,$C199),"")</f>
        <v/>
      </c>
      <c r="V199" s="28" t="str">
        <f>IF(ISNUMBER(AVERAGEIFS(Observed!V$2:V$720,Observed!$A$2:$A$720,$A199,Observed!$C$2:$C$720,$C199)),AVERAGEIFS(Observed!V$2:V$720,Observed!$A$2:$A$720,$A199,Observed!$C$2:$C$720,$C199),"")</f>
        <v/>
      </c>
      <c r="W199" s="30" t="str">
        <f>IF(ISNUMBER(AVERAGEIFS(Observed!W$2:W$720,Observed!$A$2:$A$720,$A199,Observed!$C$2:$C$720,$C199)),AVERAGEIFS(Observed!W$2:W$720,Observed!$A$2:$A$720,$A199,Observed!$C$2:$C$720,$C199),"")</f>
        <v/>
      </c>
      <c r="X199" s="30" t="str">
        <f>IF(ISNUMBER(AVERAGEIFS(Observed!X$2:X$720,Observed!$A$2:$A$720,$A199,Observed!$C$2:$C$720,$C199)),AVERAGEIFS(Observed!X$2:X$720,Observed!$A$2:$A$720,$A199,Observed!$C$2:$C$720,$C199),"")</f>
        <v/>
      </c>
      <c r="Y199" s="28" t="str">
        <f>IF(ISNUMBER(AVERAGEIFS(Observed!Y$2:Y$720,Observed!$A$2:$A$720,$A199,Observed!$C$2:$C$720,$C199)),AVERAGEIFS(Observed!Y$2:Y$720,Observed!$A$2:$A$720,$A199,Observed!$C$2:$C$720,$C199),"")</f>
        <v/>
      </c>
      <c r="Z199" s="28" t="str">
        <f>IF(ISNUMBER(AVERAGEIFS(Observed!Z$2:Z$720,Observed!$A$2:$A$720,$A199,Observed!$C$2:$C$720,$C199)),AVERAGEIFS(Observed!Z$2:Z$720,Observed!$A$2:$A$720,$A199,Observed!$C$2:$C$720,$C199),"")</f>
        <v/>
      </c>
      <c r="AA199" s="28" t="str">
        <f>IF(ISNUMBER(AVERAGEIFS(Observed!AA$2:AA$720,Observed!$A$2:$A$720,$A199,Observed!$C$2:$C$720,$C199)),AVERAGEIFS(Observed!AA$2:AA$720,Observed!$A$2:$A$720,$A199,Observed!$C$2:$C$720,$C199),"")</f>
        <v/>
      </c>
      <c r="AB199" s="28" t="str">
        <f>IF(ISNUMBER(AVERAGEIFS(Observed!AB$2:AB$720,Observed!$A$2:$A$720,$A199,Observed!$C$2:$C$720,$C199)),AVERAGEIFS(Observed!AB$2:AB$720,Observed!$A$2:$A$720,$A199,Observed!$C$2:$C$720,$C199),"")</f>
        <v/>
      </c>
      <c r="AC199" s="28" t="str">
        <f>IF(ISNUMBER(AVERAGEIFS(Observed!AC$2:AC$720,Observed!$A$2:$A$720,$A199,Observed!$C$2:$C$720,$C199)),AVERAGEIFS(Observed!AC$2:AC$720,Observed!$A$2:$A$720,$A199,Observed!$C$2:$C$720,$C199),"")</f>
        <v/>
      </c>
      <c r="AD199" s="28" t="str">
        <f>IF(ISNUMBER(AVERAGEIFS(Observed!AD$2:AD$720,Observed!$A$2:$A$720,$A199,Observed!$C$2:$C$720,$C199)),AVERAGEIFS(Observed!AD$2:AD$720,Observed!$A$2:$A$720,$A199,Observed!$C$2:$C$720,$C199),"")</f>
        <v/>
      </c>
      <c r="AE199" s="28" t="str">
        <f>IF(ISNUMBER(AVERAGEIFS(Observed!AE$2:AE$720,Observed!$A$2:$A$720,$A199,Observed!$C$2:$C$720,$C199)),AVERAGEIFS(Observed!AE$2:AE$720,Observed!$A$2:$A$720,$A199,Observed!$C$2:$C$720,$C199),"")</f>
        <v/>
      </c>
      <c r="AF199" s="28" t="str">
        <f>IF(ISNUMBER(AVERAGEIFS(Observed!AF$2:AF$720,Observed!$A$2:$A$720,$A199,Observed!$C$2:$C$720,$C199)),AVERAGEIFS(Observed!AF$2:AF$720,Observed!$A$2:$A$720,$A199,Observed!$C$2:$C$720,$C199),"")</f>
        <v/>
      </c>
      <c r="AG199" s="28" t="str">
        <f>IF(ISNUMBER(AVERAGEIFS(Observed!AG$2:AG$720,Observed!$A$2:$A$720,$A199,Observed!$C$2:$C$720,$C199)),AVERAGEIFS(Observed!AG$2:AG$720,Observed!$A$2:$A$720,$A199,Observed!$C$2:$C$720,$C199),"")</f>
        <v/>
      </c>
      <c r="AH199" s="29" t="str">
        <f>IF(ISNUMBER(AVERAGEIFS(Observed!AH$2:AH$720,Observed!$A$2:$A$720,$A199,Observed!$C$2:$C$720,$C199)),AVERAGEIFS(Observed!AH$2:AH$720,Observed!$A$2:$A$720,$A199,Observed!$C$2:$C$720,$C199),"")</f>
        <v/>
      </c>
      <c r="AI199" s="29" t="str">
        <f>IF(ISNUMBER(AVERAGEIFS(Observed!AI$2:AI$720,Observed!$A$2:$A$720,$A199,Observed!$C$2:$C$720,$C199)),AVERAGEIFS(Observed!AI$2:AI$720,Observed!$A$2:$A$720,$A199,Observed!$C$2:$C$720,$C199),"")</f>
        <v/>
      </c>
      <c r="AJ199" s="29" t="str">
        <f>IF(ISNUMBER(AVERAGEIFS(Observed!AJ$2:AJ$720,Observed!$A$2:$A$720,$A199,Observed!$C$2:$C$720,$C199)),AVERAGEIFS(Observed!AJ$2:AJ$720,Observed!$A$2:$A$720,$A199,Observed!$C$2:$C$720,$C199),"")</f>
        <v/>
      </c>
      <c r="AK199" s="28" t="str">
        <f>IF(ISNUMBER(AVERAGEIFS(Observed!AK$2:AK$720,Observed!$A$2:$A$720,$A199,Observed!$C$2:$C$720,$C199)),AVERAGEIFS(Observed!AK$2:AK$720,Observed!$A$2:$A$720,$A199,Observed!$C$2:$C$720,$C199),"")</f>
        <v/>
      </c>
      <c r="AL199" s="29" t="str">
        <f>IF(ISNUMBER(AVERAGEIFS(Observed!AL$2:AL$720,Observed!$A$2:$A$720,$A199,Observed!$C$2:$C$720,$C199)),AVERAGEIFS(Observed!AL$2:AL$720,Observed!$A$2:$A$720,$A199,Observed!$C$2:$C$720,$C199),"")</f>
        <v/>
      </c>
      <c r="AM199" s="28" t="str">
        <f>IF(ISNUMBER(AVERAGEIFS(Observed!AM$2:AM$720,Observed!$A$2:$A$720,$A199,Observed!$C$2:$C$720,$C199)),AVERAGEIFS(Observed!AM$2:AM$720,Observed!$A$2:$A$720,$A199,Observed!$C$2:$C$720,$C199),"")</f>
        <v/>
      </c>
      <c r="AN199" s="28" t="str">
        <f>IF(ISNUMBER(AVERAGEIFS(Observed!AN$2:AN$720,Observed!$A$2:$A$720,$A199,Observed!$C$2:$C$720,$C199)),AVERAGEIFS(Observed!AN$2:AN$720,Observed!$A$2:$A$720,$A199,Observed!$C$2:$C$720,$C199),"")</f>
        <v/>
      </c>
      <c r="AO199" s="28" t="str">
        <f>IF(ISNUMBER(AVERAGEIFS(Observed!AO$2:AO$720,Observed!$A$2:$A$720,$A199,Observed!$C$2:$C$720,$C199)),AVERAGEIFS(Observed!AO$2:AO$720,Observed!$A$2:$A$720,$A199,Observed!$C$2:$C$720,$C199),"")</f>
        <v/>
      </c>
      <c r="AP199" s="29" t="str">
        <f>IF(ISNUMBER(AVERAGEIFS(Observed!AP$2:AP$720,Observed!$A$2:$A$720,$A199,Observed!$C$2:$C$720,$C199)),AVERAGEIFS(Observed!AP$2:AP$720,Observed!$A$2:$A$720,$A199,Observed!$C$2:$C$720,$C199),"")</f>
        <v/>
      </c>
      <c r="AQ199" s="28" t="str">
        <f>IF(ISNUMBER(AVERAGEIFS(Observed!AQ$2:AQ$720,Observed!$A$2:$A$720,$A199,Observed!$C$2:$C$720,$C199)),AVERAGEIFS(Observed!AQ$2:AQ$720,Observed!$A$2:$A$720,$A199,Observed!$C$2:$C$720,$C199),"")</f>
        <v/>
      </c>
      <c r="AR199" s="28" t="str">
        <f>IF(ISNUMBER(AVERAGEIFS(Observed!AR$2:AR$720,Observed!$A$2:$A$720,$A199,Observed!$C$2:$C$720,$C199)),AVERAGEIFS(Observed!AR$2:AR$720,Observed!$A$2:$A$720,$A199,Observed!$C$2:$C$720,$C199),"")</f>
        <v/>
      </c>
      <c r="AS199" s="2">
        <f>COUNTIFS(Observed!$A$2:$A$720,$A199,Observed!$C$2:$C$720,$C199)</f>
        <v>3</v>
      </c>
      <c r="AT199" s="2">
        <f t="shared" si="4"/>
        <v>3</v>
      </c>
    </row>
    <row r="200" spans="1:46" x14ac:dyDescent="0.25">
      <c r="A200" s="4" t="s">
        <v>33</v>
      </c>
      <c r="B200" t="s">
        <v>32</v>
      </c>
      <c r="C200" s="3">
        <v>42562</v>
      </c>
      <c r="D200">
        <v>1</v>
      </c>
      <c r="F200">
        <v>0</v>
      </c>
      <c r="J200" s="2" t="s">
        <v>84</v>
      </c>
      <c r="K200" s="2" t="s">
        <v>42</v>
      </c>
      <c r="L200">
        <v>11</v>
      </c>
      <c r="M200" s="2" t="s">
        <v>22</v>
      </c>
      <c r="N200" s="27" t="str">
        <f>IF(ISNUMBER(AVERAGEIFS(Observed!N$2:N$720,Observed!$A$2:$A$720,$A200,Observed!$C$2:$C$720,$C200)),AVERAGEIFS(Observed!N$2:N$720,Observed!$A$2:$A$720,$A200,Observed!$C$2:$C$720,$C200),"")</f>
        <v/>
      </c>
      <c r="O200" s="28" t="str">
        <f>IF(ISNUMBER(AVERAGEIFS(Observed!O$2:O$720,Observed!$A$2:$A$720,$A200,Observed!$C$2:$C$720,$C200)),AVERAGEIFS(Observed!O$2:O$720,Observed!$A$2:$A$720,$A200,Observed!$C$2:$C$720,$C200),"")</f>
        <v/>
      </c>
      <c r="P200" s="28">
        <f>IF(ISNUMBER(AVERAGEIFS(Observed!P$2:P$720,Observed!$A$2:$A$720,$A200,Observed!$C$2:$C$720,$C200)),AVERAGEIFS(Observed!P$2:P$720,Observed!$A$2:$A$720,$A200,Observed!$C$2:$C$720,$C200),"")</f>
        <v>61.910000000000004</v>
      </c>
      <c r="Q200" s="28">
        <f>IF(ISNUMBER(AVERAGEIFS(Observed!Q$2:Q$720,Observed!$A$2:$A$720,$A200,Observed!$C$2:$C$720,$C200)),AVERAGEIFS(Observed!Q$2:Q$720,Observed!$A$2:$A$720,$A200,Observed!$C$2:$C$720,$C200),"")</f>
        <v>61.910000000000004</v>
      </c>
      <c r="R200" s="28">
        <f>IF(ISNUMBER(AVERAGEIFS(Observed!R$2:R$720,Observed!$A$2:$A$720,$A200,Observed!$C$2:$C$720,$C200)),AVERAGEIFS(Observed!R$2:R$720,Observed!$A$2:$A$720,$A200,Observed!$C$2:$C$720,$C200),"")</f>
        <v>61.910000000000004</v>
      </c>
      <c r="S200" s="29" t="str">
        <f>IF(ISNUMBER(AVERAGEIFS(Observed!S$2:S$720,Observed!$A$2:$A$720,$A200,Observed!$C$2:$C$720,$C200)),AVERAGEIFS(Observed!S$2:S$720,Observed!$A$2:$A$720,$A200,Observed!$C$2:$C$720,$C200),"")</f>
        <v/>
      </c>
      <c r="T200" s="29" t="str">
        <f>IF(ISNUMBER(AVERAGEIFS(Observed!T$2:T$720,Observed!$A$2:$A$720,$A200,Observed!$C$2:$C$720,$C200)),AVERAGEIFS(Observed!T$2:T$720,Observed!$A$2:$A$720,$A200,Observed!$C$2:$C$720,$C200),"")</f>
        <v/>
      </c>
      <c r="U200" s="29" t="str">
        <f>IF(ISNUMBER(AVERAGEIFS(Observed!U$2:U$720,Observed!$A$2:$A$720,$A200,Observed!$C$2:$C$720,$C200)),AVERAGEIFS(Observed!U$2:U$720,Observed!$A$2:$A$720,$A200,Observed!$C$2:$C$720,$C200),"")</f>
        <v/>
      </c>
      <c r="V200" s="28" t="str">
        <f>IF(ISNUMBER(AVERAGEIFS(Observed!V$2:V$720,Observed!$A$2:$A$720,$A200,Observed!$C$2:$C$720,$C200)),AVERAGEIFS(Observed!V$2:V$720,Observed!$A$2:$A$720,$A200,Observed!$C$2:$C$720,$C200),"")</f>
        <v/>
      </c>
      <c r="W200" s="30" t="str">
        <f>IF(ISNUMBER(AVERAGEIFS(Observed!W$2:W$720,Observed!$A$2:$A$720,$A200,Observed!$C$2:$C$720,$C200)),AVERAGEIFS(Observed!W$2:W$720,Observed!$A$2:$A$720,$A200,Observed!$C$2:$C$720,$C200),"")</f>
        <v/>
      </c>
      <c r="X200" s="30" t="str">
        <f>IF(ISNUMBER(AVERAGEIFS(Observed!X$2:X$720,Observed!$A$2:$A$720,$A200,Observed!$C$2:$C$720,$C200)),AVERAGEIFS(Observed!X$2:X$720,Observed!$A$2:$A$720,$A200,Observed!$C$2:$C$720,$C200),"")</f>
        <v/>
      </c>
      <c r="Y200" s="28" t="str">
        <f>IF(ISNUMBER(AVERAGEIFS(Observed!Y$2:Y$720,Observed!$A$2:$A$720,$A200,Observed!$C$2:$C$720,$C200)),AVERAGEIFS(Observed!Y$2:Y$720,Observed!$A$2:$A$720,$A200,Observed!$C$2:$C$720,$C200),"")</f>
        <v/>
      </c>
      <c r="Z200" s="28" t="str">
        <f>IF(ISNUMBER(AVERAGEIFS(Observed!Z$2:Z$720,Observed!$A$2:$A$720,$A200,Observed!$C$2:$C$720,$C200)),AVERAGEIFS(Observed!Z$2:Z$720,Observed!$A$2:$A$720,$A200,Observed!$C$2:$C$720,$C200),"")</f>
        <v/>
      </c>
      <c r="AA200" s="28" t="str">
        <f>IF(ISNUMBER(AVERAGEIFS(Observed!AA$2:AA$720,Observed!$A$2:$A$720,$A200,Observed!$C$2:$C$720,$C200)),AVERAGEIFS(Observed!AA$2:AA$720,Observed!$A$2:$A$720,$A200,Observed!$C$2:$C$720,$C200),"")</f>
        <v/>
      </c>
      <c r="AB200" s="28" t="str">
        <f>IF(ISNUMBER(AVERAGEIFS(Observed!AB$2:AB$720,Observed!$A$2:$A$720,$A200,Observed!$C$2:$C$720,$C200)),AVERAGEIFS(Observed!AB$2:AB$720,Observed!$A$2:$A$720,$A200,Observed!$C$2:$C$720,$C200),"")</f>
        <v/>
      </c>
      <c r="AC200" s="28" t="str">
        <f>IF(ISNUMBER(AVERAGEIFS(Observed!AC$2:AC$720,Observed!$A$2:$A$720,$A200,Observed!$C$2:$C$720,$C200)),AVERAGEIFS(Observed!AC$2:AC$720,Observed!$A$2:$A$720,$A200,Observed!$C$2:$C$720,$C200),"")</f>
        <v/>
      </c>
      <c r="AD200" s="28" t="str">
        <f>IF(ISNUMBER(AVERAGEIFS(Observed!AD$2:AD$720,Observed!$A$2:$A$720,$A200,Observed!$C$2:$C$720,$C200)),AVERAGEIFS(Observed!AD$2:AD$720,Observed!$A$2:$A$720,$A200,Observed!$C$2:$C$720,$C200),"")</f>
        <v/>
      </c>
      <c r="AE200" s="28" t="str">
        <f>IF(ISNUMBER(AVERAGEIFS(Observed!AE$2:AE$720,Observed!$A$2:$A$720,$A200,Observed!$C$2:$C$720,$C200)),AVERAGEIFS(Observed!AE$2:AE$720,Observed!$A$2:$A$720,$A200,Observed!$C$2:$C$720,$C200),"")</f>
        <v/>
      </c>
      <c r="AF200" s="28" t="str">
        <f>IF(ISNUMBER(AVERAGEIFS(Observed!AF$2:AF$720,Observed!$A$2:$A$720,$A200,Observed!$C$2:$C$720,$C200)),AVERAGEIFS(Observed!AF$2:AF$720,Observed!$A$2:$A$720,$A200,Observed!$C$2:$C$720,$C200),"")</f>
        <v/>
      </c>
      <c r="AG200" s="28" t="str">
        <f>IF(ISNUMBER(AVERAGEIFS(Observed!AG$2:AG$720,Observed!$A$2:$A$720,$A200,Observed!$C$2:$C$720,$C200)),AVERAGEIFS(Observed!AG$2:AG$720,Observed!$A$2:$A$720,$A200,Observed!$C$2:$C$720,$C200),"")</f>
        <v/>
      </c>
      <c r="AH200" s="29" t="str">
        <f>IF(ISNUMBER(AVERAGEIFS(Observed!AH$2:AH$720,Observed!$A$2:$A$720,$A200,Observed!$C$2:$C$720,$C200)),AVERAGEIFS(Observed!AH$2:AH$720,Observed!$A$2:$A$720,$A200,Observed!$C$2:$C$720,$C200),"")</f>
        <v/>
      </c>
      <c r="AI200" s="29" t="str">
        <f>IF(ISNUMBER(AVERAGEIFS(Observed!AI$2:AI$720,Observed!$A$2:$A$720,$A200,Observed!$C$2:$C$720,$C200)),AVERAGEIFS(Observed!AI$2:AI$720,Observed!$A$2:$A$720,$A200,Observed!$C$2:$C$720,$C200),"")</f>
        <v/>
      </c>
      <c r="AJ200" s="29" t="str">
        <f>IF(ISNUMBER(AVERAGEIFS(Observed!AJ$2:AJ$720,Observed!$A$2:$A$720,$A200,Observed!$C$2:$C$720,$C200)),AVERAGEIFS(Observed!AJ$2:AJ$720,Observed!$A$2:$A$720,$A200,Observed!$C$2:$C$720,$C200),"")</f>
        <v/>
      </c>
      <c r="AK200" s="28" t="str">
        <f>IF(ISNUMBER(AVERAGEIFS(Observed!AK$2:AK$720,Observed!$A$2:$A$720,$A200,Observed!$C$2:$C$720,$C200)),AVERAGEIFS(Observed!AK$2:AK$720,Observed!$A$2:$A$720,$A200,Observed!$C$2:$C$720,$C200),"")</f>
        <v/>
      </c>
      <c r="AL200" s="29" t="str">
        <f>IF(ISNUMBER(AVERAGEIFS(Observed!AL$2:AL$720,Observed!$A$2:$A$720,$A200,Observed!$C$2:$C$720,$C200)),AVERAGEIFS(Observed!AL$2:AL$720,Observed!$A$2:$A$720,$A200,Observed!$C$2:$C$720,$C200),"")</f>
        <v/>
      </c>
      <c r="AM200" s="28" t="str">
        <f>IF(ISNUMBER(AVERAGEIFS(Observed!AM$2:AM$720,Observed!$A$2:$A$720,$A200,Observed!$C$2:$C$720,$C200)),AVERAGEIFS(Observed!AM$2:AM$720,Observed!$A$2:$A$720,$A200,Observed!$C$2:$C$720,$C200),"")</f>
        <v/>
      </c>
      <c r="AN200" s="28" t="str">
        <f>IF(ISNUMBER(AVERAGEIFS(Observed!AN$2:AN$720,Observed!$A$2:$A$720,$A200,Observed!$C$2:$C$720,$C200)),AVERAGEIFS(Observed!AN$2:AN$720,Observed!$A$2:$A$720,$A200,Observed!$C$2:$C$720,$C200),"")</f>
        <v/>
      </c>
      <c r="AO200" s="28" t="str">
        <f>IF(ISNUMBER(AVERAGEIFS(Observed!AO$2:AO$720,Observed!$A$2:$A$720,$A200,Observed!$C$2:$C$720,$C200)),AVERAGEIFS(Observed!AO$2:AO$720,Observed!$A$2:$A$720,$A200,Observed!$C$2:$C$720,$C200),"")</f>
        <v/>
      </c>
      <c r="AP200" s="29" t="str">
        <f>IF(ISNUMBER(AVERAGEIFS(Observed!AP$2:AP$720,Observed!$A$2:$A$720,$A200,Observed!$C$2:$C$720,$C200)),AVERAGEIFS(Observed!AP$2:AP$720,Observed!$A$2:$A$720,$A200,Observed!$C$2:$C$720,$C200),"")</f>
        <v/>
      </c>
      <c r="AQ200" s="28" t="str">
        <f>IF(ISNUMBER(AVERAGEIFS(Observed!AQ$2:AQ$720,Observed!$A$2:$A$720,$A200,Observed!$C$2:$C$720,$C200)),AVERAGEIFS(Observed!AQ$2:AQ$720,Observed!$A$2:$A$720,$A200,Observed!$C$2:$C$720,$C200),"")</f>
        <v/>
      </c>
      <c r="AR200" s="28" t="str">
        <f>IF(ISNUMBER(AVERAGEIFS(Observed!AR$2:AR$720,Observed!$A$2:$A$720,$A200,Observed!$C$2:$C$720,$C200)),AVERAGEIFS(Observed!AR$2:AR$720,Observed!$A$2:$A$720,$A200,Observed!$C$2:$C$720,$C200),"")</f>
        <v/>
      </c>
      <c r="AS200" s="2">
        <f>COUNTIFS(Observed!$A$2:$A$720,$A200,Observed!$C$2:$C$720,$C200)</f>
        <v>3</v>
      </c>
      <c r="AT200" s="2">
        <f t="shared" si="4"/>
        <v>3</v>
      </c>
    </row>
    <row r="201" spans="1:46" x14ac:dyDescent="0.25">
      <c r="A201" s="4" t="s">
        <v>35</v>
      </c>
      <c r="B201" t="s">
        <v>32</v>
      </c>
      <c r="C201" s="3">
        <v>42562</v>
      </c>
      <c r="D201">
        <v>1</v>
      </c>
      <c r="F201">
        <v>50</v>
      </c>
      <c r="J201" s="2" t="s">
        <v>84</v>
      </c>
      <c r="K201" s="2" t="s">
        <v>42</v>
      </c>
      <c r="L201">
        <v>11</v>
      </c>
      <c r="M201" s="2" t="s">
        <v>22</v>
      </c>
      <c r="N201" s="27" t="str">
        <f>IF(ISNUMBER(AVERAGEIFS(Observed!N$2:N$720,Observed!$A$2:$A$720,$A201,Observed!$C$2:$C$720,$C201)),AVERAGEIFS(Observed!N$2:N$720,Observed!$A$2:$A$720,$A201,Observed!$C$2:$C$720,$C201),"")</f>
        <v/>
      </c>
      <c r="O201" s="28" t="str">
        <f>IF(ISNUMBER(AVERAGEIFS(Observed!O$2:O$720,Observed!$A$2:$A$720,$A201,Observed!$C$2:$C$720,$C201)),AVERAGEIFS(Observed!O$2:O$720,Observed!$A$2:$A$720,$A201,Observed!$C$2:$C$720,$C201),"")</f>
        <v/>
      </c>
      <c r="P201" s="28">
        <f>IF(ISNUMBER(AVERAGEIFS(Observed!P$2:P$720,Observed!$A$2:$A$720,$A201,Observed!$C$2:$C$720,$C201)),AVERAGEIFS(Observed!P$2:P$720,Observed!$A$2:$A$720,$A201,Observed!$C$2:$C$720,$C201),"")</f>
        <v>65.666666666666671</v>
      </c>
      <c r="Q201" s="28">
        <f>IF(ISNUMBER(AVERAGEIFS(Observed!Q$2:Q$720,Observed!$A$2:$A$720,$A201,Observed!$C$2:$C$720,$C201)),AVERAGEIFS(Observed!Q$2:Q$720,Observed!$A$2:$A$720,$A201,Observed!$C$2:$C$720,$C201),"")</f>
        <v>65.666666666666671</v>
      </c>
      <c r="R201" s="28">
        <f>IF(ISNUMBER(AVERAGEIFS(Observed!R$2:R$720,Observed!$A$2:$A$720,$A201,Observed!$C$2:$C$720,$C201)),AVERAGEIFS(Observed!R$2:R$720,Observed!$A$2:$A$720,$A201,Observed!$C$2:$C$720,$C201),"")</f>
        <v>65.666666666666671</v>
      </c>
      <c r="S201" s="29" t="str">
        <f>IF(ISNUMBER(AVERAGEIFS(Observed!S$2:S$720,Observed!$A$2:$A$720,$A201,Observed!$C$2:$C$720,$C201)),AVERAGEIFS(Observed!S$2:S$720,Observed!$A$2:$A$720,$A201,Observed!$C$2:$C$720,$C201),"")</f>
        <v/>
      </c>
      <c r="T201" s="29" t="str">
        <f>IF(ISNUMBER(AVERAGEIFS(Observed!T$2:T$720,Observed!$A$2:$A$720,$A201,Observed!$C$2:$C$720,$C201)),AVERAGEIFS(Observed!T$2:T$720,Observed!$A$2:$A$720,$A201,Observed!$C$2:$C$720,$C201),"")</f>
        <v/>
      </c>
      <c r="U201" s="29" t="str">
        <f>IF(ISNUMBER(AVERAGEIFS(Observed!U$2:U$720,Observed!$A$2:$A$720,$A201,Observed!$C$2:$C$720,$C201)),AVERAGEIFS(Observed!U$2:U$720,Observed!$A$2:$A$720,$A201,Observed!$C$2:$C$720,$C201),"")</f>
        <v/>
      </c>
      <c r="V201" s="28" t="str">
        <f>IF(ISNUMBER(AVERAGEIFS(Observed!V$2:V$720,Observed!$A$2:$A$720,$A201,Observed!$C$2:$C$720,$C201)),AVERAGEIFS(Observed!V$2:V$720,Observed!$A$2:$A$720,$A201,Observed!$C$2:$C$720,$C201),"")</f>
        <v/>
      </c>
      <c r="W201" s="30" t="str">
        <f>IF(ISNUMBER(AVERAGEIFS(Observed!W$2:W$720,Observed!$A$2:$A$720,$A201,Observed!$C$2:$C$720,$C201)),AVERAGEIFS(Observed!W$2:W$720,Observed!$A$2:$A$720,$A201,Observed!$C$2:$C$720,$C201),"")</f>
        <v/>
      </c>
      <c r="X201" s="30" t="str">
        <f>IF(ISNUMBER(AVERAGEIFS(Observed!X$2:X$720,Observed!$A$2:$A$720,$A201,Observed!$C$2:$C$720,$C201)),AVERAGEIFS(Observed!X$2:X$720,Observed!$A$2:$A$720,$A201,Observed!$C$2:$C$720,$C201),"")</f>
        <v/>
      </c>
      <c r="Y201" s="28" t="str">
        <f>IF(ISNUMBER(AVERAGEIFS(Observed!Y$2:Y$720,Observed!$A$2:$A$720,$A201,Observed!$C$2:$C$720,$C201)),AVERAGEIFS(Observed!Y$2:Y$720,Observed!$A$2:$A$720,$A201,Observed!$C$2:$C$720,$C201),"")</f>
        <v/>
      </c>
      <c r="Z201" s="28" t="str">
        <f>IF(ISNUMBER(AVERAGEIFS(Observed!Z$2:Z$720,Observed!$A$2:$A$720,$A201,Observed!$C$2:$C$720,$C201)),AVERAGEIFS(Observed!Z$2:Z$720,Observed!$A$2:$A$720,$A201,Observed!$C$2:$C$720,$C201),"")</f>
        <v/>
      </c>
      <c r="AA201" s="28" t="str">
        <f>IF(ISNUMBER(AVERAGEIFS(Observed!AA$2:AA$720,Observed!$A$2:$A$720,$A201,Observed!$C$2:$C$720,$C201)),AVERAGEIFS(Observed!AA$2:AA$720,Observed!$A$2:$A$720,$A201,Observed!$C$2:$C$720,$C201),"")</f>
        <v/>
      </c>
      <c r="AB201" s="28" t="str">
        <f>IF(ISNUMBER(AVERAGEIFS(Observed!AB$2:AB$720,Observed!$A$2:$A$720,$A201,Observed!$C$2:$C$720,$C201)),AVERAGEIFS(Observed!AB$2:AB$720,Observed!$A$2:$A$720,$A201,Observed!$C$2:$C$720,$C201),"")</f>
        <v/>
      </c>
      <c r="AC201" s="28" t="str">
        <f>IF(ISNUMBER(AVERAGEIFS(Observed!AC$2:AC$720,Observed!$A$2:$A$720,$A201,Observed!$C$2:$C$720,$C201)),AVERAGEIFS(Observed!AC$2:AC$720,Observed!$A$2:$A$720,$A201,Observed!$C$2:$C$720,$C201),"")</f>
        <v/>
      </c>
      <c r="AD201" s="28" t="str">
        <f>IF(ISNUMBER(AVERAGEIFS(Observed!AD$2:AD$720,Observed!$A$2:$A$720,$A201,Observed!$C$2:$C$720,$C201)),AVERAGEIFS(Observed!AD$2:AD$720,Observed!$A$2:$A$720,$A201,Observed!$C$2:$C$720,$C201),"")</f>
        <v/>
      </c>
      <c r="AE201" s="28" t="str">
        <f>IF(ISNUMBER(AVERAGEIFS(Observed!AE$2:AE$720,Observed!$A$2:$A$720,$A201,Observed!$C$2:$C$720,$C201)),AVERAGEIFS(Observed!AE$2:AE$720,Observed!$A$2:$A$720,$A201,Observed!$C$2:$C$720,$C201),"")</f>
        <v/>
      </c>
      <c r="AF201" s="28" t="str">
        <f>IF(ISNUMBER(AVERAGEIFS(Observed!AF$2:AF$720,Observed!$A$2:$A$720,$A201,Observed!$C$2:$C$720,$C201)),AVERAGEIFS(Observed!AF$2:AF$720,Observed!$A$2:$A$720,$A201,Observed!$C$2:$C$720,$C201),"")</f>
        <v/>
      </c>
      <c r="AG201" s="28" t="str">
        <f>IF(ISNUMBER(AVERAGEIFS(Observed!AG$2:AG$720,Observed!$A$2:$A$720,$A201,Observed!$C$2:$C$720,$C201)),AVERAGEIFS(Observed!AG$2:AG$720,Observed!$A$2:$A$720,$A201,Observed!$C$2:$C$720,$C201),"")</f>
        <v/>
      </c>
      <c r="AH201" s="29" t="str">
        <f>IF(ISNUMBER(AVERAGEIFS(Observed!AH$2:AH$720,Observed!$A$2:$A$720,$A201,Observed!$C$2:$C$720,$C201)),AVERAGEIFS(Observed!AH$2:AH$720,Observed!$A$2:$A$720,$A201,Observed!$C$2:$C$720,$C201),"")</f>
        <v/>
      </c>
      <c r="AI201" s="29" t="str">
        <f>IF(ISNUMBER(AVERAGEIFS(Observed!AI$2:AI$720,Observed!$A$2:$A$720,$A201,Observed!$C$2:$C$720,$C201)),AVERAGEIFS(Observed!AI$2:AI$720,Observed!$A$2:$A$720,$A201,Observed!$C$2:$C$720,$C201),"")</f>
        <v/>
      </c>
      <c r="AJ201" s="29" t="str">
        <f>IF(ISNUMBER(AVERAGEIFS(Observed!AJ$2:AJ$720,Observed!$A$2:$A$720,$A201,Observed!$C$2:$C$720,$C201)),AVERAGEIFS(Observed!AJ$2:AJ$720,Observed!$A$2:$A$720,$A201,Observed!$C$2:$C$720,$C201),"")</f>
        <v/>
      </c>
      <c r="AK201" s="28" t="str">
        <f>IF(ISNUMBER(AVERAGEIFS(Observed!AK$2:AK$720,Observed!$A$2:$A$720,$A201,Observed!$C$2:$C$720,$C201)),AVERAGEIFS(Observed!AK$2:AK$720,Observed!$A$2:$A$720,$A201,Observed!$C$2:$C$720,$C201),"")</f>
        <v/>
      </c>
      <c r="AL201" s="29" t="str">
        <f>IF(ISNUMBER(AVERAGEIFS(Observed!AL$2:AL$720,Observed!$A$2:$A$720,$A201,Observed!$C$2:$C$720,$C201)),AVERAGEIFS(Observed!AL$2:AL$720,Observed!$A$2:$A$720,$A201,Observed!$C$2:$C$720,$C201),"")</f>
        <v/>
      </c>
      <c r="AM201" s="28" t="str">
        <f>IF(ISNUMBER(AVERAGEIFS(Observed!AM$2:AM$720,Observed!$A$2:$A$720,$A201,Observed!$C$2:$C$720,$C201)),AVERAGEIFS(Observed!AM$2:AM$720,Observed!$A$2:$A$720,$A201,Observed!$C$2:$C$720,$C201),"")</f>
        <v/>
      </c>
      <c r="AN201" s="28" t="str">
        <f>IF(ISNUMBER(AVERAGEIFS(Observed!AN$2:AN$720,Observed!$A$2:$A$720,$A201,Observed!$C$2:$C$720,$C201)),AVERAGEIFS(Observed!AN$2:AN$720,Observed!$A$2:$A$720,$A201,Observed!$C$2:$C$720,$C201),"")</f>
        <v/>
      </c>
      <c r="AO201" s="28" t="str">
        <f>IF(ISNUMBER(AVERAGEIFS(Observed!AO$2:AO$720,Observed!$A$2:$A$720,$A201,Observed!$C$2:$C$720,$C201)),AVERAGEIFS(Observed!AO$2:AO$720,Observed!$A$2:$A$720,$A201,Observed!$C$2:$C$720,$C201),"")</f>
        <v/>
      </c>
      <c r="AP201" s="29" t="str">
        <f>IF(ISNUMBER(AVERAGEIFS(Observed!AP$2:AP$720,Observed!$A$2:$A$720,$A201,Observed!$C$2:$C$720,$C201)),AVERAGEIFS(Observed!AP$2:AP$720,Observed!$A$2:$A$720,$A201,Observed!$C$2:$C$720,$C201),"")</f>
        <v/>
      </c>
      <c r="AQ201" s="28" t="str">
        <f>IF(ISNUMBER(AVERAGEIFS(Observed!AQ$2:AQ$720,Observed!$A$2:$A$720,$A201,Observed!$C$2:$C$720,$C201)),AVERAGEIFS(Observed!AQ$2:AQ$720,Observed!$A$2:$A$720,$A201,Observed!$C$2:$C$720,$C201),"")</f>
        <v/>
      </c>
      <c r="AR201" s="28" t="str">
        <f>IF(ISNUMBER(AVERAGEIFS(Observed!AR$2:AR$720,Observed!$A$2:$A$720,$A201,Observed!$C$2:$C$720,$C201)),AVERAGEIFS(Observed!AR$2:AR$720,Observed!$A$2:$A$720,$A201,Observed!$C$2:$C$720,$C201),"")</f>
        <v/>
      </c>
      <c r="AS201" s="2">
        <f>COUNTIFS(Observed!$A$2:$A$720,$A201,Observed!$C$2:$C$720,$C201)</f>
        <v>3</v>
      </c>
      <c r="AT201" s="2">
        <f t="shared" si="4"/>
        <v>3</v>
      </c>
    </row>
    <row r="202" spans="1:46" x14ac:dyDescent="0.25">
      <c r="A202" s="4" t="s">
        <v>34</v>
      </c>
      <c r="B202" t="s">
        <v>32</v>
      </c>
      <c r="C202" s="3">
        <v>42562</v>
      </c>
      <c r="D202">
        <v>1</v>
      </c>
      <c r="F202">
        <v>100</v>
      </c>
      <c r="J202" s="2" t="s">
        <v>84</v>
      </c>
      <c r="K202" s="2" t="s">
        <v>42</v>
      </c>
      <c r="L202">
        <v>11</v>
      </c>
      <c r="M202" s="2" t="s">
        <v>22</v>
      </c>
      <c r="N202" s="27" t="str">
        <f>IF(ISNUMBER(AVERAGEIFS(Observed!N$2:N$720,Observed!$A$2:$A$720,$A202,Observed!$C$2:$C$720,$C202)),AVERAGEIFS(Observed!N$2:N$720,Observed!$A$2:$A$720,$A202,Observed!$C$2:$C$720,$C202),"")</f>
        <v/>
      </c>
      <c r="O202" s="28" t="str">
        <f>IF(ISNUMBER(AVERAGEIFS(Observed!O$2:O$720,Observed!$A$2:$A$720,$A202,Observed!$C$2:$C$720,$C202)),AVERAGEIFS(Observed!O$2:O$720,Observed!$A$2:$A$720,$A202,Observed!$C$2:$C$720,$C202),"")</f>
        <v/>
      </c>
      <c r="P202" s="28">
        <f>IF(ISNUMBER(AVERAGEIFS(Observed!P$2:P$720,Observed!$A$2:$A$720,$A202,Observed!$C$2:$C$720,$C202)),AVERAGEIFS(Observed!P$2:P$720,Observed!$A$2:$A$720,$A202,Observed!$C$2:$C$720,$C202),"")</f>
        <v>76.223333333333329</v>
      </c>
      <c r="Q202" s="28">
        <f>IF(ISNUMBER(AVERAGEIFS(Observed!Q$2:Q$720,Observed!$A$2:$A$720,$A202,Observed!$C$2:$C$720,$C202)),AVERAGEIFS(Observed!Q$2:Q$720,Observed!$A$2:$A$720,$A202,Observed!$C$2:$C$720,$C202),"")</f>
        <v>76.223333333333329</v>
      </c>
      <c r="R202" s="28">
        <f>IF(ISNUMBER(AVERAGEIFS(Observed!R$2:R$720,Observed!$A$2:$A$720,$A202,Observed!$C$2:$C$720,$C202)),AVERAGEIFS(Observed!R$2:R$720,Observed!$A$2:$A$720,$A202,Observed!$C$2:$C$720,$C202),"")</f>
        <v>76.223333333333329</v>
      </c>
      <c r="S202" s="29" t="str">
        <f>IF(ISNUMBER(AVERAGEIFS(Observed!S$2:S$720,Observed!$A$2:$A$720,$A202,Observed!$C$2:$C$720,$C202)),AVERAGEIFS(Observed!S$2:S$720,Observed!$A$2:$A$720,$A202,Observed!$C$2:$C$720,$C202),"")</f>
        <v/>
      </c>
      <c r="T202" s="29" t="str">
        <f>IF(ISNUMBER(AVERAGEIFS(Observed!T$2:T$720,Observed!$A$2:$A$720,$A202,Observed!$C$2:$C$720,$C202)),AVERAGEIFS(Observed!T$2:T$720,Observed!$A$2:$A$720,$A202,Observed!$C$2:$C$720,$C202),"")</f>
        <v/>
      </c>
      <c r="U202" s="29" t="str">
        <f>IF(ISNUMBER(AVERAGEIFS(Observed!U$2:U$720,Observed!$A$2:$A$720,$A202,Observed!$C$2:$C$720,$C202)),AVERAGEIFS(Observed!U$2:U$720,Observed!$A$2:$A$720,$A202,Observed!$C$2:$C$720,$C202),"")</f>
        <v/>
      </c>
      <c r="V202" s="28" t="str">
        <f>IF(ISNUMBER(AVERAGEIFS(Observed!V$2:V$720,Observed!$A$2:$A$720,$A202,Observed!$C$2:$C$720,$C202)),AVERAGEIFS(Observed!V$2:V$720,Observed!$A$2:$A$720,$A202,Observed!$C$2:$C$720,$C202),"")</f>
        <v/>
      </c>
      <c r="W202" s="30" t="str">
        <f>IF(ISNUMBER(AVERAGEIFS(Observed!W$2:W$720,Observed!$A$2:$A$720,$A202,Observed!$C$2:$C$720,$C202)),AVERAGEIFS(Observed!W$2:W$720,Observed!$A$2:$A$720,$A202,Observed!$C$2:$C$720,$C202),"")</f>
        <v/>
      </c>
      <c r="X202" s="30" t="str">
        <f>IF(ISNUMBER(AVERAGEIFS(Observed!X$2:X$720,Observed!$A$2:$A$720,$A202,Observed!$C$2:$C$720,$C202)),AVERAGEIFS(Observed!X$2:X$720,Observed!$A$2:$A$720,$A202,Observed!$C$2:$C$720,$C202),"")</f>
        <v/>
      </c>
      <c r="Y202" s="28" t="str">
        <f>IF(ISNUMBER(AVERAGEIFS(Observed!Y$2:Y$720,Observed!$A$2:$A$720,$A202,Observed!$C$2:$C$720,$C202)),AVERAGEIFS(Observed!Y$2:Y$720,Observed!$A$2:$A$720,$A202,Observed!$C$2:$C$720,$C202),"")</f>
        <v/>
      </c>
      <c r="Z202" s="28" t="str">
        <f>IF(ISNUMBER(AVERAGEIFS(Observed!Z$2:Z$720,Observed!$A$2:$A$720,$A202,Observed!$C$2:$C$720,$C202)),AVERAGEIFS(Observed!Z$2:Z$720,Observed!$A$2:$A$720,$A202,Observed!$C$2:$C$720,$C202),"")</f>
        <v/>
      </c>
      <c r="AA202" s="28" t="str">
        <f>IF(ISNUMBER(AVERAGEIFS(Observed!AA$2:AA$720,Observed!$A$2:$A$720,$A202,Observed!$C$2:$C$720,$C202)),AVERAGEIFS(Observed!AA$2:AA$720,Observed!$A$2:$A$720,$A202,Observed!$C$2:$C$720,$C202),"")</f>
        <v/>
      </c>
      <c r="AB202" s="28" t="str">
        <f>IF(ISNUMBER(AVERAGEIFS(Observed!AB$2:AB$720,Observed!$A$2:$A$720,$A202,Observed!$C$2:$C$720,$C202)),AVERAGEIFS(Observed!AB$2:AB$720,Observed!$A$2:$A$720,$A202,Observed!$C$2:$C$720,$C202),"")</f>
        <v/>
      </c>
      <c r="AC202" s="28" t="str">
        <f>IF(ISNUMBER(AVERAGEIFS(Observed!AC$2:AC$720,Observed!$A$2:$A$720,$A202,Observed!$C$2:$C$720,$C202)),AVERAGEIFS(Observed!AC$2:AC$720,Observed!$A$2:$A$720,$A202,Observed!$C$2:$C$720,$C202),"")</f>
        <v/>
      </c>
      <c r="AD202" s="28" t="str">
        <f>IF(ISNUMBER(AVERAGEIFS(Observed!AD$2:AD$720,Observed!$A$2:$A$720,$A202,Observed!$C$2:$C$720,$C202)),AVERAGEIFS(Observed!AD$2:AD$720,Observed!$A$2:$A$720,$A202,Observed!$C$2:$C$720,$C202),"")</f>
        <v/>
      </c>
      <c r="AE202" s="28" t="str">
        <f>IF(ISNUMBER(AVERAGEIFS(Observed!AE$2:AE$720,Observed!$A$2:$A$720,$A202,Observed!$C$2:$C$720,$C202)),AVERAGEIFS(Observed!AE$2:AE$720,Observed!$A$2:$A$720,$A202,Observed!$C$2:$C$720,$C202),"")</f>
        <v/>
      </c>
      <c r="AF202" s="28" t="str">
        <f>IF(ISNUMBER(AVERAGEIFS(Observed!AF$2:AF$720,Observed!$A$2:$A$720,$A202,Observed!$C$2:$C$720,$C202)),AVERAGEIFS(Observed!AF$2:AF$720,Observed!$A$2:$A$720,$A202,Observed!$C$2:$C$720,$C202),"")</f>
        <v/>
      </c>
      <c r="AG202" s="28" t="str">
        <f>IF(ISNUMBER(AVERAGEIFS(Observed!AG$2:AG$720,Observed!$A$2:$A$720,$A202,Observed!$C$2:$C$720,$C202)),AVERAGEIFS(Observed!AG$2:AG$720,Observed!$A$2:$A$720,$A202,Observed!$C$2:$C$720,$C202),"")</f>
        <v/>
      </c>
      <c r="AH202" s="29" t="str">
        <f>IF(ISNUMBER(AVERAGEIFS(Observed!AH$2:AH$720,Observed!$A$2:$A$720,$A202,Observed!$C$2:$C$720,$C202)),AVERAGEIFS(Observed!AH$2:AH$720,Observed!$A$2:$A$720,$A202,Observed!$C$2:$C$720,$C202),"")</f>
        <v/>
      </c>
      <c r="AI202" s="29" t="str">
        <f>IF(ISNUMBER(AVERAGEIFS(Observed!AI$2:AI$720,Observed!$A$2:$A$720,$A202,Observed!$C$2:$C$720,$C202)),AVERAGEIFS(Observed!AI$2:AI$720,Observed!$A$2:$A$720,$A202,Observed!$C$2:$C$720,$C202),"")</f>
        <v/>
      </c>
      <c r="AJ202" s="29" t="str">
        <f>IF(ISNUMBER(AVERAGEIFS(Observed!AJ$2:AJ$720,Observed!$A$2:$A$720,$A202,Observed!$C$2:$C$720,$C202)),AVERAGEIFS(Observed!AJ$2:AJ$720,Observed!$A$2:$A$720,$A202,Observed!$C$2:$C$720,$C202),"")</f>
        <v/>
      </c>
      <c r="AK202" s="28" t="str">
        <f>IF(ISNUMBER(AVERAGEIFS(Observed!AK$2:AK$720,Observed!$A$2:$A$720,$A202,Observed!$C$2:$C$720,$C202)),AVERAGEIFS(Observed!AK$2:AK$720,Observed!$A$2:$A$720,$A202,Observed!$C$2:$C$720,$C202),"")</f>
        <v/>
      </c>
      <c r="AL202" s="29" t="str">
        <f>IF(ISNUMBER(AVERAGEIFS(Observed!AL$2:AL$720,Observed!$A$2:$A$720,$A202,Observed!$C$2:$C$720,$C202)),AVERAGEIFS(Observed!AL$2:AL$720,Observed!$A$2:$A$720,$A202,Observed!$C$2:$C$720,$C202),"")</f>
        <v/>
      </c>
      <c r="AM202" s="28" t="str">
        <f>IF(ISNUMBER(AVERAGEIFS(Observed!AM$2:AM$720,Observed!$A$2:$A$720,$A202,Observed!$C$2:$C$720,$C202)),AVERAGEIFS(Observed!AM$2:AM$720,Observed!$A$2:$A$720,$A202,Observed!$C$2:$C$720,$C202),"")</f>
        <v/>
      </c>
      <c r="AN202" s="28" t="str">
        <f>IF(ISNUMBER(AVERAGEIFS(Observed!AN$2:AN$720,Observed!$A$2:$A$720,$A202,Observed!$C$2:$C$720,$C202)),AVERAGEIFS(Observed!AN$2:AN$720,Observed!$A$2:$A$720,$A202,Observed!$C$2:$C$720,$C202),"")</f>
        <v/>
      </c>
      <c r="AO202" s="28" t="str">
        <f>IF(ISNUMBER(AVERAGEIFS(Observed!AO$2:AO$720,Observed!$A$2:$A$720,$A202,Observed!$C$2:$C$720,$C202)),AVERAGEIFS(Observed!AO$2:AO$720,Observed!$A$2:$A$720,$A202,Observed!$C$2:$C$720,$C202),"")</f>
        <v/>
      </c>
      <c r="AP202" s="29" t="str">
        <f>IF(ISNUMBER(AVERAGEIFS(Observed!AP$2:AP$720,Observed!$A$2:$A$720,$A202,Observed!$C$2:$C$720,$C202)),AVERAGEIFS(Observed!AP$2:AP$720,Observed!$A$2:$A$720,$A202,Observed!$C$2:$C$720,$C202),"")</f>
        <v/>
      </c>
      <c r="AQ202" s="28" t="str">
        <f>IF(ISNUMBER(AVERAGEIFS(Observed!AQ$2:AQ$720,Observed!$A$2:$A$720,$A202,Observed!$C$2:$C$720,$C202)),AVERAGEIFS(Observed!AQ$2:AQ$720,Observed!$A$2:$A$720,$A202,Observed!$C$2:$C$720,$C202),"")</f>
        <v/>
      </c>
      <c r="AR202" s="28" t="str">
        <f>IF(ISNUMBER(AVERAGEIFS(Observed!AR$2:AR$720,Observed!$A$2:$A$720,$A202,Observed!$C$2:$C$720,$C202)),AVERAGEIFS(Observed!AR$2:AR$720,Observed!$A$2:$A$720,$A202,Observed!$C$2:$C$720,$C202),"")</f>
        <v/>
      </c>
      <c r="AS202" s="2">
        <f>COUNTIFS(Observed!$A$2:$A$720,$A202,Observed!$C$2:$C$720,$C202)</f>
        <v>3</v>
      </c>
      <c r="AT202" s="2">
        <f t="shared" si="4"/>
        <v>3</v>
      </c>
    </row>
    <row r="203" spans="1:46" x14ac:dyDescent="0.25">
      <c r="A203" s="4" t="s">
        <v>31</v>
      </c>
      <c r="B203" t="s">
        <v>32</v>
      </c>
      <c r="C203" s="3">
        <v>42562</v>
      </c>
      <c r="D203">
        <v>1</v>
      </c>
      <c r="F203">
        <v>200</v>
      </c>
      <c r="J203" s="2" t="s">
        <v>84</v>
      </c>
      <c r="K203" s="2" t="s">
        <v>42</v>
      </c>
      <c r="L203">
        <v>11</v>
      </c>
      <c r="M203" s="2" t="s">
        <v>22</v>
      </c>
      <c r="N203" s="27" t="str">
        <f>IF(ISNUMBER(AVERAGEIFS(Observed!N$2:N$720,Observed!$A$2:$A$720,$A203,Observed!$C$2:$C$720,$C203)),AVERAGEIFS(Observed!N$2:N$720,Observed!$A$2:$A$720,$A203,Observed!$C$2:$C$720,$C203),"")</f>
        <v/>
      </c>
      <c r="O203" s="28" t="str">
        <f>IF(ISNUMBER(AVERAGEIFS(Observed!O$2:O$720,Observed!$A$2:$A$720,$A203,Observed!$C$2:$C$720,$C203)),AVERAGEIFS(Observed!O$2:O$720,Observed!$A$2:$A$720,$A203,Observed!$C$2:$C$720,$C203),"")</f>
        <v/>
      </c>
      <c r="P203" s="28">
        <f>IF(ISNUMBER(AVERAGEIFS(Observed!P$2:P$720,Observed!$A$2:$A$720,$A203,Observed!$C$2:$C$720,$C203)),AVERAGEIFS(Observed!P$2:P$720,Observed!$A$2:$A$720,$A203,Observed!$C$2:$C$720,$C203),"")</f>
        <v>56.78</v>
      </c>
      <c r="Q203" s="28">
        <f>IF(ISNUMBER(AVERAGEIFS(Observed!Q$2:Q$720,Observed!$A$2:$A$720,$A203,Observed!$C$2:$C$720,$C203)),AVERAGEIFS(Observed!Q$2:Q$720,Observed!$A$2:$A$720,$A203,Observed!$C$2:$C$720,$C203),"")</f>
        <v>56.78</v>
      </c>
      <c r="R203" s="28">
        <f>IF(ISNUMBER(AVERAGEIFS(Observed!R$2:R$720,Observed!$A$2:$A$720,$A203,Observed!$C$2:$C$720,$C203)),AVERAGEIFS(Observed!R$2:R$720,Observed!$A$2:$A$720,$A203,Observed!$C$2:$C$720,$C203),"")</f>
        <v>56.78</v>
      </c>
      <c r="S203" s="29" t="str">
        <f>IF(ISNUMBER(AVERAGEIFS(Observed!S$2:S$720,Observed!$A$2:$A$720,$A203,Observed!$C$2:$C$720,$C203)),AVERAGEIFS(Observed!S$2:S$720,Observed!$A$2:$A$720,$A203,Observed!$C$2:$C$720,$C203),"")</f>
        <v/>
      </c>
      <c r="T203" s="29" t="str">
        <f>IF(ISNUMBER(AVERAGEIFS(Observed!T$2:T$720,Observed!$A$2:$A$720,$A203,Observed!$C$2:$C$720,$C203)),AVERAGEIFS(Observed!T$2:T$720,Observed!$A$2:$A$720,$A203,Observed!$C$2:$C$720,$C203),"")</f>
        <v/>
      </c>
      <c r="U203" s="29" t="str">
        <f>IF(ISNUMBER(AVERAGEIFS(Observed!U$2:U$720,Observed!$A$2:$A$720,$A203,Observed!$C$2:$C$720,$C203)),AVERAGEIFS(Observed!U$2:U$720,Observed!$A$2:$A$720,$A203,Observed!$C$2:$C$720,$C203),"")</f>
        <v/>
      </c>
      <c r="V203" s="28" t="str">
        <f>IF(ISNUMBER(AVERAGEIFS(Observed!V$2:V$720,Observed!$A$2:$A$720,$A203,Observed!$C$2:$C$720,$C203)),AVERAGEIFS(Observed!V$2:V$720,Observed!$A$2:$A$720,$A203,Observed!$C$2:$C$720,$C203),"")</f>
        <v/>
      </c>
      <c r="W203" s="30" t="str">
        <f>IF(ISNUMBER(AVERAGEIFS(Observed!W$2:W$720,Observed!$A$2:$A$720,$A203,Observed!$C$2:$C$720,$C203)),AVERAGEIFS(Observed!W$2:W$720,Observed!$A$2:$A$720,$A203,Observed!$C$2:$C$720,$C203),"")</f>
        <v/>
      </c>
      <c r="X203" s="30" t="str">
        <f>IF(ISNUMBER(AVERAGEIFS(Observed!X$2:X$720,Observed!$A$2:$A$720,$A203,Observed!$C$2:$C$720,$C203)),AVERAGEIFS(Observed!X$2:X$720,Observed!$A$2:$A$720,$A203,Observed!$C$2:$C$720,$C203),"")</f>
        <v/>
      </c>
      <c r="Y203" s="28" t="str">
        <f>IF(ISNUMBER(AVERAGEIFS(Observed!Y$2:Y$720,Observed!$A$2:$A$720,$A203,Observed!$C$2:$C$720,$C203)),AVERAGEIFS(Observed!Y$2:Y$720,Observed!$A$2:$A$720,$A203,Observed!$C$2:$C$720,$C203),"")</f>
        <v/>
      </c>
      <c r="Z203" s="28" t="str">
        <f>IF(ISNUMBER(AVERAGEIFS(Observed!Z$2:Z$720,Observed!$A$2:$A$720,$A203,Observed!$C$2:$C$720,$C203)),AVERAGEIFS(Observed!Z$2:Z$720,Observed!$A$2:$A$720,$A203,Observed!$C$2:$C$720,$C203),"")</f>
        <v/>
      </c>
      <c r="AA203" s="28" t="str">
        <f>IF(ISNUMBER(AVERAGEIFS(Observed!AA$2:AA$720,Observed!$A$2:$A$720,$A203,Observed!$C$2:$C$720,$C203)),AVERAGEIFS(Observed!AA$2:AA$720,Observed!$A$2:$A$720,$A203,Observed!$C$2:$C$720,$C203),"")</f>
        <v/>
      </c>
      <c r="AB203" s="28" t="str">
        <f>IF(ISNUMBER(AVERAGEIFS(Observed!AB$2:AB$720,Observed!$A$2:$A$720,$A203,Observed!$C$2:$C$720,$C203)),AVERAGEIFS(Observed!AB$2:AB$720,Observed!$A$2:$A$720,$A203,Observed!$C$2:$C$720,$C203),"")</f>
        <v/>
      </c>
      <c r="AC203" s="28" t="str">
        <f>IF(ISNUMBER(AVERAGEIFS(Observed!AC$2:AC$720,Observed!$A$2:$A$720,$A203,Observed!$C$2:$C$720,$C203)),AVERAGEIFS(Observed!AC$2:AC$720,Observed!$A$2:$A$720,$A203,Observed!$C$2:$C$720,$C203),"")</f>
        <v/>
      </c>
      <c r="AD203" s="28" t="str">
        <f>IF(ISNUMBER(AVERAGEIFS(Observed!AD$2:AD$720,Observed!$A$2:$A$720,$A203,Observed!$C$2:$C$720,$C203)),AVERAGEIFS(Observed!AD$2:AD$720,Observed!$A$2:$A$720,$A203,Observed!$C$2:$C$720,$C203),"")</f>
        <v/>
      </c>
      <c r="AE203" s="28" t="str">
        <f>IF(ISNUMBER(AVERAGEIFS(Observed!AE$2:AE$720,Observed!$A$2:$A$720,$A203,Observed!$C$2:$C$720,$C203)),AVERAGEIFS(Observed!AE$2:AE$720,Observed!$A$2:$A$720,$A203,Observed!$C$2:$C$720,$C203),"")</f>
        <v/>
      </c>
      <c r="AF203" s="28" t="str">
        <f>IF(ISNUMBER(AVERAGEIFS(Observed!AF$2:AF$720,Observed!$A$2:$A$720,$A203,Observed!$C$2:$C$720,$C203)),AVERAGEIFS(Observed!AF$2:AF$720,Observed!$A$2:$A$720,$A203,Observed!$C$2:$C$720,$C203),"")</f>
        <v/>
      </c>
      <c r="AG203" s="28" t="str">
        <f>IF(ISNUMBER(AVERAGEIFS(Observed!AG$2:AG$720,Observed!$A$2:$A$720,$A203,Observed!$C$2:$C$720,$C203)),AVERAGEIFS(Observed!AG$2:AG$720,Observed!$A$2:$A$720,$A203,Observed!$C$2:$C$720,$C203),"")</f>
        <v/>
      </c>
      <c r="AH203" s="29" t="str">
        <f>IF(ISNUMBER(AVERAGEIFS(Observed!AH$2:AH$720,Observed!$A$2:$A$720,$A203,Observed!$C$2:$C$720,$C203)),AVERAGEIFS(Observed!AH$2:AH$720,Observed!$A$2:$A$720,$A203,Observed!$C$2:$C$720,$C203),"")</f>
        <v/>
      </c>
      <c r="AI203" s="29" t="str">
        <f>IF(ISNUMBER(AVERAGEIFS(Observed!AI$2:AI$720,Observed!$A$2:$A$720,$A203,Observed!$C$2:$C$720,$C203)),AVERAGEIFS(Observed!AI$2:AI$720,Observed!$A$2:$A$720,$A203,Observed!$C$2:$C$720,$C203),"")</f>
        <v/>
      </c>
      <c r="AJ203" s="29" t="str">
        <f>IF(ISNUMBER(AVERAGEIFS(Observed!AJ$2:AJ$720,Observed!$A$2:$A$720,$A203,Observed!$C$2:$C$720,$C203)),AVERAGEIFS(Observed!AJ$2:AJ$720,Observed!$A$2:$A$720,$A203,Observed!$C$2:$C$720,$C203),"")</f>
        <v/>
      </c>
      <c r="AK203" s="28" t="str">
        <f>IF(ISNUMBER(AVERAGEIFS(Observed!AK$2:AK$720,Observed!$A$2:$A$720,$A203,Observed!$C$2:$C$720,$C203)),AVERAGEIFS(Observed!AK$2:AK$720,Observed!$A$2:$A$720,$A203,Observed!$C$2:$C$720,$C203),"")</f>
        <v/>
      </c>
      <c r="AL203" s="29" t="str">
        <f>IF(ISNUMBER(AVERAGEIFS(Observed!AL$2:AL$720,Observed!$A$2:$A$720,$A203,Observed!$C$2:$C$720,$C203)),AVERAGEIFS(Observed!AL$2:AL$720,Observed!$A$2:$A$720,$A203,Observed!$C$2:$C$720,$C203),"")</f>
        <v/>
      </c>
      <c r="AM203" s="28" t="str">
        <f>IF(ISNUMBER(AVERAGEIFS(Observed!AM$2:AM$720,Observed!$A$2:$A$720,$A203,Observed!$C$2:$C$720,$C203)),AVERAGEIFS(Observed!AM$2:AM$720,Observed!$A$2:$A$720,$A203,Observed!$C$2:$C$720,$C203),"")</f>
        <v/>
      </c>
      <c r="AN203" s="28" t="str">
        <f>IF(ISNUMBER(AVERAGEIFS(Observed!AN$2:AN$720,Observed!$A$2:$A$720,$A203,Observed!$C$2:$C$720,$C203)),AVERAGEIFS(Observed!AN$2:AN$720,Observed!$A$2:$A$720,$A203,Observed!$C$2:$C$720,$C203),"")</f>
        <v/>
      </c>
      <c r="AO203" s="28" t="str">
        <f>IF(ISNUMBER(AVERAGEIFS(Observed!AO$2:AO$720,Observed!$A$2:$A$720,$A203,Observed!$C$2:$C$720,$C203)),AVERAGEIFS(Observed!AO$2:AO$720,Observed!$A$2:$A$720,$A203,Observed!$C$2:$C$720,$C203),"")</f>
        <v/>
      </c>
      <c r="AP203" s="29" t="str">
        <f>IF(ISNUMBER(AVERAGEIFS(Observed!AP$2:AP$720,Observed!$A$2:$A$720,$A203,Observed!$C$2:$C$720,$C203)),AVERAGEIFS(Observed!AP$2:AP$720,Observed!$A$2:$A$720,$A203,Observed!$C$2:$C$720,$C203),"")</f>
        <v/>
      </c>
      <c r="AQ203" s="28" t="str">
        <f>IF(ISNUMBER(AVERAGEIFS(Observed!AQ$2:AQ$720,Observed!$A$2:$A$720,$A203,Observed!$C$2:$C$720,$C203)),AVERAGEIFS(Observed!AQ$2:AQ$720,Observed!$A$2:$A$720,$A203,Observed!$C$2:$C$720,$C203),"")</f>
        <v/>
      </c>
      <c r="AR203" s="28" t="str">
        <f>IF(ISNUMBER(AVERAGEIFS(Observed!AR$2:AR$720,Observed!$A$2:$A$720,$A203,Observed!$C$2:$C$720,$C203)),AVERAGEIFS(Observed!AR$2:AR$720,Observed!$A$2:$A$720,$A203,Observed!$C$2:$C$720,$C203),"")</f>
        <v/>
      </c>
      <c r="AS203" s="2">
        <f>COUNTIFS(Observed!$A$2:$A$720,$A203,Observed!$C$2:$C$720,$C203)</f>
        <v>3</v>
      </c>
      <c r="AT203" s="2">
        <f t="shared" si="4"/>
        <v>3</v>
      </c>
    </row>
    <row r="204" spans="1:46" x14ac:dyDescent="0.25">
      <c r="A204" s="4" t="s">
        <v>37</v>
      </c>
      <c r="B204" t="s">
        <v>32</v>
      </c>
      <c r="C204" s="3">
        <v>42562</v>
      </c>
      <c r="D204">
        <v>1</v>
      </c>
      <c r="F204">
        <v>350</v>
      </c>
      <c r="J204" s="2" t="s">
        <v>84</v>
      </c>
      <c r="K204" s="2" t="s">
        <v>42</v>
      </c>
      <c r="L204">
        <v>11</v>
      </c>
      <c r="M204" s="2" t="s">
        <v>22</v>
      </c>
      <c r="N204" s="27" t="str">
        <f>IF(ISNUMBER(AVERAGEIFS(Observed!N$2:N$720,Observed!$A$2:$A$720,$A204,Observed!$C$2:$C$720,$C204)),AVERAGEIFS(Observed!N$2:N$720,Observed!$A$2:$A$720,$A204,Observed!$C$2:$C$720,$C204),"")</f>
        <v/>
      </c>
      <c r="O204" s="28" t="str">
        <f>IF(ISNUMBER(AVERAGEIFS(Observed!O$2:O$720,Observed!$A$2:$A$720,$A204,Observed!$C$2:$C$720,$C204)),AVERAGEIFS(Observed!O$2:O$720,Observed!$A$2:$A$720,$A204,Observed!$C$2:$C$720,$C204),"")</f>
        <v/>
      </c>
      <c r="P204" s="28">
        <f>IF(ISNUMBER(AVERAGEIFS(Observed!P$2:P$720,Observed!$A$2:$A$720,$A204,Observed!$C$2:$C$720,$C204)),AVERAGEIFS(Observed!P$2:P$720,Observed!$A$2:$A$720,$A204,Observed!$C$2:$C$720,$C204),"")</f>
        <v>61.363333333333344</v>
      </c>
      <c r="Q204" s="28">
        <f>IF(ISNUMBER(AVERAGEIFS(Observed!Q$2:Q$720,Observed!$A$2:$A$720,$A204,Observed!$C$2:$C$720,$C204)),AVERAGEIFS(Observed!Q$2:Q$720,Observed!$A$2:$A$720,$A204,Observed!$C$2:$C$720,$C204),"")</f>
        <v>61.363333333333344</v>
      </c>
      <c r="R204" s="28">
        <f>IF(ISNUMBER(AVERAGEIFS(Observed!R$2:R$720,Observed!$A$2:$A$720,$A204,Observed!$C$2:$C$720,$C204)),AVERAGEIFS(Observed!R$2:R$720,Observed!$A$2:$A$720,$A204,Observed!$C$2:$C$720,$C204),"")</f>
        <v>61.363333333333344</v>
      </c>
      <c r="S204" s="29" t="str">
        <f>IF(ISNUMBER(AVERAGEIFS(Observed!S$2:S$720,Observed!$A$2:$A$720,$A204,Observed!$C$2:$C$720,$C204)),AVERAGEIFS(Observed!S$2:S$720,Observed!$A$2:$A$720,$A204,Observed!$C$2:$C$720,$C204),"")</f>
        <v/>
      </c>
      <c r="T204" s="29" t="str">
        <f>IF(ISNUMBER(AVERAGEIFS(Observed!T$2:T$720,Observed!$A$2:$A$720,$A204,Observed!$C$2:$C$720,$C204)),AVERAGEIFS(Observed!T$2:T$720,Observed!$A$2:$A$720,$A204,Observed!$C$2:$C$720,$C204),"")</f>
        <v/>
      </c>
      <c r="U204" s="29" t="str">
        <f>IF(ISNUMBER(AVERAGEIFS(Observed!U$2:U$720,Observed!$A$2:$A$720,$A204,Observed!$C$2:$C$720,$C204)),AVERAGEIFS(Observed!U$2:U$720,Observed!$A$2:$A$720,$A204,Observed!$C$2:$C$720,$C204),"")</f>
        <v/>
      </c>
      <c r="V204" s="28" t="str">
        <f>IF(ISNUMBER(AVERAGEIFS(Observed!V$2:V$720,Observed!$A$2:$A$720,$A204,Observed!$C$2:$C$720,$C204)),AVERAGEIFS(Observed!V$2:V$720,Observed!$A$2:$A$720,$A204,Observed!$C$2:$C$720,$C204),"")</f>
        <v/>
      </c>
      <c r="W204" s="30" t="str">
        <f>IF(ISNUMBER(AVERAGEIFS(Observed!W$2:W$720,Observed!$A$2:$A$720,$A204,Observed!$C$2:$C$720,$C204)),AVERAGEIFS(Observed!W$2:W$720,Observed!$A$2:$A$720,$A204,Observed!$C$2:$C$720,$C204),"")</f>
        <v/>
      </c>
      <c r="X204" s="30" t="str">
        <f>IF(ISNUMBER(AVERAGEIFS(Observed!X$2:X$720,Observed!$A$2:$A$720,$A204,Observed!$C$2:$C$720,$C204)),AVERAGEIFS(Observed!X$2:X$720,Observed!$A$2:$A$720,$A204,Observed!$C$2:$C$720,$C204),"")</f>
        <v/>
      </c>
      <c r="Y204" s="28" t="str">
        <f>IF(ISNUMBER(AVERAGEIFS(Observed!Y$2:Y$720,Observed!$A$2:$A$720,$A204,Observed!$C$2:$C$720,$C204)),AVERAGEIFS(Observed!Y$2:Y$720,Observed!$A$2:$A$720,$A204,Observed!$C$2:$C$720,$C204),"")</f>
        <v/>
      </c>
      <c r="Z204" s="28" t="str">
        <f>IF(ISNUMBER(AVERAGEIFS(Observed!Z$2:Z$720,Observed!$A$2:$A$720,$A204,Observed!$C$2:$C$720,$C204)),AVERAGEIFS(Observed!Z$2:Z$720,Observed!$A$2:$A$720,$A204,Observed!$C$2:$C$720,$C204),"")</f>
        <v/>
      </c>
      <c r="AA204" s="28" t="str">
        <f>IF(ISNUMBER(AVERAGEIFS(Observed!AA$2:AA$720,Observed!$A$2:$A$720,$A204,Observed!$C$2:$C$720,$C204)),AVERAGEIFS(Observed!AA$2:AA$720,Observed!$A$2:$A$720,$A204,Observed!$C$2:$C$720,$C204),"")</f>
        <v/>
      </c>
      <c r="AB204" s="28" t="str">
        <f>IF(ISNUMBER(AVERAGEIFS(Observed!AB$2:AB$720,Observed!$A$2:$A$720,$A204,Observed!$C$2:$C$720,$C204)),AVERAGEIFS(Observed!AB$2:AB$720,Observed!$A$2:$A$720,$A204,Observed!$C$2:$C$720,$C204),"")</f>
        <v/>
      </c>
      <c r="AC204" s="28" t="str">
        <f>IF(ISNUMBER(AVERAGEIFS(Observed!AC$2:AC$720,Observed!$A$2:$A$720,$A204,Observed!$C$2:$C$720,$C204)),AVERAGEIFS(Observed!AC$2:AC$720,Observed!$A$2:$A$720,$A204,Observed!$C$2:$C$720,$C204),"")</f>
        <v/>
      </c>
      <c r="AD204" s="28" t="str">
        <f>IF(ISNUMBER(AVERAGEIFS(Observed!AD$2:AD$720,Observed!$A$2:$A$720,$A204,Observed!$C$2:$C$720,$C204)),AVERAGEIFS(Observed!AD$2:AD$720,Observed!$A$2:$A$720,$A204,Observed!$C$2:$C$720,$C204),"")</f>
        <v/>
      </c>
      <c r="AE204" s="28" t="str">
        <f>IF(ISNUMBER(AVERAGEIFS(Observed!AE$2:AE$720,Observed!$A$2:$A$720,$A204,Observed!$C$2:$C$720,$C204)),AVERAGEIFS(Observed!AE$2:AE$720,Observed!$A$2:$A$720,$A204,Observed!$C$2:$C$720,$C204),"")</f>
        <v/>
      </c>
      <c r="AF204" s="28" t="str">
        <f>IF(ISNUMBER(AVERAGEIFS(Observed!AF$2:AF$720,Observed!$A$2:$A$720,$A204,Observed!$C$2:$C$720,$C204)),AVERAGEIFS(Observed!AF$2:AF$720,Observed!$A$2:$A$720,$A204,Observed!$C$2:$C$720,$C204),"")</f>
        <v/>
      </c>
      <c r="AG204" s="28" t="str">
        <f>IF(ISNUMBER(AVERAGEIFS(Observed!AG$2:AG$720,Observed!$A$2:$A$720,$A204,Observed!$C$2:$C$720,$C204)),AVERAGEIFS(Observed!AG$2:AG$720,Observed!$A$2:$A$720,$A204,Observed!$C$2:$C$720,$C204),"")</f>
        <v/>
      </c>
      <c r="AH204" s="29" t="str">
        <f>IF(ISNUMBER(AVERAGEIFS(Observed!AH$2:AH$720,Observed!$A$2:$A$720,$A204,Observed!$C$2:$C$720,$C204)),AVERAGEIFS(Observed!AH$2:AH$720,Observed!$A$2:$A$720,$A204,Observed!$C$2:$C$720,$C204),"")</f>
        <v/>
      </c>
      <c r="AI204" s="29" t="str">
        <f>IF(ISNUMBER(AVERAGEIFS(Observed!AI$2:AI$720,Observed!$A$2:$A$720,$A204,Observed!$C$2:$C$720,$C204)),AVERAGEIFS(Observed!AI$2:AI$720,Observed!$A$2:$A$720,$A204,Observed!$C$2:$C$720,$C204),"")</f>
        <v/>
      </c>
      <c r="AJ204" s="29" t="str">
        <f>IF(ISNUMBER(AVERAGEIFS(Observed!AJ$2:AJ$720,Observed!$A$2:$A$720,$A204,Observed!$C$2:$C$720,$C204)),AVERAGEIFS(Observed!AJ$2:AJ$720,Observed!$A$2:$A$720,$A204,Observed!$C$2:$C$720,$C204),"")</f>
        <v/>
      </c>
      <c r="AK204" s="28" t="str">
        <f>IF(ISNUMBER(AVERAGEIFS(Observed!AK$2:AK$720,Observed!$A$2:$A$720,$A204,Observed!$C$2:$C$720,$C204)),AVERAGEIFS(Observed!AK$2:AK$720,Observed!$A$2:$A$720,$A204,Observed!$C$2:$C$720,$C204),"")</f>
        <v/>
      </c>
      <c r="AL204" s="29" t="str">
        <f>IF(ISNUMBER(AVERAGEIFS(Observed!AL$2:AL$720,Observed!$A$2:$A$720,$A204,Observed!$C$2:$C$720,$C204)),AVERAGEIFS(Observed!AL$2:AL$720,Observed!$A$2:$A$720,$A204,Observed!$C$2:$C$720,$C204),"")</f>
        <v/>
      </c>
      <c r="AM204" s="28" t="str">
        <f>IF(ISNUMBER(AVERAGEIFS(Observed!AM$2:AM$720,Observed!$A$2:$A$720,$A204,Observed!$C$2:$C$720,$C204)),AVERAGEIFS(Observed!AM$2:AM$720,Observed!$A$2:$A$720,$A204,Observed!$C$2:$C$720,$C204),"")</f>
        <v/>
      </c>
      <c r="AN204" s="28" t="str">
        <f>IF(ISNUMBER(AVERAGEIFS(Observed!AN$2:AN$720,Observed!$A$2:$A$720,$A204,Observed!$C$2:$C$720,$C204)),AVERAGEIFS(Observed!AN$2:AN$720,Observed!$A$2:$A$720,$A204,Observed!$C$2:$C$720,$C204),"")</f>
        <v/>
      </c>
      <c r="AO204" s="28" t="str">
        <f>IF(ISNUMBER(AVERAGEIFS(Observed!AO$2:AO$720,Observed!$A$2:$A$720,$A204,Observed!$C$2:$C$720,$C204)),AVERAGEIFS(Observed!AO$2:AO$720,Observed!$A$2:$A$720,$A204,Observed!$C$2:$C$720,$C204),"")</f>
        <v/>
      </c>
      <c r="AP204" s="29" t="str">
        <f>IF(ISNUMBER(AVERAGEIFS(Observed!AP$2:AP$720,Observed!$A$2:$A$720,$A204,Observed!$C$2:$C$720,$C204)),AVERAGEIFS(Observed!AP$2:AP$720,Observed!$A$2:$A$720,$A204,Observed!$C$2:$C$720,$C204),"")</f>
        <v/>
      </c>
      <c r="AQ204" s="28" t="str">
        <f>IF(ISNUMBER(AVERAGEIFS(Observed!AQ$2:AQ$720,Observed!$A$2:$A$720,$A204,Observed!$C$2:$C$720,$C204)),AVERAGEIFS(Observed!AQ$2:AQ$720,Observed!$A$2:$A$720,$A204,Observed!$C$2:$C$720,$C204),"")</f>
        <v/>
      </c>
      <c r="AR204" s="28" t="str">
        <f>IF(ISNUMBER(AVERAGEIFS(Observed!AR$2:AR$720,Observed!$A$2:$A$720,$A204,Observed!$C$2:$C$720,$C204)),AVERAGEIFS(Observed!AR$2:AR$720,Observed!$A$2:$A$720,$A204,Observed!$C$2:$C$720,$C204),"")</f>
        <v/>
      </c>
      <c r="AS204" s="2">
        <f>COUNTIFS(Observed!$A$2:$A$720,$A204,Observed!$C$2:$C$720,$C204)</f>
        <v>3</v>
      </c>
      <c r="AT204" s="2">
        <f t="shared" si="4"/>
        <v>3</v>
      </c>
    </row>
    <row r="205" spans="1:46" x14ac:dyDescent="0.25">
      <c r="A205" s="4" t="s">
        <v>36</v>
      </c>
      <c r="B205" t="s">
        <v>32</v>
      </c>
      <c r="C205" s="3">
        <v>42562</v>
      </c>
      <c r="D205">
        <v>1</v>
      </c>
      <c r="F205">
        <v>500</v>
      </c>
      <c r="J205" s="2" t="s">
        <v>84</v>
      </c>
      <c r="K205" s="2" t="s">
        <v>42</v>
      </c>
      <c r="L205">
        <v>11</v>
      </c>
      <c r="M205" s="2" t="s">
        <v>22</v>
      </c>
      <c r="N205" s="27" t="str">
        <f>IF(ISNUMBER(AVERAGEIFS(Observed!N$2:N$720,Observed!$A$2:$A$720,$A205,Observed!$C$2:$C$720,$C205)),AVERAGEIFS(Observed!N$2:N$720,Observed!$A$2:$A$720,$A205,Observed!$C$2:$C$720,$C205),"")</f>
        <v/>
      </c>
      <c r="O205" s="28" t="str">
        <f>IF(ISNUMBER(AVERAGEIFS(Observed!O$2:O$720,Observed!$A$2:$A$720,$A205,Observed!$C$2:$C$720,$C205)),AVERAGEIFS(Observed!O$2:O$720,Observed!$A$2:$A$720,$A205,Observed!$C$2:$C$720,$C205),"")</f>
        <v/>
      </c>
      <c r="P205" s="28">
        <f>IF(ISNUMBER(AVERAGEIFS(Observed!P$2:P$720,Observed!$A$2:$A$720,$A205,Observed!$C$2:$C$720,$C205)),AVERAGEIFS(Observed!P$2:P$720,Observed!$A$2:$A$720,$A205,Observed!$C$2:$C$720,$C205),"")</f>
        <v>68.81</v>
      </c>
      <c r="Q205" s="28">
        <f>IF(ISNUMBER(AVERAGEIFS(Observed!Q$2:Q$720,Observed!$A$2:$A$720,$A205,Observed!$C$2:$C$720,$C205)),AVERAGEIFS(Observed!Q$2:Q$720,Observed!$A$2:$A$720,$A205,Observed!$C$2:$C$720,$C205),"")</f>
        <v>68.81</v>
      </c>
      <c r="R205" s="28">
        <f>IF(ISNUMBER(AVERAGEIFS(Observed!R$2:R$720,Observed!$A$2:$A$720,$A205,Observed!$C$2:$C$720,$C205)),AVERAGEIFS(Observed!R$2:R$720,Observed!$A$2:$A$720,$A205,Observed!$C$2:$C$720,$C205),"")</f>
        <v>68.81</v>
      </c>
      <c r="S205" s="29" t="str">
        <f>IF(ISNUMBER(AVERAGEIFS(Observed!S$2:S$720,Observed!$A$2:$A$720,$A205,Observed!$C$2:$C$720,$C205)),AVERAGEIFS(Observed!S$2:S$720,Observed!$A$2:$A$720,$A205,Observed!$C$2:$C$720,$C205),"")</f>
        <v/>
      </c>
      <c r="T205" s="29" t="str">
        <f>IF(ISNUMBER(AVERAGEIFS(Observed!T$2:T$720,Observed!$A$2:$A$720,$A205,Observed!$C$2:$C$720,$C205)),AVERAGEIFS(Observed!T$2:T$720,Observed!$A$2:$A$720,$A205,Observed!$C$2:$C$720,$C205),"")</f>
        <v/>
      </c>
      <c r="U205" s="29" t="str">
        <f>IF(ISNUMBER(AVERAGEIFS(Observed!U$2:U$720,Observed!$A$2:$A$720,$A205,Observed!$C$2:$C$720,$C205)),AVERAGEIFS(Observed!U$2:U$720,Observed!$A$2:$A$720,$A205,Observed!$C$2:$C$720,$C205),"")</f>
        <v/>
      </c>
      <c r="V205" s="28" t="str">
        <f>IF(ISNUMBER(AVERAGEIFS(Observed!V$2:V$720,Observed!$A$2:$A$720,$A205,Observed!$C$2:$C$720,$C205)),AVERAGEIFS(Observed!V$2:V$720,Observed!$A$2:$A$720,$A205,Observed!$C$2:$C$720,$C205),"")</f>
        <v/>
      </c>
      <c r="W205" s="30" t="str">
        <f>IF(ISNUMBER(AVERAGEIFS(Observed!W$2:W$720,Observed!$A$2:$A$720,$A205,Observed!$C$2:$C$720,$C205)),AVERAGEIFS(Observed!W$2:W$720,Observed!$A$2:$A$720,$A205,Observed!$C$2:$C$720,$C205),"")</f>
        <v/>
      </c>
      <c r="X205" s="30" t="str">
        <f>IF(ISNUMBER(AVERAGEIFS(Observed!X$2:X$720,Observed!$A$2:$A$720,$A205,Observed!$C$2:$C$720,$C205)),AVERAGEIFS(Observed!X$2:X$720,Observed!$A$2:$A$720,$A205,Observed!$C$2:$C$720,$C205),"")</f>
        <v/>
      </c>
      <c r="Y205" s="28" t="str">
        <f>IF(ISNUMBER(AVERAGEIFS(Observed!Y$2:Y$720,Observed!$A$2:$A$720,$A205,Observed!$C$2:$C$720,$C205)),AVERAGEIFS(Observed!Y$2:Y$720,Observed!$A$2:$A$720,$A205,Observed!$C$2:$C$720,$C205),"")</f>
        <v/>
      </c>
      <c r="Z205" s="28" t="str">
        <f>IF(ISNUMBER(AVERAGEIFS(Observed!Z$2:Z$720,Observed!$A$2:$A$720,$A205,Observed!$C$2:$C$720,$C205)),AVERAGEIFS(Observed!Z$2:Z$720,Observed!$A$2:$A$720,$A205,Observed!$C$2:$C$720,$C205),"")</f>
        <v/>
      </c>
      <c r="AA205" s="28" t="str">
        <f>IF(ISNUMBER(AVERAGEIFS(Observed!AA$2:AA$720,Observed!$A$2:$A$720,$A205,Observed!$C$2:$C$720,$C205)),AVERAGEIFS(Observed!AA$2:AA$720,Observed!$A$2:$A$720,$A205,Observed!$C$2:$C$720,$C205),"")</f>
        <v/>
      </c>
      <c r="AB205" s="28" t="str">
        <f>IF(ISNUMBER(AVERAGEIFS(Observed!AB$2:AB$720,Observed!$A$2:$A$720,$A205,Observed!$C$2:$C$720,$C205)),AVERAGEIFS(Observed!AB$2:AB$720,Observed!$A$2:$A$720,$A205,Observed!$C$2:$C$720,$C205),"")</f>
        <v/>
      </c>
      <c r="AC205" s="28" t="str">
        <f>IF(ISNUMBER(AVERAGEIFS(Observed!AC$2:AC$720,Observed!$A$2:$A$720,$A205,Observed!$C$2:$C$720,$C205)),AVERAGEIFS(Observed!AC$2:AC$720,Observed!$A$2:$A$720,$A205,Observed!$C$2:$C$720,$C205),"")</f>
        <v/>
      </c>
      <c r="AD205" s="28" t="str">
        <f>IF(ISNUMBER(AVERAGEIFS(Observed!AD$2:AD$720,Observed!$A$2:$A$720,$A205,Observed!$C$2:$C$720,$C205)),AVERAGEIFS(Observed!AD$2:AD$720,Observed!$A$2:$A$720,$A205,Observed!$C$2:$C$720,$C205),"")</f>
        <v/>
      </c>
      <c r="AE205" s="28" t="str">
        <f>IF(ISNUMBER(AVERAGEIFS(Observed!AE$2:AE$720,Observed!$A$2:$A$720,$A205,Observed!$C$2:$C$720,$C205)),AVERAGEIFS(Observed!AE$2:AE$720,Observed!$A$2:$A$720,$A205,Observed!$C$2:$C$720,$C205),"")</f>
        <v/>
      </c>
      <c r="AF205" s="28" t="str">
        <f>IF(ISNUMBER(AVERAGEIFS(Observed!AF$2:AF$720,Observed!$A$2:$A$720,$A205,Observed!$C$2:$C$720,$C205)),AVERAGEIFS(Observed!AF$2:AF$720,Observed!$A$2:$A$720,$A205,Observed!$C$2:$C$720,$C205),"")</f>
        <v/>
      </c>
      <c r="AG205" s="28" t="str">
        <f>IF(ISNUMBER(AVERAGEIFS(Observed!AG$2:AG$720,Observed!$A$2:$A$720,$A205,Observed!$C$2:$C$720,$C205)),AVERAGEIFS(Observed!AG$2:AG$720,Observed!$A$2:$A$720,$A205,Observed!$C$2:$C$720,$C205),"")</f>
        <v/>
      </c>
      <c r="AH205" s="29" t="str">
        <f>IF(ISNUMBER(AVERAGEIFS(Observed!AH$2:AH$720,Observed!$A$2:$A$720,$A205,Observed!$C$2:$C$720,$C205)),AVERAGEIFS(Observed!AH$2:AH$720,Observed!$A$2:$A$720,$A205,Observed!$C$2:$C$720,$C205),"")</f>
        <v/>
      </c>
      <c r="AI205" s="29" t="str">
        <f>IF(ISNUMBER(AVERAGEIFS(Observed!AI$2:AI$720,Observed!$A$2:$A$720,$A205,Observed!$C$2:$C$720,$C205)),AVERAGEIFS(Observed!AI$2:AI$720,Observed!$A$2:$A$720,$A205,Observed!$C$2:$C$720,$C205),"")</f>
        <v/>
      </c>
      <c r="AJ205" s="29" t="str">
        <f>IF(ISNUMBER(AVERAGEIFS(Observed!AJ$2:AJ$720,Observed!$A$2:$A$720,$A205,Observed!$C$2:$C$720,$C205)),AVERAGEIFS(Observed!AJ$2:AJ$720,Observed!$A$2:$A$720,$A205,Observed!$C$2:$C$720,$C205),"")</f>
        <v/>
      </c>
      <c r="AK205" s="28" t="str">
        <f>IF(ISNUMBER(AVERAGEIFS(Observed!AK$2:AK$720,Observed!$A$2:$A$720,$A205,Observed!$C$2:$C$720,$C205)),AVERAGEIFS(Observed!AK$2:AK$720,Observed!$A$2:$A$720,$A205,Observed!$C$2:$C$720,$C205),"")</f>
        <v/>
      </c>
      <c r="AL205" s="29" t="str">
        <f>IF(ISNUMBER(AVERAGEIFS(Observed!AL$2:AL$720,Observed!$A$2:$A$720,$A205,Observed!$C$2:$C$720,$C205)),AVERAGEIFS(Observed!AL$2:AL$720,Observed!$A$2:$A$720,$A205,Observed!$C$2:$C$720,$C205),"")</f>
        <v/>
      </c>
      <c r="AM205" s="28" t="str">
        <f>IF(ISNUMBER(AVERAGEIFS(Observed!AM$2:AM$720,Observed!$A$2:$A$720,$A205,Observed!$C$2:$C$720,$C205)),AVERAGEIFS(Observed!AM$2:AM$720,Observed!$A$2:$A$720,$A205,Observed!$C$2:$C$720,$C205),"")</f>
        <v/>
      </c>
      <c r="AN205" s="28" t="str">
        <f>IF(ISNUMBER(AVERAGEIFS(Observed!AN$2:AN$720,Observed!$A$2:$A$720,$A205,Observed!$C$2:$C$720,$C205)),AVERAGEIFS(Observed!AN$2:AN$720,Observed!$A$2:$A$720,$A205,Observed!$C$2:$C$720,$C205),"")</f>
        <v/>
      </c>
      <c r="AO205" s="28" t="str">
        <f>IF(ISNUMBER(AVERAGEIFS(Observed!AO$2:AO$720,Observed!$A$2:$A$720,$A205,Observed!$C$2:$C$720,$C205)),AVERAGEIFS(Observed!AO$2:AO$720,Observed!$A$2:$A$720,$A205,Observed!$C$2:$C$720,$C205),"")</f>
        <v/>
      </c>
      <c r="AP205" s="29" t="str">
        <f>IF(ISNUMBER(AVERAGEIFS(Observed!AP$2:AP$720,Observed!$A$2:$A$720,$A205,Observed!$C$2:$C$720,$C205)),AVERAGEIFS(Observed!AP$2:AP$720,Observed!$A$2:$A$720,$A205,Observed!$C$2:$C$720,$C205),"")</f>
        <v/>
      </c>
      <c r="AQ205" s="28" t="str">
        <f>IF(ISNUMBER(AVERAGEIFS(Observed!AQ$2:AQ$720,Observed!$A$2:$A$720,$A205,Observed!$C$2:$C$720,$C205)),AVERAGEIFS(Observed!AQ$2:AQ$720,Observed!$A$2:$A$720,$A205,Observed!$C$2:$C$720,$C205),"")</f>
        <v/>
      </c>
      <c r="AR205" s="28" t="str">
        <f>IF(ISNUMBER(AVERAGEIFS(Observed!AR$2:AR$720,Observed!$A$2:$A$720,$A205,Observed!$C$2:$C$720,$C205)),AVERAGEIFS(Observed!AR$2:AR$720,Observed!$A$2:$A$720,$A205,Observed!$C$2:$C$720,$C205),"")</f>
        <v/>
      </c>
      <c r="AS205" s="2">
        <f>COUNTIFS(Observed!$A$2:$A$720,$A205,Observed!$C$2:$C$720,$C205)</f>
        <v>3</v>
      </c>
      <c r="AT205" s="2">
        <f t="shared" si="4"/>
        <v>3</v>
      </c>
    </row>
    <row r="206" spans="1:46" x14ac:dyDescent="0.25">
      <c r="A206" s="4" t="s">
        <v>33</v>
      </c>
      <c r="B206" t="s">
        <v>32</v>
      </c>
      <c r="C206" s="3">
        <v>42625</v>
      </c>
      <c r="D206">
        <v>1</v>
      </c>
      <c r="F206">
        <v>0</v>
      </c>
      <c r="J206" s="2" t="s">
        <v>84</v>
      </c>
      <c r="K206" s="2" t="s">
        <v>43</v>
      </c>
      <c r="L206">
        <v>12</v>
      </c>
      <c r="M206" s="2" t="s">
        <v>22</v>
      </c>
      <c r="N206" s="27" t="str">
        <f>IF(ISNUMBER(AVERAGEIFS(Observed!N$2:N$720,Observed!$A$2:$A$720,$A206,Observed!$C$2:$C$720,$C206)),AVERAGEIFS(Observed!N$2:N$720,Observed!$A$2:$A$720,$A206,Observed!$C$2:$C$720,$C206),"")</f>
        <v/>
      </c>
      <c r="O206" s="28" t="str">
        <f>IF(ISNUMBER(AVERAGEIFS(Observed!O$2:O$720,Observed!$A$2:$A$720,$A206,Observed!$C$2:$C$720,$C206)),AVERAGEIFS(Observed!O$2:O$720,Observed!$A$2:$A$720,$A206,Observed!$C$2:$C$720,$C206),"")</f>
        <v/>
      </c>
      <c r="P206" s="28">
        <f>IF(ISNUMBER(AVERAGEIFS(Observed!P$2:P$720,Observed!$A$2:$A$720,$A206,Observed!$C$2:$C$720,$C206)),AVERAGEIFS(Observed!P$2:P$720,Observed!$A$2:$A$720,$A206,Observed!$C$2:$C$720,$C206),"")</f>
        <v>75.203333333333333</v>
      </c>
      <c r="Q206" s="28">
        <f>IF(ISNUMBER(AVERAGEIFS(Observed!Q$2:Q$720,Observed!$A$2:$A$720,$A206,Observed!$C$2:$C$720,$C206)),AVERAGEIFS(Observed!Q$2:Q$720,Observed!$A$2:$A$720,$A206,Observed!$C$2:$C$720,$C206),"")</f>
        <v>75.203333333333333</v>
      </c>
      <c r="R206" s="28">
        <f>IF(ISNUMBER(AVERAGEIFS(Observed!R$2:R$720,Observed!$A$2:$A$720,$A206,Observed!$C$2:$C$720,$C206)),AVERAGEIFS(Observed!R$2:R$720,Observed!$A$2:$A$720,$A206,Observed!$C$2:$C$720,$C206),"")</f>
        <v>137.11333333333334</v>
      </c>
      <c r="S206" s="29" t="str">
        <f>IF(ISNUMBER(AVERAGEIFS(Observed!S$2:S$720,Observed!$A$2:$A$720,$A206,Observed!$C$2:$C$720,$C206)),AVERAGEIFS(Observed!S$2:S$720,Observed!$A$2:$A$720,$A206,Observed!$C$2:$C$720,$C206),"")</f>
        <v/>
      </c>
      <c r="T206" s="29" t="str">
        <f>IF(ISNUMBER(AVERAGEIFS(Observed!T$2:T$720,Observed!$A$2:$A$720,$A206,Observed!$C$2:$C$720,$C206)),AVERAGEIFS(Observed!T$2:T$720,Observed!$A$2:$A$720,$A206,Observed!$C$2:$C$720,$C206),"")</f>
        <v/>
      </c>
      <c r="U206" s="29" t="str">
        <f>IF(ISNUMBER(AVERAGEIFS(Observed!U$2:U$720,Observed!$A$2:$A$720,$A206,Observed!$C$2:$C$720,$C206)),AVERAGEIFS(Observed!U$2:U$720,Observed!$A$2:$A$720,$A206,Observed!$C$2:$C$720,$C206),"")</f>
        <v/>
      </c>
      <c r="V206" s="28" t="str">
        <f>IF(ISNUMBER(AVERAGEIFS(Observed!V$2:V$720,Observed!$A$2:$A$720,$A206,Observed!$C$2:$C$720,$C206)),AVERAGEIFS(Observed!V$2:V$720,Observed!$A$2:$A$720,$A206,Observed!$C$2:$C$720,$C206),"")</f>
        <v/>
      </c>
      <c r="W206" s="30" t="str">
        <f>IF(ISNUMBER(AVERAGEIFS(Observed!W$2:W$720,Observed!$A$2:$A$720,$A206,Observed!$C$2:$C$720,$C206)),AVERAGEIFS(Observed!W$2:W$720,Observed!$A$2:$A$720,$A206,Observed!$C$2:$C$720,$C206),"")</f>
        <v/>
      </c>
      <c r="X206" s="30" t="str">
        <f>IF(ISNUMBER(AVERAGEIFS(Observed!X$2:X$720,Observed!$A$2:$A$720,$A206,Observed!$C$2:$C$720,$C206)),AVERAGEIFS(Observed!X$2:X$720,Observed!$A$2:$A$720,$A206,Observed!$C$2:$C$720,$C206),"")</f>
        <v/>
      </c>
      <c r="Y206" s="28" t="str">
        <f>IF(ISNUMBER(AVERAGEIFS(Observed!Y$2:Y$720,Observed!$A$2:$A$720,$A206,Observed!$C$2:$C$720,$C206)),AVERAGEIFS(Observed!Y$2:Y$720,Observed!$A$2:$A$720,$A206,Observed!$C$2:$C$720,$C206),"")</f>
        <v/>
      </c>
      <c r="Z206" s="28" t="str">
        <f>IF(ISNUMBER(AVERAGEIFS(Observed!Z$2:Z$720,Observed!$A$2:$A$720,$A206,Observed!$C$2:$C$720,$C206)),AVERAGEIFS(Observed!Z$2:Z$720,Observed!$A$2:$A$720,$A206,Observed!$C$2:$C$720,$C206),"")</f>
        <v/>
      </c>
      <c r="AA206" s="28" t="str">
        <f>IF(ISNUMBER(AVERAGEIFS(Observed!AA$2:AA$720,Observed!$A$2:$A$720,$A206,Observed!$C$2:$C$720,$C206)),AVERAGEIFS(Observed!AA$2:AA$720,Observed!$A$2:$A$720,$A206,Observed!$C$2:$C$720,$C206),"")</f>
        <v/>
      </c>
      <c r="AB206" s="28" t="str">
        <f>IF(ISNUMBER(AVERAGEIFS(Observed!AB$2:AB$720,Observed!$A$2:$A$720,$A206,Observed!$C$2:$C$720,$C206)),AVERAGEIFS(Observed!AB$2:AB$720,Observed!$A$2:$A$720,$A206,Observed!$C$2:$C$720,$C206),"")</f>
        <v/>
      </c>
      <c r="AC206" s="28" t="str">
        <f>IF(ISNUMBER(AVERAGEIFS(Observed!AC$2:AC$720,Observed!$A$2:$A$720,$A206,Observed!$C$2:$C$720,$C206)),AVERAGEIFS(Observed!AC$2:AC$720,Observed!$A$2:$A$720,$A206,Observed!$C$2:$C$720,$C206),"")</f>
        <v/>
      </c>
      <c r="AD206" s="28" t="str">
        <f>IF(ISNUMBER(AVERAGEIFS(Observed!AD$2:AD$720,Observed!$A$2:$A$720,$A206,Observed!$C$2:$C$720,$C206)),AVERAGEIFS(Observed!AD$2:AD$720,Observed!$A$2:$A$720,$A206,Observed!$C$2:$C$720,$C206),"")</f>
        <v/>
      </c>
      <c r="AE206" s="28" t="str">
        <f>IF(ISNUMBER(AVERAGEIFS(Observed!AE$2:AE$720,Observed!$A$2:$A$720,$A206,Observed!$C$2:$C$720,$C206)),AVERAGEIFS(Observed!AE$2:AE$720,Observed!$A$2:$A$720,$A206,Observed!$C$2:$C$720,$C206),"")</f>
        <v/>
      </c>
      <c r="AF206" s="28" t="str">
        <f>IF(ISNUMBER(AVERAGEIFS(Observed!AF$2:AF$720,Observed!$A$2:$A$720,$A206,Observed!$C$2:$C$720,$C206)),AVERAGEIFS(Observed!AF$2:AF$720,Observed!$A$2:$A$720,$A206,Observed!$C$2:$C$720,$C206),"")</f>
        <v/>
      </c>
      <c r="AG206" s="28" t="str">
        <f>IF(ISNUMBER(AVERAGEIFS(Observed!AG$2:AG$720,Observed!$A$2:$A$720,$A206,Observed!$C$2:$C$720,$C206)),AVERAGEIFS(Observed!AG$2:AG$720,Observed!$A$2:$A$720,$A206,Observed!$C$2:$C$720,$C206),"")</f>
        <v/>
      </c>
      <c r="AH206" s="29" t="str">
        <f>IF(ISNUMBER(AVERAGEIFS(Observed!AH$2:AH$720,Observed!$A$2:$A$720,$A206,Observed!$C$2:$C$720,$C206)),AVERAGEIFS(Observed!AH$2:AH$720,Observed!$A$2:$A$720,$A206,Observed!$C$2:$C$720,$C206),"")</f>
        <v/>
      </c>
      <c r="AI206" s="29" t="str">
        <f>IF(ISNUMBER(AVERAGEIFS(Observed!AI$2:AI$720,Observed!$A$2:$A$720,$A206,Observed!$C$2:$C$720,$C206)),AVERAGEIFS(Observed!AI$2:AI$720,Observed!$A$2:$A$720,$A206,Observed!$C$2:$C$720,$C206),"")</f>
        <v/>
      </c>
      <c r="AJ206" s="29" t="str">
        <f>IF(ISNUMBER(AVERAGEIFS(Observed!AJ$2:AJ$720,Observed!$A$2:$A$720,$A206,Observed!$C$2:$C$720,$C206)),AVERAGEIFS(Observed!AJ$2:AJ$720,Observed!$A$2:$A$720,$A206,Observed!$C$2:$C$720,$C206),"")</f>
        <v/>
      </c>
      <c r="AK206" s="28" t="str">
        <f>IF(ISNUMBER(AVERAGEIFS(Observed!AK$2:AK$720,Observed!$A$2:$A$720,$A206,Observed!$C$2:$C$720,$C206)),AVERAGEIFS(Observed!AK$2:AK$720,Observed!$A$2:$A$720,$A206,Observed!$C$2:$C$720,$C206),"")</f>
        <v/>
      </c>
      <c r="AL206" s="29" t="str">
        <f>IF(ISNUMBER(AVERAGEIFS(Observed!AL$2:AL$720,Observed!$A$2:$A$720,$A206,Observed!$C$2:$C$720,$C206)),AVERAGEIFS(Observed!AL$2:AL$720,Observed!$A$2:$A$720,$A206,Observed!$C$2:$C$720,$C206),"")</f>
        <v/>
      </c>
      <c r="AM206" s="28" t="str">
        <f>IF(ISNUMBER(AVERAGEIFS(Observed!AM$2:AM$720,Observed!$A$2:$A$720,$A206,Observed!$C$2:$C$720,$C206)),AVERAGEIFS(Observed!AM$2:AM$720,Observed!$A$2:$A$720,$A206,Observed!$C$2:$C$720,$C206),"")</f>
        <v/>
      </c>
      <c r="AN206" s="28" t="str">
        <f>IF(ISNUMBER(AVERAGEIFS(Observed!AN$2:AN$720,Observed!$A$2:$A$720,$A206,Observed!$C$2:$C$720,$C206)),AVERAGEIFS(Observed!AN$2:AN$720,Observed!$A$2:$A$720,$A206,Observed!$C$2:$C$720,$C206),"")</f>
        <v/>
      </c>
      <c r="AO206" s="28" t="str">
        <f>IF(ISNUMBER(AVERAGEIFS(Observed!AO$2:AO$720,Observed!$A$2:$A$720,$A206,Observed!$C$2:$C$720,$C206)),AVERAGEIFS(Observed!AO$2:AO$720,Observed!$A$2:$A$720,$A206,Observed!$C$2:$C$720,$C206),"")</f>
        <v/>
      </c>
      <c r="AP206" s="29" t="str">
        <f>IF(ISNUMBER(AVERAGEIFS(Observed!AP$2:AP$720,Observed!$A$2:$A$720,$A206,Observed!$C$2:$C$720,$C206)),AVERAGEIFS(Observed!AP$2:AP$720,Observed!$A$2:$A$720,$A206,Observed!$C$2:$C$720,$C206),"")</f>
        <v/>
      </c>
      <c r="AQ206" s="28" t="str">
        <f>IF(ISNUMBER(AVERAGEIFS(Observed!AQ$2:AQ$720,Observed!$A$2:$A$720,$A206,Observed!$C$2:$C$720,$C206)),AVERAGEIFS(Observed!AQ$2:AQ$720,Observed!$A$2:$A$720,$A206,Observed!$C$2:$C$720,$C206),"")</f>
        <v/>
      </c>
      <c r="AR206" s="28" t="str">
        <f>IF(ISNUMBER(AVERAGEIFS(Observed!AR$2:AR$720,Observed!$A$2:$A$720,$A206,Observed!$C$2:$C$720,$C206)),AVERAGEIFS(Observed!AR$2:AR$720,Observed!$A$2:$A$720,$A206,Observed!$C$2:$C$720,$C206),"")</f>
        <v/>
      </c>
      <c r="AS206" s="2">
        <f>COUNTIFS(Observed!$A$2:$A$720,$A206,Observed!$C$2:$C$720,$C206)</f>
        <v>3</v>
      </c>
      <c r="AT206" s="2">
        <f t="shared" si="4"/>
        <v>3</v>
      </c>
    </row>
    <row r="207" spans="1:46" x14ac:dyDescent="0.25">
      <c r="A207" s="4" t="s">
        <v>35</v>
      </c>
      <c r="B207" t="s">
        <v>32</v>
      </c>
      <c r="C207" s="3">
        <v>42625</v>
      </c>
      <c r="D207">
        <v>1</v>
      </c>
      <c r="F207">
        <v>50</v>
      </c>
      <c r="J207" s="2" t="s">
        <v>84</v>
      </c>
      <c r="K207" s="2" t="s">
        <v>43</v>
      </c>
      <c r="L207">
        <v>12</v>
      </c>
      <c r="M207" s="2" t="s">
        <v>22</v>
      </c>
      <c r="N207" s="27" t="str">
        <f>IF(ISNUMBER(AVERAGEIFS(Observed!N$2:N$720,Observed!$A$2:$A$720,$A207,Observed!$C$2:$C$720,$C207)),AVERAGEIFS(Observed!N$2:N$720,Observed!$A$2:$A$720,$A207,Observed!$C$2:$C$720,$C207),"")</f>
        <v/>
      </c>
      <c r="O207" s="28" t="str">
        <f>IF(ISNUMBER(AVERAGEIFS(Observed!O$2:O$720,Observed!$A$2:$A$720,$A207,Observed!$C$2:$C$720,$C207)),AVERAGEIFS(Observed!O$2:O$720,Observed!$A$2:$A$720,$A207,Observed!$C$2:$C$720,$C207),"")</f>
        <v/>
      </c>
      <c r="P207" s="28">
        <f>IF(ISNUMBER(AVERAGEIFS(Observed!P$2:P$720,Observed!$A$2:$A$720,$A207,Observed!$C$2:$C$720,$C207)),AVERAGEIFS(Observed!P$2:P$720,Observed!$A$2:$A$720,$A207,Observed!$C$2:$C$720,$C207),"")</f>
        <v>90.466666666666683</v>
      </c>
      <c r="Q207" s="28">
        <f>IF(ISNUMBER(AVERAGEIFS(Observed!Q$2:Q$720,Observed!$A$2:$A$720,$A207,Observed!$C$2:$C$720,$C207)),AVERAGEIFS(Observed!Q$2:Q$720,Observed!$A$2:$A$720,$A207,Observed!$C$2:$C$720,$C207),"")</f>
        <v>90.466666666666683</v>
      </c>
      <c r="R207" s="28">
        <f>IF(ISNUMBER(AVERAGEIFS(Observed!R$2:R$720,Observed!$A$2:$A$720,$A207,Observed!$C$2:$C$720,$C207)),AVERAGEIFS(Observed!R$2:R$720,Observed!$A$2:$A$720,$A207,Observed!$C$2:$C$720,$C207),"")</f>
        <v>156.13333333333333</v>
      </c>
      <c r="S207" s="29" t="str">
        <f>IF(ISNUMBER(AVERAGEIFS(Observed!S$2:S$720,Observed!$A$2:$A$720,$A207,Observed!$C$2:$C$720,$C207)),AVERAGEIFS(Observed!S$2:S$720,Observed!$A$2:$A$720,$A207,Observed!$C$2:$C$720,$C207),"")</f>
        <v/>
      </c>
      <c r="T207" s="29" t="str">
        <f>IF(ISNUMBER(AVERAGEIFS(Observed!T$2:T$720,Observed!$A$2:$A$720,$A207,Observed!$C$2:$C$720,$C207)),AVERAGEIFS(Observed!T$2:T$720,Observed!$A$2:$A$720,$A207,Observed!$C$2:$C$720,$C207),"")</f>
        <v/>
      </c>
      <c r="U207" s="29" t="str">
        <f>IF(ISNUMBER(AVERAGEIFS(Observed!U$2:U$720,Observed!$A$2:$A$720,$A207,Observed!$C$2:$C$720,$C207)),AVERAGEIFS(Observed!U$2:U$720,Observed!$A$2:$A$720,$A207,Observed!$C$2:$C$720,$C207),"")</f>
        <v/>
      </c>
      <c r="V207" s="28" t="str">
        <f>IF(ISNUMBER(AVERAGEIFS(Observed!V$2:V$720,Observed!$A$2:$A$720,$A207,Observed!$C$2:$C$720,$C207)),AVERAGEIFS(Observed!V$2:V$720,Observed!$A$2:$A$720,$A207,Observed!$C$2:$C$720,$C207),"")</f>
        <v/>
      </c>
      <c r="W207" s="30" t="str">
        <f>IF(ISNUMBER(AVERAGEIFS(Observed!W$2:W$720,Observed!$A$2:$A$720,$A207,Observed!$C$2:$C$720,$C207)),AVERAGEIFS(Observed!W$2:W$720,Observed!$A$2:$A$720,$A207,Observed!$C$2:$C$720,$C207),"")</f>
        <v/>
      </c>
      <c r="X207" s="30" t="str">
        <f>IF(ISNUMBER(AVERAGEIFS(Observed!X$2:X$720,Observed!$A$2:$A$720,$A207,Observed!$C$2:$C$720,$C207)),AVERAGEIFS(Observed!X$2:X$720,Observed!$A$2:$A$720,$A207,Observed!$C$2:$C$720,$C207),"")</f>
        <v/>
      </c>
      <c r="Y207" s="28" t="str">
        <f>IF(ISNUMBER(AVERAGEIFS(Observed!Y$2:Y$720,Observed!$A$2:$A$720,$A207,Observed!$C$2:$C$720,$C207)),AVERAGEIFS(Observed!Y$2:Y$720,Observed!$A$2:$A$720,$A207,Observed!$C$2:$C$720,$C207),"")</f>
        <v/>
      </c>
      <c r="Z207" s="28" t="str">
        <f>IF(ISNUMBER(AVERAGEIFS(Observed!Z$2:Z$720,Observed!$A$2:$A$720,$A207,Observed!$C$2:$C$720,$C207)),AVERAGEIFS(Observed!Z$2:Z$720,Observed!$A$2:$A$720,$A207,Observed!$C$2:$C$720,$C207),"")</f>
        <v/>
      </c>
      <c r="AA207" s="28" t="str">
        <f>IF(ISNUMBER(AVERAGEIFS(Observed!AA$2:AA$720,Observed!$A$2:$A$720,$A207,Observed!$C$2:$C$720,$C207)),AVERAGEIFS(Observed!AA$2:AA$720,Observed!$A$2:$A$720,$A207,Observed!$C$2:$C$720,$C207),"")</f>
        <v/>
      </c>
      <c r="AB207" s="28" t="str">
        <f>IF(ISNUMBER(AVERAGEIFS(Observed!AB$2:AB$720,Observed!$A$2:$A$720,$A207,Observed!$C$2:$C$720,$C207)),AVERAGEIFS(Observed!AB$2:AB$720,Observed!$A$2:$A$720,$A207,Observed!$C$2:$C$720,$C207),"")</f>
        <v/>
      </c>
      <c r="AC207" s="28" t="str">
        <f>IF(ISNUMBER(AVERAGEIFS(Observed!AC$2:AC$720,Observed!$A$2:$A$720,$A207,Observed!$C$2:$C$720,$C207)),AVERAGEIFS(Observed!AC$2:AC$720,Observed!$A$2:$A$720,$A207,Observed!$C$2:$C$720,$C207),"")</f>
        <v/>
      </c>
      <c r="AD207" s="28" t="str">
        <f>IF(ISNUMBER(AVERAGEIFS(Observed!AD$2:AD$720,Observed!$A$2:$A$720,$A207,Observed!$C$2:$C$720,$C207)),AVERAGEIFS(Observed!AD$2:AD$720,Observed!$A$2:$A$720,$A207,Observed!$C$2:$C$720,$C207),"")</f>
        <v/>
      </c>
      <c r="AE207" s="28" t="str">
        <f>IF(ISNUMBER(AVERAGEIFS(Observed!AE$2:AE$720,Observed!$A$2:$A$720,$A207,Observed!$C$2:$C$720,$C207)),AVERAGEIFS(Observed!AE$2:AE$720,Observed!$A$2:$A$720,$A207,Observed!$C$2:$C$720,$C207),"")</f>
        <v/>
      </c>
      <c r="AF207" s="28" t="str">
        <f>IF(ISNUMBER(AVERAGEIFS(Observed!AF$2:AF$720,Observed!$A$2:$A$720,$A207,Observed!$C$2:$C$720,$C207)),AVERAGEIFS(Observed!AF$2:AF$720,Observed!$A$2:$A$720,$A207,Observed!$C$2:$C$720,$C207),"")</f>
        <v/>
      </c>
      <c r="AG207" s="28" t="str">
        <f>IF(ISNUMBER(AVERAGEIFS(Observed!AG$2:AG$720,Observed!$A$2:$A$720,$A207,Observed!$C$2:$C$720,$C207)),AVERAGEIFS(Observed!AG$2:AG$720,Observed!$A$2:$A$720,$A207,Observed!$C$2:$C$720,$C207),"")</f>
        <v/>
      </c>
      <c r="AH207" s="29" t="str">
        <f>IF(ISNUMBER(AVERAGEIFS(Observed!AH$2:AH$720,Observed!$A$2:$A$720,$A207,Observed!$C$2:$C$720,$C207)),AVERAGEIFS(Observed!AH$2:AH$720,Observed!$A$2:$A$720,$A207,Observed!$C$2:$C$720,$C207),"")</f>
        <v/>
      </c>
      <c r="AI207" s="29" t="str">
        <f>IF(ISNUMBER(AVERAGEIFS(Observed!AI$2:AI$720,Observed!$A$2:$A$720,$A207,Observed!$C$2:$C$720,$C207)),AVERAGEIFS(Observed!AI$2:AI$720,Observed!$A$2:$A$720,$A207,Observed!$C$2:$C$720,$C207),"")</f>
        <v/>
      </c>
      <c r="AJ207" s="29" t="str">
        <f>IF(ISNUMBER(AVERAGEIFS(Observed!AJ$2:AJ$720,Observed!$A$2:$A$720,$A207,Observed!$C$2:$C$720,$C207)),AVERAGEIFS(Observed!AJ$2:AJ$720,Observed!$A$2:$A$720,$A207,Observed!$C$2:$C$720,$C207),"")</f>
        <v/>
      </c>
      <c r="AK207" s="28" t="str">
        <f>IF(ISNUMBER(AVERAGEIFS(Observed!AK$2:AK$720,Observed!$A$2:$A$720,$A207,Observed!$C$2:$C$720,$C207)),AVERAGEIFS(Observed!AK$2:AK$720,Observed!$A$2:$A$720,$A207,Observed!$C$2:$C$720,$C207),"")</f>
        <v/>
      </c>
      <c r="AL207" s="29" t="str">
        <f>IF(ISNUMBER(AVERAGEIFS(Observed!AL$2:AL$720,Observed!$A$2:$A$720,$A207,Observed!$C$2:$C$720,$C207)),AVERAGEIFS(Observed!AL$2:AL$720,Observed!$A$2:$A$720,$A207,Observed!$C$2:$C$720,$C207),"")</f>
        <v/>
      </c>
      <c r="AM207" s="28" t="str">
        <f>IF(ISNUMBER(AVERAGEIFS(Observed!AM$2:AM$720,Observed!$A$2:$A$720,$A207,Observed!$C$2:$C$720,$C207)),AVERAGEIFS(Observed!AM$2:AM$720,Observed!$A$2:$A$720,$A207,Observed!$C$2:$C$720,$C207),"")</f>
        <v/>
      </c>
      <c r="AN207" s="28" t="str">
        <f>IF(ISNUMBER(AVERAGEIFS(Observed!AN$2:AN$720,Observed!$A$2:$A$720,$A207,Observed!$C$2:$C$720,$C207)),AVERAGEIFS(Observed!AN$2:AN$720,Observed!$A$2:$A$720,$A207,Observed!$C$2:$C$720,$C207),"")</f>
        <v/>
      </c>
      <c r="AO207" s="28" t="str">
        <f>IF(ISNUMBER(AVERAGEIFS(Observed!AO$2:AO$720,Observed!$A$2:$A$720,$A207,Observed!$C$2:$C$720,$C207)),AVERAGEIFS(Observed!AO$2:AO$720,Observed!$A$2:$A$720,$A207,Observed!$C$2:$C$720,$C207),"")</f>
        <v/>
      </c>
      <c r="AP207" s="29" t="str">
        <f>IF(ISNUMBER(AVERAGEIFS(Observed!AP$2:AP$720,Observed!$A$2:$A$720,$A207,Observed!$C$2:$C$720,$C207)),AVERAGEIFS(Observed!AP$2:AP$720,Observed!$A$2:$A$720,$A207,Observed!$C$2:$C$720,$C207),"")</f>
        <v/>
      </c>
      <c r="AQ207" s="28" t="str">
        <f>IF(ISNUMBER(AVERAGEIFS(Observed!AQ$2:AQ$720,Observed!$A$2:$A$720,$A207,Observed!$C$2:$C$720,$C207)),AVERAGEIFS(Observed!AQ$2:AQ$720,Observed!$A$2:$A$720,$A207,Observed!$C$2:$C$720,$C207),"")</f>
        <v/>
      </c>
      <c r="AR207" s="28" t="str">
        <f>IF(ISNUMBER(AVERAGEIFS(Observed!AR$2:AR$720,Observed!$A$2:$A$720,$A207,Observed!$C$2:$C$720,$C207)),AVERAGEIFS(Observed!AR$2:AR$720,Observed!$A$2:$A$720,$A207,Observed!$C$2:$C$720,$C207),"")</f>
        <v/>
      </c>
      <c r="AS207" s="2">
        <f>COUNTIFS(Observed!$A$2:$A$720,$A207,Observed!$C$2:$C$720,$C207)</f>
        <v>3</v>
      </c>
      <c r="AT207" s="2">
        <f t="shared" si="4"/>
        <v>3</v>
      </c>
    </row>
    <row r="208" spans="1:46" x14ac:dyDescent="0.25">
      <c r="A208" s="4" t="s">
        <v>34</v>
      </c>
      <c r="B208" t="s">
        <v>32</v>
      </c>
      <c r="C208" s="3">
        <v>42625</v>
      </c>
      <c r="D208">
        <v>1</v>
      </c>
      <c r="F208">
        <v>100</v>
      </c>
      <c r="J208" s="2" t="s">
        <v>84</v>
      </c>
      <c r="K208" s="2" t="s">
        <v>43</v>
      </c>
      <c r="L208">
        <v>12</v>
      </c>
      <c r="M208" s="2" t="s">
        <v>22</v>
      </c>
      <c r="N208" s="27" t="str">
        <f>IF(ISNUMBER(AVERAGEIFS(Observed!N$2:N$720,Observed!$A$2:$A$720,$A208,Observed!$C$2:$C$720,$C208)),AVERAGEIFS(Observed!N$2:N$720,Observed!$A$2:$A$720,$A208,Observed!$C$2:$C$720,$C208),"")</f>
        <v/>
      </c>
      <c r="O208" s="28" t="str">
        <f>IF(ISNUMBER(AVERAGEIFS(Observed!O$2:O$720,Observed!$A$2:$A$720,$A208,Observed!$C$2:$C$720,$C208)),AVERAGEIFS(Observed!O$2:O$720,Observed!$A$2:$A$720,$A208,Observed!$C$2:$C$720,$C208),"")</f>
        <v/>
      </c>
      <c r="P208" s="28">
        <f>IF(ISNUMBER(AVERAGEIFS(Observed!P$2:P$720,Observed!$A$2:$A$720,$A208,Observed!$C$2:$C$720,$C208)),AVERAGEIFS(Observed!P$2:P$720,Observed!$A$2:$A$720,$A208,Observed!$C$2:$C$720,$C208),"")</f>
        <v>93.036666666666676</v>
      </c>
      <c r="Q208" s="28">
        <f>IF(ISNUMBER(AVERAGEIFS(Observed!Q$2:Q$720,Observed!$A$2:$A$720,$A208,Observed!$C$2:$C$720,$C208)),AVERAGEIFS(Observed!Q$2:Q$720,Observed!$A$2:$A$720,$A208,Observed!$C$2:$C$720,$C208),"")</f>
        <v>93.036666666666676</v>
      </c>
      <c r="R208" s="28">
        <f>IF(ISNUMBER(AVERAGEIFS(Observed!R$2:R$720,Observed!$A$2:$A$720,$A208,Observed!$C$2:$C$720,$C208)),AVERAGEIFS(Observed!R$2:R$720,Observed!$A$2:$A$720,$A208,Observed!$C$2:$C$720,$C208),"")</f>
        <v>169.26000000000002</v>
      </c>
      <c r="S208" s="29" t="str">
        <f>IF(ISNUMBER(AVERAGEIFS(Observed!S$2:S$720,Observed!$A$2:$A$720,$A208,Observed!$C$2:$C$720,$C208)),AVERAGEIFS(Observed!S$2:S$720,Observed!$A$2:$A$720,$A208,Observed!$C$2:$C$720,$C208),"")</f>
        <v/>
      </c>
      <c r="T208" s="29" t="str">
        <f>IF(ISNUMBER(AVERAGEIFS(Observed!T$2:T$720,Observed!$A$2:$A$720,$A208,Observed!$C$2:$C$720,$C208)),AVERAGEIFS(Observed!T$2:T$720,Observed!$A$2:$A$720,$A208,Observed!$C$2:$C$720,$C208),"")</f>
        <v/>
      </c>
      <c r="U208" s="29" t="str">
        <f>IF(ISNUMBER(AVERAGEIFS(Observed!U$2:U$720,Observed!$A$2:$A$720,$A208,Observed!$C$2:$C$720,$C208)),AVERAGEIFS(Observed!U$2:U$720,Observed!$A$2:$A$720,$A208,Observed!$C$2:$C$720,$C208),"")</f>
        <v/>
      </c>
      <c r="V208" s="28" t="str">
        <f>IF(ISNUMBER(AVERAGEIFS(Observed!V$2:V$720,Observed!$A$2:$A$720,$A208,Observed!$C$2:$C$720,$C208)),AVERAGEIFS(Observed!V$2:V$720,Observed!$A$2:$A$720,$A208,Observed!$C$2:$C$720,$C208),"")</f>
        <v/>
      </c>
      <c r="W208" s="30" t="str">
        <f>IF(ISNUMBER(AVERAGEIFS(Observed!W$2:W$720,Observed!$A$2:$A$720,$A208,Observed!$C$2:$C$720,$C208)),AVERAGEIFS(Observed!W$2:W$720,Observed!$A$2:$A$720,$A208,Observed!$C$2:$C$720,$C208),"")</f>
        <v/>
      </c>
      <c r="X208" s="30" t="str">
        <f>IF(ISNUMBER(AVERAGEIFS(Observed!X$2:X$720,Observed!$A$2:$A$720,$A208,Observed!$C$2:$C$720,$C208)),AVERAGEIFS(Observed!X$2:X$720,Observed!$A$2:$A$720,$A208,Observed!$C$2:$C$720,$C208),"")</f>
        <v/>
      </c>
      <c r="Y208" s="28" t="str">
        <f>IF(ISNUMBER(AVERAGEIFS(Observed!Y$2:Y$720,Observed!$A$2:$A$720,$A208,Observed!$C$2:$C$720,$C208)),AVERAGEIFS(Observed!Y$2:Y$720,Observed!$A$2:$A$720,$A208,Observed!$C$2:$C$720,$C208),"")</f>
        <v/>
      </c>
      <c r="Z208" s="28" t="str">
        <f>IF(ISNUMBER(AVERAGEIFS(Observed!Z$2:Z$720,Observed!$A$2:$A$720,$A208,Observed!$C$2:$C$720,$C208)),AVERAGEIFS(Observed!Z$2:Z$720,Observed!$A$2:$A$720,$A208,Observed!$C$2:$C$720,$C208),"")</f>
        <v/>
      </c>
      <c r="AA208" s="28" t="str">
        <f>IF(ISNUMBER(AVERAGEIFS(Observed!AA$2:AA$720,Observed!$A$2:$A$720,$A208,Observed!$C$2:$C$720,$C208)),AVERAGEIFS(Observed!AA$2:AA$720,Observed!$A$2:$A$720,$A208,Observed!$C$2:$C$720,$C208),"")</f>
        <v/>
      </c>
      <c r="AB208" s="28" t="str">
        <f>IF(ISNUMBER(AVERAGEIFS(Observed!AB$2:AB$720,Observed!$A$2:$A$720,$A208,Observed!$C$2:$C$720,$C208)),AVERAGEIFS(Observed!AB$2:AB$720,Observed!$A$2:$A$720,$A208,Observed!$C$2:$C$720,$C208),"")</f>
        <v/>
      </c>
      <c r="AC208" s="28" t="str">
        <f>IF(ISNUMBER(AVERAGEIFS(Observed!AC$2:AC$720,Observed!$A$2:$A$720,$A208,Observed!$C$2:$C$720,$C208)),AVERAGEIFS(Observed!AC$2:AC$720,Observed!$A$2:$A$720,$A208,Observed!$C$2:$C$720,$C208),"")</f>
        <v/>
      </c>
      <c r="AD208" s="28" t="str">
        <f>IF(ISNUMBER(AVERAGEIFS(Observed!AD$2:AD$720,Observed!$A$2:$A$720,$A208,Observed!$C$2:$C$720,$C208)),AVERAGEIFS(Observed!AD$2:AD$720,Observed!$A$2:$A$720,$A208,Observed!$C$2:$C$720,$C208),"")</f>
        <v/>
      </c>
      <c r="AE208" s="28" t="str">
        <f>IF(ISNUMBER(AVERAGEIFS(Observed!AE$2:AE$720,Observed!$A$2:$A$720,$A208,Observed!$C$2:$C$720,$C208)),AVERAGEIFS(Observed!AE$2:AE$720,Observed!$A$2:$A$720,$A208,Observed!$C$2:$C$720,$C208),"")</f>
        <v/>
      </c>
      <c r="AF208" s="28" t="str">
        <f>IF(ISNUMBER(AVERAGEIFS(Observed!AF$2:AF$720,Observed!$A$2:$A$720,$A208,Observed!$C$2:$C$720,$C208)),AVERAGEIFS(Observed!AF$2:AF$720,Observed!$A$2:$A$720,$A208,Observed!$C$2:$C$720,$C208),"")</f>
        <v/>
      </c>
      <c r="AG208" s="28" t="str">
        <f>IF(ISNUMBER(AVERAGEIFS(Observed!AG$2:AG$720,Observed!$A$2:$A$720,$A208,Observed!$C$2:$C$720,$C208)),AVERAGEIFS(Observed!AG$2:AG$720,Observed!$A$2:$A$720,$A208,Observed!$C$2:$C$720,$C208),"")</f>
        <v/>
      </c>
      <c r="AH208" s="29" t="str">
        <f>IF(ISNUMBER(AVERAGEIFS(Observed!AH$2:AH$720,Observed!$A$2:$A$720,$A208,Observed!$C$2:$C$720,$C208)),AVERAGEIFS(Observed!AH$2:AH$720,Observed!$A$2:$A$720,$A208,Observed!$C$2:$C$720,$C208),"")</f>
        <v/>
      </c>
      <c r="AI208" s="29" t="str">
        <f>IF(ISNUMBER(AVERAGEIFS(Observed!AI$2:AI$720,Observed!$A$2:$A$720,$A208,Observed!$C$2:$C$720,$C208)),AVERAGEIFS(Observed!AI$2:AI$720,Observed!$A$2:$A$720,$A208,Observed!$C$2:$C$720,$C208),"")</f>
        <v/>
      </c>
      <c r="AJ208" s="29" t="str">
        <f>IF(ISNUMBER(AVERAGEIFS(Observed!AJ$2:AJ$720,Observed!$A$2:$A$720,$A208,Observed!$C$2:$C$720,$C208)),AVERAGEIFS(Observed!AJ$2:AJ$720,Observed!$A$2:$A$720,$A208,Observed!$C$2:$C$720,$C208),"")</f>
        <v/>
      </c>
      <c r="AK208" s="28" t="str">
        <f>IF(ISNUMBER(AVERAGEIFS(Observed!AK$2:AK$720,Observed!$A$2:$A$720,$A208,Observed!$C$2:$C$720,$C208)),AVERAGEIFS(Observed!AK$2:AK$720,Observed!$A$2:$A$720,$A208,Observed!$C$2:$C$720,$C208),"")</f>
        <v/>
      </c>
      <c r="AL208" s="29" t="str">
        <f>IF(ISNUMBER(AVERAGEIFS(Observed!AL$2:AL$720,Observed!$A$2:$A$720,$A208,Observed!$C$2:$C$720,$C208)),AVERAGEIFS(Observed!AL$2:AL$720,Observed!$A$2:$A$720,$A208,Observed!$C$2:$C$720,$C208),"")</f>
        <v/>
      </c>
      <c r="AM208" s="28" t="str">
        <f>IF(ISNUMBER(AVERAGEIFS(Observed!AM$2:AM$720,Observed!$A$2:$A$720,$A208,Observed!$C$2:$C$720,$C208)),AVERAGEIFS(Observed!AM$2:AM$720,Observed!$A$2:$A$720,$A208,Observed!$C$2:$C$720,$C208),"")</f>
        <v/>
      </c>
      <c r="AN208" s="28" t="str">
        <f>IF(ISNUMBER(AVERAGEIFS(Observed!AN$2:AN$720,Observed!$A$2:$A$720,$A208,Observed!$C$2:$C$720,$C208)),AVERAGEIFS(Observed!AN$2:AN$720,Observed!$A$2:$A$720,$A208,Observed!$C$2:$C$720,$C208),"")</f>
        <v/>
      </c>
      <c r="AO208" s="28" t="str">
        <f>IF(ISNUMBER(AVERAGEIFS(Observed!AO$2:AO$720,Observed!$A$2:$A$720,$A208,Observed!$C$2:$C$720,$C208)),AVERAGEIFS(Observed!AO$2:AO$720,Observed!$A$2:$A$720,$A208,Observed!$C$2:$C$720,$C208),"")</f>
        <v/>
      </c>
      <c r="AP208" s="29" t="str">
        <f>IF(ISNUMBER(AVERAGEIFS(Observed!AP$2:AP$720,Observed!$A$2:$A$720,$A208,Observed!$C$2:$C$720,$C208)),AVERAGEIFS(Observed!AP$2:AP$720,Observed!$A$2:$A$720,$A208,Observed!$C$2:$C$720,$C208),"")</f>
        <v/>
      </c>
      <c r="AQ208" s="28" t="str">
        <f>IF(ISNUMBER(AVERAGEIFS(Observed!AQ$2:AQ$720,Observed!$A$2:$A$720,$A208,Observed!$C$2:$C$720,$C208)),AVERAGEIFS(Observed!AQ$2:AQ$720,Observed!$A$2:$A$720,$A208,Observed!$C$2:$C$720,$C208),"")</f>
        <v/>
      </c>
      <c r="AR208" s="28" t="str">
        <f>IF(ISNUMBER(AVERAGEIFS(Observed!AR$2:AR$720,Observed!$A$2:$A$720,$A208,Observed!$C$2:$C$720,$C208)),AVERAGEIFS(Observed!AR$2:AR$720,Observed!$A$2:$A$720,$A208,Observed!$C$2:$C$720,$C208),"")</f>
        <v/>
      </c>
      <c r="AS208" s="2">
        <f>COUNTIFS(Observed!$A$2:$A$720,$A208,Observed!$C$2:$C$720,$C208)</f>
        <v>3</v>
      </c>
      <c r="AT208" s="2">
        <f t="shared" si="4"/>
        <v>3</v>
      </c>
    </row>
    <row r="209" spans="1:46" x14ac:dyDescent="0.25">
      <c r="A209" s="4" t="s">
        <v>31</v>
      </c>
      <c r="B209" t="s">
        <v>32</v>
      </c>
      <c r="C209" s="3">
        <v>42625</v>
      </c>
      <c r="D209">
        <v>1</v>
      </c>
      <c r="F209">
        <v>200</v>
      </c>
      <c r="J209" s="2" t="s">
        <v>84</v>
      </c>
      <c r="K209" s="2" t="s">
        <v>43</v>
      </c>
      <c r="L209">
        <v>12</v>
      </c>
      <c r="M209" s="2" t="s">
        <v>22</v>
      </c>
      <c r="N209" s="27" t="str">
        <f>IF(ISNUMBER(AVERAGEIFS(Observed!N$2:N$720,Observed!$A$2:$A$720,$A209,Observed!$C$2:$C$720,$C209)),AVERAGEIFS(Observed!N$2:N$720,Observed!$A$2:$A$720,$A209,Observed!$C$2:$C$720,$C209),"")</f>
        <v/>
      </c>
      <c r="O209" s="28" t="str">
        <f>IF(ISNUMBER(AVERAGEIFS(Observed!O$2:O$720,Observed!$A$2:$A$720,$A209,Observed!$C$2:$C$720,$C209)),AVERAGEIFS(Observed!O$2:O$720,Observed!$A$2:$A$720,$A209,Observed!$C$2:$C$720,$C209),"")</f>
        <v/>
      </c>
      <c r="P209" s="28">
        <f>IF(ISNUMBER(AVERAGEIFS(Observed!P$2:P$720,Observed!$A$2:$A$720,$A209,Observed!$C$2:$C$720,$C209)),AVERAGEIFS(Observed!P$2:P$720,Observed!$A$2:$A$720,$A209,Observed!$C$2:$C$720,$C209),"")</f>
        <v>78.473333333333329</v>
      </c>
      <c r="Q209" s="28">
        <f>IF(ISNUMBER(AVERAGEIFS(Observed!Q$2:Q$720,Observed!$A$2:$A$720,$A209,Observed!$C$2:$C$720,$C209)),AVERAGEIFS(Observed!Q$2:Q$720,Observed!$A$2:$A$720,$A209,Observed!$C$2:$C$720,$C209),"")</f>
        <v>78.473333333333329</v>
      </c>
      <c r="R209" s="28">
        <f>IF(ISNUMBER(AVERAGEIFS(Observed!R$2:R$720,Observed!$A$2:$A$720,$A209,Observed!$C$2:$C$720,$C209)),AVERAGEIFS(Observed!R$2:R$720,Observed!$A$2:$A$720,$A209,Observed!$C$2:$C$720,$C209),"")</f>
        <v>135.25333333333333</v>
      </c>
      <c r="S209" s="29" t="str">
        <f>IF(ISNUMBER(AVERAGEIFS(Observed!S$2:S$720,Observed!$A$2:$A$720,$A209,Observed!$C$2:$C$720,$C209)),AVERAGEIFS(Observed!S$2:S$720,Observed!$A$2:$A$720,$A209,Observed!$C$2:$C$720,$C209),"")</f>
        <v/>
      </c>
      <c r="T209" s="29" t="str">
        <f>IF(ISNUMBER(AVERAGEIFS(Observed!T$2:T$720,Observed!$A$2:$A$720,$A209,Observed!$C$2:$C$720,$C209)),AVERAGEIFS(Observed!T$2:T$720,Observed!$A$2:$A$720,$A209,Observed!$C$2:$C$720,$C209),"")</f>
        <v/>
      </c>
      <c r="U209" s="29" t="str">
        <f>IF(ISNUMBER(AVERAGEIFS(Observed!U$2:U$720,Observed!$A$2:$A$720,$A209,Observed!$C$2:$C$720,$C209)),AVERAGEIFS(Observed!U$2:U$720,Observed!$A$2:$A$720,$A209,Observed!$C$2:$C$720,$C209),"")</f>
        <v/>
      </c>
      <c r="V209" s="28" t="str">
        <f>IF(ISNUMBER(AVERAGEIFS(Observed!V$2:V$720,Observed!$A$2:$A$720,$A209,Observed!$C$2:$C$720,$C209)),AVERAGEIFS(Observed!V$2:V$720,Observed!$A$2:$A$720,$A209,Observed!$C$2:$C$720,$C209),"")</f>
        <v/>
      </c>
      <c r="W209" s="30" t="str">
        <f>IF(ISNUMBER(AVERAGEIFS(Observed!W$2:W$720,Observed!$A$2:$A$720,$A209,Observed!$C$2:$C$720,$C209)),AVERAGEIFS(Observed!W$2:W$720,Observed!$A$2:$A$720,$A209,Observed!$C$2:$C$720,$C209),"")</f>
        <v/>
      </c>
      <c r="X209" s="30" t="str">
        <f>IF(ISNUMBER(AVERAGEIFS(Observed!X$2:X$720,Observed!$A$2:$A$720,$A209,Observed!$C$2:$C$720,$C209)),AVERAGEIFS(Observed!X$2:X$720,Observed!$A$2:$A$720,$A209,Observed!$C$2:$C$720,$C209),"")</f>
        <v/>
      </c>
      <c r="Y209" s="28" t="str">
        <f>IF(ISNUMBER(AVERAGEIFS(Observed!Y$2:Y$720,Observed!$A$2:$A$720,$A209,Observed!$C$2:$C$720,$C209)),AVERAGEIFS(Observed!Y$2:Y$720,Observed!$A$2:$A$720,$A209,Observed!$C$2:$C$720,$C209),"")</f>
        <v/>
      </c>
      <c r="Z209" s="28" t="str">
        <f>IF(ISNUMBER(AVERAGEIFS(Observed!Z$2:Z$720,Observed!$A$2:$A$720,$A209,Observed!$C$2:$C$720,$C209)),AVERAGEIFS(Observed!Z$2:Z$720,Observed!$A$2:$A$720,$A209,Observed!$C$2:$C$720,$C209),"")</f>
        <v/>
      </c>
      <c r="AA209" s="28" t="str">
        <f>IF(ISNUMBER(AVERAGEIFS(Observed!AA$2:AA$720,Observed!$A$2:$A$720,$A209,Observed!$C$2:$C$720,$C209)),AVERAGEIFS(Observed!AA$2:AA$720,Observed!$A$2:$A$720,$A209,Observed!$C$2:$C$720,$C209),"")</f>
        <v/>
      </c>
      <c r="AB209" s="28" t="str">
        <f>IF(ISNUMBER(AVERAGEIFS(Observed!AB$2:AB$720,Observed!$A$2:$A$720,$A209,Observed!$C$2:$C$720,$C209)),AVERAGEIFS(Observed!AB$2:AB$720,Observed!$A$2:$A$720,$A209,Observed!$C$2:$C$720,$C209),"")</f>
        <v/>
      </c>
      <c r="AC209" s="28" t="str">
        <f>IF(ISNUMBER(AVERAGEIFS(Observed!AC$2:AC$720,Observed!$A$2:$A$720,$A209,Observed!$C$2:$C$720,$C209)),AVERAGEIFS(Observed!AC$2:AC$720,Observed!$A$2:$A$720,$A209,Observed!$C$2:$C$720,$C209),"")</f>
        <v/>
      </c>
      <c r="AD209" s="28" t="str">
        <f>IF(ISNUMBER(AVERAGEIFS(Observed!AD$2:AD$720,Observed!$A$2:$A$720,$A209,Observed!$C$2:$C$720,$C209)),AVERAGEIFS(Observed!AD$2:AD$720,Observed!$A$2:$A$720,$A209,Observed!$C$2:$C$720,$C209),"")</f>
        <v/>
      </c>
      <c r="AE209" s="28" t="str">
        <f>IF(ISNUMBER(AVERAGEIFS(Observed!AE$2:AE$720,Observed!$A$2:$A$720,$A209,Observed!$C$2:$C$720,$C209)),AVERAGEIFS(Observed!AE$2:AE$720,Observed!$A$2:$A$720,$A209,Observed!$C$2:$C$720,$C209),"")</f>
        <v/>
      </c>
      <c r="AF209" s="28" t="str">
        <f>IF(ISNUMBER(AVERAGEIFS(Observed!AF$2:AF$720,Observed!$A$2:$A$720,$A209,Observed!$C$2:$C$720,$C209)),AVERAGEIFS(Observed!AF$2:AF$720,Observed!$A$2:$A$720,$A209,Observed!$C$2:$C$720,$C209),"")</f>
        <v/>
      </c>
      <c r="AG209" s="28" t="str">
        <f>IF(ISNUMBER(AVERAGEIFS(Observed!AG$2:AG$720,Observed!$A$2:$A$720,$A209,Observed!$C$2:$C$720,$C209)),AVERAGEIFS(Observed!AG$2:AG$720,Observed!$A$2:$A$720,$A209,Observed!$C$2:$C$720,$C209),"")</f>
        <v/>
      </c>
      <c r="AH209" s="29" t="str">
        <f>IF(ISNUMBER(AVERAGEIFS(Observed!AH$2:AH$720,Observed!$A$2:$A$720,$A209,Observed!$C$2:$C$720,$C209)),AVERAGEIFS(Observed!AH$2:AH$720,Observed!$A$2:$A$720,$A209,Observed!$C$2:$C$720,$C209),"")</f>
        <v/>
      </c>
      <c r="AI209" s="29" t="str">
        <f>IF(ISNUMBER(AVERAGEIFS(Observed!AI$2:AI$720,Observed!$A$2:$A$720,$A209,Observed!$C$2:$C$720,$C209)),AVERAGEIFS(Observed!AI$2:AI$720,Observed!$A$2:$A$720,$A209,Observed!$C$2:$C$720,$C209),"")</f>
        <v/>
      </c>
      <c r="AJ209" s="29" t="str">
        <f>IF(ISNUMBER(AVERAGEIFS(Observed!AJ$2:AJ$720,Observed!$A$2:$A$720,$A209,Observed!$C$2:$C$720,$C209)),AVERAGEIFS(Observed!AJ$2:AJ$720,Observed!$A$2:$A$720,$A209,Observed!$C$2:$C$720,$C209),"")</f>
        <v/>
      </c>
      <c r="AK209" s="28" t="str">
        <f>IF(ISNUMBER(AVERAGEIFS(Observed!AK$2:AK$720,Observed!$A$2:$A$720,$A209,Observed!$C$2:$C$720,$C209)),AVERAGEIFS(Observed!AK$2:AK$720,Observed!$A$2:$A$720,$A209,Observed!$C$2:$C$720,$C209),"")</f>
        <v/>
      </c>
      <c r="AL209" s="29" t="str">
        <f>IF(ISNUMBER(AVERAGEIFS(Observed!AL$2:AL$720,Observed!$A$2:$A$720,$A209,Observed!$C$2:$C$720,$C209)),AVERAGEIFS(Observed!AL$2:AL$720,Observed!$A$2:$A$720,$A209,Observed!$C$2:$C$720,$C209),"")</f>
        <v/>
      </c>
      <c r="AM209" s="28" t="str">
        <f>IF(ISNUMBER(AVERAGEIFS(Observed!AM$2:AM$720,Observed!$A$2:$A$720,$A209,Observed!$C$2:$C$720,$C209)),AVERAGEIFS(Observed!AM$2:AM$720,Observed!$A$2:$A$720,$A209,Observed!$C$2:$C$720,$C209),"")</f>
        <v/>
      </c>
      <c r="AN209" s="28" t="str">
        <f>IF(ISNUMBER(AVERAGEIFS(Observed!AN$2:AN$720,Observed!$A$2:$A$720,$A209,Observed!$C$2:$C$720,$C209)),AVERAGEIFS(Observed!AN$2:AN$720,Observed!$A$2:$A$720,$A209,Observed!$C$2:$C$720,$C209),"")</f>
        <v/>
      </c>
      <c r="AO209" s="28" t="str">
        <f>IF(ISNUMBER(AVERAGEIFS(Observed!AO$2:AO$720,Observed!$A$2:$A$720,$A209,Observed!$C$2:$C$720,$C209)),AVERAGEIFS(Observed!AO$2:AO$720,Observed!$A$2:$A$720,$A209,Observed!$C$2:$C$720,$C209),"")</f>
        <v/>
      </c>
      <c r="AP209" s="29" t="str">
        <f>IF(ISNUMBER(AVERAGEIFS(Observed!AP$2:AP$720,Observed!$A$2:$A$720,$A209,Observed!$C$2:$C$720,$C209)),AVERAGEIFS(Observed!AP$2:AP$720,Observed!$A$2:$A$720,$A209,Observed!$C$2:$C$720,$C209),"")</f>
        <v/>
      </c>
      <c r="AQ209" s="28" t="str">
        <f>IF(ISNUMBER(AVERAGEIFS(Observed!AQ$2:AQ$720,Observed!$A$2:$A$720,$A209,Observed!$C$2:$C$720,$C209)),AVERAGEIFS(Observed!AQ$2:AQ$720,Observed!$A$2:$A$720,$A209,Observed!$C$2:$C$720,$C209),"")</f>
        <v/>
      </c>
      <c r="AR209" s="28" t="str">
        <f>IF(ISNUMBER(AVERAGEIFS(Observed!AR$2:AR$720,Observed!$A$2:$A$720,$A209,Observed!$C$2:$C$720,$C209)),AVERAGEIFS(Observed!AR$2:AR$720,Observed!$A$2:$A$720,$A209,Observed!$C$2:$C$720,$C209),"")</f>
        <v/>
      </c>
      <c r="AS209" s="2">
        <f>COUNTIFS(Observed!$A$2:$A$720,$A209,Observed!$C$2:$C$720,$C209)</f>
        <v>3</v>
      </c>
      <c r="AT209" s="2">
        <f t="shared" si="4"/>
        <v>3</v>
      </c>
    </row>
    <row r="210" spans="1:46" x14ac:dyDescent="0.25">
      <c r="A210" s="4" t="s">
        <v>37</v>
      </c>
      <c r="B210" t="s">
        <v>32</v>
      </c>
      <c r="C210" s="3">
        <v>42625</v>
      </c>
      <c r="D210">
        <v>1</v>
      </c>
      <c r="F210">
        <v>350</v>
      </c>
      <c r="J210" s="2" t="s">
        <v>84</v>
      </c>
      <c r="K210" s="2" t="s">
        <v>43</v>
      </c>
      <c r="L210">
        <v>12</v>
      </c>
      <c r="M210" s="2" t="s">
        <v>22</v>
      </c>
      <c r="N210" s="27" t="str">
        <f>IF(ISNUMBER(AVERAGEIFS(Observed!N$2:N$720,Observed!$A$2:$A$720,$A210,Observed!$C$2:$C$720,$C210)),AVERAGEIFS(Observed!N$2:N$720,Observed!$A$2:$A$720,$A210,Observed!$C$2:$C$720,$C210),"")</f>
        <v/>
      </c>
      <c r="O210" s="28" t="str">
        <f>IF(ISNUMBER(AVERAGEIFS(Observed!O$2:O$720,Observed!$A$2:$A$720,$A210,Observed!$C$2:$C$720,$C210)),AVERAGEIFS(Observed!O$2:O$720,Observed!$A$2:$A$720,$A210,Observed!$C$2:$C$720,$C210),"")</f>
        <v/>
      </c>
      <c r="P210" s="28">
        <f>IF(ISNUMBER(AVERAGEIFS(Observed!P$2:P$720,Observed!$A$2:$A$720,$A210,Observed!$C$2:$C$720,$C210)),AVERAGEIFS(Observed!P$2:P$720,Observed!$A$2:$A$720,$A210,Observed!$C$2:$C$720,$C210),"")</f>
        <v>73.399999999999991</v>
      </c>
      <c r="Q210" s="28">
        <f>IF(ISNUMBER(AVERAGEIFS(Observed!Q$2:Q$720,Observed!$A$2:$A$720,$A210,Observed!$C$2:$C$720,$C210)),AVERAGEIFS(Observed!Q$2:Q$720,Observed!$A$2:$A$720,$A210,Observed!$C$2:$C$720,$C210),"")</f>
        <v>73.399999999999991</v>
      </c>
      <c r="R210" s="28">
        <f>IF(ISNUMBER(AVERAGEIFS(Observed!R$2:R$720,Observed!$A$2:$A$720,$A210,Observed!$C$2:$C$720,$C210)),AVERAGEIFS(Observed!R$2:R$720,Observed!$A$2:$A$720,$A210,Observed!$C$2:$C$720,$C210),"")</f>
        <v>134.76333333333335</v>
      </c>
      <c r="S210" s="29" t="str">
        <f>IF(ISNUMBER(AVERAGEIFS(Observed!S$2:S$720,Observed!$A$2:$A$720,$A210,Observed!$C$2:$C$720,$C210)),AVERAGEIFS(Observed!S$2:S$720,Observed!$A$2:$A$720,$A210,Observed!$C$2:$C$720,$C210),"")</f>
        <v/>
      </c>
      <c r="T210" s="29" t="str">
        <f>IF(ISNUMBER(AVERAGEIFS(Observed!T$2:T$720,Observed!$A$2:$A$720,$A210,Observed!$C$2:$C$720,$C210)),AVERAGEIFS(Observed!T$2:T$720,Observed!$A$2:$A$720,$A210,Observed!$C$2:$C$720,$C210),"")</f>
        <v/>
      </c>
      <c r="U210" s="29" t="str">
        <f>IF(ISNUMBER(AVERAGEIFS(Observed!U$2:U$720,Observed!$A$2:$A$720,$A210,Observed!$C$2:$C$720,$C210)),AVERAGEIFS(Observed!U$2:U$720,Observed!$A$2:$A$720,$A210,Observed!$C$2:$C$720,$C210),"")</f>
        <v/>
      </c>
      <c r="V210" s="28" t="str">
        <f>IF(ISNUMBER(AVERAGEIFS(Observed!V$2:V$720,Observed!$A$2:$A$720,$A210,Observed!$C$2:$C$720,$C210)),AVERAGEIFS(Observed!V$2:V$720,Observed!$A$2:$A$720,$A210,Observed!$C$2:$C$720,$C210),"")</f>
        <v/>
      </c>
      <c r="W210" s="30" t="str">
        <f>IF(ISNUMBER(AVERAGEIFS(Observed!W$2:W$720,Observed!$A$2:$A$720,$A210,Observed!$C$2:$C$720,$C210)),AVERAGEIFS(Observed!W$2:W$720,Observed!$A$2:$A$720,$A210,Observed!$C$2:$C$720,$C210),"")</f>
        <v/>
      </c>
      <c r="X210" s="30" t="str">
        <f>IF(ISNUMBER(AVERAGEIFS(Observed!X$2:X$720,Observed!$A$2:$A$720,$A210,Observed!$C$2:$C$720,$C210)),AVERAGEIFS(Observed!X$2:X$720,Observed!$A$2:$A$720,$A210,Observed!$C$2:$C$720,$C210),"")</f>
        <v/>
      </c>
      <c r="Y210" s="28" t="str">
        <f>IF(ISNUMBER(AVERAGEIFS(Observed!Y$2:Y$720,Observed!$A$2:$A$720,$A210,Observed!$C$2:$C$720,$C210)),AVERAGEIFS(Observed!Y$2:Y$720,Observed!$A$2:$A$720,$A210,Observed!$C$2:$C$720,$C210),"")</f>
        <v/>
      </c>
      <c r="Z210" s="28" t="str">
        <f>IF(ISNUMBER(AVERAGEIFS(Observed!Z$2:Z$720,Observed!$A$2:$A$720,$A210,Observed!$C$2:$C$720,$C210)),AVERAGEIFS(Observed!Z$2:Z$720,Observed!$A$2:$A$720,$A210,Observed!$C$2:$C$720,$C210),"")</f>
        <v/>
      </c>
      <c r="AA210" s="28" t="str">
        <f>IF(ISNUMBER(AVERAGEIFS(Observed!AA$2:AA$720,Observed!$A$2:$A$720,$A210,Observed!$C$2:$C$720,$C210)),AVERAGEIFS(Observed!AA$2:AA$720,Observed!$A$2:$A$720,$A210,Observed!$C$2:$C$720,$C210),"")</f>
        <v/>
      </c>
      <c r="AB210" s="28" t="str">
        <f>IF(ISNUMBER(AVERAGEIFS(Observed!AB$2:AB$720,Observed!$A$2:$A$720,$A210,Observed!$C$2:$C$720,$C210)),AVERAGEIFS(Observed!AB$2:AB$720,Observed!$A$2:$A$720,$A210,Observed!$C$2:$C$720,$C210),"")</f>
        <v/>
      </c>
      <c r="AC210" s="28" t="str">
        <f>IF(ISNUMBER(AVERAGEIFS(Observed!AC$2:AC$720,Observed!$A$2:$A$720,$A210,Observed!$C$2:$C$720,$C210)),AVERAGEIFS(Observed!AC$2:AC$720,Observed!$A$2:$A$720,$A210,Observed!$C$2:$C$720,$C210),"")</f>
        <v/>
      </c>
      <c r="AD210" s="28" t="str">
        <f>IF(ISNUMBER(AVERAGEIFS(Observed!AD$2:AD$720,Observed!$A$2:$A$720,$A210,Observed!$C$2:$C$720,$C210)),AVERAGEIFS(Observed!AD$2:AD$720,Observed!$A$2:$A$720,$A210,Observed!$C$2:$C$720,$C210),"")</f>
        <v/>
      </c>
      <c r="AE210" s="28" t="str">
        <f>IF(ISNUMBER(AVERAGEIFS(Observed!AE$2:AE$720,Observed!$A$2:$A$720,$A210,Observed!$C$2:$C$720,$C210)),AVERAGEIFS(Observed!AE$2:AE$720,Observed!$A$2:$A$720,$A210,Observed!$C$2:$C$720,$C210),"")</f>
        <v/>
      </c>
      <c r="AF210" s="28" t="str">
        <f>IF(ISNUMBER(AVERAGEIFS(Observed!AF$2:AF$720,Observed!$A$2:$A$720,$A210,Observed!$C$2:$C$720,$C210)),AVERAGEIFS(Observed!AF$2:AF$720,Observed!$A$2:$A$720,$A210,Observed!$C$2:$C$720,$C210),"")</f>
        <v/>
      </c>
      <c r="AG210" s="28" t="str">
        <f>IF(ISNUMBER(AVERAGEIFS(Observed!AG$2:AG$720,Observed!$A$2:$A$720,$A210,Observed!$C$2:$C$720,$C210)),AVERAGEIFS(Observed!AG$2:AG$720,Observed!$A$2:$A$720,$A210,Observed!$C$2:$C$720,$C210),"")</f>
        <v/>
      </c>
      <c r="AH210" s="29" t="str">
        <f>IF(ISNUMBER(AVERAGEIFS(Observed!AH$2:AH$720,Observed!$A$2:$A$720,$A210,Observed!$C$2:$C$720,$C210)),AVERAGEIFS(Observed!AH$2:AH$720,Observed!$A$2:$A$720,$A210,Observed!$C$2:$C$720,$C210),"")</f>
        <v/>
      </c>
      <c r="AI210" s="29" t="str">
        <f>IF(ISNUMBER(AVERAGEIFS(Observed!AI$2:AI$720,Observed!$A$2:$A$720,$A210,Observed!$C$2:$C$720,$C210)),AVERAGEIFS(Observed!AI$2:AI$720,Observed!$A$2:$A$720,$A210,Observed!$C$2:$C$720,$C210),"")</f>
        <v/>
      </c>
      <c r="AJ210" s="29" t="str">
        <f>IF(ISNUMBER(AVERAGEIFS(Observed!AJ$2:AJ$720,Observed!$A$2:$A$720,$A210,Observed!$C$2:$C$720,$C210)),AVERAGEIFS(Observed!AJ$2:AJ$720,Observed!$A$2:$A$720,$A210,Observed!$C$2:$C$720,$C210),"")</f>
        <v/>
      </c>
      <c r="AK210" s="28" t="str">
        <f>IF(ISNUMBER(AVERAGEIFS(Observed!AK$2:AK$720,Observed!$A$2:$A$720,$A210,Observed!$C$2:$C$720,$C210)),AVERAGEIFS(Observed!AK$2:AK$720,Observed!$A$2:$A$720,$A210,Observed!$C$2:$C$720,$C210),"")</f>
        <v/>
      </c>
      <c r="AL210" s="29" t="str">
        <f>IF(ISNUMBER(AVERAGEIFS(Observed!AL$2:AL$720,Observed!$A$2:$A$720,$A210,Observed!$C$2:$C$720,$C210)),AVERAGEIFS(Observed!AL$2:AL$720,Observed!$A$2:$A$720,$A210,Observed!$C$2:$C$720,$C210),"")</f>
        <v/>
      </c>
      <c r="AM210" s="28" t="str">
        <f>IF(ISNUMBER(AVERAGEIFS(Observed!AM$2:AM$720,Observed!$A$2:$A$720,$A210,Observed!$C$2:$C$720,$C210)),AVERAGEIFS(Observed!AM$2:AM$720,Observed!$A$2:$A$720,$A210,Observed!$C$2:$C$720,$C210),"")</f>
        <v/>
      </c>
      <c r="AN210" s="28" t="str">
        <f>IF(ISNUMBER(AVERAGEIFS(Observed!AN$2:AN$720,Observed!$A$2:$A$720,$A210,Observed!$C$2:$C$720,$C210)),AVERAGEIFS(Observed!AN$2:AN$720,Observed!$A$2:$A$720,$A210,Observed!$C$2:$C$720,$C210),"")</f>
        <v/>
      </c>
      <c r="AO210" s="28" t="str">
        <f>IF(ISNUMBER(AVERAGEIFS(Observed!AO$2:AO$720,Observed!$A$2:$A$720,$A210,Observed!$C$2:$C$720,$C210)),AVERAGEIFS(Observed!AO$2:AO$720,Observed!$A$2:$A$720,$A210,Observed!$C$2:$C$720,$C210),"")</f>
        <v/>
      </c>
      <c r="AP210" s="29" t="str">
        <f>IF(ISNUMBER(AVERAGEIFS(Observed!AP$2:AP$720,Observed!$A$2:$A$720,$A210,Observed!$C$2:$C$720,$C210)),AVERAGEIFS(Observed!AP$2:AP$720,Observed!$A$2:$A$720,$A210,Observed!$C$2:$C$720,$C210),"")</f>
        <v/>
      </c>
      <c r="AQ210" s="28" t="str">
        <f>IF(ISNUMBER(AVERAGEIFS(Observed!AQ$2:AQ$720,Observed!$A$2:$A$720,$A210,Observed!$C$2:$C$720,$C210)),AVERAGEIFS(Observed!AQ$2:AQ$720,Observed!$A$2:$A$720,$A210,Observed!$C$2:$C$720,$C210),"")</f>
        <v/>
      </c>
      <c r="AR210" s="28" t="str">
        <f>IF(ISNUMBER(AVERAGEIFS(Observed!AR$2:AR$720,Observed!$A$2:$A$720,$A210,Observed!$C$2:$C$720,$C210)),AVERAGEIFS(Observed!AR$2:AR$720,Observed!$A$2:$A$720,$A210,Observed!$C$2:$C$720,$C210),"")</f>
        <v/>
      </c>
      <c r="AS210" s="2">
        <f>COUNTIFS(Observed!$A$2:$A$720,$A210,Observed!$C$2:$C$720,$C210)</f>
        <v>3</v>
      </c>
      <c r="AT210" s="2">
        <f t="shared" si="4"/>
        <v>3</v>
      </c>
    </row>
    <row r="211" spans="1:46" x14ac:dyDescent="0.25">
      <c r="A211" s="4" t="s">
        <v>36</v>
      </c>
      <c r="B211" t="s">
        <v>32</v>
      </c>
      <c r="C211" s="3">
        <v>42625</v>
      </c>
      <c r="D211">
        <v>1</v>
      </c>
      <c r="F211">
        <v>500</v>
      </c>
      <c r="J211" s="2" t="s">
        <v>84</v>
      </c>
      <c r="K211" s="2" t="s">
        <v>43</v>
      </c>
      <c r="L211">
        <v>12</v>
      </c>
      <c r="M211" s="2" t="s">
        <v>22</v>
      </c>
      <c r="N211" s="27" t="str">
        <f>IF(ISNUMBER(AVERAGEIFS(Observed!N$2:N$720,Observed!$A$2:$A$720,$A211,Observed!$C$2:$C$720,$C211)),AVERAGEIFS(Observed!N$2:N$720,Observed!$A$2:$A$720,$A211,Observed!$C$2:$C$720,$C211),"")</f>
        <v/>
      </c>
      <c r="O211" s="28" t="str">
        <f>IF(ISNUMBER(AVERAGEIFS(Observed!O$2:O$720,Observed!$A$2:$A$720,$A211,Observed!$C$2:$C$720,$C211)),AVERAGEIFS(Observed!O$2:O$720,Observed!$A$2:$A$720,$A211,Observed!$C$2:$C$720,$C211),"")</f>
        <v/>
      </c>
      <c r="P211" s="28">
        <f>IF(ISNUMBER(AVERAGEIFS(Observed!P$2:P$720,Observed!$A$2:$A$720,$A211,Observed!$C$2:$C$720,$C211)),AVERAGEIFS(Observed!P$2:P$720,Observed!$A$2:$A$720,$A211,Observed!$C$2:$C$720,$C211),"")</f>
        <v>96.279999999999987</v>
      </c>
      <c r="Q211" s="28">
        <f>IF(ISNUMBER(AVERAGEIFS(Observed!Q$2:Q$720,Observed!$A$2:$A$720,$A211,Observed!$C$2:$C$720,$C211)),AVERAGEIFS(Observed!Q$2:Q$720,Observed!$A$2:$A$720,$A211,Observed!$C$2:$C$720,$C211),"")</f>
        <v>96.279999999999987</v>
      </c>
      <c r="R211" s="28">
        <f>IF(ISNUMBER(AVERAGEIFS(Observed!R$2:R$720,Observed!$A$2:$A$720,$A211,Observed!$C$2:$C$720,$C211)),AVERAGEIFS(Observed!R$2:R$720,Observed!$A$2:$A$720,$A211,Observed!$C$2:$C$720,$C211),"")</f>
        <v>165.09</v>
      </c>
      <c r="S211" s="29" t="str">
        <f>IF(ISNUMBER(AVERAGEIFS(Observed!S$2:S$720,Observed!$A$2:$A$720,$A211,Observed!$C$2:$C$720,$C211)),AVERAGEIFS(Observed!S$2:S$720,Observed!$A$2:$A$720,$A211,Observed!$C$2:$C$720,$C211),"")</f>
        <v/>
      </c>
      <c r="T211" s="29" t="str">
        <f>IF(ISNUMBER(AVERAGEIFS(Observed!T$2:T$720,Observed!$A$2:$A$720,$A211,Observed!$C$2:$C$720,$C211)),AVERAGEIFS(Observed!T$2:T$720,Observed!$A$2:$A$720,$A211,Observed!$C$2:$C$720,$C211),"")</f>
        <v/>
      </c>
      <c r="U211" s="29" t="str">
        <f>IF(ISNUMBER(AVERAGEIFS(Observed!U$2:U$720,Observed!$A$2:$A$720,$A211,Observed!$C$2:$C$720,$C211)),AVERAGEIFS(Observed!U$2:U$720,Observed!$A$2:$A$720,$A211,Observed!$C$2:$C$720,$C211),"")</f>
        <v/>
      </c>
      <c r="V211" s="28" t="str">
        <f>IF(ISNUMBER(AVERAGEIFS(Observed!V$2:V$720,Observed!$A$2:$A$720,$A211,Observed!$C$2:$C$720,$C211)),AVERAGEIFS(Observed!V$2:V$720,Observed!$A$2:$A$720,$A211,Observed!$C$2:$C$720,$C211),"")</f>
        <v/>
      </c>
      <c r="W211" s="30" t="str">
        <f>IF(ISNUMBER(AVERAGEIFS(Observed!W$2:W$720,Observed!$A$2:$A$720,$A211,Observed!$C$2:$C$720,$C211)),AVERAGEIFS(Observed!W$2:W$720,Observed!$A$2:$A$720,$A211,Observed!$C$2:$C$720,$C211),"")</f>
        <v/>
      </c>
      <c r="X211" s="30" t="str">
        <f>IF(ISNUMBER(AVERAGEIFS(Observed!X$2:X$720,Observed!$A$2:$A$720,$A211,Observed!$C$2:$C$720,$C211)),AVERAGEIFS(Observed!X$2:X$720,Observed!$A$2:$A$720,$A211,Observed!$C$2:$C$720,$C211),"")</f>
        <v/>
      </c>
      <c r="Y211" s="28" t="str">
        <f>IF(ISNUMBER(AVERAGEIFS(Observed!Y$2:Y$720,Observed!$A$2:$A$720,$A211,Observed!$C$2:$C$720,$C211)),AVERAGEIFS(Observed!Y$2:Y$720,Observed!$A$2:$A$720,$A211,Observed!$C$2:$C$720,$C211),"")</f>
        <v/>
      </c>
      <c r="Z211" s="28" t="str">
        <f>IF(ISNUMBER(AVERAGEIFS(Observed!Z$2:Z$720,Observed!$A$2:$A$720,$A211,Observed!$C$2:$C$720,$C211)),AVERAGEIFS(Observed!Z$2:Z$720,Observed!$A$2:$A$720,$A211,Observed!$C$2:$C$720,$C211),"")</f>
        <v/>
      </c>
      <c r="AA211" s="28" t="str">
        <f>IF(ISNUMBER(AVERAGEIFS(Observed!AA$2:AA$720,Observed!$A$2:$A$720,$A211,Observed!$C$2:$C$720,$C211)),AVERAGEIFS(Observed!AA$2:AA$720,Observed!$A$2:$A$720,$A211,Observed!$C$2:$C$720,$C211),"")</f>
        <v/>
      </c>
      <c r="AB211" s="28" t="str">
        <f>IF(ISNUMBER(AVERAGEIFS(Observed!AB$2:AB$720,Observed!$A$2:$A$720,$A211,Observed!$C$2:$C$720,$C211)),AVERAGEIFS(Observed!AB$2:AB$720,Observed!$A$2:$A$720,$A211,Observed!$C$2:$C$720,$C211),"")</f>
        <v/>
      </c>
      <c r="AC211" s="28" t="str">
        <f>IF(ISNUMBER(AVERAGEIFS(Observed!AC$2:AC$720,Observed!$A$2:$A$720,$A211,Observed!$C$2:$C$720,$C211)),AVERAGEIFS(Observed!AC$2:AC$720,Observed!$A$2:$A$720,$A211,Observed!$C$2:$C$720,$C211),"")</f>
        <v/>
      </c>
      <c r="AD211" s="28" t="str">
        <f>IF(ISNUMBER(AVERAGEIFS(Observed!AD$2:AD$720,Observed!$A$2:$A$720,$A211,Observed!$C$2:$C$720,$C211)),AVERAGEIFS(Observed!AD$2:AD$720,Observed!$A$2:$A$720,$A211,Observed!$C$2:$C$720,$C211),"")</f>
        <v/>
      </c>
      <c r="AE211" s="28" t="str">
        <f>IF(ISNUMBER(AVERAGEIFS(Observed!AE$2:AE$720,Observed!$A$2:$A$720,$A211,Observed!$C$2:$C$720,$C211)),AVERAGEIFS(Observed!AE$2:AE$720,Observed!$A$2:$A$720,$A211,Observed!$C$2:$C$720,$C211),"")</f>
        <v/>
      </c>
      <c r="AF211" s="28" t="str">
        <f>IF(ISNUMBER(AVERAGEIFS(Observed!AF$2:AF$720,Observed!$A$2:$A$720,$A211,Observed!$C$2:$C$720,$C211)),AVERAGEIFS(Observed!AF$2:AF$720,Observed!$A$2:$A$720,$A211,Observed!$C$2:$C$720,$C211),"")</f>
        <v/>
      </c>
      <c r="AG211" s="28" t="str">
        <f>IF(ISNUMBER(AVERAGEIFS(Observed!AG$2:AG$720,Observed!$A$2:$A$720,$A211,Observed!$C$2:$C$720,$C211)),AVERAGEIFS(Observed!AG$2:AG$720,Observed!$A$2:$A$720,$A211,Observed!$C$2:$C$720,$C211),"")</f>
        <v/>
      </c>
      <c r="AH211" s="29" t="str">
        <f>IF(ISNUMBER(AVERAGEIFS(Observed!AH$2:AH$720,Observed!$A$2:$A$720,$A211,Observed!$C$2:$C$720,$C211)),AVERAGEIFS(Observed!AH$2:AH$720,Observed!$A$2:$A$720,$A211,Observed!$C$2:$C$720,$C211),"")</f>
        <v/>
      </c>
      <c r="AI211" s="29" t="str">
        <f>IF(ISNUMBER(AVERAGEIFS(Observed!AI$2:AI$720,Observed!$A$2:$A$720,$A211,Observed!$C$2:$C$720,$C211)),AVERAGEIFS(Observed!AI$2:AI$720,Observed!$A$2:$A$720,$A211,Observed!$C$2:$C$720,$C211),"")</f>
        <v/>
      </c>
      <c r="AJ211" s="29" t="str">
        <f>IF(ISNUMBER(AVERAGEIFS(Observed!AJ$2:AJ$720,Observed!$A$2:$A$720,$A211,Observed!$C$2:$C$720,$C211)),AVERAGEIFS(Observed!AJ$2:AJ$720,Observed!$A$2:$A$720,$A211,Observed!$C$2:$C$720,$C211),"")</f>
        <v/>
      </c>
      <c r="AK211" s="28" t="str">
        <f>IF(ISNUMBER(AVERAGEIFS(Observed!AK$2:AK$720,Observed!$A$2:$A$720,$A211,Observed!$C$2:$C$720,$C211)),AVERAGEIFS(Observed!AK$2:AK$720,Observed!$A$2:$A$720,$A211,Observed!$C$2:$C$720,$C211),"")</f>
        <v/>
      </c>
      <c r="AL211" s="29" t="str">
        <f>IF(ISNUMBER(AVERAGEIFS(Observed!AL$2:AL$720,Observed!$A$2:$A$720,$A211,Observed!$C$2:$C$720,$C211)),AVERAGEIFS(Observed!AL$2:AL$720,Observed!$A$2:$A$720,$A211,Observed!$C$2:$C$720,$C211),"")</f>
        <v/>
      </c>
      <c r="AM211" s="28" t="str">
        <f>IF(ISNUMBER(AVERAGEIFS(Observed!AM$2:AM$720,Observed!$A$2:$A$720,$A211,Observed!$C$2:$C$720,$C211)),AVERAGEIFS(Observed!AM$2:AM$720,Observed!$A$2:$A$720,$A211,Observed!$C$2:$C$720,$C211),"")</f>
        <v/>
      </c>
      <c r="AN211" s="28" t="str">
        <f>IF(ISNUMBER(AVERAGEIFS(Observed!AN$2:AN$720,Observed!$A$2:$A$720,$A211,Observed!$C$2:$C$720,$C211)),AVERAGEIFS(Observed!AN$2:AN$720,Observed!$A$2:$A$720,$A211,Observed!$C$2:$C$720,$C211),"")</f>
        <v/>
      </c>
      <c r="AO211" s="28" t="str">
        <f>IF(ISNUMBER(AVERAGEIFS(Observed!AO$2:AO$720,Observed!$A$2:$A$720,$A211,Observed!$C$2:$C$720,$C211)),AVERAGEIFS(Observed!AO$2:AO$720,Observed!$A$2:$A$720,$A211,Observed!$C$2:$C$720,$C211),"")</f>
        <v/>
      </c>
      <c r="AP211" s="29" t="str">
        <f>IF(ISNUMBER(AVERAGEIFS(Observed!AP$2:AP$720,Observed!$A$2:$A$720,$A211,Observed!$C$2:$C$720,$C211)),AVERAGEIFS(Observed!AP$2:AP$720,Observed!$A$2:$A$720,$A211,Observed!$C$2:$C$720,$C211),"")</f>
        <v/>
      </c>
      <c r="AQ211" s="28" t="str">
        <f>IF(ISNUMBER(AVERAGEIFS(Observed!AQ$2:AQ$720,Observed!$A$2:$A$720,$A211,Observed!$C$2:$C$720,$C211)),AVERAGEIFS(Observed!AQ$2:AQ$720,Observed!$A$2:$A$720,$A211,Observed!$C$2:$C$720,$C211),"")</f>
        <v/>
      </c>
      <c r="AR211" s="28" t="str">
        <f>IF(ISNUMBER(AVERAGEIFS(Observed!AR$2:AR$720,Observed!$A$2:$A$720,$A211,Observed!$C$2:$C$720,$C211)),AVERAGEIFS(Observed!AR$2:AR$720,Observed!$A$2:$A$720,$A211,Observed!$C$2:$C$720,$C211),"")</f>
        <v/>
      </c>
      <c r="AS211" s="2">
        <f>COUNTIFS(Observed!$A$2:$A$720,$A211,Observed!$C$2:$C$720,$C211)</f>
        <v>3</v>
      </c>
      <c r="AT211" s="2">
        <f t="shared" si="4"/>
        <v>3</v>
      </c>
    </row>
    <row r="227" spans="1:1" x14ac:dyDescent="0.25"/>
    <row r="477" spans="1:1" x14ac:dyDescent="0.25"/>
    <row r="614" spans="1:1" x14ac:dyDescent="0.25"/>
    <row r="615" spans="1:1" x14ac:dyDescent="0.25"/>
    <row r="616" spans="1:1" x14ac:dyDescent="0.25"/>
    <row r="617" spans="1:1" x14ac:dyDescent="0.25"/>
    <row r="618" spans="1:1" x14ac:dyDescent="0.25"/>
    <row r="619" spans="1:1" x14ac:dyDescent="0.25"/>
  </sheetData>
  <dataValidations count="1">
    <dataValidation type="decimal" allowBlank="1" showInputMessage="1" showErrorMessage="1" sqref="AL1">
      <formula1>0.08</formula1>
      <formula2>0.3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Rogerio Cichota</cp:lastModifiedBy>
  <dcterms:created xsi:type="dcterms:W3CDTF">2016-04-27T08:58:31Z</dcterms:created>
  <dcterms:modified xsi:type="dcterms:W3CDTF">2018-06-01T01:51:43Z</dcterms:modified>
</cp:coreProperties>
</file>