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RNL\Chicory\ApsimX\"/>
    </mc:Choice>
  </mc:AlternateContent>
  <bookViews>
    <workbookView xWindow="0" yWindow="0" windowWidth="24000" windowHeight="9735" activeTab="4"/>
  </bookViews>
  <sheets>
    <sheet name="Notes" sheetId="10" r:id="rId1"/>
    <sheet name="Data" sheetId="5" r:id="rId2"/>
    <sheet name="Pivot" sheetId="4" r:id="rId3"/>
    <sheet name="ChicoryData" sheetId="9" r:id="rId4"/>
    <sheet name="IversenObserved" sheetId="11" r:id="rId5"/>
    <sheet name="Irrig" sheetId="1" r:id="rId6"/>
    <sheet name="Grazings" sheetId="2" r:id="rId7"/>
    <sheet name="CP-N" sheetId="7" r:id="rId8"/>
    <sheet name="ME" sheetId="8" r:id="rId9"/>
  </sheets>
  <definedNames>
    <definedName name="_xlnm._FilterDatabase" localSheetId="1" hidden="1">Data!$A$2:$Q$2810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Q20" i="7"/>
  <c r="P20" i="7"/>
  <c r="O20" i="7"/>
  <c r="N20" i="7"/>
  <c r="N12" i="7"/>
  <c r="N18" i="7"/>
  <c r="Q18" i="7"/>
  <c r="Q17" i="7"/>
  <c r="S16" i="7"/>
  <c r="R16" i="7"/>
  <c r="Q16" i="7"/>
  <c r="S15" i="7"/>
  <c r="Q15" i="7"/>
  <c r="S14" i="7"/>
  <c r="R14" i="7"/>
  <c r="Q14" i="7"/>
  <c r="R13" i="7"/>
  <c r="Q13" i="7"/>
  <c r="S12" i="7"/>
  <c r="Q12" i="7"/>
  <c r="S11" i="7"/>
  <c r="Q11" i="7"/>
  <c r="S10" i="7"/>
  <c r="Q10" i="7"/>
  <c r="S9" i="7"/>
  <c r="Q9" i="7"/>
  <c r="Q8" i="7"/>
  <c r="Q7" i="7"/>
  <c r="P15" i="7"/>
  <c r="P16" i="7"/>
  <c r="P14" i="7"/>
  <c r="P12" i="7"/>
  <c r="N17" i="7"/>
  <c r="O16" i="7"/>
  <c r="N16" i="7"/>
  <c r="N15" i="7"/>
  <c r="O14" i="7"/>
  <c r="N14" i="7"/>
  <c r="O13" i="7"/>
  <c r="N13" i="7"/>
  <c r="P11" i="7"/>
  <c r="N11" i="7"/>
  <c r="P10" i="7"/>
  <c r="N10" i="7"/>
  <c r="P9" i="7"/>
  <c r="N9" i="7"/>
  <c r="N8" i="7"/>
  <c r="O7" i="7"/>
  <c r="N7" i="7"/>
  <c r="Y13" i="5"/>
  <c r="X13" i="5"/>
  <c r="W13" i="5"/>
  <c r="V13" i="5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3" i="1"/>
  <c r="H24" i="1"/>
  <c r="H26" i="1"/>
  <c r="H27" i="1"/>
  <c r="H28" i="1"/>
  <c r="H29" i="1"/>
  <c r="H31" i="1"/>
  <c r="H33" i="1"/>
  <c r="H5" i="1"/>
  <c r="F6" i="1"/>
  <c r="F8" i="1"/>
  <c r="F9" i="1"/>
  <c r="F10" i="1"/>
  <c r="F12" i="1"/>
  <c r="F13" i="1"/>
  <c r="F14" i="1"/>
  <c r="F15" i="1"/>
  <c r="F16" i="1"/>
  <c r="F18" i="1"/>
  <c r="F19" i="1"/>
  <c r="F20" i="1"/>
  <c r="F21" i="1"/>
  <c r="F23" i="1"/>
  <c r="F24" i="1"/>
  <c r="F26" i="1"/>
  <c r="F27" i="1"/>
  <c r="F28" i="1"/>
  <c r="F29" i="1"/>
  <c r="F31" i="1"/>
  <c r="F33" i="1"/>
  <c r="F5" i="1"/>
  <c r="D33" i="1"/>
  <c r="D31" i="1"/>
  <c r="D29" i="1"/>
  <c r="D28" i="1"/>
  <c r="D27" i="1"/>
  <c r="D26" i="1"/>
  <c r="D24" i="1"/>
  <c r="D23" i="1"/>
  <c r="D21" i="1"/>
  <c r="D20" i="1"/>
  <c r="D19" i="1"/>
  <c r="D18" i="1"/>
  <c r="D16" i="1"/>
  <c r="D15" i="1"/>
  <c r="D14" i="1"/>
  <c r="D13" i="1"/>
  <c r="D12" i="1"/>
  <c r="D10" i="1"/>
  <c r="D9" i="1"/>
  <c r="D8" i="1"/>
  <c r="D6" i="1"/>
  <c r="D5" i="1"/>
  <c r="M16" i="9" l="1"/>
  <c r="M17" i="9"/>
  <c r="M15" i="9"/>
  <c r="M14" i="9"/>
  <c r="S13" i="9"/>
  <c r="S12" i="9"/>
  <c r="S11" i="9"/>
  <c r="S10" i="9"/>
  <c r="S9" i="9"/>
  <c r="M12" i="9"/>
  <c r="M10" i="9"/>
  <c r="M11" i="9"/>
  <c r="M7" i="9"/>
  <c r="L7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10" i="9"/>
  <c r="L11" i="9"/>
  <c r="L12" i="9"/>
  <c r="M9" i="9"/>
  <c r="L9" i="9"/>
  <c r="Z11" i="4" l="1"/>
  <c r="Z5" i="4"/>
  <c r="K11" i="4"/>
  <c r="K12" i="4"/>
  <c r="K13" i="4" s="1"/>
  <c r="K17" i="4"/>
  <c r="K18" i="4" s="1"/>
  <c r="K19" i="4" s="1"/>
  <c r="K20" i="4" s="1"/>
  <c r="K21" i="4" s="1"/>
  <c r="K22" i="4" s="1"/>
  <c r="K23" i="4"/>
  <c r="K24" i="4" s="1"/>
  <c r="K25" i="4" s="1"/>
  <c r="K26" i="4" s="1"/>
  <c r="K27" i="4" s="1"/>
  <c r="K28" i="4" s="1"/>
  <c r="K29" i="4"/>
  <c r="K30" i="4" s="1"/>
  <c r="K31" i="4" s="1"/>
  <c r="K32" i="4" s="1"/>
  <c r="K33" i="4" s="1"/>
  <c r="K34" i="4" s="1"/>
  <c r="K35" i="4"/>
  <c r="K36" i="4" s="1"/>
  <c r="K37" i="4" s="1"/>
  <c r="K38" i="4" s="1"/>
  <c r="K39" i="4" s="1"/>
  <c r="K40" i="4" s="1"/>
  <c r="K41" i="4" s="1"/>
  <c r="K5" i="4"/>
  <c r="K6" i="4" s="1"/>
  <c r="K7" i="4" s="1"/>
  <c r="K8" i="4" s="1"/>
  <c r="K9" i="4" s="1"/>
  <c r="K10" i="4" s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5" i="4"/>
  <c r="O17" i="4"/>
  <c r="O18" i="4"/>
  <c r="O19" i="4"/>
  <c r="O33" i="4"/>
  <c r="S33" i="4" s="1"/>
  <c r="O34" i="4"/>
  <c r="O35" i="4"/>
  <c r="O39" i="4"/>
  <c r="O49" i="4"/>
  <c r="O50" i="4"/>
  <c r="O51" i="4"/>
  <c r="O66" i="4"/>
  <c r="O68" i="4"/>
  <c r="O87" i="4"/>
  <c r="O89" i="4"/>
  <c r="O91" i="4"/>
  <c r="O105" i="4"/>
  <c r="O106" i="4"/>
  <c r="O107" i="4"/>
  <c r="N6" i="4"/>
  <c r="N7" i="4"/>
  <c r="N8" i="4"/>
  <c r="O8" i="4" s="1"/>
  <c r="N9" i="4"/>
  <c r="N10" i="4"/>
  <c r="O10" i="4" s="1"/>
  <c r="N11" i="4"/>
  <c r="T11" i="4" s="1"/>
  <c r="N12" i="4"/>
  <c r="N13" i="4"/>
  <c r="T13" i="4" s="1"/>
  <c r="N14" i="4"/>
  <c r="N15" i="4"/>
  <c r="N16" i="4"/>
  <c r="N17" i="4"/>
  <c r="N18" i="4"/>
  <c r="N19" i="4"/>
  <c r="Z19" i="4" s="1"/>
  <c r="N20" i="4"/>
  <c r="N21" i="4"/>
  <c r="T21" i="4" s="1"/>
  <c r="N22" i="4"/>
  <c r="N23" i="4"/>
  <c r="N24" i="4"/>
  <c r="N25" i="4"/>
  <c r="N26" i="4"/>
  <c r="O26" i="4" s="1"/>
  <c r="N27" i="4"/>
  <c r="O27" i="4" s="1"/>
  <c r="N28" i="4"/>
  <c r="N29" i="4"/>
  <c r="T29" i="4" s="1"/>
  <c r="N30" i="4"/>
  <c r="N31" i="4"/>
  <c r="N32" i="4"/>
  <c r="N33" i="4"/>
  <c r="Z33" i="4" s="1"/>
  <c r="N34" i="4"/>
  <c r="N35" i="4"/>
  <c r="T35" i="4" s="1"/>
  <c r="N36" i="4"/>
  <c r="N37" i="4"/>
  <c r="N38" i="4"/>
  <c r="N39" i="4"/>
  <c r="N40" i="4"/>
  <c r="O40" i="4" s="1"/>
  <c r="N41" i="4"/>
  <c r="O41" i="4" s="1"/>
  <c r="N42" i="4"/>
  <c r="O42" i="4" s="1"/>
  <c r="N43" i="4"/>
  <c r="O43" i="4" s="1"/>
  <c r="N44" i="4"/>
  <c r="N45" i="4"/>
  <c r="O45" i="4" s="1"/>
  <c r="N46" i="4"/>
  <c r="N47" i="4"/>
  <c r="N48" i="4"/>
  <c r="N49" i="4"/>
  <c r="N50" i="4"/>
  <c r="N51" i="4"/>
  <c r="N52" i="4"/>
  <c r="N53" i="4"/>
  <c r="O53" i="4" s="1"/>
  <c r="N54" i="4"/>
  <c r="N55" i="4"/>
  <c r="N56" i="4"/>
  <c r="N57" i="4"/>
  <c r="O57" i="4" s="1"/>
  <c r="N58" i="4"/>
  <c r="O58" i="4" s="1"/>
  <c r="N59" i="4"/>
  <c r="O59" i="4" s="1"/>
  <c r="N60" i="4"/>
  <c r="O60" i="4" s="1"/>
  <c r="N61" i="4"/>
  <c r="O61" i="4" s="1"/>
  <c r="N62" i="4"/>
  <c r="N63" i="4"/>
  <c r="N64" i="4"/>
  <c r="N65" i="4"/>
  <c r="O65" i="4" s="1"/>
  <c r="N66" i="4"/>
  <c r="N67" i="4"/>
  <c r="O67" i="4" s="1"/>
  <c r="N68" i="4"/>
  <c r="N69" i="4"/>
  <c r="O69" i="4" s="1"/>
  <c r="N70" i="4"/>
  <c r="N71" i="4"/>
  <c r="O71" i="4" s="1"/>
  <c r="N72" i="4"/>
  <c r="N73" i="4"/>
  <c r="O73" i="4" s="1"/>
  <c r="N74" i="4"/>
  <c r="O74" i="4" s="1"/>
  <c r="N75" i="4"/>
  <c r="O75" i="4" s="1"/>
  <c r="N76" i="4"/>
  <c r="N77" i="4"/>
  <c r="O77" i="4" s="1"/>
  <c r="N78" i="4"/>
  <c r="N79" i="4"/>
  <c r="N80" i="4"/>
  <c r="N81" i="4"/>
  <c r="N82" i="4"/>
  <c r="N83" i="4"/>
  <c r="N84" i="4"/>
  <c r="N85" i="4"/>
  <c r="N86" i="4"/>
  <c r="N87" i="4"/>
  <c r="N88" i="4"/>
  <c r="O88" i="4" s="1"/>
  <c r="N89" i="4"/>
  <c r="N90" i="4"/>
  <c r="O90" i="4" s="1"/>
  <c r="N91" i="4"/>
  <c r="N92" i="4"/>
  <c r="N93" i="4"/>
  <c r="O93" i="4" s="1"/>
  <c r="N94" i="4"/>
  <c r="N95" i="4"/>
  <c r="N96" i="4"/>
  <c r="N97" i="4"/>
  <c r="O97" i="4" s="1"/>
  <c r="N98" i="4"/>
  <c r="O98" i="4" s="1"/>
  <c r="N99" i="4"/>
  <c r="O99" i="4" s="1"/>
  <c r="N100" i="4"/>
  <c r="N101" i="4"/>
  <c r="O101" i="4" s="1"/>
  <c r="N102" i="4"/>
  <c r="N103" i="4"/>
  <c r="N104" i="4"/>
  <c r="N105" i="4"/>
  <c r="N106" i="4"/>
  <c r="N107" i="4"/>
  <c r="N108" i="4"/>
  <c r="N109" i="4"/>
  <c r="O109" i="4" s="1"/>
  <c r="N110" i="4"/>
  <c r="N111" i="4"/>
  <c r="N112" i="4"/>
  <c r="N5" i="4"/>
  <c r="T5" i="4" s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A32" i="4" s="1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5" i="4"/>
  <c r="U5" i="4" s="1"/>
  <c r="D2794" i="5"/>
  <c r="D2795" i="5" s="1"/>
  <c r="D2796" i="5" s="1"/>
  <c r="D2797" i="5" s="1"/>
  <c r="D2798" i="5" s="1"/>
  <c r="D2799" i="5" s="1"/>
  <c r="D2800" i="5" s="1"/>
  <c r="D2801" i="5" s="1"/>
  <c r="D2802" i="5" s="1"/>
  <c r="D2803" i="5" s="1"/>
  <c r="D2804" i="5" s="1"/>
  <c r="D2805" i="5" s="1"/>
  <c r="D2806" i="5" s="1"/>
  <c r="D2807" i="5" s="1"/>
  <c r="D2808" i="5" s="1"/>
  <c r="D2809" i="5" s="1"/>
  <c r="D2810" i="5" s="1"/>
  <c r="C2794" i="5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B2794" i="5"/>
  <c r="A2794" i="5"/>
  <c r="J2793" i="5"/>
  <c r="I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D2776" i="5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C2776" i="5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B2776" i="5"/>
  <c r="A2776" i="5"/>
  <c r="N2775" i="5"/>
  <c r="J2775" i="5"/>
  <c r="I2775" i="5"/>
  <c r="D2758" i="5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C2758" i="5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B2758" i="5"/>
  <c r="A2758" i="5"/>
  <c r="A2759" i="5" s="1"/>
  <c r="J2757" i="5"/>
  <c r="I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D2740" i="5"/>
  <c r="D2741" i="5" s="1"/>
  <c r="D2742" i="5" s="1"/>
  <c r="D2743" i="5" s="1"/>
  <c r="D2744" i="5" s="1"/>
  <c r="D2745" i="5" s="1"/>
  <c r="D2746" i="5" s="1"/>
  <c r="D2747" i="5" s="1"/>
  <c r="D2748" i="5" s="1"/>
  <c r="D2749" i="5" s="1"/>
  <c r="D2750" i="5" s="1"/>
  <c r="D2751" i="5" s="1"/>
  <c r="D2752" i="5" s="1"/>
  <c r="D2753" i="5" s="1"/>
  <c r="D2754" i="5" s="1"/>
  <c r="D2755" i="5" s="1"/>
  <c r="D2756" i="5" s="1"/>
  <c r="C2740" i="5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B2740" i="5"/>
  <c r="B2741" i="5" s="1"/>
  <c r="A2740" i="5"/>
  <c r="A2741" i="5" s="1"/>
  <c r="N2739" i="5"/>
  <c r="J2739" i="5"/>
  <c r="I2739" i="5"/>
  <c r="D2722" i="5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C2722" i="5"/>
  <c r="C2723" i="5" s="1"/>
  <c r="B2722" i="5"/>
  <c r="A2722" i="5"/>
  <c r="A2723" i="5" s="1"/>
  <c r="I2723" i="5" s="1"/>
  <c r="J2721" i="5"/>
  <c r="I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D2704" i="5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C2704" i="5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B2704" i="5"/>
  <c r="A2704" i="5"/>
  <c r="N2703" i="5"/>
  <c r="J2703" i="5"/>
  <c r="I2703" i="5"/>
  <c r="D2686" i="5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C2686" i="5"/>
  <c r="B2686" i="5"/>
  <c r="B2687" i="5" s="1"/>
  <c r="A2686" i="5"/>
  <c r="I2686" i="5" s="1"/>
  <c r="J2685" i="5"/>
  <c r="I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68" i="5"/>
  <c r="D2668" i="5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C2668" i="5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B2668" i="5"/>
  <c r="A2668" i="5"/>
  <c r="N2667" i="5"/>
  <c r="J2667" i="5"/>
  <c r="I2667" i="5"/>
  <c r="N2666" i="5"/>
  <c r="N2665" i="5"/>
  <c r="N2664" i="5"/>
  <c r="N2663" i="5"/>
  <c r="N2662" i="5"/>
  <c r="N2661" i="5"/>
  <c r="N2660" i="5"/>
  <c r="N2659" i="5"/>
  <c r="N2658" i="5"/>
  <c r="N2657" i="5"/>
  <c r="N2655" i="5"/>
  <c r="N2654" i="5"/>
  <c r="N2653" i="5"/>
  <c r="N2652" i="5"/>
  <c r="N2651" i="5"/>
  <c r="N2650" i="5"/>
  <c r="D2650" i="5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C2650" i="5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B2650" i="5"/>
  <c r="B2651" i="5" s="1"/>
  <c r="A2650" i="5"/>
  <c r="A2651" i="5" s="1"/>
  <c r="N2649" i="5"/>
  <c r="J2649" i="5"/>
  <c r="I2649" i="5"/>
  <c r="D2632" i="5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C2632" i="5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B2632" i="5"/>
  <c r="B2633" i="5" s="1"/>
  <c r="A2632" i="5"/>
  <c r="A2633" i="5" s="1"/>
  <c r="A2634" i="5" s="1"/>
  <c r="I2634" i="5" s="1"/>
  <c r="J2631" i="5"/>
  <c r="I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D2614" i="5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C2614" i="5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B2614" i="5"/>
  <c r="B2615" i="5" s="1"/>
  <c r="A2614" i="5"/>
  <c r="N2613" i="5"/>
  <c r="J2613" i="5"/>
  <c r="I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D2596" i="5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C2596" i="5"/>
  <c r="B2596" i="5"/>
  <c r="B2597" i="5" s="1"/>
  <c r="B2598" i="5" s="1"/>
  <c r="A2596" i="5"/>
  <c r="I2596" i="5" s="1"/>
  <c r="N2595" i="5"/>
  <c r="J2595" i="5"/>
  <c r="I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D2578" i="5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C2578" i="5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B2578" i="5"/>
  <c r="A2578" i="5"/>
  <c r="N2577" i="5"/>
  <c r="J2577" i="5"/>
  <c r="I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D2560" i="5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C2560" i="5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B2560" i="5"/>
  <c r="B2561" i="5" s="1"/>
  <c r="A2560" i="5"/>
  <c r="A2561" i="5" s="1"/>
  <c r="N2559" i="5"/>
  <c r="J2559" i="5"/>
  <c r="I2559" i="5"/>
  <c r="P2558" i="5"/>
  <c r="P2557" i="5"/>
  <c r="P2556" i="5"/>
  <c r="P2555" i="5"/>
  <c r="P2554" i="5"/>
  <c r="P2553" i="5"/>
  <c r="P2552" i="5"/>
  <c r="P2551" i="5"/>
  <c r="P2550" i="5"/>
  <c r="P2549" i="5"/>
  <c r="P2548" i="5"/>
  <c r="P2547" i="5"/>
  <c r="P2546" i="5"/>
  <c r="P2545" i="5"/>
  <c r="P2544" i="5"/>
  <c r="P2543" i="5"/>
  <c r="P2542" i="5"/>
  <c r="D2542" i="5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C2542" i="5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B2542" i="5"/>
  <c r="A2542" i="5"/>
  <c r="P2541" i="5"/>
  <c r="J2541" i="5"/>
  <c r="I2541" i="5"/>
  <c r="D2524" i="5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C2524" i="5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B2524" i="5"/>
  <c r="A2524" i="5"/>
  <c r="I2524" i="5" s="1"/>
  <c r="J2523" i="5"/>
  <c r="I2523" i="5"/>
  <c r="D2506" i="5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C2506" i="5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B2506" i="5"/>
  <c r="A2506" i="5"/>
  <c r="J2505" i="5"/>
  <c r="I2505" i="5"/>
  <c r="D2488" i="5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C2488" i="5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B2488" i="5"/>
  <c r="A2488" i="5"/>
  <c r="A2489" i="5" s="1"/>
  <c r="J2487" i="5"/>
  <c r="I2487" i="5"/>
  <c r="D2470" i="5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C2470" i="5"/>
  <c r="C2471" i="5" s="1"/>
  <c r="B2470" i="5"/>
  <c r="A2470" i="5"/>
  <c r="J2469" i="5"/>
  <c r="I2469" i="5"/>
  <c r="D2452" i="5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C2452" i="5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B2452" i="5"/>
  <c r="A2452" i="5"/>
  <c r="I2452" i="5" s="1"/>
  <c r="J2451" i="5"/>
  <c r="I2451" i="5"/>
  <c r="D2434" i="5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C2434" i="5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B2434" i="5"/>
  <c r="A2434" i="5"/>
  <c r="I2434" i="5" s="1"/>
  <c r="J2433" i="5"/>
  <c r="I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D2416" i="5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C2416" i="5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B2416" i="5"/>
  <c r="A2416" i="5"/>
  <c r="A2417" i="5" s="1"/>
  <c r="A2418" i="5" s="1"/>
  <c r="N2415" i="5"/>
  <c r="J2415" i="5"/>
  <c r="I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D2398" i="5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C2398" i="5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B2398" i="5"/>
  <c r="B2399" i="5" s="1"/>
  <c r="A2398" i="5"/>
  <c r="A2399" i="5" s="1"/>
  <c r="A2400" i="5" s="1"/>
  <c r="I2400" i="5" s="1"/>
  <c r="N2397" i="5"/>
  <c r="J2397" i="5"/>
  <c r="I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D2380" i="5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C2380" i="5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B2380" i="5"/>
  <c r="B2381" i="5" s="1"/>
  <c r="A2380" i="5"/>
  <c r="N2379" i="5"/>
  <c r="J2379" i="5"/>
  <c r="I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D2362" i="5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C2362" i="5"/>
  <c r="C2363" i="5" s="1"/>
  <c r="B2362" i="5"/>
  <c r="A2362" i="5"/>
  <c r="A2363" i="5" s="1"/>
  <c r="N2361" i="5"/>
  <c r="J2361" i="5"/>
  <c r="I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D2344" i="5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C2344" i="5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B2344" i="5"/>
  <c r="B2345" i="5" s="1"/>
  <c r="A2344" i="5"/>
  <c r="A2345" i="5" s="1"/>
  <c r="A2346" i="5" s="1"/>
  <c r="I2346" i="5" s="1"/>
  <c r="N2343" i="5"/>
  <c r="J2343" i="5"/>
  <c r="I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D2326" i="5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C2326" i="5"/>
  <c r="B2326" i="5"/>
  <c r="B2327" i="5" s="1"/>
  <c r="B2328" i="5" s="1"/>
  <c r="A2326" i="5"/>
  <c r="I2326" i="5" s="1"/>
  <c r="N2325" i="5"/>
  <c r="J2325" i="5"/>
  <c r="I2325" i="5"/>
  <c r="P2324" i="5"/>
  <c r="N2324" i="5"/>
  <c r="P2323" i="5"/>
  <c r="N2323" i="5"/>
  <c r="P2322" i="5"/>
  <c r="N2322" i="5"/>
  <c r="P2321" i="5"/>
  <c r="N2321" i="5"/>
  <c r="P2320" i="5"/>
  <c r="N2320" i="5"/>
  <c r="P2319" i="5"/>
  <c r="N2319" i="5"/>
  <c r="P2318" i="5"/>
  <c r="N2318" i="5"/>
  <c r="P2317" i="5"/>
  <c r="N2317" i="5"/>
  <c r="P2316" i="5"/>
  <c r="N2316" i="5"/>
  <c r="P2315" i="5"/>
  <c r="N2315" i="5"/>
  <c r="P2314" i="5"/>
  <c r="N2314" i="5"/>
  <c r="P2313" i="5"/>
  <c r="N2313" i="5"/>
  <c r="P2312" i="5"/>
  <c r="N2312" i="5"/>
  <c r="P2311" i="5"/>
  <c r="N2311" i="5"/>
  <c r="P2310" i="5"/>
  <c r="N2310" i="5"/>
  <c r="P2309" i="5"/>
  <c r="N2309" i="5"/>
  <c r="P2308" i="5"/>
  <c r="N2308" i="5"/>
  <c r="D2308" i="5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C2308" i="5"/>
  <c r="B2308" i="5"/>
  <c r="B2309" i="5" s="1"/>
  <c r="A2308" i="5"/>
  <c r="P2307" i="5"/>
  <c r="N2307" i="5"/>
  <c r="J2307" i="5"/>
  <c r="I2307" i="5"/>
  <c r="N2306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D2290" i="5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C2290" i="5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B2290" i="5"/>
  <c r="A2290" i="5"/>
  <c r="A2291" i="5" s="1"/>
  <c r="N2289" i="5"/>
  <c r="J2289" i="5"/>
  <c r="I2289" i="5"/>
  <c r="N2288" i="5"/>
  <c r="N2287" i="5"/>
  <c r="N2286" i="5"/>
  <c r="N2285" i="5"/>
  <c r="N2284" i="5"/>
  <c r="N2283" i="5"/>
  <c r="N2282" i="5"/>
  <c r="N2281" i="5"/>
  <c r="N2280" i="5"/>
  <c r="N2279" i="5"/>
  <c r="N2278" i="5"/>
  <c r="N2277" i="5"/>
  <c r="N2276" i="5"/>
  <c r="N2275" i="5"/>
  <c r="N2274" i="5"/>
  <c r="N2273" i="5"/>
  <c r="N2272" i="5"/>
  <c r="D2272" i="5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B2272" i="5"/>
  <c r="A2272" i="5"/>
  <c r="N2271" i="5"/>
  <c r="J2271" i="5"/>
  <c r="I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2257" i="5"/>
  <c r="N2256" i="5"/>
  <c r="N2255" i="5"/>
  <c r="N2254" i="5"/>
  <c r="D2254" i="5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C2254" i="5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B2254" i="5"/>
  <c r="B2255" i="5" s="1"/>
  <c r="A2254" i="5"/>
  <c r="A2255" i="5" s="1"/>
  <c r="I2255" i="5" s="1"/>
  <c r="N2253" i="5"/>
  <c r="J2253" i="5"/>
  <c r="I2253" i="5"/>
  <c r="N2252" i="5"/>
  <c r="N2251" i="5"/>
  <c r="N2250" i="5"/>
  <c r="N2249" i="5"/>
  <c r="N2248" i="5"/>
  <c r="N2247" i="5"/>
  <c r="N2246" i="5"/>
  <c r="N2245" i="5"/>
  <c r="N2244" i="5"/>
  <c r="N2243" i="5"/>
  <c r="N2242" i="5"/>
  <c r="N2241" i="5"/>
  <c r="N2240" i="5"/>
  <c r="N2239" i="5"/>
  <c r="N2238" i="5"/>
  <c r="N2237" i="5"/>
  <c r="N2236" i="5"/>
  <c r="D2236" i="5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C2236" i="5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B2236" i="5"/>
  <c r="A2236" i="5"/>
  <c r="A2237" i="5" s="1"/>
  <c r="N2235" i="5"/>
  <c r="J2235" i="5"/>
  <c r="I2235" i="5"/>
  <c r="N2234" i="5"/>
  <c r="N2233" i="5"/>
  <c r="N2232" i="5"/>
  <c r="N2231" i="5"/>
  <c r="N2230" i="5"/>
  <c r="N2229" i="5"/>
  <c r="N2228" i="5"/>
  <c r="N2227" i="5"/>
  <c r="N2226" i="5"/>
  <c r="N2225" i="5"/>
  <c r="N2224" i="5"/>
  <c r="N2223" i="5"/>
  <c r="N2222" i="5"/>
  <c r="N2221" i="5"/>
  <c r="N2220" i="5"/>
  <c r="N2219" i="5"/>
  <c r="N2218" i="5"/>
  <c r="D2218" i="5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C2218" i="5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B2218" i="5"/>
  <c r="B2219" i="5" s="1"/>
  <c r="A2218" i="5"/>
  <c r="N2217" i="5"/>
  <c r="J2217" i="5"/>
  <c r="I2217" i="5"/>
  <c r="P2216" i="5"/>
  <c r="N2216" i="5"/>
  <c r="P2215" i="5"/>
  <c r="N2215" i="5"/>
  <c r="P2214" i="5"/>
  <c r="N2214" i="5"/>
  <c r="P2213" i="5"/>
  <c r="N2213" i="5"/>
  <c r="P2212" i="5"/>
  <c r="N2212" i="5"/>
  <c r="P2211" i="5"/>
  <c r="N2211" i="5"/>
  <c r="P2210" i="5"/>
  <c r="N2210" i="5"/>
  <c r="P2209" i="5"/>
  <c r="N2209" i="5"/>
  <c r="P2208" i="5"/>
  <c r="N2208" i="5"/>
  <c r="P2207" i="5"/>
  <c r="N2207" i="5"/>
  <c r="P2206" i="5"/>
  <c r="N2206" i="5"/>
  <c r="P2205" i="5"/>
  <c r="N2205" i="5"/>
  <c r="P2204" i="5"/>
  <c r="N2204" i="5"/>
  <c r="P2203" i="5"/>
  <c r="N2203" i="5"/>
  <c r="P2202" i="5"/>
  <c r="N2202" i="5"/>
  <c r="P2201" i="5"/>
  <c r="N2201" i="5"/>
  <c r="P2200" i="5"/>
  <c r="N2200" i="5"/>
  <c r="D2200" i="5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C2200" i="5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B2200" i="5"/>
  <c r="B2201" i="5" s="1"/>
  <c r="B2202" i="5" s="1"/>
  <c r="A2200" i="5"/>
  <c r="A2201" i="5" s="1"/>
  <c r="P2199" i="5"/>
  <c r="N2199" i="5"/>
  <c r="J2199" i="5"/>
  <c r="I2199" i="5"/>
  <c r="N2198" i="5"/>
  <c r="N2197" i="5"/>
  <c r="N2196" i="5"/>
  <c r="N2195" i="5"/>
  <c r="N2194" i="5"/>
  <c r="N2193" i="5"/>
  <c r="N2192" i="5"/>
  <c r="N2191" i="5"/>
  <c r="N2190" i="5"/>
  <c r="N2189" i="5"/>
  <c r="N2188" i="5"/>
  <c r="N2187" i="5"/>
  <c r="N2186" i="5"/>
  <c r="N2185" i="5"/>
  <c r="N2184" i="5"/>
  <c r="N2183" i="5"/>
  <c r="N2182" i="5"/>
  <c r="D2182" i="5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C2182" i="5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B2182" i="5"/>
  <c r="A2182" i="5"/>
  <c r="N2181" i="5"/>
  <c r="J2181" i="5"/>
  <c r="I2181" i="5"/>
  <c r="N2180" i="5"/>
  <c r="N2179" i="5"/>
  <c r="N2178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D2164" i="5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C2164" i="5"/>
  <c r="C2165" i="5" s="1"/>
  <c r="B2164" i="5"/>
  <c r="B2165" i="5" s="1"/>
  <c r="B2166" i="5" s="1"/>
  <c r="A2164" i="5"/>
  <c r="N2163" i="5"/>
  <c r="J2163" i="5"/>
  <c r="I2163" i="5"/>
  <c r="N2162" i="5"/>
  <c r="N2161" i="5"/>
  <c r="N2160" i="5"/>
  <c r="N2159" i="5"/>
  <c r="N2158" i="5"/>
  <c r="N2157" i="5"/>
  <c r="N2156" i="5"/>
  <c r="N2155" i="5"/>
  <c r="N2154" i="5"/>
  <c r="N2153" i="5"/>
  <c r="N2152" i="5"/>
  <c r="N2151" i="5"/>
  <c r="N2150" i="5"/>
  <c r="N2149" i="5"/>
  <c r="N2148" i="5"/>
  <c r="N2147" i="5"/>
  <c r="N2146" i="5"/>
  <c r="D2146" i="5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C2146" i="5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B2146" i="5"/>
  <c r="A2146" i="5"/>
  <c r="N2145" i="5"/>
  <c r="J2145" i="5"/>
  <c r="I2145" i="5"/>
  <c r="N2144" i="5"/>
  <c r="N2143" i="5"/>
  <c r="N2142" i="5"/>
  <c r="N2141" i="5"/>
  <c r="N2140" i="5"/>
  <c r="N2139" i="5"/>
  <c r="N2138" i="5"/>
  <c r="N2137" i="5"/>
  <c r="N2136" i="5"/>
  <c r="N2135" i="5"/>
  <c r="N2134" i="5"/>
  <c r="N2133" i="5"/>
  <c r="N2132" i="5"/>
  <c r="N2131" i="5"/>
  <c r="N2130" i="5"/>
  <c r="N2129" i="5"/>
  <c r="N2128" i="5"/>
  <c r="D2128" i="5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C2128" i="5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B2128" i="5"/>
  <c r="A2128" i="5"/>
  <c r="A2129" i="5" s="1"/>
  <c r="N2127" i="5"/>
  <c r="J2127" i="5"/>
  <c r="I2127" i="5"/>
  <c r="P2126" i="5"/>
  <c r="N2126" i="5"/>
  <c r="P2125" i="5"/>
  <c r="N2125" i="5"/>
  <c r="P2124" i="5"/>
  <c r="N2124" i="5"/>
  <c r="P2123" i="5"/>
  <c r="N2123" i="5"/>
  <c r="P2122" i="5"/>
  <c r="N2122" i="5"/>
  <c r="P2121" i="5"/>
  <c r="N2121" i="5"/>
  <c r="P2120" i="5"/>
  <c r="N2120" i="5"/>
  <c r="P2119" i="5"/>
  <c r="N2119" i="5"/>
  <c r="P2118" i="5"/>
  <c r="N2118" i="5"/>
  <c r="P2117" i="5"/>
  <c r="N2117" i="5"/>
  <c r="P2116" i="5"/>
  <c r="N2116" i="5"/>
  <c r="P2115" i="5"/>
  <c r="N2115" i="5"/>
  <c r="P2114" i="5"/>
  <c r="N2114" i="5"/>
  <c r="P2113" i="5"/>
  <c r="N2113" i="5"/>
  <c r="P2112" i="5"/>
  <c r="N2112" i="5"/>
  <c r="P2111" i="5"/>
  <c r="N2111" i="5"/>
  <c r="P2110" i="5"/>
  <c r="N2110" i="5"/>
  <c r="D2110" i="5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C2110" i="5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B2110" i="5"/>
  <c r="A2110" i="5"/>
  <c r="I2110" i="5" s="1"/>
  <c r="P2109" i="5"/>
  <c r="N2109" i="5"/>
  <c r="J2109" i="5"/>
  <c r="I2109" i="5"/>
  <c r="N2108" i="5"/>
  <c r="N2107" i="5"/>
  <c r="N2106" i="5"/>
  <c r="N2105" i="5"/>
  <c r="N2104" i="5"/>
  <c r="N2103" i="5"/>
  <c r="N2102" i="5"/>
  <c r="N2101" i="5"/>
  <c r="N2100" i="5"/>
  <c r="N2099" i="5"/>
  <c r="N2098" i="5"/>
  <c r="N2097" i="5"/>
  <c r="N2096" i="5"/>
  <c r="N2095" i="5"/>
  <c r="N2094" i="5"/>
  <c r="N2093" i="5"/>
  <c r="N2092" i="5"/>
  <c r="D2092" i="5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C2092" i="5"/>
  <c r="C2093" i="5" s="1"/>
  <c r="C2094" i="5" s="1"/>
  <c r="C2095" i="5" s="1"/>
  <c r="B2092" i="5"/>
  <c r="B2093" i="5" s="1"/>
  <c r="B2094" i="5" s="1"/>
  <c r="B2095" i="5" s="1"/>
  <c r="B2096" i="5" s="1"/>
  <c r="A2092" i="5"/>
  <c r="A2093" i="5" s="1"/>
  <c r="N2091" i="5"/>
  <c r="J2091" i="5"/>
  <c r="I2091" i="5"/>
  <c r="N2090" i="5"/>
  <c r="N2089" i="5"/>
  <c r="N2088" i="5"/>
  <c r="N2087" i="5"/>
  <c r="N2086" i="5"/>
  <c r="N2085" i="5"/>
  <c r="N2084" i="5"/>
  <c r="N2083" i="5"/>
  <c r="N2082" i="5"/>
  <c r="N2081" i="5"/>
  <c r="N2080" i="5"/>
  <c r="N2079" i="5"/>
  <c r="N2078" i="5"/>
  <c r="N2077" i="5"/>
  <c r="N2076" i="5"/>
  <c r="N2075" i="5"/>
  <c r="N2074" i="5"/>
  <c r="D2074" i="5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C2074" i="5"/>
  <c r="B2074" i="5"/>
  <c r="B2075" i="5" s="1"/>
  <c r="A2074" i="5"/>
  <c r="N2073" i="5"/>
  <c r="J2073" i="5"/>
  <c r="I2073" i="5"/>
  <c r="N2072" i="5"/>
  <c r="N2071" i="5"/>
  <c r="N2070" i="5"/>
  <c r="N2069" i="5"/>
  <c r="N2068" i="5"/>
  <c r="N2067" i="5"/>
  <c r="N2066" i="5"/>
  <c r="N2065" i="5"/>
  <c r="N2064" i="5"/>
  <c r="N2063" i="5"/>
  <c r="N2062" i="5"/>
  <c r="N2061" i="5"/>
  <c r="N2060" i="5"/>
  <c r="N2059" i="5"/>
  <c r="N2058" i="5"/>
  <c r="N2057" i="5"/>
  <c r="N2056" i="5"/>
  <c r="D2056" i="5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C2056" i="5"/>
  <c r="B2056" i="5"/>
  <c r="B2057" i="5" s="1"/>
  <c r="A2056" i="5"/>
  <c r="N2055" i="5"/>
  <c r="J2055" i="5"/>
  <c r="I2055" i="5"/>
  <c r="N2054" i="5"/>
  <c r="N2053" i="5"/>
  <c r="N2052" i="5"/>
  <c r="N2051" i="5"/>
  <c r="N2050" i="5"/>
  <c r="N2049" i="5"/>
  <c r="N2048" i="5"/>
  <c r="N2047" i="5"/>
  <c r="N2046" i="5"/>
  <c r="N2045" i="5"/>
  <c r="N2044" i="5"/>
  <c r="N2043" i="5"/>
  <c r="N2042" i="5"/>
  <c r="N2041" i="5"/>
  <c r="N2040" i="5"/>
  <c r="N2039" i="5"/>
  <c r="N2038" i="5"/>
  <c r="D2038" i="5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C2038" i="5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B2038" i="5"/>
  <c r="B2039" i="5" s="1"/>
  <c r="B2040" i="5" s="1"/>
  <c r="A2038" i="5"/>
  <c r="N2037" i="5"/>
  <c r="J2037" i="5"/>
  <c r="I2037" i="5"/>
  <c r="N2036" i="5"/>
  <c r="N2035" i="5"/>
  <c r="N2034" i="5"/>
  <c r="N2033" i="5"/>
  <c r="N2032" i="5"/>
  <c r="N2031" i="5"/>
  <c r="N2030" i="5"/>
  <c r="N2029" i="5"/>
  <c r="N2028" i="5"/>
  <c r="N2027" i="5"/>
  <c r="N2026" i="5"/>
  <c r="N2025" i="5"/>
  <c r="N2024" i="5"/>
  <c r="N2023" i="5"/>
  <c r="N2022" i="5"/>
  <c r="N2021" i="5"/>
  <c r="N2020" i="5"/>
  <c r="D2020" i="5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C2020" i="5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B2020" i="5"/>
  <c r="B2021" i="5" s="1"/>
  <c r="B2022" i="5" s="1"/>
  <c r="B2023" i="5" s="1"/>
  <c r="A2020" i="5"/>
  <c r="A2021" i="5" s="1"/>
  <c r="A2022" i="5" s="1"/>
  <c r="A2023" i="5" s="1"/>
  <c r="N2019" i="5"/>
  <c r="J2019" i="5"/>
  <c r="I2019" i="5"/>
  <c r="N2018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D2002" i="5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C2002" i="5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B2002" i="5"/>
  <c r="B2003" i="5" s="1"/>
  <c r="A2002" i="5"/>
  <c r="N2001" i="5"/>
  <c r="J2001" i="5"/>
  <c r="I2001" i="5"/>
  <c r="N2000" i="5"/>
  <c r="N1999" i="5"/>
  <c r="N1998" i="5"/>
  <c r="N1997" i="5"/>
  <c r="N1996" i="5"/>
  <c r="N1995" i="5"/>
  <c r="N1994" i="5"/>
  <c r="N1993" i="5"/>
  <c r="N1992" i="5"/>
  <c r="N1991" i="5"/>
  <c r="N1990" i="5"/>
  <c r="N1989" i="5"/>
  <c r="N1988" i="5"/>
  <c r="N1987" i="5"/>
  <c r="N1986" i="5"/>
  <c r="N1985" i="5"/>
  <c r="N1984" i="5"/>
  <c r="D1984" i="5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C1984" i="5"/>
  <c r="B1984" i="5"/>
  <c r="B1985" i="5" s="1"/>
  <c r="A1984" i="5"/>
  <c r="N1983" i="5"/>
  <c r="J1983" i="5"/>
  <c r="I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D1966" i="5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C1966" i="5"/>
  <c r="C1967" i="5" s="1"/>
  <c r="C1968" i="5" s="1"/>
  <c r="B1966" i="5"/>
  <c r="B1967" i="5" s="1"/>
  <c r="A1966" i="5"/>
  <c r="A1967" i="5" s="1"/>
  <c r="N1965" i="5"/>
  <c r="J1965" i="5"/>
  <c r="I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D1948" i="5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C1948" i="5"/>
  <c r="B1948" i="5"/>
  <c r="B1949" i="5" s="1"/>
  <c r="B1950" i="5" s="1"/>
  <c r="B1951" i="5" s="1"/>
  <c r="B1952" i="5" s="1"/>
  <c r="B1953" i="5" s="1"/>
  <c r="A1948" i="5"/>
  <c r="A1949" i="5" s="1"/>
  <c r="N1947" i="5"/>
  <c r="J1947" i="5"/>
  <c r="I1947" i="5"/>
  <c r="N1946" i="5"/>
  <c r="P1945" i="5"/>
  <c r="N1945" i="5"/>
  <c r="P1944" i="5"/>
  <c r="N1944" i="5"/>
  <c r="N1943" i="5"/>
  <c r="P1942" i="5"/>
  <c r="N1942" i="5"/>
  <c r="P1941" i="5"/>
  <c r="N1941" i="5"/>
  <c r="P1939" i="5"/>
  <c r="P1938" i="5"/>
  <c r="P1936" i="5"/>
  <c r="P1935" i="5"/>
  <c r="P1933" i="5"/>
  <c r="P1932" i="5"/>
  <c r="P1930" i="5"/>
  <c r="D1930" i="5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C1930" i="5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B1930" i="5"/>
  <c r="B1931" i="5" s="1"/>
  <c r="B1932" i="5" s="1"/>
  <c r="A1930" i="5"/>
  <c r="A1931" i="5" s="1"/>
  <c r="P1929" i="5"/>
  <c r="J1929" i="5"/>
  <c r="I1929" i="5"/>
  <c r="D1912" i="5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C1912" i="5"/>
  <c r="B1912" i="5"/>
  <c r="B1913" i="5" s="1"/>
  <c r="B1914" i="5" s="1"/>
  <c r="A1912" i="5"/>
  <c r="A1913" i="5" s="1"/>
  <c r="J1911" i="5"/>
  <c r="I1911" i="5"/>
  <c r="D1894" i="5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C1894" i="5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B1894" i="5"/>
  <c r="A1894" i="5"/>
  <c r="A1895" i="5" s="1"/>
  <c r="J1893" i="5"/>
  <c r="I1893" i="5"/>
  <c r="D1876" i="5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C1876" i="5"/>
  <c r="B1876" i="5"/>
  <c r="B1877" i="5" s="1"/>
  <c r="B1878" i="5" s="1"/>
  <c r="A1876" i="5"/>
  <c r="I1876" i="5" s="1"/>
  <c r="J1875" i="5"/>
  <c r="I1875" i="5"/>
  <c r="D1858" i="5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C1858" i="5"/>
  <c r="B1858" i="5"/>
  <c r="B1859" i="5" s="1"/>
  <c r="B1860" i="5" s="1"/>
  <c r="A1858" i="5"/>
  <c r="I1858" i="5" s="1"/>
  <c r="J1857" i="5"/>
  <c r="I1857" i="5"/>
  <c r="D1840" i="5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C1840" i="5"/>
  <c r="B1840" i="5"/>
  <c r="B1841" i="5" s="1"/>
  <c r="B1842" i="5" s="1"/>
  <c r="A1840" i="5"/>
  <c r="J1839" i="5"/>
  <c r="I1839" i="5"/>
  <c r="D1822" i="5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C1822" i="5"/>
  <c r="B1822" i="5"/>
  <c r="B1823" i="5" s="1"/>
  <c r="B1824" i="5" s="1"/>
  <c r="B1825" i="5" s="1"/>
  <c r="A1822" i="5"/>
  <c r="A1823" i="5" s="1"/>
  <c r="J1821" i="5"/>
  <c r="I1821" i="5"/>
  <c r="D1804" i="5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C1804" i="5"/>
  <c r="B1804" i="5"/>
  <c r="B1805" i="5" s="1"/>
  <c r="B1806" i="5" s="1"/>
  <c r="A1804" i="5"/>
  <c r="J1803" i="5"/>
  <c r="I1803" i="5"/>
  <c r="D1786" i="5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C1786" i="5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B1786" i="5"/>
  <c r="A1786" i="5"/>
  <c r="I1786" i="5" s="1"/>
  <c r="J1785" i="5"/>
  <c r="I1785" i="5"/>
  <c r="D1768" i="5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C1768" i="5"/>
  <c r="B1768" i="5"/>
  <c r="B1769" i="5" s="1"/>
  <c r="B1770" i="5" s="1"/>
  <c r="A1768" i="5"/>
  <c r="J1767" i="5"/>
  <c r="I1767" i="5"/>
  <c r="D1750" i="5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C1750" i="5"/>
  <c r="B1750" i="5"/>
  <c r="B1751" i="5" s="1"/>
  <c r="A1750" i="5"/>
  <c r="I1750" i="5" s="1"/>
  <c r="J1749" i="5"/>
  <c r="I1749" i="5"/>
  <c r="D1732" i="5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C1732" i="5"/>
  <c r="B1732" i="5"/>
  <c r="B1733" i="5" s="1"/>
  <c r="B1734" i="5" s="1"/>
  <c r="B1735" i="5" s="1"/>
  <c r="A1732" i="5"/>
  <c r="A1733" i="5" s="1"/>
  <c r="J1731" i="5"/>
  <c r="I1731" i="5"/>
  <c r="D1714" i="5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C1714" i="5"/>
  <c r="B1714" i="5"/>
  <c r="B1715" i="5" s="1"/>
  <c r="B1716" i="5" s="1"/>
  <c r="A1714" i="5"/>
  <c r="I1714" i="5" s="1"/>
  <c r="J1713" i="5"/>
  <c r="I1713" i="5"/>
  <c r="D1696" i="5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C1696" i="5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B1696" i="5"/>
  <c r="B1697" i="5" s="1"/>
  <c r="A1696" i="5"/>
  <c r="J1695" i="5"/>
  <c r="I1695" i="5"/>
  <c r="D1678" i="5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C1678" i="5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B1678" i="5"/>
  <c r="B1679" i="5" s="1"/>
  <c r="A1678" i="5"/>
  <c r="J1677" i="5"/>
  <c r="I1677" i="5"/>
  <c r="D1660" i="5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C1660" i="5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B1660" i="5"/>
  <c r="A1660" i="5"/>
  <c r="J1659" i="5"/>
  <c r="I1659" i="5"/>
  <c r="D1642" i="5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C1642" i="5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B1642" i="5"/>
  <c r="A1642" i="5"/>
  <c r="J1641" i="5"/>
  <c r="I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D1624" i="5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C1624" i="5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B1624" i="5"/>
  <c r="B1625" i="5" s="1"/>
  <c r="A1624" i="5"/>
  <c r="A1625" i="5" s="1"/>
  <c r="P1623" i="5"/>
  <c r="J1623" i="5"/>
  <c r="I1623" i="5"/>
  <c r="D1606" i="5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C1606" i="5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B1606" i="5"/>
  <c r="A1606" i="5"/>
  <c r="A1607" i="5" s="1"/>
  <c r="A1608" i="5" s="1"/>
  <c r="J1605" i="5"/>
  <c r="I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D1588" i="5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C1588" i="5"/>
  <c r="B1588" i="5"/>
  <c r="B1589" i="5" s="1"/>
  <c r="B1590" i="5" s="1"/>
  <c r="B1591" i="5" s="1"/>
  <c r="B1592" i="5" s="1"/>
  <c r="A1588" i="5"/>
  <c r="N1587" i="5"/>
  <c r="J1587" i="5"/>
  <c r="I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D1570" i="5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C1570" i="5"/>
  <c r="B1570" i="5"/>
  <c r="B1571" i="5" s="1"/>
  <c r="A1570" i="5"/>
  <c r="I1570" i="5" s="1"/>
  <c r="P1569" i="5"/>
  <c r="J1569" i="5"/>
  <c r="I1569" i="5"/>
  <c r="D1552" i="5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C1552" i="5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B1552" i="5"/>
  <c r="B1553" i="5" s="1"/>
  <c r="A1552" i="5"/>
  <c r="J1551" i="5"/>
  <c r="I1551" i="5"/>
  <c r="D1534" i="5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C1534" i="5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B1534" i="5"/>
  <c r="A1534" i="5"/>
  <c r="I1534" i="5" s="1"/>
  <c r="J1533" i="5"/>
  <c r="I1533" i="5"/>
  <c r="D1516" i="5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C1516" i="5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B1516" i="5"/>
  <c r="A1516" i="5"/>
  <c r="I1516" i="5" s="1"/>
  <c r="J1515" i="5"/>
  <c r="I1515" i="5"/>
  <c r="D1498" i="5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C1498" i="5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B1498" i="5"/>
  <c r="A1498" i="5"/>
  <c r="J1497" i="5"/>
  <c r="I1497" i="5"/>
  <c r="D1480" i="5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C1480" i="5"/>
  <c r="B1480" i="5"/>
  <c r="B1481" i="5" s="1"/>
  <c r="B1482" i="5" s="1"/>
  <c r="A1480" i="5"/>
  <c r="I1480" i="5" s="1"/>
  <c r="J1479" i="5"/>
  <c r="I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D1462" i="5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C1462" i="5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B1462" i="5"/>
  <c r="A1462" i="5"/>
  <c r="N1461" i="5"/>
  <c r="J1461" i="5"/>
  <c r="I1461" i="5"/>
  <c r="P1460" i="5"/>
  <c r="N1460" i="5"/>
  <c r="P1459" i="5"/>
  <c r="N1459" i="5"/>
  <c r="P1458" i="5"/>
  <c r="N1458" i="5"/>
  <c r="P1457" i="5"/>
  <c r="N1457" i="5"/>
  <c r="P1456" i="5"/>
  <c r="N1456" i="5"/>
  <c r="P1455" i="5"/>
  <c r="N1455" i="5"/>
  <c r="P1454" i="5"/>
  <c r="N1454" i="5"/>
  <c r="P1453" i="5"/>
  <c r="N1453" i="5"/>
  <c r="P1452" i="5"/>
  <c r="N1452" i="5"/>
  <c r="P1451" i="5"/>
  <c r="N1451" i="5"/>
  <c r="P1450" i="5"/>
  <c r="N1450" i="5"/>
  <c r="P1449" i="5"/>
  <c r="N1449" i="5"/>
  <c r="P1448" i="5"/>
  <c r="N1448" i="5"/>
  <c r="P1447" i="5"/>
  <c r="N1447" i="5"/>
  <c r="P1446" i="5"/>
  <c r="N1446" i="5"/>
  <c r="P1445" i="5"/>
  <c r="N1445" i="5"/>
  <c r="P1444" i="5"/>
  <c r="N1444" i="5"/>
  <c r="D1444" i="5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B1444" i="5"/>
  <c r="B1445" i="5" s="1"/>
  <c r="A1444" i="5"/>
  <c r="P1443" i="5"/>
  <c r="N1443" i="5"/>
  <c r="J1443" i="5"/>
  <c r="I1443" i="5"/>
  <c r="N1430" i="5"/>
  <c r="N1429" i="5"/>
  <c r="N1428" i="5"/>
  <c r="N1427" i="5"/>
  <c r="N1426" i="5"/>
  <c r="D1426" i="5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C1426" i="5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B1426" i="5"/>
  <c r="B1427" i="5" s="1"/>
  <c r="A1426" i="5"/>
  <c r="N1425" i="5"/>
  <c r="J1425" i="5"/>
  <c r="I1425" i="5"/>
  <c r="N1412" i="5"/>
  <c r="N1411" i="5"/>
  <c r="N1410" i="5"/>
  <c r="N1409" i="5"/>
  <c r="N1408" i="5"/>
  <c r="D1408" i="5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C1408" i="5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B1408" i="5"/>
  <c r="A1408" i="5"/>
  <c r="N1407" i="5"/>
  <c r="J1407" i="5"/>
  <c r="I1407" i="5"/>
  <c r="D1390" i="5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C1390" i="5"/>
  <c r="B1390" i="5"/>
  <c r="B1391" i="5" s="1"/>
  <c r="B1392" i="5" s="1"/>
  <c r="A1390" i="5"/>
  <c r="J1389" i="5"/>
  <c r="I1389" i="5"/>
  <c r="D1372" i="5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C1372" i="5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B1372" i="5"/>
  <c r="A1372" i="5"/>
  <c r="J1371" i="5"/>
  <c r="I1371" i="5"/>
  <c r="D1354" i="5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C1354" i="5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B1354" i="5"/>
  <c r="A1354" i="5"/>
  <c r="J1353" i="5"/>
  <c r="I1353" i="5"/>
  <c r="D1336" i="5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B1336" i="5"/>
  <c r="A1336" i="5"/>
  <c r="A1337" i="5" s="1"/>
  <c r="A1338" i="5" s="1"/>
  <c r="J1335" i="5"/>
  <c r="I1335" i="5"/>
  <c r="D1318" i="5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C1318" i="5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B1318" i="5"/>
  <c r="A1318" i="5"/>
  <c r="A1319" i="5" s="1"/>
  <c r="J1317" i="5"/>
  <c r="I1317" i="5"/>
  <c r="D1300" i="5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C1300" i="5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B1300" i="5"/>
  <c r="A1300" i="5"/>
  <c r="A1301" i="5" s="1"/>
  <c r="J1299" i="5"/>
  <c r="I1299" i="5"/>
  <c r="D1282" i="5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C1282" i="5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B1282" i="5"/>
  <c r="A1282" i="5"/>
  <c r="A1283" i="5" s="1"/>
  <c r="I1283" i="5" s="1"/>
  <c r="J1281" i="5"/>
  <c r="I1281" i="5"/>
  <c r="D1264" i="5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C1264" i="5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B1264" i="5"/>
  <c r="A1264" i="5"/>
  <c r="J1263" i="5"/>
  <c r="I1263" i="5"/>
  <c r="D1246" i="5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C1246" i="5"/>
  <c r="B1246" i="5"/>
  <c r="B1247" i="5" s="1"/>
  <c r="B1248" i="5" s="1"/>
  <c r="B1249" i="5" s="1"/>
  <c r="A1246" i="5"/>
  <c r="J1245" i="5"/>
  <c r="I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D1228" i="5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C1228" i="5"/>
  <c r="B1228" i="5"/>
  <c r="B1229" i="5" s="1"/>
  <c r="B1230" i="5" s="1"/>
  <c r="B1231" i="5" s="1"/>
  <c r="B1232" i="5" s="1"/>
  <c r="A1228" i="5"/>
  <c r="A1229" i="5" s="1"/>
  <c r="I1229" i="5" s="1"/>
  <c r="P1227" i="5"/>
  <c r="J1227" i="5"/>
  <c r="I1227" i="5"/>
  <c r="D1210" i="5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C1210" i="5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B1210" i="5"/>
  <c r="A1210" i="5"/>
  <c r="J1209" i="5"/>
  <c r="I1209" i="5"/>
  <c r="D1192" i="5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B1192" i="5"/>
  <c r="B1193" i="5" s="1"/>
  <c r="A1192" i="5"/>
  <c r="A1193" i="5" s="1"/>
  <c r="J1191" i="5"/>
  <c r="I1191" i="5"/>
  <c r="D1174" i="5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C1174" i="5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B1174" i="5"/>
  <c r="B1175" i="5" s="1"/>
  <c r="A1174" i="5"/>
  <c r="A1175" i="5" s="1"/>
  <c r="J1173" i="5"/>
  <c r="I1173" i="5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C1156" i="5"/>
  <c r="B1156" i="5"/>
  <c r="B1157" i="5" s="1"/>
  <c r="B1158" i="5" s="1"/>
  <c r="A1156" i="5"/>
  <c r="I1156" i="5" s="1"/>
  <c r="J1155" i="5"/>
  <c r="I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D1138" i="5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8" i="5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B1138" i="5"/>
  <c r="B1139" i="5" s="1"/>
  <c r="A1138" i="5"/>
  <c r="P1137" i="5"/>
  <c r="J1137" i="5"/>
  <c r="I1137" i="5"/>
  <c r="D1120" i="5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C1120" i="5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B1120" i="5"/>
  <c r="A1120" i="5"/>
  <c r="J1119" i="5"/>
  <c r="I1119" i="5"/>
  <c r="D1102" i="5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C1102" i="5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B1102" i="5"/>
  <c r="A1102" i="5"/>
  <c r="J1101" i="5"/>
  <c r="I1101" i="5"/>
  <c r="D1084" i="5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C1084" i="5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B1084" i="5"/>
  <c r="B1085" i="5" s="1"/>
  <c r="B1086" i="5" s="1"/>
  <c r="A1084" i="5"/>
  <c r="J1083" i="5"/>
  <c r="I1083" i="5"/>
  <c r="D1066" i="5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C1066" i="5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B1066" i="5"/>
  <c r="A1066" i="5"/>
  <c r="I1066" i="5" s="1"/>
  <c r="J1065" i="5"/>
  <c r="I1065" i="5"/>
  <c r="D1048" i="5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C1048" i="5"/>
  <c r="B1048" i="5"/>
  <c r="B1049" i="5" s="1"/>
  <c r="A1048" i="5"/>
  <c r="J1047" i="5"/>
  <c r="I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D1030" i="5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C1030" i="5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B1030" i="5"/>
  <c r="A1030" i="5"/>
  <c r="P1029" i="5"/>
  <c r="J1029" i="5"/>
  <c r="I1029" i="5"/>
  <c r="D1012" i="5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C1012" i="5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B1012" i="5"/>
  <c r="B1013" i="5" s="1"/>
  <c r="A1012" i="5"/>
  <c r="J1011" i="5"/>
  <c r="I1011" i="5"/>
  <c r="D994" i="5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94" i="5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B994" i="5"/>
  <c r="B995" i="5" s="1"/>
  <c r="A994" i="5"/>
  <c r="J993" i="5"/>
  <c r="I993" i="5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B976" i="5"/>
  <c r="A976" i="5"/>
  <c r="J975" i="5"/>
  <c r="I975" i="5"/>
  <c r="D958" i="5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C958" i="5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B958" i="5"/>
  <c r="A958" i="5"/>
  <c r="J957" i="5"/>
  <c r="I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D940" i="5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C940" i="5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B940" i="5"/>
  <c r="B941" i="5" s="1"/>
  <c r="A940" i="5"/>
  <c r="A941" i="5" s="1"/>
  <c r="P939" i="5"/>
  <c r="J939" i="5"/>
  <c r="I939" i="5"/>
  <c r="D922" i="5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C922" i="5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B922" i="5"/>
  <c r="A922" i="5"/>
  <c r="A923" i="5" s="1"/>
  <c r="I923" i="5" s="1"/>
  <c r="J921" i="5"/>
  <c r="I921" i="5"/>
  <c r="D904" i="5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C904" i="5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B904" i="5"/>
  <c r="A904" i="5"/>
  <c r="J903" i="5"/>
  <c r="I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D886" i="5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C886" i="5"/>
  <c r="B886" i="5"/>
  <c r="B887" i="5" s="1"/>
  <c r="A886" i="5"/>
  <c r="P885" i="5"/>
  <c r="J885" i="5"/>
  <c r="I885" i="5"/>
  <c r="D868" i="5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C868" i="5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B868" i="5"/>
  <c r="A868" i="5"/>
  <c r="I868" i="5" s="1"/>
  <c r="J867" i="5"/>
  <c r="I867" i="5"/>
  <c r="D850" i="5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C850" i="5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B850" i="5"/>
  <c r="A850" i="5"/>
  <c r="J849" i="5"/>
  <c r="I849" i="5"/>
  <c r="D832" i="5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C832" i="5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B832" i="5"/>
  <c r="B833" i="5" s="1"/>
  <c r="B834" i="5" s="1"/>
  <c r="A832" i="5"/>
  <c r="J831" i="5"/>
  <c r="I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D814" i="5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C814" i="5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B814" i="5"/>
  <c r="A814" i="5"/>
  <c r="I814" i="5" s="1"/>
  <c r="P813" i="5"/>
  <c r="J813" i="5"/>
  <c r="I813" i="5"/>
  <c r="D796" i="5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C796" i="5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B796" i="5"/>
  <c r="A796" i="5"/>
  <c r="I796" i="5" s="1"/>
  <c r="J795" i="5"/>
  <c r="I795" i="5"/>
  <c r="D778" i="5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C778" i="5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B778" i="5"/>
  <c r="B779" i="5" s="1"/>
  <c r="A778" i="5"/>
  <c r="J777" i="5"/>
  <c r="I777" i="5"/>
  <c r="D760" i="5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C760" i="5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B760" i="5"/>
  <c r="B761" i="5" s="1"/>
  <c r="A760" i="5"/>
  <c r="J759" i="5"/>
  <c r="I759" i="5"/>
  <c r="D742" i="5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C742" i="5"/>
  <c r="B742" i="5"/>
  <c r="B743" i="5" s="1"/>
  <c r="B744" i="5" s="1"/>
  <c r="A742" i="5"/>
  <c r="J741" i="5"/>
  <c r="I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C724" i="5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B724" i="5"/>
  <c r="A724" i="5"/>
  <c r="P723" i="5"/>
  <c r="J723" i="5"/>
  <c r="I723" i="5"/>
  <c r="D706" i="5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C706" i="5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B706" i="5"/>
  <c r="A706" i="5"/>
  <c r="J705" i="5"/>
  <c r="I705" i="5"/>
  <c r="D688" i="5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C688" i="5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B688" i="5"/>
  <c r="A688" i="5"/>
  <c r="J687" i="5"/>
  <c r="I687" i="5"/>
  <c r="D670" i="5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C670" i="5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B670" i="5"/>
  <c r="A670" i="5"/>
  <c r="J669" i="5"/>
  <c r="I669" i="5"/>
  <c r="D652" i="5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C652" i="5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B652" i="5"/>
  <c r="A652" i="5"/>
  <c r="A653" i="5" s="1"/>
  <c r="A654" i="5" s="1"/>
  <c r="I654" i="5" s="1"/>
  <c r="J651" i="5"/>
  <c r="I651" i="5"/>
  <c r="D634" i="5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C634" i="5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B634" i="5"/>
  <c r="A634" i="5"/>
  <c r="A635" i="5" s="1"/>
  <c r="J633" i="5"/>
  <c r="I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D616" i="5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C616" i="5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B616" i="5"/>
  <c r="A616" i="5"/>
  <c r="A617" i="5" s="1"/>
  <c r="A618" i="5" s="1"/>
  <c r="A619" i="5" s="1"/>
  <c r="P615" i="5"/>
  <c r="J615" i="5"/>
  <c r="I615" i="5"/>
  <c r="D598" i="5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C598" i="5"/>
  <c r="B598" i="5"/>
  <c r="B599" i="5" s="1"/>
  <c r="B600" i="5" s="1"/>
  <c r="A598" i="5"/>
  <c r="J597" i="5"/>
  <c r="I597" i="5"/>
  <c r="D580" i="5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C580" i="5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B580" i="5"/>
  <c r="A580" i="5"/>
  <c r="I580" i="5" s="1"/>
  <c r="J579" i="5"/>
  <c r="I579" i="5"/>
  <c r="D562" i="5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C562" i="5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B562" i="5"/>
  <c r="B563" i="5" s="1"/>
  <c r="B564" i="5" s="1"/>
  <c r="B565" i="5" s="1"/>
  <c r="A562" i="5"/>
  <c r="A563" i="5" s="1"/>
  <c r="J561" i="5"/>
  <c r="I561" i="5"/>
  <c r="D544" i="5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C544" i="5"/>
  <c r="B544" i="5"/>
  <c r="B545" i="5" s="1"/>
  <c r="B546" i="5" s="1"/>
  <c r="A544" i="5"/>
  <c r="I544" i="5" s="1"/>
  <c r="J543" i="5"/>
  <c r="I543" i="5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C526" i="5"/>
  <c r="B526" i="5"/>
  <c r="B527" i="5" s="1"/>
  <c r="B528" i="5" s="1"/>
  <c r="B529" i="5" s="1"/>
  <c r="A526" i="5"/>
  <c r="J525" i="5"/>
  <c r="I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D508" i="5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C508" i="5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B508" i="5"/>
  <c r="A508" i="5"/>
  <c r="A509" i="5" s="1"/>
  <c r="I509" i="5" s="1"/>
  <c r="P507" i="5"/>
  <c r="J507" i="5"/>
  <c r="I507" i="5"/>
  <c r="D490" i="5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C490" i="5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B490" i="5"/>
  <c r="A490" i="5"/>
  <c r="I490" i="5" s="1"/>
  <c r="J489" i="5"/>
  <c r="I489" i="5"/>
  <c r="D472" i="5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C472" i="5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B472" i="5"/>
  <c r="A472" i="5"/>
  <c r="A473" i="5" s="1"/>
  <c r="J471" i="5"/>
  <c r="I471" i="5"/>
  <c r="D454" i="5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C454" i="5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B454" i="5"/>
  <c r="A454" i="5"/>
  <c r="J453" i="5"/>
  <c r="I453" i="5"/>
  <c r="D436" i="5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C436" i="5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B436" i="5"/>
  <c r="B437" i="5" s="1"/>
  <c r="A436" i="5"/>
  <c r="I436" i="5" s="1"/>
  <c r="J435" i="5"/>
  <c r="I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D418" i="5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C418" i="5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B418" i="5"/>
  <c r="B419" i="5" s="1"/>
  <c r="A418" i="5"/>
  <c r="I418" i="5" s="1"/>
  <c r="P417" i="5"/>
  <c r="J417" i="5"/>
  <c r="I417" i="5"/>
  <c r="D400" i="5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C400" i="5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B400" i="5"/>
  <c r="A400" i="5"/>
  <c r="J399" i="5"/>
  <c r="I399" i="5"/>
  <c r="D382" i="5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C382" i="5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B382" i="5"/>
  <c r="A382" i="5"/>
  <c r="J381" i="5"/>
  <c r="I381" i="5"/>
  <c r="D364" i="5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C364" i="5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B364" i="5"/>
  <c r="A364" i="5"/>
  <c r="J363" i="5"/>
  <c r="I363" i="5"/>
  <c r="D346" i="5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C346" i="5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B346" i="5"/>
  <c r="B347" i="5" s="1"/>
  <c r="A346" i="5"/>
  <c r="I346" i="5" s="1"/>
  <c r="J345" i="5"/>
  <c r="I345" i="5"/>
  <c r="D328" i="5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C328" i="5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B328" i="5"/>
  <c r="A328" i="5"/>
  <c r="I328" i="5" s="1"/>
  <c r="J327" i="5"/>
  <c r="I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D310" i="5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C310" i="5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B310" i="5"/>
  <c r="B311" i="5" s="1"/>
  <c r="A310" i="5"/>
  <c r="P309" i="5"/>
  <c r="J309" i="5"/>
  <c r="I309" i="5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C292" i="5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B292" i="5"/>
  <c r="B293" i="5" s="1"/>
  <c r="B294" i="5" s="1"/>
  <c r="A292" i="5"/>
  <c r="A293" i="5" s="1"/>
  <c r="J291" i="5"/>
  <c r="I291" i="5"/>
  <c r="D274" i="5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C274" i="5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B274" i="5"/>
  <c r="A274" i="5"/>
  <c r="A275" i="5" s="1"/>
  <c r="A276" i="5" s="1"/>
  <c r="I276" i="5" s="1"/>
  <c r="J273" i="5"/>
  <c r="I273" i="5"/>
  <c r="D256" i="5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B256" i="5"/>
  <c r="B257" i="5" s="1"/>
  <c r="A256" i="5"/>
  <c r="J255" i="5"/>
  <c r="I255" i="5"/>
  <c r="D238" i="5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C238" i="5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B238" i="5"/>
  <c r="A238" i="5"/>
  <c r="A239" i="5" s="1"/>
  <c r="A240" i="5" s="1"/>
  <c r="I240" i="5" s="1"/>
  <c r="J237" i="5"/>
  <c r="I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D220" i="5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C220" i="5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B220" i="5"/>
  <c r="B221" i="5" s="1"/>
  <c r="A220" i="5"/>
  <c r="P219" i="5"/>
  <c r="J219" i="5"/>
  <c r="I219" i="5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C202" i="5"/>
  <c r="B202" i="5"/>
  <c r="B203" i="5" s="1"/>
  <c r="B204" i="5" s="1"/>
  <c r="B205" i="5" s="1"/>
  <c r="A202" i="5"/>
  <c r="A203" i="5" s="1"/>
  <c r="A204" i="5" s="1"/>
  <c r="J201" i="5"/>
  <c r="I201" i="5"/>
  <c r="D184" i="5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C184" i="5"/>
  <c r="C185" i="5" s="1"/>
  <c r="B184" i="5"/>
  <c r="B185" i="5" s="1"/>
  <c r="B186" i="5" s="1"/>
  <c r="A184" i="5"/>
  <c r="I184" i="5" s="1"/>
  <c r="J183" i="5"/>
  <c r="I183" i="5"/>
  <c r="D166" i="5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C166" i="5"/>
  <c r="B166" i="5"/>
  <c r="B167" i="5" s="1"/>
  <c r="B168" i="5" s="1"/>
  <c r="B169" i="5" s="1"/>
  <c r="A166" i="5"/>
  <c r="J165" i="5"/>
  <c r="I165" i="5"/>
  <c r="D148" i="5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B148" i="5"/>
  <c r="A148" i="5"/>
  <c r="I148" i="5" s="1"/>
  <c r="J147" i="5"/>
  <c r="I147" i="5"/>
  <c r="D130" i="5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B130" i="5"/>
  <c r="A130" i="5"/>
  <c r="A131" i="5" s="1"/>
  <c r="A132" i="5" s="1"/>
  <c r="J129" i="5"/>
  <c r="I129" i="5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C112" i="5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B112" i="5"/>
  <c r="A112" i="5"/>
  <c r="I112" i="5" s="1"/>
  <c r="J111" i="5"/>
  <c r="I111" i="5"/>
  <c r="D94" i="5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B94" i="5"/>
  <c r="B95" i="5" s="1"/>
  <c r="A94" i="5"/>
  <c r="A95" i="5" s="1"/>
  <c r="J93" i="5"/>
  <c r="I93" i="5"/>
  <c r="D76" i="5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C76" i="5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B76" i="5"/>
  <c r="A76" i="5"/>
  <c r="A77" i="5" s="1"/>
  <c r="I77" i="5" s="1"/>
  <c r="J75" i="5"/>
  <c r="I75" i="5"/>
  <c r="D58" i="5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C58" i="5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B58" i="5"/>
  <c r="B59" i="5" s="1"/>
  <c r="A58" i="5"/>
  <c r="A59" i="5" s="1"/>
  <c r="J57" i="5"/>
  <c r="I57" i="5"/>
  <c r="D40" i="5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40" i="5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B40" i="5"/>
  <c r="B41" i="5" s="1"/>
  <c r="B42" i="5" s="1"/>
  <c r="B43" i="5" s="1"/>
  <c r="A40" i="5"/>
  <c r="A41" i="5" s="1"/>
  <c r="I41" i="5" s="1"/>
  <c r="J39" i="5"/>
  <c r="I39" i="5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B22" i="5"/>
  <c r="B23" i="5" s="1"/>
  <c r="A22" i="5"/>
  <c r="A23" i="5" s="1"/>
  <c r="J21" i="5"/>
  <c r="I21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B4" i="5"/>
  <c r="B5" i="5" s="1"/>
  <c r="A4" i="5"/>
  <c r="A5" i="5" s="1"/>
  <c r="I5" i="5" s="1"/>
  <c r="J3" i="5"/>
  <c r="I3" i="5"/>
  <c r="A34" i="2"/>
  <c r="A35" i="2" s="1"/>
  <c r="A36" i="2" s="1"/>
  <c r="A37" i="2" s="1"/>
  <c r="A38" i="2" s="1"/>
  <c r="A28" i="2"/>
  <c r="A29" i="2"/>
  <c r="A30" i="2"/>
  <c r="A31" i="2" s="1"/>
  <c r="A32" i="2" s="1"/>
  <c r="A27" i="2"/>
  <c r="A21" i="2"/>
  <c r="A22" i="2" s="1"/>
  <c r="A23" i="2" s="1"/>
  <c r="A24" i="2" s="1"/>
  <c r="A25" i="2" s="1"/>
  <c r="A14" i="2"/>
  <c r="A15" i="2" s="1"/>
  <c r="A16" i="2" s="1"/>
  <c r="A17" i="2" s="1"/>
  <c r="A18" i="2" s="1"/>
  <c r="A19" i="2" s="1"/>
  <c r="A8" i="2"/>
  <c r="A9" i="2" s="1"/>
  <c r="A10" i="2" s="1"/>
  <c r="A11" i="2" s="1"/>
  <c r="A12" i="2" s="1"/>
  <c r="A6" i="2"/>
  <c r="J76" i="5" l="1"/>
  <c r="J364" i="5"/>
  <c r="A581" i="5"/>
  <c r="A582" i="5" s="1"/>
  <c r="J1102" i="5"/>
  <c r="J1786" i="5"/>
  <c r="J2704" i="5"/>
  <c r="J779" i="5"/>
  <c r="J1894" i="5"/>
  <c r="AA40" i="4"/>
  <c r="AA24" i="4"/>
  <c r="Y33" i="4"/>
  <c r="Z25" i="4"/>
  <c r="Z27" i="4"/>
  <c r="U36" i="4"/>
  <c r="U28" i="4"/>
  <c r="U20" i="4"/>
  <c r="U12" i="4"/>
  <c r="O11" i="4"/>
  <c r="O21" i="4"/>
  <c r="AA8" i="4"/>
  <c r="Z35" i="4"/>
  <c r="Y17" i="4"/>
  <c r="Z17" i="4"/>
  <c r="O13" i="4"/>
  <c r="Y13" i="4" s="1"/>
  <c r="T37" i="4"/>
  <c r="T27" i="4"/>
  <c r="T19" i="4"/>
  <c r="Z9" i="4"/>
  <c r="O29" i="4"/>
  <c r="S29" i="4" s="1"/>
  <c r="O25" i="4"/>
  <c r="O9" i="4"/>
  <c r="Y9" i="4" s="1"/>
  <c r="U24" i="4"/>
  <c r="K42" i="4"/>
  <c r="K43" i="4" s="1"/>
  <c r="V43" i="4" s="1"/>
  <c r="S41" i="4"/>
  <c r="Y8" i="4"/>
  <c r="S8" i="4"/>
  <c r="Z41" i="4"/>
  <c r="O56" i="4"/>
  <c r="O16" i="4"/>
  <c r="AB28" i="4"/>
  <c r="V28" i="4"/>
  <c r="Y41" i="4"/>
  <c r="Y27" i="4"/>
  <c r="S27" i="4"/>
  <c r="U32" i="4"/>
  <c r="AA28" i="4"/>
  <c r="O112" i="4"/>
  <c r="O72" i="4"/>
  <c r="Z32" i="4"/>
  <c r="T32" i="4"/>
  <c r="O32" i="4"/>
  <c r="Y39" i="4"/>
  <c r="S39" i="4"/>
  <c r="AA35" i="4"/>
  <c r="U35" i="4"/>
  <c r="AA27" i="4"/>
  <c r="U27" i="4"/>
  <c r="AA19" i="4"/>
  <c r="U19" i="4"/>
  <c r="AA11" i="4"/>
  <c r="U11" i="4"/>
  <c r="O111" i="4"/>
  <c r="O103" i="4"/>
  <c r="O95" i="4"/>
  <c r="O63" i="4"/>
  <c r="O55" i="4"/>
  <c r="O47" i="4"/>
  <c r="Z39" i="4"/>
  <c r="T39" i="4"/>
  <c r="Z31" i="4"/>
  <c r="T31" i="4"/>
  <c r="Z23" i="4"/>
  <c r="O23" i="4"/>
  <c r="T23" i="4"/>
  <c r="O15" i="4"/>
  <c r="Z7" i="4"/>
  <c r="T7" i="4"/>
  <c r="O79" i="4"/>
  <c r="AB43" i="4"/>
  <c r="AB35" i="4"/>
  <c r="V35" i="4"/>
  <c r="AB27" i="4"/>
  <c r="V27" i="4"/>
  <c r="AB19" i="4"/>
  <c r="V19" i="4"/>
  <c r="AB11" i="4"/>
  <c r="V11" i="4"/>
  <c r="AA20" i="4"/>
  <c r="AA34" i="4"/>
  <c r="U34" i="4"/>
  <c r="AA26" i="4"/>
  <c r="U26" i="4"/>
  <c r="AA18" i="4"/>
  <c r="U18" i="4"/>
  <c r="AA10" i="4"/>
  <c r="U10" i="4"/>
  <c r="O110" i="4"/>
  <c r="O102" i="4"/>
  <c r="O94" i="4"/>
  <c r="O86" i="4"/>
  <c r="O78" i="4"/>
  <c r="O70" i="4"/>
  <c r="O62" i="4"/>
  <c r="O54" i="4"/>
  <c r="O46" i="4"/>
  <c r="Z38" i="4"/>
  <c r="T38" i="4"/>
  <c r="O38" i="4"/>
  <c r="Z30" i="4"/>
  <c r="T30" i="4"/>
  <c r="O30" i="4"/>
  <c r="Z22" i="4"/>
  <c r="T22" i="4"/>
  <c r="O22" i="4"/>
  <c r="O14" i="4"/>
  <c r="Z6" i="4"/>
  <c r="T6" i="4"/>
  <c r="O6" i="4"/>
  <c r="O96" i="4"/>
  <c r="Y19" i="4"/>
  <c r="AC19" i="4" s="1"/>
  <c r="S19" i="4"/>
  <c r="O7" i="4"/>
  <c r="K14" i="4"/>
  <c r="S13" i="4"/>
  <c r="S17" i="4"/>
  <c r="AA36" i="4"/>
  <c r="O104" i="4"/>
  <c r="O48" i="4"/>
  <c r="Z24" i="4"/>
  <c r="T24" i="4"/>
  <c r="O24" i="4"/>
  <c r="O80" i="4"/>
  <c r="AB20" i="4"/>
  <c r="V20" i="4"/>
  <c r="Y18" i="4"/>
  <c r="S18" i="4"/>
  <c r="W18" i="4" s="1"/>
  <c r="O108" i="4"/>
  <c r="O100" i="4"/>
  <c r="O92" i="4"/>
  <c r="O84" i="4"/>
  <c r="O76" i="4"/>
  <c r="O52" i="4"/>
  <c r="O44" i="4"/>
  <c r="Z36" i="4"/>
  <c r="T36" i="4"/>
  <c r="O36" i="4"/>
  <c r="Z28" i="4"/>
  <c r="T28" i="4"/>
  <c r="O28" i="4"/>
  <c r="Z20" i="4"/>
  <c r="T20" i="4"/>
  <c r="O20" i="4"/>
  <c r="Z12" i="4"/>
  <c r="T12" i="4"/>
  <c r="O12" i="4"/>
  <c r="O31" i="4"/>
  <c r="U40" i="4"/>
  <c r="AA12" i="4"/>
  <c r="Y40" i="4"/>
  <c r="S40" i="4"/>
  <c r="O64" i="4"/>
  <c r="Z40" i="4"/>
  <c r="T40" i="4"/>
  <c r="Z8" i="4"/>
  <c r="T8" i="4"/>
  <c r="AB36" i="4"/>
  <c r="V36" i="4"/>
  <c r="AB12" i="4"/>
  <c r="V12" i="4"/>
  <c r="U8" i="4"/>
  <c r="AA37" i="4"/>
  <c r="U37" i="4"/>
  <c r="AA29" i="4"/>
  <c r="U29" i="4"/>
  <c r="AA21" i="4"/>
  <c r="U21" i="4"/>
  <c r="AA13" i="4"/>
  <c r="U13" i="4"/>
  <c r="O81" i="4"/>
  <c r="Y10" i="4"/>
  <c r="S10" i="4"/>
  <c r="AB37" i="4"/>
  <c r="V37" i="4"/>
  <c r="AB29" i="4"/>
  <c r="V29" i="4"/>
  <c r="AB21" i="4"/>
  <c r="V21" i="4"/>
  <c r="AB13" i="4"/>
  <c r="V13" i="4"/>
  <c r="T41" i="4"/>
  <c r="T33" i="4"/>
  <c r="T25" i="4"/>
  <c r="T17" i="4"/>
  <c r="T9" i="4"/>
  <c r="Z37" i="4"/>
  <c r="Z29" i="4"/>
  <c r="Z21" i="4"/>
  <c r="Z13" i="4"/>
  <c r="AA41" i="4"/>
  <c r="U41" i="4"/>
  <c r="AA33" i="4"/>
  <c r="U33" i="4"/>
  <c r="AA25" i="4"/>
  <c r="U25" i="4"/>
  <c r="AA17" i="4"/>
  <c r="U17" i="4"/>
  <c r="AA9" i="4"/>
  <c r="U9" i="4"/>
  <c r="O5" i="4"/>
  <c r="O85" i="4"/>
  <c r="O37" i="4"/>
  <c r="Y26" i="4"/>
  <c r="S26" i="4"/>
  <c r="AB5" i="4"/>
  <c r="AB41" i="4"/>
  <c r="V41" i="4"/>
  <c r="AB33" i="4"/>
  <c r="V33" i="4"/>
  <c r="AB25" i="4"/>
  <c r="V25" i="4"/>
  <c r="AB17" i="4"/>
  <c r="V17" i="4"/>
  <c r="AB9" i="4"/>
  <c r="V9" i="4"/>
  <c r="V5" i="4"/>
  <c r="AA5" i="4"/>
  <c r="AA39" i="4"/>
  <c r="U39" i="4"/>
  <c r="AA31" i="4"/>
  <c r="U31" i="4"/>
  <c r="AA23" i="4"/>
  <c r="U23" i="4"/>
  <c r="AA7" i="4"/>
  <c r="U7" i="4"/>
  <c r="O83" i="4"/>
  <c r="Y34" i="4"/>
  <c r="S34" i="4"/>
  <c r="AB39" i="4"/>
  <c r="V39" i="4"/>
  <c r="AB31" i="4"/>
  <c r="V31" i="4"/>
  <c r="AB23" i="4"/>
  <c r="V23" i="4"/>
  <c r="Y35" i="4"/>
  <c r="S35" i="4"/>
  <c r="AA38" i="4"/>
  <c r="U38" i="4"/>
  <c r="AA30" i="4"/>
  <c r="U30" i="4"/>
  <c r="AA22" i="4"/>
  <c r="U22" i="4"/>
  <c r="AA6" i="4"/>
  <c r="U6" i="4"/>
  <c r="O82" i="4"/>
  <c r="Y43" i="4"/>
  <c r="Y11" i="4"/>
  <c r="S11" i="4"/>
  <c r="AB38" i="4"/>
  <c r="V38" i="4"/>
  <c r="AB30" i="4"/>
  <c r="V30" i="4"/>
  <c r="AB22" i="4"/>
  <c r="V22" i="4"/>
  <c r="AB6" i="4"/>
  <c r="V6" i="4"/>
  <c r="Z34" i="4"/>
  <c r="T34" i="4"/>
  <c r="Z26" i="4"/>
  <c r="T26" i="4"/>
  <c r="Z18" i="4"/>
  <c r="T18" i="4"/>
  <c r="Z10" i="4"/>
  <c r="T10" i="4"/>
  <c r="AB34" i="4"/>
  <c r="V34" i="4"/>
  <c r="AB26" i="4"/>
  <c r="V26" i="4"/>
  <c r="AB18" i="4"/>
  <c r="V18" i="4"/>
  <c r="AB10" i="4"/>
  <c r="AC10" i="4" s="1"/>
  <c r="AD10" i="4" s="1"/>
  <c r="V10" i="4"/>
  <c r="AB40" i="4"/>
  <c r="V40" i="4"/>
  <c r="AB32" i="4"/>
  <c r="V32" i="4"/>
  <c r="AB24" i="4"/>
  <c r="V24" i="4"/>
  <c r="AB8" i="4"/>
  <c r="AC8" i="4" s="1"/>
  <c r="AD8" i="4" s="1"/>
  <c r="V8" i="4"/>
  <c r="AB7" i="4"/>
  <c r="V7" i="4"/>
  <c r="A113" i="5"/>
  <c r="I113" i="5" s="1"/>
  <c r="A1535" i="5"/>
  <c r="A1536" i="5" s="1"/>
  <c r="J1498" i="5"/>
  <c r="J2488" i="5"/>
  <c r="I1822" i="5"/>
  <c r="A2327" i="5"/>
  <c r="A2328" i="5" s="1"/>
  <c r="A1067" i="5"/>
  <c r="A1068" i="5" s="1"/>
  <c r="I653" i="5"/>
  <c r="J814" i="5"/>
  <c r="A1715" i="5"/>
  <c r="I1715" i="5" s="1"/>
  <c r="I1732" i="5"/>
  <c r="I76" i="5"/>
  <c r="J490" i="5"/>
  <c r="I634" i="5"/>
  <c r="J2272" i="5"/>
  <c r="I2345" i="5"/>
  <c r="I40" i="5"/>
  <c r="B77" i="5"/>
  <c r="J77" i="5" s="1"/>
  <c r="I1228" i="5"/>
  <c r="B1895" i="5"/>
  <c r="J1895" i="5" s="1"/>
  <c r="I4" i="5"/>
  <c r="J130" i="5"/>
  <c r="I652" i="5"/>
  <c r="A1859" i="5"/>
  <c r="A1860" i="5" s="1"/>
  <c r="I1860" i="5" s="1"/>
  <c r="I2092" i="5"/>
  <c r="J1552" i="5"/>
  <c r="I2020" i="5"/>
  <c r="I1300" i="5"/>
  <c r="I1607" i="5"/>
  <c r="B2273" i="5"/>
  <c r="J2273" i="5" s="1"/>
  <c r="J2614" i="5"/>
  <c r="I2722" i="5"/>
  <c r="J742" i="5"/>
  <c r="J2560" i="5"/>
  <c r="J1174" i="5"/>
  <c r="B1499" i="5"/>
  <c r="J1499" i="5" s="1"/>
  <c r="A869" i="5"/>
  <c r="I869" i="5" s="1"/>
  <c r="I2362" i="5"/>
  <c r="A149" i="5"/>
  <c r="A150" i="5" s="1"/>
  <c r="I150" i="5" s="1"/>
  <c r="J221" i="5"/>
  <c r="J436" i="5"/>
  <c r="B815" i="5"/>
  <c r="J815" i="5" s="1"/>
  <c r="A1230" i="5"/>
  <c r="A1231" i="5" s="1"/>
  <c r="I1624" i="5"/>
  <c r="I2650" i="5"/>
  <c r="B2705" i="5"/>
  <c r="B2706" i="5" s="1"/>
  <c r="J2706" i="5" s="1"/>
  <c r="I2740" i="5"/>
  <c r="B1787" i="5"/>
  <c r="J1787" i="5" s="1"/>
  <c r="A1284" i="5"/>
  <c r="I1284" i="5" s="1"/>
  <c r="I1318" i="5"/>
  <c r="A1481" i="5"/>
  <c r="A1482" i="5" s="1"/>
  <c r="J419" i="5"/>
  <c r="J1534" i="5"/>
  <c r="A1877" i="5"/>
  <c r="A1878" i="5" s="1"/>
  <c r="I1878" i="5" s="1"/>
  <c r="I1894" i="5"/>
  <c r="I1912" i="5"/>
  <c r="I220" i="5"/>
  <c r="A221" i="5"/>
  <c r="I221" i="5" s="1"/>
  <c r="J796" i="5"/>
  <c r="B797" i="5"/>
  <c r="B798" i="5" s="1"/>
  <c r="J112" i="5"/>
  <c r="B1517" i="5"/>
  <c r="B1518" i="5" s="1"/>
  <c r="J1516" i="5"/>
  <c r="C2327" i="5"/>
  <c r="J2327" i="5" s="1"/>
  <c r="J2326" i="5"/>
  <c r="C1247" i="5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J1246" i="5"/>
  <c r="J472" i="5"/>
  <c r="B473" i="5"/>
  <c r="B474" i="5" s="1"/>
  <c r="J474" i="5" s="1"/>
  <c r="I1210" i="5"/>
  <c r="A1211" i="5"/>
  <c r="I1211" i="5" s="1"/>
  <c r="I310" i="5"/>
  <c r="A311" i="5"/>
  <c r="A312" i="5" s="1"/>
  <c r="A313" i="5" s="1"/>
  <c r="A314" i="5" s="1"/>
  <c r="I314" i="5" s="1"/>
  <c r="B851" i="5"/>
  <c r="J851" i="5" s="1"/>
  <c r="J850" i="5"/>
  <c r="C1157" i="5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J1156" i="5"/>
  <c r="B1211" i="5"/>
  <c r="J1210" i="5"/>
  <c r="A2039" i="5"/>
  <c r="I2039" i="5" s="1"/>
  <c r="I2038" i="5"/>
  <c r="I2272" i="5"/>
  <c r="A2273" i="5"/>
  <c r="B113" i="5"/>
  <c r="B114" i="5" s="1"/>
  <c r="B115" i="5" s="1"/>
  <c r="A167" i="5"/>
  <c r="A168" i="5" s="1"/>
  <c r="I168" i="5" s="1"/>
  <c r="I166" i="5"/>
  <c r="B365" i="5"/>
  <c r="B366" i="5" s="1"/>
  <c r="I508" i="5"/>
  <c r="A797" i="5"/>
  <c r="I797" i="5" s="1"/>
  <c r="I832" i="5"/>
  <c r="A833" i="5"/>
  <c r="I833" i="5" s="1"/>
  <c r="J1138" i="5"/>
  <c r="A1571" i="5"/>
  <c r="I1571" i="5" s="1"/>
  <c r="B2129" i="5"/>
  <c r="B2130" i="5" s="1"/>
  <c r="J2128" i="5"/>
  <c r="A2292" i="5"/>
  <c r="I2292" i="5" s="1"/>
  <c r="I2291" i="5"/>
  <c r="A2471" i="5"/>
  <c r="I2471" i="5" s="1"/>
  <c r="I2470" i="5"/>
  <c r="A620" i="5"/>
  <c r="I620" i="5" s="1"/>
  <c r="I619" i="5"/>
  <c r="I760" i="5"/>
  <c r="A761" i="5"/>
  <c r="A762" i="5" s="1"/>
  <c r="I2561" i="5"/>
  <c r="A2562" i="5"/>
  <c r="I2562" i="5" s="1"/>
  <c r="I616" i="5"/>
  <c r="A815" i="5"/>
  <c r="A816" i="5" s="1"/>
  <c r="A2401" i="5"/>
  <c r="I2401" i="5" s="1"/>
  <c r="J148" i="5"/>
  <c r="B149" i="5"/>
  <c r="B150" i="5" s="1"/>
  <c r="B151" i="5" s="1"/>
  <c r="B152" i="5" s="1"/>
  <c r="A545" i="5"/>
  <c r="I545" i="5" s="1"/>
  <c r="I940" i="5"/>
  <c r="I1552" i="5"/>
  <c r="A1553" i="5"/>
  <c r="A1554" i="5" s="1"/>
  <c r="J2615" i="5"/>
  <c r="B2616" i="5"/>
  <c r="J2616" i="5" s="1"/>
  <c r="A527" i="5"/>
  <c r="A528" i="5" s="1"/>
  <c r="I526" i="5"/>
  <c r="A851" i="5"/>
  <c r="I851" i="5" s="1"/>
  <c r="I850" i="5"/>
  <c r="A1769" i="5"/>
  <c r="A1770" i="5" s="1"/>
  <c r="I1768" i="5"/>
  <c r="I202" i="5"/>
  <c r="A1157" i="5"/>
  <c r="I2236" i="5"/>
  <c r="A2381" i="5"/>
  <c r="A2382" i="5" s="1"/>
  <c r="I2380" i="5"/>
  <c r="I922" i="5"/>
  <c r="B1103" i="5"/>
  <c r="J1103" i="5" s="1"/>
  <c r="A257" i="5"/>
  <c r="I257" i="5" s="1"/>
  <c r="I256" i="5"/>
  <c r="A383" i="5"/>
  <c r="I383" i="5" s="1"/>
  <c r="I382" i="5"/>
  <c r="A510" i="5"/>
  <c r="I510" i="5" s="1"/>
  <c r="I617" i="5"/>
  <c r="J1192" i="5"/>
  <c r="A1247" i="5"/>
  <c r="I1246" i="5"/>
  <c r="A1463" i="5"/>
  <c r="I1463" i="5" s="1"/>
  <c r="I1462" i="5"/>
  <c r="A2635" i="5"/>
  <c r="A2636" i="5" s="1"/>
  <c r="J328" i="5"/>
  <c r="I1192" i="5"/>
  <c r="I1606" i="5"/>
  <c r="I1966" i="5"/>
  <c r="I2021" i="5"/>
  <c r="I2254" i="5"/>
  <c r="I2416" i="5"/>
  <c r="J1930" i="5"/>
  <c r="J2002" i="5"/>
  <c r="I2022" i="5"/>
  <c r="J563" i="5"/>
  <c r="J580" i="5"/>
  <c r="A2256" i="5"/>
  <c r="A2257" i="5" s="1"/>
  <c r="I2417" i="5"/>
  <c r="A2525" i="5"/>
  <c r="I2525" i="5" s="1"/>
  <c r="I2632" i="5"/>
  <c r="A2687" i="5"/>
  <c r="I2687" i="5" s="1"/>
  <c r="I239" i="5"/>
  <c r="I1337" i="5"/>
  <c r="A1787" i="5"/>
  <c r="A1788" i="5" s="1"/>
  <c r="J2632" i="5"/>
  <c r="I582" i="5"/>
  <c r="A583" i="5"/>
  <c r="J5" i="5"/>
  <c r="B6" i="5"/>
  <c r="B7" i="5" s="1"/>
  <c r="J7" i="5" s="1"/>
  <c r="J257" i="5"/>
  <c r="B258" i="5"/>
  <c r="B259" i="5" s="1"/>
  <c r="B455" i="5"/>
  <c r="B456" i="5" s="1"/>
  <c r="J456" i="5" s="1"/>
  <c r="J454" i="5"/>
  <c r="A1409" i="5"/>
  <c r="A1410" i="5" s="1"/>
  <c r="I1408" i="5"/>
  <c r="I1048" i="5"/>
  <c r="A1049" i="5"/>
  <c r="A1050" i="5" s="1"/>
  <c r="B762" i="5"/>
  <c r="B763" i="5" s="1"/>
  <c r="J761" i="5"/>
  <c r="A905" i="5"/>
  <c r="I904" i="5"/>
  <c r="J40" i="5"/>
  <c r="B1159" i="5"/>
  <c r="B1160" i="5" s="1"/>
  <c r="J2165" i="5"/>
  <c r="C2166" i="5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J2200" i="5"/>
  <c r="J4" i="5"/>
  <c r="B131" i="5"/>
  <c r="B132" i="5" s="1"/>
  <c r="J132" i="5" s="1"/>
  <c r="I275" i="5"/>
  <c r="J292" i="5"/>
  <c r="J310" i="5"/>
  <c r="A437" i="5"/>
  <c r="I437" i="5" s="1"/>
  <c r="I472" i="5"/>
  <c r="B509" i="5"/>
  <c r="B510" i="5" s="1"/>
  <c r="B511" i="5" s="1"/>
  <c r="J511" i="5" s="1"/>
  <c r="J508" i="5"/>
  <c r="I1282" i="5"/>
  <c r="B1680" i="5"/>
  <c r="J1680" i="5" s="1"/>
  <c r="J1679" i="5"/>
  <c r="I2237" i="5"/>
  <c r="A2238" i="5"/>
  <c r="I2238" i="5" s="1"/>
  <c r="B2543" i="5"/>
  <c r="B2544" i="5" s="1"/>
  <c r="J2544" i="5" s="1"/>
  <c r="J2542" i="5"/>
  <c r="A2705" i="5"/>
  <c r="I2704" i="5"/>
  <c r="C1391" i="5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J1390" i="5"/>
  <c r="A2147" i="5"/>
  <c r="I2146" i="5"/>
  <c r="B1121" i="5"/>
  <c r="J1120" i="5"/>
  <c r="I1175" i="5"/>
  <c r="A1176" i="5"/>
  <c r="I1176" i="5" s="1"/>
  <c r="A2219" i="5"/>
  <c r="A2220" i="5" s="1"/>
  <c r="I2218" i="5"/>
  <c r="J832" i="5"/>
  <c r="C1049" i="5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J1048" i="5"/>
  <c r="A1914" i="5"/>
  <c r="A1915" i="5" s="1"/>
  <c r="I1913" i="5"/>
  <c r="B581" i="5"/>
  <c r="B582" i="5" s="1"/>
  <c r="J582" i="5" s="1"/>
  <c r="C743" i="5"/>
  <c r="A1265" i="5"/>
  <c r="I1264" i="5"/>
  <c r="J1480" i="5"/>
  <c r="C1481" i="5"/>
  <c r="B1535" i="5"/>
  <c r="B1536" i="5" s="1"/>
  <c r="J2056" i="5"/>
  <c r="C2057" i="5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B2147" i="5"/>
  <c r="B2148" i="5" s="1"/>
  <c r="J2148" i="5" s="1"/>
  <c r="J2146" i="5"/>
  <c r="I1498" i="5"/>
  <c r="A1499" i="5"/>
  <c r="I1499" i="5" s="1"/>
  <c r="I130" i="5"/>
  <c r="J185" i="5"/>
  <c r="J256" i="5"/>
  <c r="J311" i="5"/>
  <c r="B1283" i="5"/>
  <c r="B1284" i="5" s="1"/>
  <c r="B1285" i="5" s="1"/>
  <c r="J1285" i="5" s="1"/>
  <c r="J1282" i="5"/>
  <c r="A491" i="5"/>
  <c r="I491" i="5" s="1"/>
  <c r="I562" i="5"/>
  <c r="A636" i="5"/>
  <c r="A637" i="5" s="1"/>
  <c r="I635" i="5"/>
  <c r="J778" i="5"/>
  <c r="J833" i="5"/>
  <c r="I1174" i="5"/>
  <c r="A1751" i="5"/>
  <c r="A1752" i="5" s="1"/>
  <c r="B2183" i="5"/>
  <c r="B2184" i="5" s="1"/>
  <c r="J2182" i="5"/>
  <c r="I778" i="5"/>
  <c r="A779" i="5"/>
  <c r="I779" i="5" s="1"/>
  <c r="I1608" i="5"/>
  <c r="A1609" i="5"/>
  <c r="A1610" i="5" s="1"/>
  <c r="J1967" i="5"/>
  <c r="B1968" i="5"/>
  <c r="B1969" i="5" s="1"/>
  <c r="B1970" i="5" s="1"/>
  <c r="B2723" i="5"/>
  <c r="B2724" i="5" s="1"/>
  <c r="B2725" i="5" s="1"/>
  <c r="B2726" i="5" s="1"/>
  <c r="J2722" i="5"/>
  <c r="J293" i="5"/>
  <c r="A599" i="5"/>
  <c r="I598" i="5"/>
  <c r="A329" i="5"/>
  <c r="A330" i="5" s="1"/>
  <c r="I330" i="5" s="1"/>
  <c r="I1102" i="5"/>
  <c r="A1103" i="5"/>
  <c r="A1104" i="5" s="1"/>
  <c r="J41" i="5"/>
  <c r="B329" i="5"/>
  <c r="B330" i="5" s="1"/>
  <c r="I400" i="5"/>
  <c r="A401" i="5"/>
  <c r="A402" i="5" s="1"/>
  <c r="I292" i="5"/>
  <c r="J400" i="5"/>
  <c r="B401" i="5"/>
  <c r="B402" i="5" s="1"/>
  <c r="A419" i="5"/>
  <c r="B491" i="5"/>
  <c r="B492" i="5" s="1"/>
  <c r="J562" i="5"/>
  <c r="B923" i="5"/>
  <c r="B924" i="5" s="1"/>
  <c r="B925" i="5" s="1"/>
  <c r="J925" i="5" s="1"/>
  <c r="J922" i="5"/>
  <c r="J1444" i="5"/>
  <c r="A1841" i="5"/>
  <c r="A1842" i="5" s="1"/>
  <c r="I1840" i="5"/>
  <c r="B2004" i="5"/>
  <c r="J2004" i="5" s="1"/>
  <c r="J2003" i="5"/>
  <c r="B2041" i="5"/>
  <c r="J2040" i="5"/>
  <c r="B2363" i="5"/>
  <c r="B2364" i="5" s="1"/>
  <c r="B2365" i="5" s="1"/>
  <c r="J2362" i="5"/>
  <c r="A2419" i="5"/>
  <c r="I2418" i="5"/>
  <c r="I2542" i="5"/>
  <c r="A2543" i="5"/>
  <c r="A2669" i="5"/>
  <c r="I2669" i="5" s="1"/>
  <c r="I2668" i="5"/>
  <c r="J184" i="5"/>
  <c r="J1085" i="5"/>
  <c r="A1517" i="5"/>
  <c r="A1518" i="5" s="1"/>
  <c r="C1571" i="5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J1570" i="5"/>
  <c r="A2165" i="5"/>
  <c r="A2166" i="5" s="1"/>
  <c r="A2167" i="5" s="1"/>
  <c r="I2164" i="5"/>
  <c r="J2398" i="5"/>
  <c r="I2633" i="5"/>
  <c r="A924" i="5"/>
  <c r="B1067" i="5"/>
  <c r="J1066" i="5"/>
  <c r="B1176" i="5"/>
  <c r="B1177" i="5" s="1"/>
  <c r="J1175" i="5"/>
  <c r="I1319" i="5"/>
  <c r="A1320" i="5"/>
  <c r="C1715" i="5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J1714" i="5"/>
  <c r="C2075" i="5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J2074" i="5"/>
  <c r="J2470" i="5"/>
  <c r="B2471" i="5"/>
  <c r="B2472" i="5" s="1"/>
  <c r="B2473" i="5" s="1"/>
  <c r="B2474" i="5" s="1"/>
  <c r="A2724" i="5"/>
  <c r="A2725" i="5" s="1"/>
  <c r="J2776" i="5"/>
  <c r="B2777" i="5"/>
  <c r="B2778" i="5" s="1"/>
  <c r="A1445" i="5"/>
  <c r="A1446" i="5" s="1"/>
  <c r="I1444" i="5"/>
  <c r="A1734" i="5"/>
  <c r="I1734" i="5" s="1"/>
  <c r="I1733" i="5"/>
  <c r="A2024" i="5"/>
  <c r="I2024" i="5" s="1"/>
  <c r="I2023" i="5"/>
  <c r="A2579" i="5"/>
  <c r="I2579" i="5" s="1"/>
  <c r="I2578" i="5"/>
  <c r="A1589" i="5"/>
  <c r="A1590" i="5" s="1"/>
  <c r="I1590" i="5" s="1"/>
  <c r="I1588" i="5"/>
  <c r="A1805" i="5"/>
  <c r="I1804" i="5"/>
  <c r="A1932" i="5"/>
  <c r="I1932" i="5" s="1"/>
  <c r="I1931" i="5"/>
  <c r="C2364" i="5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J1084" i="5"/>
  <c r="B1319" i="5"/>
  <c r="B1320" i="5" s="1"/>
  <c r="J1318" i="5"/>
  <c r="I1336" i="5"/>
  <c r="A1427" i="5"/>
  <c r="I1426" i="5"/>
  <c r="I1930" i="5"/>
  <c r="A2453" i="5"/>
  <c r="I2453" i="5" s="1"/>
  <c r="I1948" i="5"/>
  <c r="I2128" i="5"/>
  <c r="J2164" i="5"/>
  <c r="I2200" i="5"/>
  <c r="J2254" i="5"/>
  <c r="J2380" i="5"/>
  <c r="I2560" i="5"/>
  <c r="A2597" i="5"/>
  <c r="I2597" i="5" s="1"/>
  <c r="J2740" i="5"/>
  <c r="J2794" i="5"/>
  <c r="J1931" i="5"/>
  <c r="J2021" i="5"/>
  <c r="I2399" i="5"/>
  <c r="B2795" i="5"/>
  <c r="B2796" i="5" s="1"/>
  <c r="J2344" i="5"/>
  <c r="J2650" i="5"/>
  <c r="J23" i="5"/>
  <c r="B24" i="5"/>
  <c r="J43" i="5"/>
  <c r="B44" i="5"/>
  <c r="A205" i="5"/>
  <c r="I204" i="5"/>
  <c r="A133" i="5"/>
  <c r="I132" i="5"/>
  <c r="I95" i="5"/>
  <c r="A96" i="5"/>
  <c r="I59" i="5"/>
  <c r="A60" i="5"/>
  <c r="J95" i="5"/>
  <c r="B96" i="5"/>
  <c r="I293" i="5"/>
  <c r="A294" i="5"/>
  <c r="I23" i="5"/>
  <c r="A24" i="5"/>
  <c r="J59" i="5"/>
  <c r="B60" i="5"/>
  <c r="B566" i="5"/>
  <c r="J565" i="5"/>
  <c r="I131" i="5"/>
  <c r="J418" i="5"/>
  <c r="A564" i="5"/>
  <c r="I563" i="5"/>
  <c r="A655" i="5"/>
  <c r="I22" i="5"/>
  <c r="J42" i="5"/>
  <c r="I58" i="5"/>
  <c r="I94" i="5"/>
  <c r="I203" i="5"/>
  <c r="A241" i="5"/>
  <c r="A365" i="5"/>
  <c r="I364" i="5"/>
  <c r="A455" i="5"/>
  <c r="I454" i="5"/>
  <c r="C545" i="5"/>
  <c r="J544" i="5"/>
  <c r="A671" i="5"/>
  <c r="I670" i="5"/>
  <c r="B295" i="5"/>
  <c r="J294" i="5"/>
  <c r="B239" i="5"/>
  <c r="J238" i="5"/>
  <c r="C599" i="5"/>
  <c r="J598" i="5"/>
  <c r="I742" i="5"/>
  <c r="A743" i="5"/>
  <c r="J1445" i="5"/>
  <c r="B1446" i="5"/>
  <c r="B1050" i="5"/>
  <c r="J22" i="5"/>
  <c r="J58" i="5"/>
  <c r="J94" i="5"/>
  <c r="B222" i="5"/>
  <c r="I238" i="5"/>
  <c r="A277" i="5"/>
  <c r="A347" i="5"/>
  <c r="B996" i="5"/>
  <c r="J995" i="5"/>
  <c r="J382" i="5"/>
  <c r="B383" i="5"/>
  <c r="B170" i="5"/>
  <c r="B206" i="5"/>
  <c r="B420" i="5"/>
  <c r="J1139" i="5"/>
  <c r="B1140" i="5"/>
  <c r="C186" i="5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I473" i="5"/>
  <c r="A474" i="5"/>
  <c r="J437" i="5"/>
  <c r="B438" i="5"/>
  <c r="A185" i="5"/>
  <c r="I274" i="5"/>
  <c r="B312" i="5"/>
  <c r="B348" i="5"/>
  <c r="J347" i="5"/>
  <c r="B617" i="5"/>
  <c r="J616" i="5"/>
  <c r="A707" i="5"/>
  <c r="I706" i="5"/>
  <c r="A959" i="5"/>
  <c r="I958" i="5"/>
  <c r="J1462" i="5"/>
  <c r="B1463" i="5"/>
  <c r="B601" i="5"/>
  <c r="B745" i="5"/>
  <c r="B1301" i="5"/>
  <c r="J1300" i="5"/>
  <c r="B547" i="5"/>
  <c r="J724" i="5"/>
  <c r="B725" i="5"/>
  <c r="B275" i="5"/>
  <c r="J274" i="5"/>
  <c r="B653" i="5"/>
  <c r="J652" i="5"/>
  <c r="B888" i="5"/>
  <c r="A6" i="5"/>
  <c r="A42" i="5"/>
  <c r="A78" i="5"/>
  <c r="C167" i="5"/>
  <c r="J166" i="5"/>
  <c r="B187" i="5"/>
  <c r="C203" i="5"/>
  <c r="J202" i="5"/>
  <c r="J220" i="5"/>
  <c r="J958" i="5"/>
  <c r="B959" i="5"/>
  <c r="B1265" i="5"/>
  <c r="J1264" i="5"/>
  <c r="J346" i="5"/>
  <c r="C527" i="5"/>
  <c r="J526" i="5"/>
  <c r="I618" i="5"/>
  <c r="B671" i="5"/>
  <c r="J670" i="5"/>
  <c r="A887" i="5"/>
  <c r="I886" i="5"/>
  <c r="J1354" i="5"/>
  <c r="B1355" i="5"/>
  <c r="B1428" i="5"/>
  <c r="J1427" i="5"/>
  <c r="B635" i="5"/>
  <c r="J634" i="5"/>
  <c r="J976" i="5"/>
  <c r="B977" i="5"/>
  <c r="B1014" i="5"/>
  <c r="J1013" i="5"/>
  <c r="J1030" i="5"/>
  <c r="B1031" i="5"/>
  <c r="I1138" i="5"/>
  <c r="A1139" i="5"/>
  <c r="B1373" i="5"/>
  <c r="J1372" i="5"/>
  <c r="B530" i="5"/>
  <c r="A689" i="5"/>
  <c r="I688" i="5"/>
  <c r="B835" i="5"/>
  <c r="J834" i="5"/>
  <c r="B869" i="5"/>
  <c r="J868" i="5"/>
  <c r="C887" i="5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J886" i="5"/>
  <c r="B905" i="5"/>
  <c r="J904" i="5"/>
  <c r="I1084" i="5"/>
  <c r="A1085" i="5"/>
  <c r="B1393" i="5"/>
  <c r="B689" i="5"/>
  <c r="J688" i="5"/>
  <c r="A725" i="5"/>
  <c r="I724" i="5"/>
  <c r="B780" i="5"/>
  <c r="A942" i="5"/>
  <c r="I941" i="5"/>
  <c r="A1679" i="5"/>
  <c r="I1678" i="5"/>
  <c r="A977" i="5"/>
  <c r="I976" i="5"/>
  <c r="B1233" i="5"/>
  <c r="J1642" i="5"/>
  <c r="B1643" i="5"/>
  <c r="I1120" i="5"/>
  <c r="A1121" i="5"/>
  <c r="I1193" i="5"/>
  <c r="A1194" i="5"/>
  <c r="B1593" i="5"/>
  <c r="A995" i="5"/>
  <c r="I994" i="5"/>
  <c r="B1087" i="5"/>
  <c r="J1086" i="5"/>
  <c r="B1250" i="5"/>
  <c r="A1302" i="5"/>
  <c r="I1301" i="5"/>
  <c r="I1338" i="5"/>
  <c r="A1339" i="5"/>
  <c r="J564" i="5"/>
  <c r="B707" i="5"/>
  <c r="J706" i="5"/>
  <c r="J760" i="5"/>
  <c r="B942" i="5"/>
  <c r="J941" i="5"/>
  <c r="I1030" i="5"/>
  <c r="A1031" i="5"/>
  <c r="B1954" i="5"/>
  <c r="I2794" i="5"/>
  <c r="A2795" i="5"/>
  <c r="I2002" i="5"/>
  <c r="A2003" i="5"/>
  <c r="B1572" i="5"/>
  <c r="A1896" i="5"/>
  <c r="I1895" i="5"/>
  <c r="J1984" i="5"/>
  <c r="C1985" i="5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1229" i="5"/>
  <c r="J1228" i="5"/>
  <c r="B1337" i="5"/>
  <c r="J1336" i="5"/>
  <c r="A1373" i="5"/>
  <c r="I1372" i="5"/>
  <c r="J1408" i="5"/>
  <c r="B1409" i="5"/>
  <c r="B1752" i="5"/>
  <c r="C1823" i="5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J1822" i="5"/>
  <c r="B1861" i="5"/>
  <c r="J1932" i="5"/>
  <c r="B1933" i="5"/>
  <c r="B2167" i="5"/>
  <c r="A1355" i="5"/>
  <c r="I1354" i="5"/>
  <c r="A1661" i="5"/>
  <c r="I1660" i="5"/>
  <c r="C2096" i="5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J2095" i="5"/>
  <c r="J1553" i="5"/>
  <c r="B1554" i="5"/>
  <c r="B1607" i="5"/>
  <c r="J1606" i="5"/>
  <c r="A1626" i="5"/>
  <c r="I1625" i="5"/>
  <c r="J1660" i="5"/>
  <c r="B1661" i="5"/>
  <c r="J2236" i="5"/>
  <c r="B2237" i="5"/>
  <c r="B1194" i="5"/>
  <c r="J1193" i="5"/>
  <c r="B1717" i="5"/>
  <c r="C1751" i="5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J1750" i="5"/>
  <c r="C1969" i="5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B2076" i="5"/>
  <c r="B2435" i="5"/>
  <c r="J2434" i="5"/>
  <c r="J940" i="5"/>
  <c r="J994" i="5"/>
  <c r="C1589" i="5"/>
  <c r="J1588" i="5"/>
  <c r="J1697" i="5"/>
  <c r="B1698" i="5"/>
  <c r="B1736" i="5"/>
  <c r="B1843" i="5"/>
  <c r="I2093" i="5"/>
  <c r="A2094" i="5"/>
  <c r="A2130" i="5"/>
  <c r="I2129" i="5"/>
  <c r="C2309" i="5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J2308" i="5"/>
  <c r="A1013" i="5"/>
  <c r="I1012" i="5"/>
  <c r="B1483" i="5"/>
  <c r="B1626" i="5"/>
  <c r="J1625" i="5"/>
  <c r="I1949" i="5"/>
  <c r="A1950" i="5"/>
  <c r="J1012" i="5"/>
  <c r="A1643" i="5"/>
  <c r="I1642" i="5"/>
  <c r="B1771" i="5"/>
  <c r="A1824" i="5"/>
  <c r="I1823" i="5"/>
  <c r="B2024" i="5"/>
  <c r="J2023" i="5"/>
  <c r="J1624" i="5"/>
  <c r="J1678" i="5"/>
  <c r="C1769" i="5"/>
  <c r="J1768" i="5"/>
  <c r="B1807" i="5"/>
  <c r="B1826" i="5"/>
  <c r="A2507" i="5"/>
  <c r="I2506" i="5"/>
  <c r="J2524" i="5"/>
  <c r="B2525" i="5"/>
  <c r="A1697" i="5"/>
  <c r="I1696" i="5"/>
  <c r="B1788" i="5"/>
  <c r="C1805" i="5"/>
  <c r="J1804" i="5"/>
  <c r="C1859" i="5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J1858" i="5"/>
  <c r="B2346" i="5"/>
  <c r="J2345" i="5"/>
  <c r="A1391" i="5"/>
  <c r="I1390" i="5"/>
  <c r="J1426" i="5"/>
  <c r="J1696" i="5"/>
  <c r="B2058" i="5"/>
  <c r="C1841" i="5"/>
  <c r="J1840" i="5"/>
  <c r="B1915" i="5"/>
  <c r="B1986" i="5"/>
  <c r="B1879" i="5"/>
  <c r="C1913" i="5"/>
  <c r="J1912" i="5"/>
  <c r="C1949" i="5"/>
  <c r="J1948" i="5"/>
  <c r="I2074" i="5"/>
  <c r="A2075" i="5"/>
  <c r="B2220" i="5"/>
  <c r="J2219" i="5"/>
  <c r="C2472" i="5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1733" i="5"/>
  <c r="J1732" i="5"/>
  <c r="C1877" i="5"/>
  <c r="J1876" i="5"/>
  <c r="I2363" i="5"/>
  <c r="A2364" i="5"/>
  <c r="J2452" i="5"/>
  <c r="B2453" i="5"/>
  <c r="J2039" i="5"/>
  <c r="B2310" i="5"/>
  <c r="B2329" i="5"/>
  <c r="J2290" i="5"/>
  <c r="B2291" i="5"/>
  <c r="A1968" i="5"/>
  <c r="I1967" i="5"/>
  <c r="B2097" i="5"/>
  <c r="J2110" i="5"/>
  <c r="B2111" i="5"/>
  <c r="J2255" i="5"/>
  <c r="B2256" i="5"/>
  <c r="B2400" i="5"/>
  <c r="J2399" i="5"/>
  <c r="B2688" i="5"/>
  <c r="I2182" i="5"/>
  <c r="A2183" i="5"/>
  <c r="A2202" i="5"/>
  <c r="I2201" i="5"/>
  <c r="J2416" i="5"/>
  <c r="B2417" i="5"/>
  <c r="B2203" i="5"/>
  <c r="J2202" i="5"/>
  <c r="I2308" i="5"/>
  <c r="A2309" i="5"/>
  <c r="J2201" i="5"/>
  <c r="C2687" i="5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J2686" i="5"/>
  <c r="J1966" i="5"/>
  <c r="J2022" i="5"/>
  <c r="J2038" i="5"/>
  <c r="J2094" i="5"/>
  <c r="J2093" i="5"/>
  <c r="I2489" i="5"/>
  <c r="A2490" i="5"/>
  <c r="I1984" i="5"/>
  <c r="A1985" i="5"/>
  <c r="J2020" i="5"/>
  <c r="I2056" i="5"/>
  <c r="A2057" i="5"/>
  <c r="J2092" i="5"/>
  <c r="I2488" i="5"/>
  <c r="J2633" i="5"/>
  <c r="B2634" i="5"/>
  <c r="B2652" i="5"/>
  <c r="J2651" i="5"/>
  <c r="J2218" i="5"/>
  <c r="I2614" i="5"/>
  <c r="A2615" i="5"/>
  <c r="J2668" i="5"/>
  <c r="B2669" i="5"/>
  <c r="A2111" i="5"/>
  <c r="A2347" i="5"/>
  <c r="A2760" i="5"/>
  <c r="I2759" i="5"/>
  <c r="I2290" i="5"/>
  <c r="I2344" i="5"/>
  <c r="J2381" i="5"/>
  <c r="B2382" i="5"/>
  <c r="B2562" i="5"/>
  <c r="J2561" i="5"/>
  <c r="I2758" i="5"/>
  <c r="A2435" i="5"/>
  <c r="C2597" i="5"/>
  <c r="J2596" i="5"/>
  <c r="I2398" i="5"/>
  <c r="J2506" i="5"/>
  <c r="B2507" i="5"/>
  <c r="J2578" i="5"/>
  <c r="B2579" i="5"/>
  <c r="I2651" i="5"/>
  <c r="A2652" i="5"/>
  <c r="B2599" i="5"/>
  <c r="B2489" i="5"/>
  <c r="I2776" i="5"/>
  <c r="A2777" i="5"/>
  <c r="A2742" i="5"/>
  <c r="I2741" i="5"/>
  <c r="B2742" i="5"/>
  <c r="J2741" i="5"/>
  <c r="C2724" i="5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B2759" i="5"/>
  <c r="J2758" i="5"/>
  <c r="I1769" i="5" l="1"/>
  <c r="B1104" i="5"/>
  <c r="B816" i="5"/>
  <c r="B817" i="5" s="1"/>
  <c r="J817" i="5" s="1"/>
  <c r="B457" i="5"/>
  <c r="B458" i="5" s="1"/>
  <c r="I581" i="5"/>
  <c r="W8" i="4"/>
  <c r="X8" i="4" s="1"/>
  <c r="W11" i="4"/>
  <c r="X11" i="4" s="1"/>
  <c r="AC33" i="4"/>
  <c r="AD33" i="4" s="1"/>
  <c r="A1500" i="5"/>
  <c r="A1501" i="5" s="1"/>
  <c r="I1535" i="5"/>
  <c r="AC27" i="4"/>
  <c r="AD27" i="4" s="1"/>
  <c r="W27" i="4"/>
  <c r="X27" i="4" s="1"/>
  <c r="A258" i="5"/>
  <c r="A259" i="5" s="1"/>
  <c r="X18" i="4"/>
  <c r="AC35" i="4"/>
  <c r="AD35" i="4" s="1"/>
  <c r="J2183" i="5"/>
  <c r="AC17" i="4"/>
  <c r="AD17" i="4" s="1"/>
  <c r="J2363" i="5"/>
  <c r="W10" i="4"/>
  <c r="X10" i="4" s="1"/>
  <c r="AD19" i="4"/>
  <c r="A114" i="5"/>
  <c r="J2166" i="5"/>
  <c r="A2563" i="5"/>
  <c r="A2564" i="5" s="1"/>
  <c r="A2565" i="5" s="1"/>
  <c r="AC13" i="4"/>
  <c r="AD13" i="4" s="1"/>
  <c r="A2598" i="5"/>
  <c r="I2598" i="5" s="1"/>
  <c r="A1879" i="5"/>
  <c r="A1880" i="5" s="1"/>
  <c r="A331" i="5"/>
  <c r="I331" i="5" s="1"/>
  <c r="W33" i="4"/>
  <c r="X33" i="4" s="1"/>
  <c r="AC9" i="4"/>
  <c r="AD9" i="4" s="1"/>
  <c r="I1067" i="5"/>
  <c r="I1877" i="5"/>
  <c r="AC26" i="4"/>
  <c r="AD26" i="4" s="1"/>
  <c r="AC34" i="4"/>
  <c r="AD34" i="4" s="1"/>
  <c r="W13" i="4"/>
  <c r="X13" i="4" s="1"/>
  <c r="A2454" i="5"/>
  <c r="A2455" i="5" s="1"/>
  <c r="A852" i="5"/>
  <c r="I852" i="5" s="1"/>
  <c r="B475" i="5"/>
  <c r="J475" i="5" s="1"/>
  <c r="AC11" i="4"/>
  <c r="AD11" i="4" s="1"/>
  <c r="A2239" i="5"/>
  <c r="I2239" i="5" s="1"/>
  <c r="W34" i="4"/>
  <c r="X34" i="4" s="1"/>
  <c r="Y25" i="4"/>
  <c r="AC25" i="4" s="1"/>
  <c r="AD25" i="4" s="1"/>
  <c r="S25" i="4"/>
  <c r="W25" i="4" s="1"/>
  <c r="X25" i="4" s="1"/>
  <c r="Z42" i="4"/>
  <c r="S42" i="4"/>
  <c r="Y42" i="4"/>
  <c r="AA42" i="4"/>
  <c r="W35" i="4"/>
  <c r="X35" i="4" s="1"/>
  <c r="V42" i="4"/>
  <c r="T43" i="4"/>
  <c r="AB42" i="4"/>
  <c r="U43" i="4"/>
  <c r="W40" i="4"/>
  <c r="X40" i="4" s="1"/>
  <c r="AA43" i="4"/>
  <c r="AC41" i="4"/>
  <c r="AD41" i="4" s="1"/>
  <c r="W17" i="4"/>
  <c r="X17" i="4" s="1"/>
  <c r="W29" i="4"/>
  <c r="X29" i="4" s="1"/>
  <c r="S9" i="4"/>
  <c r="W9" i="4" s="1"/>
  <c r="X9" i="4" s="1"/>
  <c r="S21" i="4"/>
  <c r="W21" i="4" s="1"/>
  <c r="X21" i="4" s="1"/>
  <c r="Y21" i="4"/>
  <c r="AC21" i="4" s="1"/>
  <c r="AD21" i="4" s="1"/>
  <c r="T42" i="4"/>
  <c r="W19" i="4"/>
  <c r="X19" i="4" s="1"/>
  <c r="AC40" i="4"/>
  <c r="AD40" i="4" s="1"/>
  <c r="U42" i="4"/>
  <c r="W39" i="4"/>
  <c r="X39" i="4" s="1"/>
  <c r="W26" i="4"/>
  <c r="X26" i="4" s="1"/>
  <c r="S43" i="4"/>
  <c r="W41" i="4"/>
  <c r="X41" i="4" s="1"/>
  <c r="Y29" i="4"/>
  <c r="AC29" i="4" s="1"/>
  <c r="AD29" i="4" s="1"/>
  <c r="Y31" i="4"/>
  <c r="AC31" i="4" s="1"/>
  <c r="AD31" i="4" s="1"/>
  <c r="S31" i="4"/>
  <c r="W31" i="4" s="1"/>
  <c r="X31" i="4" s="1"/>
  <c r="AC18" i="4"/>
  <c r="AD18" i="4" s="1"/>
  <c r="Y7" i="4"/>
  <c r="AC7" i="4" s="1"/>
  <c r="AD7" i="4" s="1"/>
  <c r="S7" i="4"/>
  <c r="W7" i="4" s="1"/>
  <c r="X7" i="4" s="1"/>
  <c r="Y14" i="4"/>
  <c r="S14" i="4"/>
  <c r="Y32" i="4"/>
  <c r="AC32" i="4" s="1"/>
  <c r="AD32" i="4" s="1"/>
  <c r="S32" i="4"/>
  <c r="W32" i="4" s="1"/>
  <c r="X32" i="4" s="1"/>
  <c r="Y36" i="4"/>
  <c r="AC36" i="4" s="1"/>
  <c r="AD36" i="4" s="1"/>
  <c r="S36" i="4"/>
  <c r="W36" i="4" s="1"/>
  <c r="X36" i="4" s="1"/>
  <c r="Y30" i="4"/>
  <c r="AC30" i="4" s="1"/>
  <c r="AD30" i="4" s="1"/>
  <c r="S30" i="4"/>
  <c r="W30" i="4" s="1"/>
  <c r="X30" i="4" s="1"/>
  <c r="Y6" i="4"/>
  <c r="AC6" i="4" s="1"/>
  <c r="AD6" i="4" s="1"/>
  <c r="S6" i="4"/>
  <c r="W6" i="4" s="1"/>
  <c r="X6" i="4" s="1"/>
  <c r="Y24" i="4"/>
  <c r="AC24" i="4" s="1"/>
  <c r="AD24" i="4" s="1"/>
  <c r="S24" i="4"/>
  <c r="W24" i="4" s="1"/>
  <c r="X24" i="4" s="1"/>
  <c r="AC39" i="4"/>
  <c r="AD39" i="4" s="1"/>
  <c r="Y12" i="4"/>
  <c r="AC12" i="4" s="1"/>
  <c r="AD12" i="4" s="1"/>
  <c r="S12" i="4"/>
  <c r="W12" i="4" s="1"/>
  <c r="X12" i="4" s="1"/>
  <c r="K15" i="4"/>
  <c r="Y15" i="4" s="1"/>
  <c r="Z14" i="4"/>
  <c r="AA14" i="4"/>
  <c r="V14" i="4"/>
  <c r="T14" i="4"/>
  <c r="U14" i="4"/>
  <c r="AB14" i="4"/>
  <c r="S37" i="4"/>
  <c r="W37" i="4" s="1"/>
  <c r="X37" i="4" s="1"/>
  <c r="Y37" i="4"/>
  <c r="AC37" i="4" s="1"/>
  <c r="AD37" i="4" s="1"/>
  <c r="Y22" i="4"/>
  <c r="AC22" i="4" s="1"/>
  <c r="AD22" i="4" s="1"/>
  <c r="S22" i="4"/>
  <c r="W22" i="4" s="1"/>
  <c r="X22" i="4" s="1"/>
  <c r="Y23" i="4"/>
  <c r="AC23" i="4" s="1"/>
  <c r="AD23" i="4" s="1"/>
  <c r="S23" i="4"/>
  <c r="W23" i="4" s="1"/>
  <c r="X23" i="4" s="1"/>
  <c r="Y5" i="4"/>
  <c r="AC5" i="4" s="1"/>
  <c r="AD5" i="4" s="1"/>
  <c r="S5" i="4"/>
  <c r="W5" i="4" s="1"/>
  <c r="X5" i="4" s="1"/>
  <c r="Y20" i="4"/>
  <c r="AC20" i="4" s="1"/>
  <c r="AD20" i="4" s="1"/>
  <c r="S20" i="4"/>
  <c r="W20" i="4" s="1"/>
  <c r="X20" i="4" s="1"/>
  <c r="Y38" i="4"/>
  <c r="AC38" i="4" s="1"/>
  <c r="AD38" i="4" s="1"/>
  <c r="S38" i="4"/>
  <c r="W38" i="4" s="1"/>
  <c r="X38" i="4" s="1"/>
  <c r="Y28" i="4"/>
  <c r="AC28" i="4" s="1"/>
  <c r="AD28" i="4" s="1"/>
  <c r="S28" i="4"/>
  <c r="W28" i="4" s="1"/>
  <c r="X28" i="4" s="1"/>
  <c r="K44" i="4"/>
  <c r="Z43" i="4"/>
  <c r="AC43" i="4" s="1"/>
  <c r="J2705" i="5"/>
  <c r="B2707" i="5"/>
  <c r="B2708" i="5" s="1"/>
  <c r="B2709" i="5" s="1"/>
  <c r="B2710" i="5" s="1"/>
  <c r="J2795" i="5"/>
  <c r="A2670" i="5"/>
  <c r="I2670" i="5" s="1"/>
  <c r="A798" i="5"/>
  <c r="A799" i="5" s="1"/>
  <c r="A151" i="5"/>
  <c r="I151" i="5" s="1"/>
  <c r="B1896" i="5"/>
  <c r="J1896" i="5" s="1"/>
  <c r="I2327" i="5"/>
  <c r="J797" i="5"/>
  <c r="J2473" i="5"/>
  <c r="I2724" i="5"/>
  <c r="J510" i="5"/>
  <c r="A1861" i="5"/>
  <c r="A1862" i="5" s="1"/>
  <c r="A1863" i="5" s="1"/>
  <c r="B2005" i="5"/>
  <c r="J2005" i="5" s="1"/>
  <c r="J6" i="5"/>
  <c r="A1177" i="5"/>
  <c r="I1177" i="5" s="1"/>
  <c r="A1716" i="5"/>
  <c r="A2040" i="5"/>
  <c r="I2040" i="5" s="1"/>
  <c r="B78" i="5"/>
  <c r="B79" i="5" s="1"/>
  <c r="B80" i="5" s="1"/>
  <c r="B81" i="5" s="1"/>
  <c r="I313" i="5"/>
  <c r="J2723" i="5"/>
  <c r="C2328" i="5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A384" i="5"/>
  <c r="A385" i="5" s="1"/>
  <c r="A386" i="5" s="1"/>
  <c r="I1230" i="5"/>
  <c r="J1283" i="5"/>
  <c r="J1247" i="5"/>
  <c r="I329" i="5"/>
  <c r="B2274" i="5"/>
  <c r="J2274" i="5" s="1"/>
  <c r="J1176" i="5"/>
  <c r="A222" i="5"/>
  <c r="I222" i="5" s="1"/>
  <c r="J816" i="5"/>
  <c r="A2526" i="5"/>
  <c r="I2526" i="5" s="1"/>
  <c r="I1859" i="5"/>
  <c r="A870" i="5"/>
  <c r="A871" i="5" s="1"/>
  <c r="A872" i="5" s="1"/>
  <c r="J401" i="5"/>
  <c r="B852" i="5"/>
  <c r="B853" i="5" s="1"/>
  <c r="J853" i="5" s="1"/>
  <c r="A2025" i="5"/>
  <c r="A2026" i="5" s="1"/>
  <c r="I815" i="5"/>
  <c r="B133" i="5"/>
  <c r="B134" i="5" s="1"/>
  <c r="A2472" i="5"/>
  <c r="A2473" i="5" s="1"/>
  <c r="I1553" i="5"/>
  <c r="B1286" i="5"/>
  <c r="B1287" i="5" s="1"/>
  <c r="A315" i="5"/>
  <c r="A316" i="5" s="1"/>
  <c r="I1481" i="5"/>
  <c r="I401" i="5"/>
  <c r="A621" i="5"/>
  <c r="I621" i="5" s="1"/>
  <c r="I311" i="5"/>
  <c r="A1464" i="5"/>
  <c r="A1465" i="5" s="1"/>
  <c r="I149" i="5"/>
  <c r="I1788" i="5"/>
  <c r="A1789" i="5"/>
  <c r="A1790" i="5" s="1"/>
  <c r="I1231" i="5"/>
  <c r="A1232" i="5"/>
  <c r="I2635" i="5"/>
  <c r="J131" i="5"/>
  <c r="A1285" i="5"/>
  <c r="A1286" i="5" s="1"/>
  <c r="A1287" i="5" s="1"/>
  <c r="A2293" i="5"/>
  <c r="I2293" i="5" s="1"/>
  <c r="I2166" i="5"/>
  <c r="J1825" i="5"/>
  <c r="I1914" i="5"/>
  <c r="I2256" i="5"/>
  <c r="A492" i="5"/>
  <c r="I492" i="5" s="1"/>
  <c r="A1212" i="5"/>
  <c r="A1213" i="5" s="1"/>
  <c r="A1214" i="5" s="1"/>
  <c r="B1500" i="5"/>
  <c r="I2165" i="5"/>
  <c r="J1823" i="5"/>
  <c r="J2543" i="5"/>
  <c r="J2057" i="5"/>
  <c r="I1751" i="5"/>
  <c r="I1103" i="5"/>
  <c r="J473" i="5"/>
  <c r="J365" i="5"/>
  <c r="I761" i="5"/>
  <c r="A511" i="5"/>
  <c r="I511" i="5" s="1"/>
  <c r="J2687" i="5"/>
  <c r="A546" i="5"/>
  <c r="I546" i="5" s="1"/>
  <c r="A1735" i="5"/>
  <c r="A1736" i="5" s="1"/>
  <c r="B8" i="5"/>
  <c r="J8" i="5" s="1"/>
  <c r="I1787" i="5"/>
  <c r="J1824" i="5"/>
  <c r="A780" i="5"/>
  <c r="I780" i="5" s="1"/>
  <c r="J491" i="5"/>
  <c r="J151" i="5"/>
  <c r="I528" i="5"/>
  <c r="A529" i="5"/>
  <c r="A530" i="5" s="1"/>
  <c r="J115" i="5"/>
  <c r="B116" i="5"/>
  <c r="B117" i="5" s="1"/>
  <c r="J150" i="5"/>
  <c r="I2273" i="5"/>
  <c r="A2274" i="5"/>
  <c r="I2381" i="5"/>
  <c r="J1535" i="5"/>
  <c r="J1392" i="5"/>
  <c r="J924" i="5"/>
  <c r="J1049" i="5"/>
  <c r="A169" i="5"/>
  <c r="A170" i="5" s="1"/>
  <c r="B512" i="5"/>
  <c r="J512" i="5" s="1"/>
  <c r="J1157" i="5"/>
  <c r="B2617" i="5"/>
  <c r="B2618" i="5" s="1"/>
  <c r="J113" i="5"/>
  <c r="A1248" i="5"/>
  <c r="I1247" i="5"/>
  <c r="J1968" i="5"/>
  <c r="J509" i="5"/>
  <c r="J2777" i="5"/>
  <c r="J1715" i="5"/>
  <c r="J1517" i="5"/>
  <c r="J1716" i="5"/>
  <c r="I1589" i="5"/>
  <c r="I1409" i="5"/>
  <c r="J1248" i="5"/>
  <c r="A2688" i="5"/>
  <c r="A2689" i="5" s="1"/>
  <c r="A2402" i="5"/>
  <c r="A2403" i="5" s="1"/>
  <c r="J2129" i="5"/>
  <c r="J2075" i="5"/>
  <c r="A1591" i="5"/>
  <c r="I1591" i="5" s="1"/>
  <c r="J1249" i="5"/>
  <c r="A1572" i="5"/>
  <c r="A1573" i="5" s="1"/>
  <c r="A834" i="5"/>
  <c r="A835" i="5" s="1"/>
  <c r="J329" i="5"/>
  <c r="J149" i="5"/>
  <c r="I167" i="5"/>
  <c r="I312" i="5"/>
  <c r="I527" i="5"/>
  <c r="J1159" i="5"/>
  <c r="J1211" i="5"/>
  <c r="B1212" i="5"/>
  <c r="J1969" i="5"/>
  <c r="I1157" i="5"/>
  <c r="A1158" i="5"/>
  <c r="B583" i="5"/>
  <c r="B584" i="5" s="1"/>
  <c r="J581" i="5"/>
  <c r="J1158" i="5"/>
  <c r="I1320" i="5"/>
  <c r="A1321" i="5"/>
  <c r="C1482" i="5"/>
  <c r="J1481" i="5"/>
  <c r="I1445" i="5"/>
  <c r="J2471" i="5"/>
  <c r="A1266" i="5"/>
  <c r="I1265" i="5"/>
  <c r="I2328" i="5"/>
  <c r="A2329" i="5"/>
  <c r="A2221" i="5"/>
  <c r="I2220" i="5"/>
  <c r="I2147" i="5"/>
  <c r="A2148" i="5"/>
  <c r="I2219" i="5"/>
  <c r="J2147" i="5"/>
  <c r="I1609" i="5"/>
  <c r="J258" i="5"/>
  <c r="I1049" i="5"/>
  <c r="A1806" i="5"/>
  <c r="I1805" i="5"/>
  <c r="A817" i="5"/>
  <c r="I816" i="5"/>
  <c r="I599" i="5"/>
  <c r="A600" i="5"/>
  <c r="B2149" i="5"/>
  <c r="B2150" i="5" s="1"/>
  <c r="I1517" i="5"/>
  <c r="J1860" i="5"/>
  <c r="I1841" i="5"/>
  <c r="J1320" i="5"/>
  <c r="B1321" i="5"/>
  <c r="I924" i="5"/>
  <c r="A925" i="5"/>
  <c r="I419" i="5"/>
  <c r="A420" i="5"/>
  <c r="I636" i="5"/>
  <c r="J1571" i="5"/>
  <c r="B2545" i="5"/>
  <c r="B2546" i="5" s="1"/>
  <c r="A2580" i="5"/>
  <c r="I2580" i="5" s="1"/>
  <c r="J2309" i="5"/>
  <c r="B1681" i="5"/>
  <c r="B1682" i="5" s="1"/>
  <c r="A1933" i="5"/>
  <c r="A1934" i="5" s="1"/>
  <c r="J923" i="5"/>
  <c r="J762" i="5"/>
  <c r="B926" i="5"/>
  <c r="B927" i="5" s="1"/>
  <c r="A438" i="5"/>
  <c r="A439" i="5" s="1"/>
  <c r="B2779" i="5"/>
  <c r="J2778" i="5"/>
  <c r="B2042" i="5"/>
  <c r="J2041" i="5"/>
  <c r="C744" i="5"/>
  <c r="J743" i="5"/>
  <c r="A584" i="5"/>
  <c r="I583" i="5"/>
  <c r="I1427" i="5"/>
  <c r="A1428" i="5"/>
  <c r="A2420" i="5"/>
  <c r="I2419" i="5"/>
  <c r="J2472" i="5"/>
  <c r="J455" i="5"/>
  <c r="J2364" i="5"/>
  <c r="J2096" i="5"/>
  <c r="J1859" i="5"/>
  <c r="J1319" i="5"/>
  <c r="J1284" i="5"/>
  <c r="J114" i="5"/>
  <c r="J1391" i="5"/>
  <c r="J1067" i="5"/>
  <c r="B1068" i="5"/>
  <c r="A2544" i="5"/>
  <c r="I2543" i="5"/>
  <c r="J1121" i="5"/>
  <c r="B1122" i="5"/>
  <c r="A2706" i="5"/>
  <c r="I2705" i="5"/>
  <c r="I905" i="5"/>
  <c r="A906" i="5"/>
  <c r="B2797" i="5"/>
  <c r="J2796" i="5"/>
  <c r="I1985" i="5"/>
  <c r="A1986" i="5"/>
  <c r="J2097" i="5"/>
  <c r="B2098" i="5"/>
  <c r="B2311" i="5"/>
  <c r="J2310" i="5"/>
  <c r="J2184" i="5"/>
  <c r="B2185" i="5"/>
  <c r="A2076" i="5"/>
  <c r="I2075" i="5"/>
  <c r="J1985" i="5"/>
  <c r="J1788" i="5"/>
  <c r="B1789" i="5"/>
  <c r="J2076" i="5"/>
  <c r="B2077" i="5"/>
  <c r="J1194" i="5"/>
  <c r="B1195" i="5"/>
  <c r="A1611" i="5"/>
  <c r="I1610" i="5"/>
  <c r="A1537" i="5"/>
  <c r="I1536" i="5"/>
  <c r="A1374" i="5"/>
  <c r="I1373" i="5"/>
  <c r="A2004" i="5"/>
  <c r="I2003" i="5"/>
  <c r="B1955" i="5"/>
  <c r="B1178" i="5"/>
  <c r="J1177" i="5"/>
  <c r="A1069" i="5"/>
  <c r="I1068" i="5"/>
  <c r="A2383" i="5"/>
  <c r="I2382" i="5"/>
  <c r="I1139" i="5"/>
  <c r="A1140" i="5"/>
  <c r="B978" i="5"/>
  <c r="J977" i="5"/>
  <c r="C528" i="5"/>
  <c r="J527" i="5"/>
  <c r="J259" i="5"/>
  <c r="B260" i="5"/>
  <c r="B548" i="5"/>
  <c r="B746" i="5"/>
  <c r="A186" i="5"/>
  <c r="I185" i="5"/>
  <c r="B384" i="5"/>
  <c r="J383" i="5"/>
  <c r="A278" i="5"/>
  <c r="I277" i="5"/>
  <c r="J1160" i="5"/>
  <c r="B1161" i="5"/>
  <c r="A1051" i="5"/>
  <c r="I1050" i="5"/>
  <c r="A763" i="5"/>
  <c r="I762" i="5"/>
  <c r="I671" i="5"/>
  <c r="A672" i="5"/>
  <c r="B153" i="5"/>
  <c r="J152" i="5"/>
  <c r="A134" i="5"/>
  <c r="I133" i="5"/>
  <c r="J2725" i="5"/>
  <c r="B2490" i="5"/>
  <c r="J2489" i="5"/>
  <c r="A2653" i="5"/>
  <c r="I2652" i="5"/>
  <c r="J2474" i="5"/>
  <c r="B2475" i="5"/>
  <c r="I2111" i="5"/>
  <c r="A2112" i="5"/>
  <c r="I2309" i="5"/>
  <c r="A2310" i="5"/>
  <c r="I2025" i="5"/>
  <c r="B1916" i="5"/>
  <c r="J1826" i="5"/>
  <c r="B1827" i="5"/>
  <c r="B1519" i="5"/>
  <c r="J1518" i="5"/>
  <c r="I2130" i="5"/>
  <c r="A2131" i="5"/>
  <c r="B1737" i="5"/>
  <c r="B1718" i="5"/>
  <c r="J1717" i="5"/>
  <c r="I1031" i="5"/>
  <c r="A1032" i="5"/>
  <c r="I1752" i="5"/>
  <c r="A1753" i="5"/>
  <c r="B1234" i="5"/>
  <c r="B781" i="5"/>
  <c r="J780" i="5"/>
  <c r="B836" i="5"/>
  <c r="J835" i="5"/>
  <c r="J1428" i="5"/>
  <c r="B1429" i="5"/>
  <c r="B764" i="5"/>
  <c r="J763" i="5"/>
  <c r="C168" i="5"/>
  <c r="J167" i="5"/>
  <c r="B602" i="5"/>
  <c r="A960" i="5"/>
  <c r="I959" i="5"/>
  <c r="B439" i="5"/>
  <c r="J438" i="5"/>
  <c r="B207" i="5"/>
  <c r="B1051" i="5"/>
  <c r="J1050" i="5"/>
  <c r="A744" i="5"/>
  <c r="I743" i="5"/>
  <c r="A366" i="5"/>
  <c r="I365" i="5"/>
  <c r="I655" i="5"/>
  <c r="A656" i="5"/>
  <c r="I294" i="5"/>
  <c r="A295" i="5"/>
  <c r="A97" i="5"/>
  <c r="I96" i="5"/>
  <c r="J44" i="5"/>
  <c r="B45" i="5"/>
  <c r="B2727" i="5"/>
  <c r="J2726" i="5"/>
  <c r="I2435" i="5"/>
  <c r="A2436" i="5"/>
  <c r="B2383" i="5"/>
  <c r="J2382" i="5"/>
  <c r="B2670" i="5"/>
  <c r="J2669" i="5"/>
  <c r="A2491" i="5"/>
  <c r="I2490" i="5"/>
  <c r="I2167" i="5"/>
  <c r="A2168" i="5"/>
  <c r="A2203" i="5"/>
  <c r="I2202" i="5"/>
  <c r="B2401" i="5"/>
  <c r="J2400" i="5"/>
  <c r="B2131" i="5"/>
  <c r="J2130" i="5"/>
  <c r="B1808" i="5"/>
  <c r="A1644" i="5"/>
  <c r="I1643" i="5"/>
  <c r="I2094" i="5"/>
  <c r="A2095" i="5"/>
  <c r="B1699" i="5"/>
  <c r="J1698" i="5"/>
  <c r="J1607" i="5"/>
  <c r="B1608" i="5"/>
  <c r="A1356" i="5"/>
  <c r="I1355" i="5"/>
  <c r="B1338" i="5"/>
  <c r="J1337" i="5"/>
  <c r="I1896" i="5"/>
  <c r="A1897" i="5"/>
  <c r="A1340" i="5"/>
  <c r="I1339" i="5"/>
  <c r="B1594" i="5"/>
  <c r="A1122" i="5"/>
  <c r="I1121" i="5"/>
  <c r="A943" i="5"/>
  <c r="I942" i="5"/>
  <c r="J1393" i="5"/>
  <c r="B1394" i="5"/>
  <c r="B1356" i="5"/>
  <c r="J1355" i="5"/>
  <c r="A115" i="5"/>
  <c r="I114" i="5"/>
  <c r="B493" i="5"/>
  <c r="J492" i="5"/>
  <c r="B331" i="5"/>
  <c r="J330" i="5"/>
  <c r="J222" i="5"/>
  <c r="B223" i="5"/>
  <c r="J295" i="5"/>
  <c r="B296" i="5"/>
  <c r="J2562" i="5"/>
  <c r="B2563" i="5"/>
  <c r="I2760" i="5"/>
  <c r="A2761" i="5"/>
  <c r="A2348" i="5"/>
  <c r="I2347" i="5"/>
  <c r="J2417" i="5"/>
  <c r="B2418" i="5"/>
  <c r="B2689" i="5"/>
  <c r="J2688" i="5"/>
  <c r="B2292" i="5"/>
  <c r="J2291" i="5"/>
  <c r="C1878" i="5"/>
  <c r="J1877" i="5"/>
  <c r="J2220" i="5"/>
  <c r="B2221" i="5"/>
  <c r="J1986" i="5"/>
  <c r="B1987" i="5"/>
  <c r="B2347" i="5"/>
  <c r="J2346" i="5"/>
  <c r="C1806" i="5"/>
  <c r="J1805" i="5"/>
  <c r="I2507" i="5"/>
  <c r="A2508" i="5"/>
  <c r="J1769" i="5"/>
  <c r="C1770" i="5"/>
  <c r="B1627" i="5"/>
  <c r="J1626" i="5"/>
  <c r="I1770" i="5"/>
  <c r="A1771" i="5"/>
  <c r="A1519" i="5"/>
  <c r="I1518" i="5"/>
  <c r="B1862" i="5"/>
  <c r="J1861" i="5"/>
  <c r="J1572" i="5"/>
  <c r="B1573" i="5"/>
  <c r="B870" i="5"/>
  <c r="J869" i="5"/>
  <c r="B1015" i="5"/>
  <c r="J1014" i="5"/>
  <c r="B889" i="5"/>
  <c r="J888" i="5"/>
  <c r="J420" i="5"/>
  <c r="B421" i="5"/>
  <c r="J996" i="5"/>
  <c r="B997" i="5"/>
  <c r="I402" i="5"/>
  <c r="A403" i="5"/>
  <c r="B567" i="5"/>
  <c r="J566" i="5"/>
  <c r="A25" i="5"/>
  <c r="I24" i="5"/>
  <c r="I2636" i="5"/>
  <c r="A2637" i="5"/>
  <c r="B2580" i="5"/>
  <c r="J2579" i="5"/>
  <c r="I2183" i="5"/>
  <c r="A2184" i="5"/>
  <c r="J2256" i="5"/>
  <c r="B2257" i="5"/>
  <c r="C1734" i="5"/>
  <c r="J1733" i="5"/>
  <c r="C1950" i="5"/>
  <c r="J1949" i="5"/>
  <c r="A1698" i="5"/>
  <c r="I1697" i="5"/>
  <c r="J2024" i="5"/>
  <c r="B2025" i="5"/>
  <c r="B1484" i="5"/>
  <c r="J2237" i="5"/>
  <c r="B2238" i="5"/>
  <c r="B1662" i="5"/>
  <c r="J1661" i="5"/>
  <c r="B1555" i="5"/>
  <c r="J1554" i="5"/>
  <c r="J1752" i="5"/>
  <c r="B1753" i="5"/>
  <c r="I1842" i="5"/>
  <c r="A1843" i="5"/>
  <c r="B1088" i="5"/>
  <c r="J1087" i="5"/>
  <c r="I725" i="5"/>
  <c r="A726" i="5"/>
  <c r="B906" i="5"/>
  <c r="J905" i="5"/>
  <c r="A690" i="5"/>
  <c r="I689" i="5"/>
  <c r="B1374" i="5"/>
  <c r="J1373" i="5"/>
  <c r="A1105" i="5"/>
  <c r="I1104" i="5"/>
  <c r="B672" i="5"/>
  <c r="J671" i="5"/>
  <c r="A79" i="5"/>
  <c r="I78" i="5"/>
  <c r="B654" i="5"/>
  <c r="J653" i="5"/>
  <c r="A708" i="5"/>
  <c r="I707" i="5"/>
  <c r="B171" i="5"/>
  <c r="B367" i="5"/>
  <c r="J366" i="5"/>
  <c r="J545" i="5"/>
  <c r="C546" i="5"/>
  <c r="I564" i="5"/>
  <c r="A565" i="5"/>
  <c r="B818" i="5"/>
  <c r="J96" i="5"/>
  <c r="B97" i="5"/>
  <c r="B2743" i="5"/>
  <c r="J2742" i="5"/>
  <c r="C2598" i="5"/>
  <c r="J2597" i="5"/>
  <c r="B2204" i="5"/>
  <c r="J2203" i="5"/>
  <c r="A1969" i="5"/>
  <c r="I1968" i="5"/>
  <c r="B2454" i="5"/>
  <c r="J2453" i="5"/>
  <c r="C1842" i="5"/>
  <c r="J1841" i="5"/>
  <c r="B2526" i="5"/>
  <c r="J2525" i="5"/>
  <c r="A1951" i="5"/>
  <c r="I1950" i="5"/>
  <c r="B1844" i="5"/>
  <c r="A1662" i="5"/>
  <c r="I1661" i="5"/>
  <c r="J1751" i="5"/>
  <c r="A2778" i="5"/>
  <c r="I2777" i="5"/>
  <c r="J2365" i="5"/>
  <c r="B2366" i="5"/>
  <c r="J2652" i="5"/>
  <c r="B2653" i="5"/>
  <c r="I2057" i="5"/>
  <c r="A2058" i="5"/>
  <c r="J2111" i="5"/>
  <c r="B2112" i="5"/>
  <c r="B2330" i="5"/>
  <c r="J1970" i="5"/>
  <c r="B1971" i="5"/>
  <c r="C1914" i="5"/>
  <c r="J1913" i="5"/>
  <c r="A1392" i="5"/>
  <c r="I1391" i="5"/>
  <c r="I1824" i="5"/>
  <c r="A1825" i="5"/>
  <c r="A1014" i="5"/>
  <c r="I1013" i="5"/>
  <c r="C1590" i="5"/>
  <c r="J1589" i="5"/>
  <c r="A1916" i="5"/>
  <c r="I1915" i="5"/>
  <c r="B1537" i="5"/>
  <c r="J1536" i="5"/>
  <c r="J1933" i="5"/>
  <c r="B1934" i="5"/>
  <c r="B1410" i="5"/>
  <c r="J1409" i="5"/>
  <c r="I1302" i="5"/>
  <c r="A1303" i="5"/>
  <c r="A996" i="5"/>
  <c r="I995" i="5"/>
  <c r="B690" i="5"/>
  <c r="J689" i="5"/>
  <c r="A1086" i="5"/>
  <c r="I1085" i="5"/>
  <c r="A888" i="5"/>
  <c r="I887" i="5"/>
  <c r="B799" i="5"/>
  <c r="J798" i="5"/>
  <c r="B188" i="5"/>
  <c r="J187" i="5"/>
  <c r="A7" i="5"/>
  <c r="I6" i="5"/>
  <c r="B276" i="5"/>
  <c r="J275" i="5"/>
  <c r="B618" i="5"/>
  <c r="J617" i="5"/>
  <c r="B313" i="5"/>
  <c r="J312" i="5"/>
  <c r="A475" i="5"/>
  <c r="I474" i="5"/>
  <c r="J1140" i="5"/>
  <c r="B1141" i="5"/>
  <c r="I637" i="5"/>
  <c r="A638" i="5"/>
  <c r="B403" i="5"/>
  <c r="J402" i="5"/>
  <c r="J1446" i="5"/>
  <c r="B1447" i="5"/>
  <c r="I455" i="5"/>
  <c r="A456" i="5"/>
  <c r="B61" i="5"/>
  <c r="J60" i="5"/>
  <c r="A61" i="5"/>
  <c r="I60" i="5"/>
  <c r="B25" i="5"/>
  <c r="J24" i="5"/>
  <c r="I2257" i="5"/>
  <c r="A2258" i="5"/>
  <c r="B708" i="5"/>
  <c r="J707" i="5"/>
  <c r="B1644" i="5"/>
  <c r="J1643" i="5"/>
  <c r="B531" i="5"/>
  <c r="B636" i="5"/>
  <c r="J635" i="5"/>
  <c r="B960" i="5"/>
  <c r="J959" i="5"/>
  <c r="B2760" i="5"/>
  <c r="J2759" i="5"/>
  <c r="B2600" i="5"/>
  <c r="A2616" i="5"/>
  <c r="I2615" i="5"/>
  <c r="B2168" i="5"/>
  <c r="J2167" i="5"/>
  <c r="A2796" i="5"/>
  <c r="I2795" i="5"/>
  <c r="A1411" i="5"/>
  <c r="I1410" i="5"/>
  <c r="B943" i="5"/>
  <c r="J942" i="5"/>
  <c r="B1105" i="5"/>
  <c r="J1104" i="5"/>
  <c r="A978" i="5"/>
  <c r="I977" i="5"/>
  <c r="J1031" i="5"/>
  <c r="B1032" i="5"/>
  <c r="B1266" i="5"/>
  <c r="J1265" i="5"/>
  <c r="C204" i="5"/>
  <c r="J203" i="5"/>
  <c r="A43" i="5"/>
  <c r="I42" i="5"/>
  <c r="B349" i="5"/>
  <c r="J348" i="5"/>
  <c r="A1447" i="5"/>
  <c r="I1446" i="5"/>
  <c r="J599" i="5"/>
  <c r="C600" i="5"/>
  <c r="A1483" i="5"/>
  <c r="I1482" i="5"/>
  <c r="A242" i="5"/>
  <c r="I241" i="5"/>
  <c r="A206" i="5"/>
  <c r="I205" i="5"/>
  <c r="J2724" i="5"/>
  <c r="A2743" i="5"/>
  <c r="I2742" i="5"/>
  <c r="B2508" i="5"/>
  <c r="J2507" i="5"/>
  <c r="A2726" i="5"/>
  <c r="I2725" i="5"/>
  <c r="B2635" i="5"/>
  <c r="J2634" i="5"/>
  <c r="I2364" i="5"/>
  <c r="A2365" i="5"/>
  <c r="B1880" i="5"/>
  <c r="J2058" i="5"/>
  <c r="B2059" i="5"/>
  <c r="B1772" i="5"/>
  <c r="B2436" i="5"/>
  <c r="J2435" i="5"/>
  <c r="A1627" i="5"/>
  <c r="I1626" i="5"/>
  <c r="A1555" i="5"/>
  <c r="I1554" i="5"/>
  <c r="C1230" i="5"/>
  <c r="J1229" i="5"/>
  <c r="B1251" i="5"/>
  <c r="J1250" i="5"/>
  <c r="A1195" i="5"/>
  <c r="I1194" i="5"/>
  <c r="A1680" i="5"/>
  <c r="I1679" i="5"/>
  <c r="J186" i="5"/>
  <c r="J887" i="5"/>
  <c r="B726" i="5"/>
  <c r="J725" i="5"/>
  <c r="J1301" i="5"/>
  <c r="B1302" i="5"/>
  <c r="J1463" i="5"/>
  <c r="B1464" i="5"/>
  <c r="I347" i="5"/>
  <c r="A348" i="5"/>
  <c r="B240" i="5"/>
  <c r="J239" i="5"/>
  <c r="I258" i="5" l="1"/>
  <c r="I1572" i="5"/>
  <c r="B476" i="5"/>
  <c r="J457" i="5"/>
  <c r="I2563" i="5"/>
  <c r="I1500" i="5"/>
  <c r="I385" i="5"/>
  <c r="I2564" i="5"/>
  <c r="A1178" i="5"/>
  <c r="I1178" i="5" s="1"/>
  <c r="A2527" i="5"/>
  <c r="A2528" i="5" s="1"/>
  <c r="A2529" i="5" s="1"/>
  <c r="I1862" i="5"/>
  <c r="A152" i="5"/>
  <c r="I152" i="5" s="1"/>
  <c r="A493" i="5"/>
  <c r="I493" i="5" s="1"/>
  <c r="A332" i="5"/>
  <c r="I332" i="5" s="1"/>
  <c r="A2599" i="5"/>
  <c r="A2600" i="5" s="1"/>
  <c r="I1879" i="5"/>
  <c r="J2709" i="5"/>
  <c r="J2707" i="5"/>
  <c r="A2041" i="5"/>
  <c r="A2042" i="5" s="1"/>
  <c r="J2708" i="5"/>
  <c r="A2240" i="5"/>
  <c r="I2240" i="5" s="1"/>
  <c r="A2671" i="5"/>
  <c r="I2671" i="5" s="1"/>
  <c r="I2454" i="5"/>
  <c r="B2006" i="5"/>
  <c r="J2006" i="5" s="1"/>
  <c r="A853" i="5"/>
  <c r="A854" i="5" s="1"/>
  <c r="A855" i="5" s="1"/>
  <c r="AC42" i="4"/>
  <c r="AD42" i="4" s="1"/>
  <c r="AD43" i="4"/>
  <c r="W42" i="4"/>
  <c r="X42" i="4" s="1"/>
  <c r="W43" i="4"/>
  <c r="X43" i="4" s="1"/>
  <c r="S15" i="4"/>
  <c r="AC14" i="4"/>
  <c r="AD14" i="4" s="1"/>
  <c r="K45" i="4"/>
  <c r="Z44" i="4"/>
  <c r="U44" i="4"/>
  <c r="T44" i="4"/>
  <c r="V44" i="4"/>
  <c r="AA44" i="4"/>
  <c r="AB44" i="4"/>
  <c r="S44" i="4"/>
  <c r="Y44" i="4"/>
  <c r="K16" i="4"/>
  <c r="Z15" i="4"/>
  <c r="T15" i="4"/>
  <c r="U15" i="4"/>
  <c r="AA15" i="4"/>
  <c r="AB15" i="4"/>
  <c r="V15" i="4"/>
  <c r="W14" i="4"/>
  <c r="X14" i="4" s="1"/>
  <c r="A1592" i="5"/>
  <c r="I1592" i="5" s="1"/>
  <c r="I798" i="5"/>
  <c r="B1897" i="5"/>
  <c r="J1897" i="5" s="1"/>
  <c r="J2328" i="5"/>
  <c r="I384" i="5"/>
  <c r="I2472" i="5"/>
  <c r="A1717" i="5"/>
  <c r="I1716" i="5"/>
  <c r="J133" i="5"/>
  <c r="I1464" i="5"/>
  <c r="J79" i="5"/>
  <c r="B854" i="5"/>
  <c r="J854" i="5" s="1"/>
  <c r="J2329" i="5"/>
  <c r="I315" i="5"/>
  <c r="A547" i="5"/>
  <c r="J852" i="5"/>
  <c r="I1861" i="5"/>
  <c r="J80" i="5"/>
  <c r="I871" i="5"/>
  <c r="J78" i="5"/>
  <c r="I870" i="5"/>
  <c r="A622" i="5"/>
  <c r="A623" i="5" s="1"/>
  <c r="I1789" i="5"/>
  <c r="J1286" i="5"/>
  <c r="I2402" i="5"/>
  <c r="A223" i="5"/>
  <c r="A224" i="5" s="1"/>
  <c r="A781" i="5"/>
  <c r="A782" i="5" s="1"/>
  <c r="B513" i="5"/>
  <c r="J513" i="5" s="1"/>
  <c r="B2275" i="5"/>
  <c r="B2276" i="5" s="1"/>
  <c r="I438" i="5"/>
  <c r="A2294" i="5"/>
  <c r="A2295" i="5" s="1"/>
  <c r="I1286" i="5"/>
  <c r="J116" i="5"/>
  <c r="I1213" i="5"/>
  <c r="B9" i="5"/>
  <c r="J9" i="5" s="1"/>
  <c r="J926" i="5"/>
  <c r="I1735" i="5"/>
  <c r="A512" i="5"/>
  <c r="I512" i="5" s="1"/>
  <c r="A1233" i="5"/>
  <c r="I1232" i="5"/>
  <c r="I529" i="5"/>
  <c r="I834" i="5"/>
  <c r="J2617" i="5"/>
  <c r="I1285" i="5"/>
  <c r="B1501" i="5"/>
  <c r="J1500" i="5"/>
  <c r="I1212" i="5"/>
  <c r="J583" i="5"/>
  <c r="A1159" i="5"/>
  <c r="I1158" i="5"/>
  <c r="I2274" i="5"/>
  <c r="A2275" i="5"/>
  <c r="A2581" i="5"/>
  <c r="I2581" i="5" s="1"/>
  <c r="I2688" i="5"/>
  <c r="J1212" i="5"/>
  <c r="B1213" i="5"/>
  <c r="I1248" i="5"/>
  <c r="A1249" i="5"/>
  <c r="J2545" i="5"/>
  <c r="J1681" i="5"/>
  <c r="I169" i="5"/>
  <c r="A1429" i="5"/>
  <c r="I1428" i="5"/>
  <c r="J2042" i="5"/>
  <c r="B2043" i="5"/>
  <c r="A1267" i="5"/>
  <c r="I1266" i="5"/>
  <c r="A2545" i="5"/>
  <c r="I2544" i="5"/>
  <c r="I925" i="5"/>
  <c r="A926" i="5"/>
  <c r="I1806" i="5"/>
  <c r="A1807" i="5"/>
  <c r="A2149" i="5"/>
  <c r="I2148" i="5"/>
  <c r="J2149" i="5"/>
  <c r="A907" i="5"/>
  <c r="I906" i="5"/>
  <c r="B1069" i="5"/>
  <c r="J1068" i="5"/>
  <c r="A585" i="5"/>
  <c r="I584" i="5"/>
  <c r="B2780" i="5"/>
  <c r="J2779" i="5"/>
  <c r="J1321" i="5"/>
  <c r="B1322" i="5"/>
  <c r="J2618" i="5"/>
  <c r="B2619" i="5"/>
  <c r="I420" i="5"/>
  <c r="A421" i="5"/>
  <c r="I1933" i="5"/>
  <c r="C745" i="5"/>
  <c r="J744" i="5"/>
  <c r="A601" i="5"/>
  <c r="I600" i="5"/>
  <c r="I2221" i="5"/>
  <c r="A2222" i="5"/>
  <c r="C1483" i="5"/>
  <c r="J1482" i="5"/>
  <c r="I817" i="5"/>
  <c r="A818" i="5"/>
  <c r="I2706" i="5"/>
  <c r="A2707" i="5"/>
  <c r="A2330" i="5"/>
  <c r="I2329" i="5"/>
  <c r="I1321" i="5"/>
  <c r="A1322" i="5"/>
  <c r="J1122" i="5"/>
  <c r="B1123" i="5"/>
  <c r="I2420" i="5"/>
  <c r="A2421" i="5"/>
  <c r="J726" i="5"/>
  <c r="B727" i="5"/>
  <c r="B944" i="5"/>
  <c r="J943" i="5"/>
  <c r="B637" i="5"/>
  <c r="J636" i="5"/>
  <c r="B172" i="5"/>
  <c r="J421" i="5"/>
  <c r="B422" i="5"/>
  <c r="B2419" i="5"/>
  <c r="J2418" i="5"/>
  <c r="B224" i="5"/>
  <c r="J223" i="5"/>
  <c r="I2095" i="5"/>
  <c r="A2096" i="5"/>
  <c r="A2437" i="5"/>
  <c r="I2436" i="5"/>
  <c r="J1682" i="5"/>
  <c r="B1683" i="5"/>
  <c r="B2711" i="5"/>
  <c r="J2710" i="5"/>
  <c r="A836" i="5"/>
  <c r="I835" i="5"/>
  <c r="I1880" i="5"/>
  <c r="A1881" i="5"/>
  <c r="J1447" i="5"/>
  <c r="B1448" i="5"/>
  <c r="J654" i="5"/>
  <c r="B655" i="5"/>
  <c r="C1735" i="5"/>
  <c r="J1734" i="5"/>
  <c r="J889" i="5"/>
  <c r="B890" i="5"/>
  <c r="I1519" i="5"/>
  <c r="A1520" i="5"/>
  <c r="A2690" i="5"/>
  <c r="I2689" i="5"/>
  <c r="A116" i="5"/>
  <c r="I115" i="5"/>
  <c r="I2491" i="5"/>
  <c r="A2492" i="5"/>
  <c r="J927" i="5"/>
  <c r="B928" i="5"/>
  <c r="A1466" i="5"/>
  <c r="I1465" i="5"/>
  <c r="B1162" i="5"/>
  <c r="J1161" i="5"/>
  <c r="B261" i="5"/>
  <c r="J260" i="5"/>
  <c r="C1231" i="5"/>
  <c r="J1230" i="5"/>
  <c r="B62" i="5"/>
  <c r="J61" i="5"/>
  <c r="I475" i="5"/>
  <c r="A476" i="5"/>
  <c r="B691" i="5"/>
  <c r="J690" i="5"/>
  <c r="B98" i="5"/>
  <c r="J97" i="5"/>
  <c r="B1754" i="5"/>
  <c r="J1753" i="5"/>
  <c r="A2638" i="5"/>
  <c r="I2637" i="5"/>
  <c r="I1573" i="5"/>
  <c r="A1574" i="5"/>
  <c r="B1235" i="5"/>
  <c r="A1033" i="5"/>
  <c r="I1032" i="5"/>
  <c r="I2026" i="5"/>
  <c r="A2027" i="5"/>
  <c r="I2112" i="5"/>
  <c r="A2113" i="5"/>
  <c r="B154" i="5"/>
  <c r="J153" i="5"/>
  <c r="A187" i="5"/>
  <c r="I186" i="5"/>
  <c r="I2383" i="5"/>
  <c r="A2384" i="5"/>
  <c r="B1179" i="5"/>
  <c r="J1178" i="5"/>
  <c r="A1375" i="5"/>
  <c r="I1374" i="5"/>
  <c r="I2726" i="5"/>
  <c r="A2727" i="5"/>
  <c r="A2059" i="5"/>
  <c r="I2058" i="5"/>
  <c r="B2527" i="5"/>
  <c r="J2526" i="5"/>
  <c r="A80" i="5"/>
  <c r="I79" i="5"/>
  <c r="I1501" i="5"/>
  <c r="A1502" i="5"/>
  <c r="B568" i="5"/>
  <c r="J567" i="5"/>
  <c r="A440" i="5"/>
  <c r="I439" i="5"/>
  <c r="C1807" i="5"/>
  <c r="J1806" i="5"/>
  <c r="I2348" i="5"/>
  <c r="A2349" i="5"/>
  <c r="I170" i="5"/>
  <c r="A171" i="5"/>
  <c r="J331" i="5"/>
  <c r="B332" i="5"/>
  <c r="B1357" i="5"/>
  <c r="J1356" i="5"/>
  <c r="A1123" i="5"/>
  <c r="I1122" i="5"/>
  <c r="A1935" i="5"/>
  <c r="I1934" i="5"/>
  <c r="I1644" i="5"/>
  <c r="A1645" i="5"/>
  <c r="J2401" i="5"/>
  <c r="B2402" i="5"/>
  <c r="J2670" i="5"/>
  <c r="B2671" i="5"/>
  <c r="J2727" i="5"/>
  <c r="B2728" i="5"/>
  <c r="A745" i="5"/>
  <c r="I744" i="5"/>
  <c r="I960" i="5"/>
  <c r="A961" i="5"/>
  <c r="B765" i="5"/>
  <c r="J764" i="5"/>
  <c r="B1719" i="5"/>
  <c r="J1718" i="5"/>
  <c r="J1519" i="5"/>
  <c r="B1520" i="5"/>
  <c r="I2653" i="5"/>
  <c r="A2654" i="5"/>
  <c r="A673" i="5"/>
  <c r="I672" i="5"/>
  <c r="B747" i="5"/>
  <c r="A1556" i="5"/>
  <c r="I1555" i="5"/>
  <c r="A243" i="5"/>
  <c r="I242" i="5"/>
  <c r="A1448" i="5"/>
  <c r="I1447" i="5"/>
  <c r="B1267" i="5"/>
  <c r="J1266" i="5"/>
  <c r="A979" i="5"/>
  <c r="I978" i="5"/>
  <c r="I2796" i="5"/>
  <c r="A2797" i="5"/>
  <c r="I2616" i="5"/>
  <c r="A2617" i="5"/>
  <c r="I386" i="5"/>
  <c r="A387" i="5"/>
  <c r="B1645" i="5"/>
  <c r="J1644" i="5"/>
  <c r="B404" i="5"/>
  <c r="J403" i="5"/>
  <c r="B314" i="5"/>
  <c r="J313" i="5"/>
  <c r="A8" i="5"/>
  <c r="I7" i="5"/>
  <c r="I872" i="5"/>
  <c r="A873" i="5"/>
  <c r="C1591" i="5"/>
  <c r="J1590" i="5"/>
  <c r="J2546" i="5"/>
  <c r="B2547" i="5"/>
  <c r="J117" i="5"/>
  <c r="B118" i="5"/>
  <c r="J2257" i="5"/>
  <c r="B2258" i="5"/>
  <c r="A404" i="5"/>
  <c r="I403" i="5"/>
  <c r="J1573" i="5"/>
  <c r="B1574" i="5"/>
  <c r="I2761" i="5"/>
  <c r="A2762" i="5"/>
  <c r="B1595" i="5"/>
  <c r="A1898" i="5"/>
  <c r="I1897" i="5"/>
  <c r="J45" i="5"/>
  <c r="B46" i="5"/>
  <c r="A657" i="5"/>
  <c r="I656" i="5"/>
  <c r="B1430" i="5"/>
  <c r="J1429" i="5"/>
  <c r="B1828" i="5"/>
  <c r="J1827" i="5"/>
  <c r="I2310" i="5"/>
  <c r="A2311" i="5"/>
  <c r="A279" i="5"/>
  <c r="I278" i="5"/>
  <c r="C529" i="5"/>
  <c r="J528" i="5"/>
  <c r="I1069" i="5"/>
  <c r="A1070" i="5"/>
  <c r="A1538" i="5"/>
  <c r="I1537" i="5"/>
  <c r="J2098" i="5"/>
  <c r="B2099" i="5"/>
  <c r="I1680" i="5"/>
  <c r="A1681" i="5"/>
  <c r="I1916" i="5"/>
  <c r="A1917" i="5"/>
  <c r="A1196" i="5"/>
  <c r="I1195" i="5"/>
  <c r="C205" i="5"/>
  <c r="J204" i="5"/>
  <c r="B459" i="5"/>
  <c r="J458" i="5"/>
  <c r="A1772" i="5"/>
  <c r="I1771" i="5"/>
  <c r="A296" i="5"/>
  <c r="I295" i="5"/>
  <c r="I2565" i="5"/>
  <c r="A2566" i="5"/>
  <c r="B1935" i="5"/>
  <c r="J1934" i="5"/>
  <c r="J2112" i="5"/>
  <c r="B2113" i="5"/>
  <c r="B1375" i="5"/>
  <c r="J1374" i="5"/>
  <c r="A2456" i="5"/>
  <c r="I2455" i="5"/>
  <c r="J2311" i="5"/>
  <c r="B2312" i="5"/>
  <c r="B1303" i="5"/>
  <c r="J1302" i="5"/>
  <c r="B2509" i="5"/>
  <c r="J2508" i="5"/>
  <c r="J1032" i="5"/>
  <c r="B1033" i="5"/>
  <c r="B2601" i="5"/>
  <c r="A639" i="5"/>
  <c r="I638" i="5"/>
  <c r="J2653" i="5"/>
  <c r="B2654" i="5"/>
  <c r="A1663" i="5"/>
  <c r="I1662" i="5"/>
  <c r="C1843" i="5"/>
  <c r="J1842" i="5"/>
  <c r="C2599" i="5"/>
  <c r="J2598" i="5"/>
  <c r="A709" i="5"/>
  <c r="I708" i="5"/>
  <c r="A691" i="5"/>
  <c r="I690" i="5"/>
  <c r="B1089" i="5"/>
  <c r="J1088" i="5"/>
  <c r="J1555" i="5"/>
  <c r="B1556" i="5"/>
  <c r="B1485" i="5"/>
  <c r="A260" i="5"/>
  <c r="I259" i="5"/>
  <c r="B1016" i="5"/>
  <c r="J1015" i="5"/>
  <c r="B1628" i="5"/>
  <c r="J1627" i="5"/>
  <c r="J2347" i="5"/>
  <c r="B2348" i="5"/>
  <c r="B2293" i="5"/>
  <c r="J2292" i="5"/>
  <c r="B477" i="5"/>
  <c r="J476" i="5"/>
  <c r="B1809" i="5"/>
  <c r="A2204" i="5"/>
  <c r="I2203" i="5"/>
  <c r="B1052" i="5"/>
  <c r="J1051" i="5"/>
  <c r="B603" i="5"/>
  <c r="A1179" i="5"/>
  <c r="J2490" i="5"/>
  <c r="B2491" i="5"/>
  <c r="B1956" i="5"/>
  <c r="B1790" i="5"/>
  <c r="J1789" i="5"/>
  <c r="J2797" i="5"/>
  <c r="B2798" i="5"/>
  <c r="B1288" i="5"/>
  <c r="J1287" i="5"/>
  <c r="A44" i="5"/>
  <c r="I43" i="5"/>
  <c r="I1790" i="5"/>
  <c r="A1791" i="5"/>
  <c r="A1087" i="5"/>
  <c r="I1086" i="5"/>
  <c r="A566" i="5"/>
  <c r="I565" i="5"/>
  <c r="J2238" i="5"/>
  <c r="B2239" i="5"/>
  <c r="A2509" i="5"/>
  <c r="I2508" i="5"/>
  <c r="I134" i="5"/>
  <c r="A135" i="5"/>
  <c r="B385" i="5"/>
  <c r="J384" i="5"/>
  <c r="B2186" i="5"/>
  <c r="J2185" i="5"/>
  <c r="I2473" i="5"/>
  <c r="A2474" i="5"/>
  <c r="J2330" i="5"/>
  <c r="B2331" i="5"/>
  <c r="I1969" i="5"/>
  <c r="A1970" i="5"/>
  <c r="A1106" i="5"/>
  <c r="I1105" i="5"/>
  <c r="I1698" i="5"/>
  <c r="A1699" i="5"/>
  <c r="J2580" i="5"/>
  <c r="B2581" i="5"/>
  <c r="J870" i="5"/>
  <c r="B871" i="5"/>
  <c r="I943" i="5"/>
  <c r="A944" i="5"/>
  <c r="A1357" i="5"/>
  <c r="I1356" i="5"/>
  <c r="J2131" i="5"/>
  <c r="B2132" i="5"/>
  <c r="A98" i="5"/>
  <c r="I97" i="5"/>
  <c r="B440" i="5"/>
  <c r="J439" i="5"/>
  <c r="B782" i="5"/>
  <c r="J781" i="5"/>
  <c r="B1196" i="5"/>
  <c r="J1195" i="5"/>
  <c r="B1773" i="5"/>
  <c r="I2403" i="5"/>
  <c r="A2404" i="5"/>
  <c r="B532" i="5"/>
  <c r="B277" i="5"/>
  <c r="J276" i="5"/>
  <c r="J1410" i="5"/>
  <c r="B1411" i="5"/>
  <c r="A727" i="5"/>
  <c r="I726" i="5"/>
  <c r="A1864" i="5"/>
  <c r="I1863" i="5"/>
  <c r="I1736" i="5"/>
  <c r="A1737" i="5"/>
  <c r="J1464" i="5"/>
  <c r="B1465" i="5"/>
  <c r="B2060" i="5"/>
  <c r="J2059" i="5"/>
  <c r="B2205" i="5"/>
  <c r="J2204" i="5"/>
  <c r="I316" i="5"/>
  <c r="A317" i="5"/>
  <c r="C1879" i="5"/>
  <c r="J1878" i="5"/>
  <c r="B241" i="5"/>
  <c r="J240" i="5"/>
  <c r="I854" i="5"/>
  <c r="B1252" i="5"/>
  <c r="J1251" i="5"/>
  <c r="I1627" i="5"/>
  <c r="A1628" i="5"/>
  <c r="B1881" i="5"/>
  <c r="I1483" i="5"/>
  <c r="A1484" i="5"/>
  <c r="B350" i="5"/>
  <c r="J349" i="5"/>
  <c r="B1106" i="5"/>
  <c r="J1105" i="5"/>
  <c r="J2168" i="5"/>
  <c r="B2169" i="5"/>
  <c r="B961" i="5"/>
  <c r="J960" i="5"/>
  <c r="B709" i="5"/>
  <c r="J708" i="5"/>
  <c r="J134" i="5"/>
  <c r="B135" i="5"/>
  <c r="B619" i="5"/>
  <c r="J618" i="5"/>
  <c r="B189" i="5"/>
  <c r="J188" i="5"/>
  <c r="A1288" i="5"/>
  <c r="I1287" i="5"/>
  <c r="I996" i="5"/>
  <c r="A997" i="5"/>
  <c r="B1538" i="5"/>
  <c r="J1537" i="5"/>
  <c r="I1014" i="5"/>
  <c r="A1015" i="5"/>
  <c r="C1915" i="5"/>
  <c r="J1914" i="5"/>
  <c r="J2150" i="5"/>
  <c r="B2151" i="5"/>
  <c r="A2779" i="5"/>
  <c r="I2778" i="5"/>
  <c r="A1844" i="5"/>
  <c r="I1843" i="5"/>
  <c r="J2025" i="5"/>
  <c r="B2026" i="5"/>
  <c r="I2184" i="5"/>
  <c r="A2185" i="5"/>
  <c r="B998" i="5"/>
  <c r="J997" i="5"/>
  <c r="C1771" i="5"/>
  <c r="J1770" i="5"/>
  <c r="B1988" i="5"/>
  <c r="J1987" i="5"/>
  <c r="J2563" i="5"/>
  <c r="B2564" i="5"/>
  <c r="B297" i="5"/>
  <c r="J296" i="5"/>
  <c r="B1395" i="5"/>
  <c r="J1394" i="5"/>
  <c r="I2168" i="5"/>
  <c r="A2169" i="5"/>
  <c r="B208" i="5"/>
  <c r="A1754" i="5"/>
  <c r="I1753" i="5"/>
  <c r="B2476" i="5"/>
  <c r="J2475" i="5"/>
  <c r="I763" i="5"/>
  <c r="A764" i="5"/>
  <c r="A531" i="5"/>
  <c r="I530" i="5"/>
  <c r="B549" i="5"/>
  <c r="B979" i="5"/>
  <c r="J978" i="5"/>
  <c r="A1612" i="5"/>
  <c r="I1611" i="5"/>
  <c r="A1987" i="5"/>
  <c r="I1986" i="5"/>
  <c r="J2436" i="5"/>
  <c r="B2437" i="5"/>
  <c r="B585" i="5"/>
  <c r="J584" i="5"/>
  <c r="B2761" i="5"/>
  <c r="J2760" i="5"/>
  <c r="A62" i="5"/>
  <c r="I61" i="5"/>
  <c r="J799" i="5"/>
  <c r="B800" i="5"/>
  <c r="J2221" i="5"/>
  <c r="B2222" i="5"/>
  <c r="I2131" i="5"/>
  <c r="A2132" i="5"/>
  <c r="A1052" i="5"/>
  <c r="I1051" i="5"/>
  <c r="I799" i="5"/>
  <c r="A800" i="5"/>
  <c r="I2004" i="5"/>
  <c r="A2005" i="5"/>
  <c r="A1952" i="5"/>
  <c r="I1951" i="5"/>
  <c r="I206" i="5"/>
  <c r="A207" i="5"/>
  <c r="A1412" i="5"/>
  <c r="I1411" i="5"/>
  <c r="B26" i="5"/>
  <c r="J25" i="5"/>
  <c r="I888" i="5"/>
  <c r="A889" i="5"/>
  <c r="A1393" i="5"/>
  <c r="I1392" i="5"/>
  <c r="C547" i="5"/>
  <c r="J546" i="5"/>
  <c r="B1609" i="5"/>
  <c r="J1608" i="5"/>
  <c r="J2077" i="5"/>
  <c r="B2078" i="5"/>
  <c r="I348" i="5"/>
  <c r="A349" i="5"/>
  <c r="A2366" i="5"/>
  <c r="I2365" i="5"/>
  <c r="J2635" i="5"/>
  <c r="B2636" i="5"/>
  <c r="A2744" i="5"/>
  <c r="I2743" i="5"/>
  <c r="C601" i="5"/>
  <c r="J600" i="5"/>
  <c r="A2259" i="5"/>
  <c r="I2258" i="5"/>
  <c r="A457" i="5"/>
  <c r="I456" i="5"/>
  <c r="J1141" i="5"/>
  <c r="B1142" i="5"/>
  <c r="A1304" i="5"/>
  <c r="I1303" i="5"/>
  <c r="A1826" i="5"/>
  <c r="I1825" i="5"/>
  <c r="B1972" i="5"/>
  <c r="J1971" i="5"/>
  <c r="B2367" i="5"/>
  <c r="J2366" i="5"/>
  <c r="B82" i="5"/>
  <c r="J81" i="5"/>
  <c r="B1845" i="5"/>
  <c r="B2455" i="5"/>
  <c r="J2454" i="5"/>
  <c r="J2743" i="5"/>
  <c r="B2744" i="5"/>
  <c r="J818" i="5"/>
  <c r="B819" i="5"/>
  <c r="B368" i="5"/>
  <c r="J367" i="5"/>
  <c r="B673" i="5"/>
  <c r="J672" i="5"/>
  <c r="J906" i="5"/>
  <c r="B907" i="5"/>
  <c r="B1663" i="5"/>
  <c r="J1662" i="5"/>
  <c r="C1951" i="5"/>
  <c r="J1950" i="5"/>
  <c r="A26" i="5"/>
  <c r="I25" i="5"/>
  <c r="A1215" i="5"/>
  <c r="I1214" i="5"/>
  <c r="B1863" i="5"/>
  <c r="J1862" i="5"/>
  <c r="J2689" i="5"/>
  <c r="B2690" i="5"/>
  <c r="B494" i="5"/>
  <c r="J493" i="5"/>
  <c r="A1341" i="5"/>
  <c r="I1340" i="5"/>
  <c r="B1339" i="5"/>
  <c r="J1338" i="5"/>
  <c r="J1699" i="5"/>
  <c r="B1700" i="5"/>
  <c r="B2384" i="5"/>
  <c r="J2383" i="5"/>
  <c r="I366" i="5"/>
  <c r="A367" i="5"/>
  <c r="C169" i="5"/>
  <c r="J168" i="5"/>
  <c r="J836" i="5"/>
  <c r="B837" i="5"/>
  <c r="B1738" i="5"/>
  <c r="B1917" i="5"/>
  <c r="I2528" i="5"/>
  <c r="I1140" i="5"/>
  <c r="A1141" i="5"/>
  <c r="I2076" i="5"/>
  <c r="A2077" i="5"/>
  <c r="I2527" i="5" l="1"/>
  <c r="A494" i="5"/>
  <c r="I853" i="5"/>
  <c r="B1898" i="5"/>
  <c r="B1899" i="5" s="1"/>
  <c r="I2041" i="5"/>
  <c r="A153" i="5"/>
  <c r="I153" i="5" s="1"/>
  <c r="I622" i="5"/>
  <c r="I2599" i="5"/>
  <c r="A2241" i="5"/>
  <c r="I2241" i="5" s="1"/>
  <c r="A333" i="5"/>
  <c r="I333" i="5" s="1"/>
  <c r="B2007" i="5"/>
  <c r="J2007" i="5" s="1"/>
  <c r="A2672" i="5"/>
  <c r="I2672" i="5" s="1"/>
  <c r="AC15" i="4"/>
  <c r="AD15" i="4" s="1"/>
  <c r="A1593" i="5"/>
  <c r="I1593" i="5" s="1"/>
  <c r="I2294" i="5"/>
  <c r="AC44" i="4"/>
  <c r="AD44" i="4" s="1"/>
  <c r="W15" i="4"/>
  <c r="X15" i="4" s="1"/>
  <c r="K46" i="4"/>
  <c r="Y45" i="4"/>
  <c r="V45" i="4"/>
  <c r="S45" i="4"/>
  <c r="Z45" i="4"/>
  <c r="AA45" i="4"/>
  <c r="AB45" i="4"/>
  <c r="U45" i="4"/>
  <c r="T45" i="4"/>
  <c r="W44" i="4"/>
  <c r="X44" i="4" s="1"/>
  <c r="U16" i="4"/>
  <c r="AA16" i="4"/>
  <c r="V16" i="4"/>
  <c r="T16" i="4"/>
  <c r="AB16" i="4"/>
  <c r="Z16" i="4"/>
  <c r="Y16" i="4"/>
  <c r="S16" i="4"/>
  <c r="A513" i="5"/>
  <c r="A514" i="5" s="1"/>
  <c r="I514" i="5" s="1"/>
  <c r="B855" i="5"/>
  <c r="B856" i="5" s="1"/>
  <c r="I781" i="5"/>
  <c r="B514" i="5"/>
  <c r="J514" i="5" s="1"/>
  <c r="I223" i="5"/>
  <c r="I547" i="5"/>
  <c r="A548" i="5"/>
  <c r="I1717" i="5"/>
  <c r="A1718" i="5"/>
  <c r="J2275" i="5"/>
  <c r="B10" i="5"/>
  <c r="J10" i="5" s="1"/>
  <c r="B1502" i="5"/>
  <c r="J1501" i="5"/>
  <c r="A2582" i="5"/>
  <c r="I2582" i="5" s="1"/>
  <c r="I1233" i="5"/>
  <c r="A1234" i="5"/>
  <c r="A1250" i="5"/>
  <c r="I1249" i="5"/>
  <c r="I2275" i="5"/>
  <c r="A2276" i="5"/>
  <c r="J2276" i="5"/>
  <c r="B2277" i="5"/>
  <c r="I1159" i="5"/>
  <c r="A1160" i="5"/>
  <c r="B1214" i="5"/>
  <c r="J1213" i="5"/>
  <c r="A819" i="5"/>
  <c r="I818" i="5"/>
  <c r="A908" i="5"/>
  <c r="I907" i="5"/>
  <c r="C746" i="5"/>
  <c r="J745" i="5"/>
  <c r="I2545" i="5"/>
  <c r="A2546" i="5"/>
  <c r="B2781" i="5"/>
  <c r="J2780" i="5"/>
  <c r="A2331" i="5"/>
  <c r="I2330" i="5"/>
  <c r="C1484" i="5"/>
  <c r="J1483" i="5"/>
  <c r="A422" i="5"/>
  <c r="I421" i="5"/>
  <c r="I2149" i="5"/>
  <c r="A2150" i="5"/>
  <c r="A1268" i="5"/>
  <c r="I1267" i="5"/>
  <c r="I1322" i="5"/>
  <c r="A1323" i="5"/>
  <c r="A2422" i="5"/>
  <c r="I2421" i="5"/>
  <c r="I2222" i="5"/>
  <c r="A2223" i="5"/>
  <c r="A586" i="5"/>
  <c r="I585" i="5"/>
  <c r="B2044" i="5"/>
  <c r="J2043" i="5"/>
  <c r="B2620" i="5"/>
  <c r="J2619" i="5"/>
  <c r="J1123" i="5"/>
  <c r="B1124" i="5"/>
  <c r="I2707" i="5"/>
  <c r="A2708" i="5"/>
  <c r="J1069" i="5"/>
  <c r="B1070" i="5"/>
  <c r="A927" i="5"/>
  <c r="I926" i="5"/>
  <c r="I1807" i="5"/>
  <c r="A1808" i="5"/>
  <c r="A602" i="5"/>
  <c r="I601" i="5"/>
  <c r="J1322" i="5"/>
  <c r="B1323" i="5"/>
  <c r="A1430" i="5"/>
  <c r="I1429" i="5"/>
  <c r="B2637" i="5"/>
  <c r="J2636" i="5"/>
  <c r="I889" i="5"/>
  <c r="A890" i="5"/>
  <c r="B801" i="5"/>
  <c r="J800" i="5"/>
  <c r="I764" i="5"/>
  <c r="A765" i="5"/>
  <c r="B1557" i="5"/>
  <c r="J1556" i="5"/>
  <c r="B2008" i="5"/>
  <c r="A2655" i="5"/>
  <c r="I2654" i="5"/>
  <c r="I1502" i="5"/>
  <c r="A1503" i="5"/>
  <c r="B1684" i="5"/>
  <c r="J1683" i="5"/>
  <c r="B1846" i="5"/>
  <c r="I2077" i="5"/>
  <c r="A2078" i="5"/>
  <c r="A368" i="5"/>
  <c r="I367" i="5"/>
  <c r="J907" i="5"/>
  <c r="B908" i="5"/>
  <c r="B820" i="5"/>
  <c r="J819" i="5"/>
  <c r="I2005" i="5"/>
  <c r="A2006" i="5"/>
  <c r="I1015" i="5"/>
  <c r="A1016" i="5"/>
  <c r="A318" i="5"/>
  <c r="I317" i="5"/>
  <c r="B1466" i="5"/>
  <c r="J1465" i="5"/>
  <c r="A2043" i="5"/>
  <c r="I2042" i="5"/>
  <c r="I2404" i="5"/>
  <c r="A2405" i="5"/>
  <c r="J2132" i="5"/>
  <c r="B2133" i="5"/>
  <c r="B2582" i="5"/>
  <c r="J2581" i="5"/>
  <c r="J2331" i="5"/>
  <c r="B2332" i="5"/>
  <c r="A136" i="5"/>
  <c r="I135" i="5"/>
  <c r="B2240" i="5"/>
  <c r="J2239" i="5"/>
  <c r="A2567" i="5"/>
  <c r="I2566" i="5"/>
  <c r="A1918" i="5"/>
  <c r="I1917" i="5"/>
  <c r="J1574" i="5"/>
  <c r="B1575" i="5"/>
  <c r="I2617" i="5"/>
  <c r="A2618" i="5"/>
  <c r="B1521" i="5"/>
  <c r="J1520" i="5"/>
  <c r="I1645" i="5"/>
  <c r="A1646" i="5"/>
  <c r="J332" i="5"/>
  <c r="B333" i="5"/>
  <c r="I782" i="5"/>
  <c r="A783" i="5"/>
  <c r="A2385" i="5"/>
  <c r="I2384" i="5"/>
  <c r="A2028" i="5"/>
  <c r="I2027" i="5"/>
  <c r="I476" i="5"/>
  <c r="A477" i="5"/>
  <c r="I1520" i="5"/>
  <c r="A1521" i="5"/>
  <c r="A1882" i="5"/>
  <c r="I1881" i="5"/>
  <c r="B1918" i="5"/>
  <c r="I1341" i="5"/>
  <c r="A1342" i="5"/>
  <c r="I1215" i="5"/>
  <c r="A1216" i="5"/>
  <c r="B83" i="5"/>
  <c r="J82" i="5"/>
  <c r="I1826" i="5"/>
  <c r="A1827" i="5"/>
  <c r="A2260" i="5"/>
  <c r="I2259" i="5"/>
  <c r="A2367" i="5"/>
  <c r="I2366" i="5"/>
  <c r="C548" i="5"/>
  <c r="J547" i="5"/>
  <c r="B27" i="5"/>
  <c r="J26" i="5"/>
  <c r="I62" i="5"/>
  <c r="A63" i="5"/>
  <c r="B980" i="5"/>
  <c r="J979" i="5"/>
  <c r="J2476" i="5"/>
  <c r="B2477" i="5"/>
  <c r="B298" i="5"/>
  <c r="J297" i="5"/>
  <c r="I1844" i="5"/>
  <c r="A1845" i="5"/>
  <c r="B190" i="5"/>
  <c r="J189" i="5"/>
  <c r="J709" i="5"/>
  <c r="B710" i="5"/>
  <c r="J350" i="5"/>
  <c r="B351" i="5"/>
  <c r="J1252" i="5"/>
  <c r="B1253" i="5"/>
  <c r="J1196" i="5"/>
  <c r="B1197" i="5"/>
  <c r="A45" i="5"/>
  <c r="I44" i="5"/>
  <c r="B1791" i="5"/>
  <c r="J1790" i="5"/>
  <c r="I1179" i="5"/>
  <c r="A1180" i="5"/>
  <c r="A2205" i="5"/>
  <c r="I2204" i="5"/>
  <c r="J2293" i="5"/>
  <c r="B2294" i="5"/>
  <c r="I260" i="5"/>
  <c r="A261" i="5"/>
  <c r="J1089" i="5"/>
  <c r="B1090" i="5"/>
  <c r="C2600" i="5"/>
  <c r="J2599" i="5"/>
  <c r="I639" i="5"/>
  <c r="A640" i="5"/>
  <c r="B1376" i="5"/>
  <c r="J1375" i="5"/>
  <c r="J459" i="5"/>
  <c r="B460" i="5"/>
  <c r="A2673" i="5"/>
  <c r="J1430" i="5"/>
  <c r="B1431" i="5"/>
  <c r="I1898" i="5"/>
  <c r="A1899" i="5"/>
  <c r="J404" i="5"/>
  <c r="B405" i="5"/>
  <c r="A1449" i="5"/>
  <c r="I1448" i="5"/>
  <c r="A746" i="5"/>
  <c r="I745" i="5"/>
  <c r="A81" i="5"/>
  <c r="I80" i="5"/>
  <c r="A2639" i="5"/>
  <c r="I2638" i="5"/>
  <c r="B262" i="5"/>
  <c r="J261" i="5"/>
  <c r="A2438" i="5"/>
  <c r="I2437" i="5"/>
  <c r="B2420" i="5"/>
  <c r="J2419" i="5"/>
  <c r="J637" i="5"/>
  <c r="B638" i="5"/>
  <c r="B209" i="5"/>
  <c r="J2026" i="5"/>
  <c r="B2027" i="5"/>
  <c r="J135" i="5"/>
  <c r="B136" i="5"/>
  <c r="A1629" i="5"/>
  <c r="I1628" i="5"/>
  <c r="A1971" i="5"/>
  <c r="I1970" i="5"/>
  <c r="A1792" i="5"/>
  <c r="I1791" i="5"/>
  <c r="B2655" i="5"/>
  <c r="J2654" i="5"/>
  <c r="A2763" i="5"/>
  <c r="I2762" i="5"/>
  <c r="J2258" i="5"/>
  <c r="B2259" i="5"/>
  <c r="I387" i="5"/>
  <c r="A388" i="5"/>
  <c r="B2403" i="5"/>
  <c r="J2402" i="5"/>
  <c r="A1575" i="5"/>
  <c r="I1574" i="5"/>
  <c r="B929" i="5"/>
  <c r="J928" i="5"/>
  <c r="C170" i="5"/>
  <c r="J169" i="5"/>
  <c r="B1864" i="5"/>
  <c r="J1863" i="5"/>
  <c r="J368" i="5"/>
  <c r="B369" i="5"/>
  <c r="A458" i="5"/>
  <c r="I457" i="5"/>
  <c r="C1772" i="5"/>
  <c r="J1771" i="5"/>
  <c r="C1916" i="5"/>
  <c r="J1915" i="5"/>
  <c r="C1880" i="5"/>
  <c r="J1879" i="5"/>
  <c r="I727" i="5"/>
  <c r="A728" i="5"/>
  <c r="I2295" i="5"/>
  <c r="A2296" i="5"/>
  <c r="J1016" i="5"/>
  <c r="B1017" i="5"/>
  <c r="A2457" i="5"/>
  <c r="I2456" i="5"/>
  <c r="I1538" i="5"/>
  <c r="A1539" i="5"/>
  <c r="C1592" i="5"/>
  <c r="J1591" i="5"/>
  <c r="B315" i="5"/>
  <c r="J314" i="5"/>
  <c r="J1267" i="5"/>
  <c r="B1268" i="5"/>
  <c r="J1357" i="5"/>
  <c r="B1358" i="5"/>
  <c r="J1179" i="5"/>
  <c r="B1180" i="5"/>
  <c r="C1232" i="5"/>
  <c r="J1231" i="5"/>
  <c r="I2132" i="5"/>
  <c r="A2133" i="5"/>
  <c r="J2564" i="5"/>
  <c r="B2565" i="5"/>
  <c r="I855" i="5"/>
  <c r="A856" i="5"/>
  <c r="B119" i="5"/>
  <c r="J118" i="5"/>
  <c r="I2797" i="5"/>
  <c r="A2798" i="5"/>
  <c r="A172" i="5"/>
  <c r="I171" i="5"/>
  <c r="J890" i="5"/>
  <c r="B891" i="5"/>
  <c r="B1739" i="5"/>
  <c r="J2384" i="5"/>
  <c r="B2385" i="5"/>
  <c r="J494" i="5"/>
  <c r="B495" i="5"/>
  <c r="I26" i="5"/>
  <c r="A27" i="5"/>
  <c r="J673" i="5"/>
  <c r="B674" i="5"/>
  <c r="B2368" i="5"/>
  <c r="J2367" i="5"/>
  <c r="A1305" i="5"/>
  <c r="I1304" i="5"/>
  <c r="C602" i="5"/>
  <c r="J601" i="5"/>
  <c r="A1413" i="5"/>
  <c r="I1412" i="5"/>
  <c r="J2761" i="5"/>
  <c r="B2762" i="5"/>
  <c r="A1988" i="5"/>
  <c r="I1987" i="5"/>
  <c r="B550" i="5"/>
  <c r="J1898" i="5"/>
  <c r="J998" i="5"/>
  <c r="B999" i="5"/>
  <c r="A2780" i="5"/>
  <c r="I2779" i="5"/>
  <c r="J1538" i="5"/>
  <c r="B1539" i="5"/>
  <c r="J619" i="5"/>
  <c r="B620" i="5"/>
  <c r="J961" i="5"/>
  <c r="B962" i="5"/>
  <c r="B2206" i="5"/>
  <c r="J2205" i="5"/>
  <c r="B783" i="5"/>
  <c r="J782" i="5"/>
  <c r="I1357" i="5"/>
  <c r="A1358" i="5"/>
  <c r="I566" i="5"/>
  <c r="A567" i="5"/>
  <c r="J1288" i="5"/>
  <c r="B1289" i="5"/>
  <c r="B1957" i="5"/>
  <c r="B604" i="5"/>
  <c r="I691" i="5"/>
  <c r="A692" i="5"/>
  <c r="C1844" i="5"/>
  <c r="J1843" i="5"/>
  <c r="B2602" i="5"/>
  <c r="J1303" i="5"/>
  <c r="B1304" i="5"/>
  <c r="I296" i="5"/>
  <c r="A297" i="5"/>
  <c r="C206" i="5"/>
  <c r="J205" i="5"/>
  <c r="A658" i="5"/>
  <c r="I657" i="5"/>
  <c r="I404" i="5"/>
  <c r="A405" i="5"/>
  <c r="I243" i="5"/>
  <c r="A244" i="5"/>
  <c r="J1719" i="5"/>
  <c r="B1720" i="5"/>
  <c r="I1935" i="5"/>
  <c r="A1936" i="5"/>
  <c r="I440" i="5"/>
  <c r="A441" i="5"/>
  <c r="B2528" i="5"/>
  <c r="J2527" i="5"/>
  <c r="A2601" i="5"/>
  <c r="I2600" i="5"/>
  <c r="I187" i="5"/>
  <c r="A188" i="5"/>
  <c r="A1034" i="5"/>
  <c r="I1033" i="5"/>
  <c r="B1755" i="5"/>
  <c r="J1754" i="5"/>
  <c r="J62" i="5"/>
  <c r="B63" i="5"/>
  <c r="J1162" i="5"/>
  <c r="B1163" i="5"/>
  <c r="A837" i="5"/>
  <c r="I836" i="5"/>
  <c r="B945" i="5"/>
  <c r="J944" i="5"/>
  <c r="J1448" i="5"/>
  <c r="B1449" i="5"/>
  <c r="B1107" i="5"/>
  <c r="J1106" i="5"/>
  <c r="A350" i="5"/>
  <c r="I349" i="5"/>
  <c r="I800" i="5"/>
  <c r="A801" i="5"/>
  <c r="A2170" i="5"/>
  <c r="I2169" i="5"/>
  <c r="I1484" i="5"/>
  <c r="A1485" i="5"/>
  <c r="A1738" i="5"/>
  <c r="I1737" i="5"/>
  <c r="A1700" i="5"/>
  <c r="I1699" i="5"/>
  <c r="J2348" i="5"/>
  <c r="B2349" i="5"/>
  <c r="I1070" i="5"/>
  <c r="A1071" i="5"/>
  <c r="B1596" i="5"/>
  <c r="B748" i="5"/>
  <c r="J655" i="5"/>
  <c r="B656" i="5"/>
  <c r="B423" i="5"/>
  <c r="J422" i="5"/>
  <c r="I1141" i="5"/>
  <c r="A1142" i="5"/>
  <c r="B838" i="5"/>
  <c r="J837" i="5"/>
  <c r="B1701" i="5"/>
  <c r="J1700" i="5"/>
  <c r="J2690" i="5"/>
  <c r="B2691" i="5"/>
  <c r="J1142" i="5"/>
  <c r="B1143" i="5"/>
  <c r="J2078" i="5"/>
  <c r="B2079" i="5"/>
  <c r="A208" i="5"/>
  <c r="I207" i="5"/>
  <c r="A2186" i="5"/>
  <c r="I2185" i="5"/>
  <c r="J2151" i="5"/>
  <c r="B2152" i="5"/>
  <c r="I997" i="5"/>
  <c r="A998" i="5"/>
  <c r="B2170" i="5"/>
  <c r="J2169" i="5"/>
  <c r="B1774" i="5"/>
  <c r="A945" i="5"/>
  <c r="I944" i="5"/>
  <c r="J2798" i="5"/>
  <c r="B2799" i="5"/>
  <c r="B2492" i="5"/>
  <c r="J2491" i="5"/>
  <c r="B1034" i="5"/>
  <c r="J1033" i="5"/>
  <c r="J2312" i="5"/>
  <c r="B2313" i="5"/>
  <c r="J2099" i="5"/>
  <c r="B2100" i="5"/>
  <c r="J46" i="5"/>
  <c r="B47" i="5"/>
  <c r="J2547" i="5"/>
  <c r="B2548" i="5"/>
  <c r="J2671" i="5"/>
  <c r="B2672" i="5"/>
  <c r="I2349" i="5"/>
  <c r="A2350" i="5"/>
  <c r="B1236" i="5"/>
  <c r="B173" i="5"/>
  <c r="B728" i="5"/>
  <c r="J727" i="5"/>
  <c r="J2437" i="5"/>
  <c r="B2438" i="5"/>
  <c r="B533" i="5"/>
  <c r="B872" i="5"/>
  <c r="J871" i="5"/>
  <c r="A624" i="5"/>
  <c r="I623" i="5"/>
  <c r="I961" i="5"/>
  <c r="A962" i="5"/>
  <c r="A2728" i="5"/>
  <c r="I2727" i="5"/>
  <c r="I2113" i="5"/>
  <c r="A2114" i="5"/>
  <c r="I2529" i="5"/>
  <c r="A2530" i="5"/>
  <c r="J1339" i="5"/>
  <c r="B1340" i="5"/>
  <c r="B1664" i="5"/>
  <c r="J1663" i="5"/>
  <c r="J1972" i="5"/>
  <c r="B1973" i="5"/>
  <c r="J1609" i="5"/>
  <c r="B1610" i="5"/>
  <c r="I1952" i="5"/>
  <c r="A1953" i="5"/>
  <c r="B1396" i="5"/>
  <c r="J1395" i="5"/>
  <c r="I1288" i="5"/>
  <c r="A1289" i="5"/>
  <c r="B2061" i="5"/>
  <c r="J2060" i="5"/>
  <c r="I98" i="5"/>
  <c r="A99" i="5"/>
  <c r="B386" i="5"/>
  <c r="J385" i="5"/>
  <c r="J477" i="5"/>
  <c r="B478" i="5"/>
  <c r="I709" i="5"/>
  <c r="A710" i="5"/>
  <c r="J2509" i="5"/>
  <c r="B2510" i="5"/>
  <c r="A154" i="5"/>
  <c r="I279" i="5"/>
  <c r="A280" i="5"/>
  <c r="C1808" i="5"/>
  <c r="J1807" i="5"/>
  <c r="J691" i="5"/>
  <c r="B692" i="5"/>
  <c r="A2691" i="5"/>
  <c r="I2690" i="5"/>
  <c r="B225" i="5"/>
  <c r="J224" i="5"/>
  <c r="J2744" i="5"/>
  <c r="B2745" i="5"/>
  <c r="J2222" i="5"/>
  <c r="B2223" i="5"/>
  <c r="B1412" i="5"/>
  <c r="J1411" i="5"/>
  <c r="A2475" i="5"/>
  <c r="I2474" i="5"/>
  <c r="B1810" i="5"/>
  <c r="J2113" i="5"/>
  <c r="B2114" i="5"/>
  <c r="I1681" i="5"/>
  <c r="A1682" i="5"/>
  <c r="I2311" i="5"/>
  <c r="A2312" i="5"/>
  <c r="I873" i="5"/>
  <c r="A874" i="5"/>
  <c r="J2728" i="5"/>
  <c r="B2729" i="5"/>
  <c r="I2492" i="5"/>
  <c r="A2493" i="5"/>
  <c r="I2096" i="5"/>
  <c r="A2097" i="5"/>
  <c r="C1952" i="5"/>
  <c r="J1951" i="5"/>
  <c r="I494" i="5"/>
  <c r="A495" i="5"/>
  <c r="B2456" i="5"/>
  <c r="J2455" i="5"/>
  <c r="I2744" i="5"/>
  <c r="A2745" i="5"/>
  <c r="I1393" i="5"/>
  <c r="A1394" i="5"/>
  <c r="I1052" i="5"/>
  <c r="A1053" i="5"/>
  <c r="B586" i="5"/>
  <c r="J585" i="5"/>
  <c r="I1612" i="5"/>
  <c r="A1613" i="5"/>
  <c r="I531" i="5"/>
  <c r="A532" i="5"/>
  <c r="I1754" i="5"/>
  <c r="A1755" i="5"/>
  <c r="B1989" i="5"/>
  <c r="J1988" i="5"/>
  <c r="I224" i="5"/>
  <c r="A225" i="5"/>
  <c r="B1882" i="5"/>
  <c r="J241" i="5"/>
  <c r="B242" i="5"/>
  <c r="I1864" i="5"/>
  <c r="A1865" i="5"/>
  <c r="J277" i="5"/>
  <c r="B278" i="5"/>
  <c r="J440" i="5"/>
  <c r="B441" i="5"/>
  <c r="I1106" i="5"/>
  <c r="A1107" i="5"/>
  <c r="B2187" i="5"/>
  <c r="J2186" i="5"/>
  <c r="I2509" i="5"/>
  <c r="A2510" i="5"/>
  <c r="A1088" i="5"/>
  <c r="I1087" i="5"/>
  <c r="J1052" i="5"/>
  <c r="B1053" i="5"/>
  <c r="B1629" i="5"/>
  <c r="J1628" i="5"/>
  <c r="B1486" i="5"/>
  <c r="I1663" i="5"/>
  <c r="A1664" i="5"/>
  <c r="B1936" i="5"/>
  <c r="J1935" i="5"/>
  <c r="I1772" i="5"/>
  <c r="A1773" i="5"/>
  <c r="A1197" i="5"/>
  <c r="I1196" i="5"/>
  <c r="C530" i="5"/>
  <c r="J529" i="5"/>
  <c r="J1828" i="5"/>
  <c r="B1829" i="5"/>
  <c r="A9" i="5"/>
  <c r="I8" i="5"/>
  <c r="J1645" i="5"/>
  <c r="B1646" i="5"/>
  <c r="I979" i="5"/>
  <c r="A980" i="5"/>
  <c r="I1556" i="5"/>
  <c r="A1557" i="5"/>
  <c r="I673" i="5"/>
  <c r="A674" i="5"/>
  <c r="B766" i="5"/>
  <c r="J765" i="5"/>
  <c r="I1123" i="5"/>
  <c r="A1124" i="5"/>
  <c r="J568" i="5"/>
  <c r="B569" i="5"/>
  <c r="A2060" i="5"/>
  <c r="I2059" i="5"/>
  <c r="I1375" i="5"/>
  <c r="A1376" i="5"/>
  <c r="J154" i="5"/>
  <c r="B155" i="5"/>
  <c r="J98" i="5"/>
  <c r="B99" i="5"/>
  <c r="A1467" i="5"/>
  <c r="I1466" i="5"/>
  <c r="A117" i="5"/>
  <c r="I116" i="5"/>
  <c r="C1736" i="5"/>
  <c r="J1735" i="5"/>
  <c r="B2712" i="5"/>
  <c r="J2711" i="5"/>
  <c r="B515" i="5" l="1"/>
  <c r="A334" i="5"/>
  <c r="I334" i="5" s="1"/>
  <c r="A2242" i="5"/>
  <c r="A515" i="5"/>
  <c r="I515" i="5" s="1"/>
  <c r="A1594" i="5"/>
  <c r="A1595" i="5" s="1"/>
  <c r="B11" i="5"/>
  <c r="B12" i="5" s="1"/>
  <c r="A2583" i="5"/>
  <c r="A2584" i="5" s="1"/>
  <c r="W45" i="4"/>
  <c r="X45" i="4" s="1"/>
  <c r="I513" i="5"/>
  <c r="W16" i="4"/>
  <c r="X16" i="4" s="1"/>
  <c r="AC45" i="4"/>
  <c r="AD45" i="4" s="1"/>
  <c r="AC16" i="4"/>
  <c r="AD16" i="4" s="1"/>
  <c r="U46" i="4"/>
  <c r="K47" i="4"/>
  <c r="V46" i="4"/>
  <c r="AA46" i="4"/>
  <c r="AB46" i="4"/>
  <c r="T46" i="4"/>
  <c r="Z46" i="4"/>
  <c r="Y46" i="4"/>
  <c r="S46" i="4"/>
  <c r="J855" i="5"/>
  <c r="A1719" i="5"/>
  <c r="I1718" i="5"/>
  <c r="I548" i="5"/>
  <c r="A549" i="5"/>
  <c r="A1235" i="5"/>
  <c r="I1234" i="5"/>
  <c r="B1503" i="5"/>
  <c r="J1502" i="5"/>
  <c r="J2277" i="5"/>
  <c r="B2278" i="5"/>
  <c r="A2277" i="5"/>
  <c r="I2276" i="5"/>
  <c r="J1214" i="5"/>
  <c r="B1215" i="5"/>
  <c r="A1161" i="5"/>
  <c r="I1160" i="5"/>
  <c r="A1251" i="5"/>
  <c r="I1250" i="5"/>
  <c r="A2547" i="5"/>
  <c r="I2546" i="5"/>
  <c r="J2044" i="5"/>
  <c r="B2045" i="5"/>
  <c r="I422" i="5"/>
  <c r="A423" i="5"/>
  <c r="I2708" i="5"/>
  <c r="A2709" i="5"/>
  <c r="I1323" i="5"/>
  <c r="A1324" i="5"/>
  <c r="A603" i="5"/>
  <c r="I602" i="5"/>
  <c r="I586" i="5"/>
  <c r="A587" i="5"/>
  <c r="C1485" i="5"/>
  <c r="J1484" i="5"/>
  <c r="C747" i="5"/>
  <c r="J746" i="5"/>
  <c r="I1808" i="5"/>
  <c r="A1809" i="5"/>
  <c r="B1125" i="5"/>
  <c r="J1124" i="5"/>
  <c r="A2224" i="5"/>
  <c r="I2223" i="5"/>
  <c r="J1323" i="5"/>
  <c r="B1324" i="5"/>
  <c r="J1070" i="5"/>
  <c r="B1071" i="5"/>
  <c r="A1269" i="5"/>
  <c r="I1268" i="5"/>
  <c r="A2332" i="5"/>
  <c r="I2331" i="5"/>
  <c r="A909" i="5"/>
  <c r="I908" i="5"/>
  <c r="A2423" i="5"/>
  <c r="I2422" i="5"/>
  <c r="I2150" i="5"/>
  <c r="A2151" i="5"/>
  <c r="I1430" i="5"/>
  <c r="A1431" i="5"/>
  <c r="A928" i="5"/>
  <c r="I927" i="5"/>
  <c r="J2620" i="5"/>
  <c r="B2621" i="5"/>
  <c r="B2782" i="5"/>
  <c r="J2781" i="5"/>
  <c r="I819" i="5"/>
  <c r="A820" i="5"/>
  <c r="B156" i="5"/>
  <c r="J155" i="5"/>
  <c r="I1124" i="5"/>
  <c r="A1125" i="5"/>
  <c r="A981" i="5"/>
  <c r="I980" i="5"/>
  <c r="B1830" i="5"/>
  <c r="J1829" i="5"/>
  <c r="A1866" i="5"/>
  <c r="I1865" i="5"/>
  <c r="I225" i="5"/>
  <c r="A226" i="5"/>
  <c r="A1614" i="5"/>
  <c r="I1613" i="5"/>
  <c r="I2745" i="5"/>
  <c r="A2746" i="5"/>
  <c r="I2097" i="5"/>
  <c r="A2098" i="5"/>
  <c r="I2312" i="5"/>
  <c r="A2313" i="5"/>
  <c r="B693" i="5"/>
  <c r="J692" i="5"/>
  <c r="B479" i="5"/>
  <c r="J478" i="5"/>
  <c r="I1953" i="5"/>
  <c r="A1954" i="5"/>
  <c r="B1341" i="5"/>
  <c r="J1340" i="5"/>
  <c r="A963" i="5"/>
  <c r="I962" i="5"/>
  <c r="B534" i="5"/>
  <c r="B2549" i="5"/>
  <c r="J2548" i="5"/>
  <c r="B2314" i="5"/>
  <c r="J2313" i="5"/>
  <c r="B2800" i="5"/>
  <c r="J2799" i="5"/>
  <c r="A999" i="5"/>
  <c r="I998" i="5"/>
  <c r="A1143" i="5"/>
  <c r="I1142" i="5"/>
  <c r="I441" i="5"/>
  <c r="A442" i="5"/>
  <c r="A298" i="5"/>
  <c r="I297" i="5"/>
  <c r="A693" i="5"/>
  <c r="I692" i="5"/>
  <c r="A568" i="5"/>
  <c r="I567" i="5"/>
  <c r="J495" i="5"/>
  <c r="B496" i="5"/>
  <c r="J891" i="5"/>
  <c r="B892" i="5"/>
  <c r="B1359" i="5"/>
  <c r="J1358" i="5"/>
  <c r="A1540" i="5"/>
  <c r="I1539" i="5"/>
  <c r="I2296" i="5"/>
  <c r="A2297" i="5"/>
  <c r="J136" i="5"/>
  <c r="B137" i="5"/>
  <c r="B639" i="5"/>
  <c r="J638" i="5"/>
  <c r="B1432" i="5"/>
  <c r="J1431" i="5"/>
  <c r="A641" i="5"/>
  <c r="I640" i="5"/>
  <c r="B2295" i="5"/>
  <c r="J2294" i="5"/>
  <c r="B711" i="5"/>
  <c r="J710" i="5"/>
  <c r="I63" i="5"/>
  <c r="A64" i="5"/>
  <c r="I1342" i="5"/>
  <c r="A1343" i="5"/>
  <c r="A1522" i="5"/>
  <c r="I1521" i="5"/>
  <c r="B1576" i="5"/>
  <c r="J1575" i="5"/>
  <c r="A2007" i="5"/>
  <c r="I2006" i="5"/>
  <c r="I2078" i="5"/>
  <c r="A2079" i="5"/>
  <c r="A766" i="5"/>
  <c r="I765" i="5"/>
  <c r="I117" i="5"/>
  <c r="A118" i="5"/>
  <c r="J1936" i="5"/>
  <c r="B1937" i="5"/>
  <c r="B2188" i="5"/>
  <c r="J2187" i="5"/>
  <c r="B1811" i="5"/>
  <c r="B2062" i="5"/>
  <c r="J2061" i="5"/>
  <c r="B516" i="5"/>
  <c r="J515" i="5"/>
  <c r="B1597" i="5"/>
  <c r="I1738" i="5"/>
  <c r="A1739" i="5"/>
  <c r="A351" i="5"/>
  <c r="I350" i="5"/>
  <c r="I837" i="5"/>
  <c r="A838" i="5"/>
  <c r="A1035" i="5"/>
  <c r="I1034" i="5"/>
  <c r="B2207" i="5"/>
  <c r="J2206" i="5"/>
  <c r="A2781" i="5"/>
  <c r="I2780" i="5"/>
  <c r="A1989" i="5"/>
  <c r="I1988" i="5"/>
  <c r="I1305" i="5"/>
  <c r="A1306" i="5"/>
  <c r="C1773" i="5"/>
  <c r="J1772" i="5"/>
  <c r="C171" i="5"/>
  <c r="J170" i="5"/>
  <c r="B2656" i="5"/>
  <c r="J2655" i="5"/>
  <c r="I2639" i="5"/>
  <c r="A2640" i="5"/>
  <c r="A1450" i="5"/>
  <c r="I1449" i="5"/>
  <c r="I45" i="5"/>
  <c r="A46" i="5"/>
  <c r="J11" i="5"/>
  <c r="A2261" i="5"/>
  <c r="I2260" i="5"/>
  <c r="I2385" i="5"/>
  <c r="A2386" i="5"/>
  <c r="J1521" i="5"/>
  <c r="B1522" i="5"/>
  <c r="B2583" i="5"/>
  <c r="J2582" i="5"/>
  <c r="B1467" i="5"/>
  <c r="J1466" i="5"/>
  <c r="I2655" i="5"/>
  <c r="A2656" i="5"/>
  <c r="A1377" i="5"/>
  <c r="I1376" i="5"/>
  <c r="J1646" i="5"/>
  <c r="B1647" i="5"/>
  <c r="A1665" i="5"/>
  <c r="I1664" i="5"/>
  <c r="J1053" i="5"/>
  <c r="B1054" i="5"/>
  <c r="A1108" i="5"/>
  <c r="I1107" i="5"/>
  <c r="I2493" i="5"/>
  <c r="A2494" i="5"/>
  <c r="A1683" i="5"/>
  <c r="I1682" i="5"/>
  <c r="J2745" i="5"/>
  <c r="B2746" i="5"/>
  <c r="A1290" i="5"/>
  <c r="I1289" i="5"/>
  <c r="B1611" i="5"/>
  <c r="J1610" i="5"/>
  <c r="A2531" i="5"/>
  <c r="I2530" i="5"/>
  <c r="J2438" i="5"/>
  <c r="B2439" i="5"/>
  <c r="J2152" i="5"/>
  <c r="B2153" i="5"/>
  <c r="J2691" i="5"/>
  <c r="B2692" i="5"/>
  <c r="A1072" i="5"/>
  <c r="I1071" i="5"/>
  <c r="A1486" i="5"/>
  <c r="I1485" i="5"/>
  <c r="B1164" i="5"/>
  <c r="J1163" i="5"/>
  <c r="A189" i="5"/>
  <c r="I188" i="5"/>
  <c r="A1937" i="5"/>
  <c r="I1936" i="5"/>
  <c r="A406" i="5"/>
  <c r="I405" i="5"/>
  <c r="B1305" i="5"/>
  <c r="J1304" i="5"/>
  <c r="B605" i="5"/>
  <c r="A1359" i="5"/>
  <c r="I1358" i="5"/>
  <c r="J962" i="5"/>
  <c r="B963" i="5"/>
  <c r="B1000" i="5"/>
  <c r="J999" i="5"/>
  <c r="B2763" i="5"/>
  <c r="J2762" i="5"/>
  <c r="J2385" i="5"/>
  <c r="B2386" i="5"/>
  <c r="A857" i="5"/>
  <c r="I856" i="5"/>
  <c r="B1269" i="5"/>
  <c r="J1268" i="5"/>
  <c r="A729" i="5"/>
  <c r="I728" i="5"/>
  <c r="A389" i="5"/>
  <c r="I388" i="5"/>
  <c r="J2027" i="5"/>
  <c r="B2028" i="5"/>
  <c r="B406" i="5"/>
  <c r="J405" i="5"/>
  <c r="B1198" i="5"/>
  <c r="J1197" i="5"/>
  <c r="J2477" i="5"/>
  <c r="B2478" i="5"/>
  <c r="A1828" i="5"/>
  <c r="I1827" i="5"/>
  <c r="A784" i="5"/>
  <c r="I783" i="5"/>
  <c r="B2134" i="5"/>
  <c r="J2133" i="5"/>
  <c r="B1990" i="5"/>
  <c r="J1989" i="5"/>
  <c r="J2456" i="5"/>
  <c r="B2457" i="5"/>
  <c r="I2475" i="5"/>
  <c r="A2476" i="5"/>
  <c r="C1809" i="5"/>
  <c r="J1808" i="5"/>
  <c r="B1237" i="5"/>
  <c r="B1035" i="5"/>
  <c r="J1034" i="5"/>
  <c r="J1107" i="5"/>
  <c r="B1108" i="5"/>
  <c r="J929" i="5"/>
  <c r="B930" i="5"/>
  <c r="A2674" i="5"/>
  <c r="I2673" i="5"/>
  <c r="A2206" i="5"/>
  <c r="I2205" i="5"/>
  <c r="J190" i="5"/>
  <c r="B191" i="5"/>
  <c r="J27" i="5"/>
  <c r="B28" i="5"/>
  <c r="B1919" i="5"/>
  <c r="J856" i="5"/>
  <c r="B857" i="5"/>
  <c r="B2241" i="5"/>
  <c r="J2240" i="5"/>
  <c r="I318" i="5"/>
  <c r="A319" i="5"/>
  <c r="J801" i="5"/>
  <c r="B802" i="5"/>
  <c r="J441" i="5"/>
  <c r="B442" i="5"/>
  <c r="I2350" i="5"/>
  <c r="A2351" i="5"/>
  <c r="B2713" i="5"/>
  <c r="J2712" i="5"/>
  <c r="A2061" i="5"/>
  <c r="I2060" i="5"/>
  <c r="I9" i="5"/>
  <c r="A10" i="5"/>
  <c r="I1197" i="5"/>
  <c r="A1198" i="5"/>
  <c r="B1487" i="5"/>
  <c r="B1413" i="5"/>
  <c r="J1412" i="5"/>
  <c r="J225" i="5"/>
  <c r="B226" i="5"/>
  <c r="J386" i="5"/>
  <c r="B387" i="5"/>
  <c r="J1396" i="5"/>
  <c r="B1397" i="5"/>
  <c r="A625" i="5"/>
  <c r="I624" i="5"/>
  <c r="B729" i="5"/>
  <c r="J728" i="5"/>
  <c r="B1775" i="5"/>
  <c r="A2187" i="5"/>
  <c r="I2186" i="5"/>
  <c r="J1701" i="5"/>
  <c r="B1702" i="5"/>
  <c r="I2170" i="5"/>
  <c r="A2171" i="5"/>
  <c r="I2601" i="5"/>
  <c r="A2602" i="5"/>
  <c r="A659" i="5"/>
  <c r="I658" i="5"/>
  <c r="B2603" i="5"/>
  <c r="B1958" i="5"/>
  <c r="B784" i="5"/>
  <c r="J783" i="5"/>
  <c r="I1413" i="5"/>
  <c r="A1414" i="5"/>
  <c r="C1233" i="5"/>
  <c r="J1232" i="5"/>
  <c r="J315" i="5"/>
  <c r="B316" i="5"/>
  <c r="I2457" i="5"/>
  <c r="A2458" i="5"/>
  <c r="C1881" i="5"/>
  <c r="J1880" i="5"/>
  <c r="A1576" i="5"/>
  <c r="I1575" i="5"/>
  <c r="A1972" i="5"/>
  <c r="I1971" i="5"/>
  <c r="I2438" i="5"/>
  <c r="A2439" i="5"/>
  <c r="I81" i="5"/>
  <c r="A82" i="5"/>
  <c r="A516" i="5"/>
  <c r="J980" i="5"/>
  <c r="B981" i="5"/>
  <c r="C549" i="5"/>
  <c r="J548" i="5"/>
  <c r="I1918" i="5"/>
  <c r="A1919" i="5"/>
  <c r="I136" i="5"/>
  <c r="A137" i="5"/>
  <c r="J1684" i="5"/>
  <c r="B1685" i="5"/>
  <c r="J1557" i="5"/>
  <c r="B1558" i="5"/>
  <c r="J766" i="5"/>
  <c r="B767" i="5"/>
  <c r="C531" i="5"/>
  <c r="J530" i="5"/>
  <c r="J586" i="5"/>
  <c r="B587" i="5"/>
  <c r="I154" i="5"/>
  <c r="A155" i="5"/>
  <c r="I945" i="5"/>
  <c r="A946" i="5"/>
  <c r="A209" i="5"/>
  <c r="I208" i="5"/>
  <c r="B424" i="5"/>
  <c r="J423" i="5"/>
  <c r="J2368" i="5"/>
  <c r="B2369" i="5"/>
  <c r="A173" i="5"/>
  <c r="I172" i="5"/>
  <c r="A459" i="5"/>
  <c r="I458" i="5"/>
  <c r="I1792" i="5"/>
  <c r="A1793" i="5"/>
  <c r="J2420" i="5"/>
  <c r="B2421" i="5"/>
  <c r="C2601" i="5"/>
  <c r="J2600" i="5"/>
  <c r="B821" i="5"/>
  <c r="J820" i="5"/>
  <c r="B2009" i="5"/>
  <c r="J2008" i="5"/>
  <c r="B243" i="5"/>
  <c r="J242" i="5"/>
  <c r="A1054" i="5"/>
  <c r="I1053" i="5"/>
  <c r="B2730" i="5"/>
  <c r="J2729" i="5"/>
  <c r="J2114" i="5"/>
  <c r="B2115" i="5"/>
  <c r="J2510" i="5"/>
  <c r="B2511" i="5"/>
  <c r="I2114" i="5"/>
  <c r="A2115" i="5"/>
  <c r="J47" i="5"/>
  <c r="B48" i="5"/>
  <c r="J2079" i="5"/>
  <c r="B2080" i="5"/>
  <c r="B657" i="5"/>
  <c r="J656" i="5"/>
  <c r="J2349" i="5"/>
  <c r="B2350" i="5"/>
  <c r="B1450" i="5"/>
  <c r="J1449" i="5"/>
  <c r="J63" i="5"/>
  <c r="B64" i="5"/>
  <c r="B1721" i="5"/>
  <c r="J1720" i="5"/>
  <c r="B1900" i="5"/>
  <c r="J1899" i="5"/>
  <c r="B675" i="5"/>
  <c r="J674" i="5"/>
  <c r="I2798" i="5"/>
  <c r="A2799" i="5"/>
  <c r="B370" i="5"/>
  <c r="J369" i="5"/>
  <c r="B2260" i="5"/>
  <c r="J2259" i="5"/>
  <c r="B210" i="5"/>
  <c r="B1091" i="5"/>
  <c r="J1090" i="5"/>
  <c r="A1181" i="5"/>
  <c r="I1180" i="5"/>
  <c r="A1846" i="5"/>
  <c r="I1845" i="5"/>
  <c r="I477" i="5"/>
  <c r="A478" i="5"/>
  <c r="B334" i="5"/>
  <c r="J333" i="5"/>
  <c r="I2618" i="5"/>
  <c r="A2619" i="5"/>
  <c r="A2406" i="5"/>
  <c r="I2405" i="5"/>
  <c r="A1017" i="5"/>
  <c r="I1016" i="5"/>
  <c r="B909" i="5"/>
  <c r="J908" i="5"/>
  <c r="A891" i="5"/>
  <c r="I890" i="5"/>
  <c r="I1882" i="5"/>
  <c r="A1883" i="5"/>
  <c r="J99" i="5"/>
  <c r="B100" i="5"/>
  <c r="B570" i="5"/>
  <c r="J569" i="5"/>
  <c r="A1558" i="5"/>
  <c r="I1557" i="5"/>
  <c r="A1774" i="5"/>
  <c r="I1773" i="5"/>
  <c r="A2511" i="5"/>
  <c r="I2510" i="5"/>
  <c r="B279" i="5"/>
  <c r="J278" i="5"/>
  <c r="I532" i="5"/>
  <c r="A533" i="5"/>
  <c r="A1395" i="5"/>
  <c r="I1394" i="5"/>
  <c r="A875" i="5"/>
  <c r="I874" i="5"/>
  <c r="B2224" i="5"/>
  <c r="J2223" i="5"/>
  <c r="A281" i="5"/>
  <c r="I280" i="5"/>
  <c r="A711" i="5"/>
  <c r="I710" i="5"/>
  <c r="I99" i="5"/>
  <c r="A100" i="5"/>
  <c r="B174" i="5"/>
  <c r="J2672" i="5"/>
  <c r="B2673" i="5"/>
  <c r="B2101" i="5"/>
  <c r="J2100" i="5"/>
  <c r="B1144" i="5"/>
  <c r="J1143" i="5"/>
  <c r="A802" i="5"/>
  <c r="I801" i="5"/>
  <c r="A245" i="5"/>
  <c r="I244" i="5"/>
  <c r="J1289" i="5"/>
  <c r="B1290" i="5"/>
  <c r="J1539" i="5"/>
  <c r="B1540" i="5"/>
  <c r="B551" i="5"/>
  <c r="I27" i="5"/>
  <c r="A28" i="5"/>
  <c r="A2134" i="5"/>
  <c r="I2133" i="5"/>
  <c r="J1180" i="5"/>
  <c r="B1181" i="5"/>
  <c r="B1018" i="5"/>
  <c r="J1017" i="5"/>
  <c r="A1900" i="5"/>
  <c r="I1899" i="5"/>
  <c r="A262" i="5"/>
  <c r="I261" i="5"/>
  <c r="B352" i="5"/>
  <c r="J351" i="5"/>
  <c r="A1217" i="5"/>
  <c r="I1216" i="5"/>
  <c r="A1647" i="5"/>
  <c r="I1646" i="5"/>
  <c r="J2332" i="5"/>
  <c r="B2333" i="5"/>
  <c r="A1504" i="5"/>
  <c r="I1503" i="5"/>
  <c r="I1467" i="5"/>
  <c r="A1468" i="5"/>
  <c r="B1847" i="5"/>
  <c r="A675" i="5"/>
  <c r="I674" i="5"/>
  <c r="A1756" i="5"/>
  <c r="I1755" i="5"/>
  <c r="I495" i="5"/>
  <c r="A496" i="5"/>
  <c r="I2242" i="5"/>
  <c r="A2243" i="5"/>
  <c r="J1973" i="5"/>
  <c r="B1974" i="5"/>
  <c r="B621" i="5"/>
  <c r="J620" i="5"/>
  <c r="B1740" i="5"/>
  <c r="B2566" i="5"/>
  <c r="J2565" i="5"/>
  <c r="B461" i="5"/>
  <c r="J460" i="5"/>
  <c r="J1253" i="5"/>
  <c r="B1254" i="5"/>
  <c r="I1088" i="5"/>
  <c r="A1089" i="5"/>
  <c r="J83" i="5"/>
  <c r="B84" i="5"/>
  <c r="C1737" i="5"/>
  <c r="J1736" i="5"/>
  <c r="J1629" i="5"/>
  <c r="B1630" i="5"/>
  <c r="B1883" i="5"/>
  <c r="C1953" i="5"/>
  <c r="J1952" i="5"/>
  <c r="I2691" i="5"/>
  <c r="A2692" i="5"/>
  <c r="J1664" i="5"/>
  <c r="B1665" i="5"/>
  <c r="I2728" i="5"/>
  <c r="A2729" i="5"/>
  <c r="B873" i="5"/>
  <c r="J872" i="5"/>
  <c r="J2492" i="5"/>
  <c r="B2493" i="5"/>
  <c r="B2171" i="5"/>
  <c r="J2170" i="5"/>
  <c r="J838" i="5"/>
  <c r="B839" i="5"/>
  <c r="B749" i="5"/>
  <c r="I1700" i="5"/>
  <c r="A1701" i="5"/>
  <c r="J945" i="5"/>
  <c r="B946" i="5"/>
  <c r="B1756" i="5"/>
  <c r="J1755" i="5"/>
  <c r="J2528" i="5"/>
  <c r="B2529" i="5"/>
  <c r="C207" i="5"/>
  <c r="J206" i="5"/>
  <c r="C1845" i="5"/>
  <c r="J1844" i="5"/>
  <c r="C603" i="5"/>
  <c r="J602" i="5"/>
  <c r="J119" i="5"/>
  <c r="B120" i="5"/>
  <c r="C1593" i="5"/>
  <c r="J1592" i="5"/>
  <c r="C1917" i="5"/>
  <c r="J1916" i="5"/>
  <c r="J1864" i="5"/>
  <c r="B1865" i="5"/>
  <c r="J2403" i="5"/>
  <c r="B2404" i="5"/>
  <c r="I2763" i="5"/>
  <c r="A2764" i="5"/>
  <c r="I1629" i="5"/>
  <c r="A1630" i="5"/>
  <c r="J262" i="5"/>
  <c r="B263" i="5"/>
  <c r="I746" i="5"/>
  <c r="A747" i="5"/>
  <c r="B1377" i="5"/>
  <c r="J1376" i="5"/>
  <c r="B1792" i="5"/>
  <c r="J1791" i="5"/>
  <c r="J298" i="5"/>
  <c r="B299" i="5"/>
  <c r="I2367" i="5"/>
  <c r="A2368" i="5"/>
  <c r="A2029" i="5"/>
  <c r="I2028" i="5"/>
  <c r="I2567" i="5"/>
  <c r="A2568" i="5"/>
  <c r="A2044" i="5"/>
  <c r="I2043" i="5"/>
  <c r="I368" i="5"/>
  <c r="A369" i="5"/>
  <c r="J2637" i="5"/>
  <c r="B2638" i="5"/>
  <c r="A335" i="5" l="1"/>
  <c r="I1594" i="5"/>
  <c r="I2583" i="5"/>
  <c r="AC46" i="4"/>
  <c r="AD46" i="4" s="1"/>
  <c r="K48" i="4"/>
  <c r="U47" i="4"/>
  <c r="Z47" i="4"/>
  <c r="T47" i="4"/>
  <c r="AA47" i="4"/>
  <c r="AB47" i="4"/>
  <c r="V47" i="4"/>
  <c r="Y47" i="4"/>
  <c r="S47" i="4"/>
  <c r="W46" i="4"/>
  <c r="X46" i="4" s="1"/>
  <c r="A1720" i="5"/>
  <c r="I1719" i="5"/>
  <c r="A550" i="5"/>
  <c r="I549" i="5"/>
  <c r="B1504" i="5"/>
  <c r="J1503" i="5"/>
  <c r="A1236" i="5"/>
  <c r="I1235" i="5"/>
  <c r="I1161" i="5"/>
  <c r="A1162" i="5"/>
  <c r="B1216" i="5"/>
  <c r="J1215" i="5"/>
  <c r="I2277" i="5"/>
  <c r="A2278" i="5"/>
  <c r="J2278" i="5"/>
  <c r="B2279" i="5"/>
  <c r="I1251" i="5"/>
  <c r="A1252" i="5"/>
  <c r="I2151" i="5"/>
  <c r="A2152" i="5"/>
  <c r="I2709" i="5"/>
  <c r="A2710" i="5"/>
  <c r="B2783" i="5"/>
  <c r="J2782" i="5"/>
  <c r="B2622" i="5"/>
  <c r="J2621" i="5"/>
  <c r="A588" i="5"/>
  <c r="I587" i="5"/>
  <c r="A424" i="5"/>
  <c r="I423" i="5"/>
  <c r="I1269" i="5"/>
  <c r="A1270" i="5"/>
  <c r="J1125" i="5"/>
  <c r="B1126" i="5"/>
  <c r="J1071" i="5"/>
  <c r="B1072" i="5"/>
  <c r="A1810" i="5"/>
  <c r="I1809" i="5"/>
  <c r="J2045" i="5"/>
  <c r="B2046" i="5"/>
  <c r="C1486" i="5"/>
  <c r="J1485" i="5"/>
  <c r="I928" i="5"/>
  <c r="A929" i="5"/>
  <c r="A2424" i="5"/>
  <c r="I2423" i="5"/>
  <c r="A604" i="5"/>
  <c r="I603" i="5"/>
  <c r="I2224" i="5"/>
  <c r="A2225" i="5"/>
  <c r="A821" i="5"/>
  <c r="I820" i="5"/>
  <c r="I1431" i="5"/>
  <c r="A1432" i="5"/>
  <c r="J1324" i="5"/>
  <c r="B1325" i="5"/>
  <c r="I1324" i="5"/>
  <c r="A1325" i="5"/>
  <c r="A2333" i="5"/>
  <c r="I2332" i="5"/>
  <c r="I909" i="5"/>
  <c r="A910" i="5"/>
  <c r="C748" i="5"/>
  <c r="J747" i="5"/>
  <c r="A2548" i="5"/>
  <c r="I2547" i="5"/>
  <c r="B840" i="5"/>
  <c r="J839" i="5"/>
  <c r="B1291" i="5"/>
  <c r="J1290" i="5"/>
  <c r="A2800" i="5"/>
  <c r="I2799" i="5"/>
  <c r="J2421" i="5"/>
  <c r="B2422" i="5"/>
  <c r="B443" i="5"/>
  <c r="J442" i="5"/>
  <c r="J1756" i="5"/>
  <c r="B1757" i="5"/>
  <c r="B462" i="5"/>
  <c r="J461" i="5"/>
  <c r="A1505" i="5"/>
  <c r="I1504" i="5"/>
  <c r="A876" i="5"/>
  <c r="I875" i="5"/>
  <c r="I2511" i="5"/>
  <c r="A2512" i="5"/>
  <c r="B910" i="5"/>
  <c r="J909" i="5"/>
  <c r="B335" i="5"/>
  <c r="J334" i="5"/>
  <c r="B1092" i="5"/>
  <c r="J1091" i="5"/>
  <c r="B2010" i="5"/>
  <c r="J2009" i="5"/>
  <c r="A517" i="5"/>
  <c r="I516" i="5"/>
  <c r="A1577" i="5"/>
  <c r="I1576" i="5"/>
  <c r="C1234" i="5"/>
  <c r="J1233" i="5"/>
  <c r="B2604" i="5"/>
  <c r="A2207" i="5"/>
  <c r="I2206" i="5"/>
  <c r="B1036" i="5"/>
  <c r="J1035" i="5"/>
  <c r="J1198" i="5"/>
  <c r="B1199" i="5"/>
  <c r="A390" i="5"/>
  <c r="I389" i="5"/>
  <c r="J1000" i="5"/>
  <c r="B1001" i="5"/>
  <c r="J1305" i="5"/>
  <c r="B1306" i="5"/>
  <c r="J1164" i="5"/>
  <c r="B1165" i="5"/>
  <c r="J1611" i="5"/>
  <c r="B1612" i="5"/>
  <c r="A1684" i="5"/>
  <c r="I1683" i="5"/>
  <c r="A1666" i="5"/>
  <c r="I1665" i="5"/>
  <c r="B1468" i="5"/>
  <c r="J1467" i="5"/>
  <c r="A1451" i="5"/>
  <c r="I1450" i="5"/>
  <c r="C1774" i="5"/>
  <c r="J1773" i="5"/>
  <c r="B2208" i="5"/>
  <c r="J2207" i="5"/>
  <c r="A352" i="5"/>
  <c r="I351" i="5"/>
  <c r="B517" i="5"/>
  <c r="J516" i="5"/>
  <c r="J2188" i="5"/>
  <c r="B2189" i="5"/>
  <c r="I641" i="5"/>
  <c r="A642" i="5"/>
  <c r="I568" i="5"/>
  <c r="A569" i="5"/>
  <c r="A1144" i="5"/>
  <c r="I1143" i="5"/>
  <c r="B2550" i="5"/>
  <c r="J2549" i="5"/>
  <c r="B1342" i="5"/>
  <c r="J1341" i="5"/>
  <c r="I2584" i="5"/>
  <c r="A2585" i="5"/>
  <c r="A1615" i="5"/>
  <c r="I1614" i="5"/>
  <c r="J1830" i="5"/>
  <c r="B1831" i="5"/>
  <c r="J2638" i="5"/>
  <c r="B2639" i="5"/>
  <c r="A748" i="5"/>
  <c r="I747" i="5"/>
  <c r="I2764" i="5"/>
  <c r="A2765" i="5"/>
  <c r="J946" i="5"/>
  <c r="B947" i="5"/>
  <c r="B1666" i="5"/>
  <c r="J1665" i="5"/>
  <c r="J84" i="5"/>
  <c r="B85" i="5"/>
  <c r="I2243" i="5"/>
  <c r="A2244" i="5"/>
  <c r="B2334" i="5"/>
  <c r="J2333" i="5"/>
  <c r="B552" i="5"/>
  <c r="B101" i="5"/>
  <c r="J100" i="5"/>
  <c r="A479" i="5"/>
  <c r="I478" i="5"/>
  <c r="J48" i="5"/>
  <c r="B49" i="5"/>
  <c r="A1794" i="5"/>
  <c r="I1793" i="5"/>
  <c r="B588" i="5"/>
  <c r="J587" i="5"/>
  <c r="A1920" i="5"/>
  <c r="I1919" i="5"/>
  <c r="A83" i="5"/>
  <c r="I82" i="5"/>
  <c r="I1414" i="5"/>
  <c r="A1415" i="5"/>
  <c r="B803" i="5"/>
  <c r="J802" i="5"/>
  <c r="B1920" i="5"/>
  <c r="B2458" i="5"/>
  <c r="J2457" i="5"/>
  <c r="B964" i="5"/>
  <c r="J963" i="5"/>
  <c r="A2495" i="5"/>
  <c r="I2494" i="5"/>
  <c r="B1648" i="5"/>
  <c r="J1647" i="5"/>
  <c r="I2640" i="5"/>
  <c r="A2641" i="5"/>
  <c r="I1306" i="5"/>
  <c r="A1307" i="5"/>
  <c r="A1740" i="5"/>
  <c r="I1739" i="5"/>
  <c r="B1938" i="5"/>
  <c r="J1937" i="5"/>
  <c r="A65" i="5"/>
  <c r="I64" i="5"/>
  <c r="I2297" i="5"/>
  <c r="A2298" i="5"/>
  <c r="I1954" i="5"/>
  <c r="A1955" i="5"/>
  <c r="I2313" i="5"/>
  <c r="A2314" i="5"/>
  <c r="A227" i="5"/>
  <c r="I226" i="5"/>
  <c r="I2044" i="5"/>
  <c r="A2045" i="5"/>
  <c r="C1594" i="5"/>
  <c r="J1593" i="5"/>
  <c r="C1846" i="5"/>
  <c r="J1845" i="5"/>
  <c r="J2171" i="5"/>
  <c r="B2172" i="5"/>
  <c r="C1954" i="5"/>
  <c r="J1953" i="5"/>
  <c r="J2566" i="5"/>
  <c r="B2567" i="5"/>
  <c r="A1218" i="5"/>
  <c r="I1217" i="5"/>
  <c r="B1019" i="5"/>
  <c r="J1018" i="5"/>
  <c r="A246" i="5"/>
  <c r="I245" i="5"/>
  <c r="B2102" i="5"/>
  <c r="J2101" i="5"/>
  <c r="A712" i="5"/>
  <c r="I711" i="5"/>
  <c r="A1396" i="5"/>
  <c r="I1395" i="5"/>
  <c r="I1774" i="5"/>
  <c r="A1775" i="5"/>
  <c r="A1018" i="5"/>
  <c r="I1017" i="5"/>
  <c r="B211" i="5"/>
  <c r="B676" i="5"/>
  <c r="J675" i="5"/>
  <c r="B1451" i="5"/>
  <c r="J1450" i="5"/>
  <c r="B2731" i="5"/>
  <c r="J2730" i="5"/>
  <c r="B822" i="5"/>
  <c r="J821" i="5"/>
  <c r="B425" i="5"/>
  <c r="J424" i="5"/>
  <c r="C1882" i="5"/>
  <c r="J1881" i="5"/>
  <c r="I659" i="5"/>
  <c r="A660" i="5"/>
  <c r="I2187" i="5"/>
  <c r="A2188" i="5"/>
  <c r="A626" i="5"/>
  <c r="I625" i="5"/>
  <c r="J1413" i="5"/>
  <c r="B1414" i="5"/>
  <c r="I2061" i="5"/>
  <c r="A2062" i="5"/>
  <c r="A2675" i="5"/>
  <c r="I2674" i="5"/>
  <c r="B1238" i="5"/>
  <c r="A785" i="5"/>
  <c r="I784" i="5"/>
  <c r="B407" i="5"/>
  <c r="J406" i="5"/>
  <c r="I729" i="5"/>
  <c r="A730" i="5"/>
  <c r="A858" i="5"/>
  <c r="I857" i="5"/>
  <c r="I406" i="5"/>
  <c r="A407" i="5"/>
  <c r="A1487" i="5"/>
  <c r="I1486" i="5"/>
  <c r="A1291" i="5"/>
  <c r="I1290" i="5"/>
  <c r="J2583" i="5"/>
  <c r="B2584" i="5"/>
  <c r="I2261" i="5"/>
  <c r="A2262" i="5"/>
  <c r="J2062" i="5"/>
  <c r="B2063" i="5"/>
  <c r="A2008" i="5"/>
  <c r="I2007" i="5"/>
  <c r="B1433" i="5"/>
  <c r="J1432" i="5"/>
  <c r="A694" i="5"/>
  <c r="I693" i="5"/>
  <c r="A1000" i="5"/>
  <c r="I999" i="5"/>
  <c r="A1596" i="5"/>
  <c r="I1595" i="5"/>
  <c r="A982" i="5"/>
  <c r="I981" i="5"/>
  <c r="A2369" i="5"/>
  <c r="I2368" i="5"/>
  <c r="I1630" i="5"/>
  <c r="A1631" i="5"/>
  <c r="A2730" i="5"/>
  <c r="I2729" i="5"/>
  <c r="J1974" i="5"/>
  <c r="B1975" i="5"/>
  <c r="A29" i="5"/>
  <c r="I28" i="5"/>
  <c r="B2081" i="5"/>
  <c r="J2080" i="5"/>
  <c r="A156" i="5"/>
  <c r="I155" i="5"/>
  <c r="I137" i="5"/>
  <c r="A138" i="5"/>
  <c r="B1703" i="5"/>
  <c r="J1702" i="5"/>
  <c r="A11" i="5"/>
  <c r="I10" i="5"/>
  <c r="A2477" i="5"/>
  <c r="I2476" i="5"/>
  <c r="A2387" i="5"/>
  <c r="I2386" i="5"/>
  <c r="A1344" i="5"/>
  <c r="I1343" i="5"/>
  <c r="J1377" i="5"/>
  <c r="B1378" i="5"/>
  <c r="C1918" i="5"/>
  <c r="J1917" i="5"/>
  <c r="C1738" i="5"/>
  <c r="J1737" i="5"/>
  <c r="I675" i="5"/>
  <c r="A676" i="5"/>
  <c r="B571" i="5"/>
  <c r="J570" i="5"/>
  <c r="B730" i="5"/>
  <c r="J729" i="5"/>
  <c r="J2404" i="5"/>
  <c r="B2405" i="5"/>
  <c r="A2099" i="5"/>
  <c r="I2098" i="5"/>
  <c r="B353" i="5"/>
  <c r="J352" i="5"/>
  <c r="A803" i="5"/>
  <c r="I802" i="5"/>
  <c r="A282" i="5"/>
  <c r="I281" i="5"/>
  <c r="A2407" i="5"/>
  <c r="I2406" i="5"/>
  <c r="I1846" i="5"/>
  <c r="A1847" i="5"/>
  <c r="B2261" i="5"/>
  <c r="J2260" i="5"/>
  <c r="J1900" i="5"/>
  <c r="B1901" i="5"/>
  <c r="A1055" i="5"/>
  <c r="I1054" i="5"/>
  <c r="I459" i="5"/>
  <c r="A460" i="5"/>
  <c r="I209" i="5"/>
  <c r="A210" i="5"/>
  <c r="C550" i="5"/>
  <c r="J549" i="5"/>
  <c r="B785" i="5"/>
  <c r="J784" i="5"/>
  <c r="B2714" i="5"/>
  <c r="J2713" i="5"/>
  <c r="J1990" i="5"/>
  <c r="B1991" i="5"/>
  <c r="I1828" i="5"/>
  <c r="A1829" i="5"/>
  <c r="A1360" i="5"/>
  <c r="I1359" i="5"/>
  <c r="A1938" i="5"/>
  <c r="I1937" i="5"/>
  <c r="A1073" i="5"/>
  <c r="I1072" i="5"/>
  <c r="A1109" i="5"/>
  <c r="I1108" i="5"/>
  <c r="A1378" i="5"/>
  <c r="I1377" i="5"/>
  <c r="J12" i="5"/>
  <c r="B13" i="5"/>
  <c r="B2657" i="5"/>
  <c r="J2656" i="5"/>
  <c r="I1989" i="5"/>
  <c r="A1990" i="5"/>
  <c r="I1035" i="5"/>
  <c r="A1036" i="5"/>
  <c r="B1598" i="5"/>
  <c r="B1577" i="5"/>
  <c r="J1576" i="5"/>
  <c r="J711" i="5"/>
  <c r="B712" i="5"/>
  <c r="B640" i="5"/>
  <c r="J639" i="5"/>
  <c r="A1541" i="5"/>
  <c r="I1540" i="5"/>
  <c r="I298" i="5"/>
  <c r="A299" i="5"/>
  <c r="B2801" i="5"/>
  <c r="J2800" i="5"/>
  <c r="B535" i="5"/>
  <c r="B480" i="5"/>
  <c r="J479" i="5"/>
  <c r="A101" i="5"/>
  <c r="I100" i="5"/>
  <c r="B65" i="5"/>
  <c r="J64" i="5"/>
  <c r="J2115" i="5"/>
  <c r="B2116" i="5"/>
  <c r="J2369" i="5"/>
  <c r="B2370" i="5"/>
  <c r="B768" i="5"/>
  <c r="J767" i="5"/>
  <c r="J226" i="5"/>
  <c r="B227" i="5"/>
  <c r="B858" i="5"/>
  <c r="J857" i="5"/>
  <c r="B2154" i="5"/>
  <c r="J2153" i="5"/>
  <c r="A2080" i="5"/>
  <c r="I2079" i="5"/>
  <c r="I335" i="5"/>
  <c r="A336" i="5"/>
  <c r="C604" i="5"/>
  <c r="J603" i="5"/>
  <c r="I1900" i="5"/>
  <c r="A1901" i="5"/>
  <c r="A2569" i="5"/>
  <c r="I2568" i="5"/>
  <c r="J263" i="5"/>
  <c r="B264" i="5"/>
  <c r="B2494" i="5"/>
  <c r="J2493" i="5"/>
  <c r="B1884" i="5"/>
  <c r="B1848" i="5"/>
  <c r="B1182" i="5"/>
  <c r="J1181" i="5"/>
  <c r="B2674" i="5"/>
  <c r="J2673" i="5"/>
  <c r="A534" i="5"/>
  <c r="I533" i="5"/>
  <c r="A1884" i="5"/>
  <c r="I1883" i="5"/>
  <c r="I2115" i="5"/>
  <c r="A2116" i="5"/>
  <c r="I2439" i="5"/>
  <c r="A2440" i="5"/>
  <c r="B1776" i="5"/>
  <c r="B1398" i="5"/>
  <c r="J1397" i="5"/>
  <c r="A320" i="5"/>
  <c r="I319" i="5"/>
  <c r="B29" i="5"/>
  <c r="J28" i="5"/>
  <c r="B931" i="5"/>
  <c r="J930" i="5"/>
  <c r="J2386" i="5"/>
  <c r="B2387" i="5"/>
  <c r="B2440" i="5"/>
  <c r="J2439" i="5"/>
  <c r="A119" i="5"/>
  <c r="I118" i="5"/>
  <c r="J892" i="5"/>
  <c r="B893" i="5"/>
  <c r="A1126" i="5"/>
  <c r="I1125" i="5"/>
  <c r="C208" i="5"/>
  <c r="J207" i="5"/>
  <c r="A370" i="5"/>
  <c r="I369" i="5"/>
  <c r="B1866" i="5"/>
  <c r="J1865" i="5"/>
  <c r="B2530" i="5"/>
  <c r="J2529" i="5"/>
  <c r="A2693" i="5"/>
  <c r="I2692" i="5"/>
  <c r="J1630" i="5"/>
  <c r="B1631" i="5"/>
  <c r="B1255" i="5"/>
  <c r="J1254" i="5"/>
  <c r="A1469" i="5"/>
  <c r="I1468" i="5"/>
  <c r="A2620" i="5"/>
  <c r="I2619" i="5"/>
  <c r="B2512" i="5"/>
  <c r="J2511" i="5"/>
  <c r="I946" i="5"/>
  <c r="A947" i="5"/>
  <c r="J1685" i="5"/>
  <c r="B1686" i="5"/>
  <c r="B982" i="5"/>
  <c r="J981" i="5"/>
  <c r="B317" i="5"/>
  <c r="J316" i="5"/>
  <c r="I2171" i="5"/>
  <c r="A2172" i="5"/>
  <c r="B388" i="5"/>
  <c r="J387" i="5"/>
  <c r="A1199" i="5"/>
  <c r="I1198" i="5"/>
  <c r="I2351" i="5"/>
  <c r="A2352" i="5"/>
  <c r="B192" i="5"/>
  <c r="J191" i="5"/>
  <c r="B1109" i="5"/>
  <c r="J1108" i="5"/>
  <c r="J2478" i="5"/>
  <c r="B2479" i="5"/>
  <c r="B2029" i="5"/>
  <c r="J2028" i="5"/>
  <c r="B606" i="5"/>
  <c r="B2693" i="5"/>
  <c r="J2692" i="5"/>
  <c r="J2746" i="5"/>
  <c r="B2747" i="5"/>
  <c r="B1055" i="5"/>
  <c r="J1054" i="5"/>
  <c r="I2656" i="5"/>
  <c r="A2657" i="5"/>
  <c r="B1523" i="5"/>
  <c r="J1522" i="5"/>
  <c r="A47" i="5"/>
  <c r="I46" i="5"/>
  <c r="A839" i="5"/>
  <c r="I838" i="5"/>
  <c r="B1812" i="5"/>
  <c r="B138" i="5"/>
  <c r="J137" i="5"/>
  <c r="B497" i="5"/>
  <c r="J496" i="5"/>
  <c r="A443" i="5"/>
  <c r="I442" i="5"/>
  <c r="I2746" i="5"/>
  <c r="A2747" i="5"/>
  <c r="J299" i="5"/>
  <c r="B300" i="5"/>
  <c r="B121" i="5"/>
  <c r="J120" i="5"/>
  <c r="A1702" i="5"/>
  <c r="I1701" i="5"/>
  <c r="A1090" i="5"/>
  <c r="I1089" i="5"/>
  <c r="A497" i="5"/>
  <c r="I496" i="5"/>
  <c r="B1541" i="5"/>
  <c r="J1540" i="5"/>
  <c r="J2350" i="5"/>
  <c r="B2351" i="5"/>
  <c r="B1559" i="5"/>
  <c r="J1558" i="5"/>
  <c r="A2459" i="5"/>
  <c r="I2458" i="5"/>
  <c r="I2602" i="5"/>
  <c r="A2603" i="5"/>
  <c r="B1488" i="5"/>
  <c r="B1741" i="5"/>
  <c r="I1866" i="5"/>
  <c r="A1867" i="5"/>
  <c r="I2029" i="5"/>
  <c r="A2030" i="5"/>
  <c r="J1792" i="5"/>
  <c r="B1793" i="5"/>
  <c r="B750" i="5"/>
  <c r="B874" i="5"/>
  <c r="J873" i="5"/>
  <c r="J621" i="5"/>
  <c r="B622" i="5"/>
  <c r="I1756" i="5"/>
  <c r="A1757" i="5"/>
  <c r="A1648" i="5"/>
  <c r="I1647" i="5"/>
  <c r="A263" i="5"/>
  <c r="I262" i="5"/>
  <c r="A2135" i="5"/>
  <c r="I2134" i="5"/>
  <c r="B1145" i="5"/>
  <c r="J1144" i="5"/>
  <c r="B175" i="5"/>
  <c r="J2224" i="5"/>
  <c r="B2225" i="5"/>
  <c r="J279" i="5"/>
  <c r="B280" i="5"/>
  <c r="A1559" i="5"/>
  <c r="I1558" i="5"/>
  <c r="I891" i="5"/>
  <c r="A892" i="5"/>
  <c r="A1182" i="5"/>
  <c r="I1181" i="5"/>
  <c r="B371" i="5"/>
  <c r="J370" i="5"/>
  <c r="B1722" i="5"/>
  <c r="J1721" i="5"/>
  <c r="B658" i="5"/>
  <c r="J657" i="5"/>
  <c r="B244" i="5"/>
  <c r="J243" i="5"/>
  <c r="C2602" i="5"/>
  <c r="J2601" i="5"/>
  <c r="A174" i="5"/>
  <c r="I173" i="5"/>
  <c r="C532" i="5"/>
  <c r="J531" i="5"/>
  <c r="I1972" i="5"/>
  <c r="A1973" i="5"/>
  <c r="B1959" i="5"/>
  <c r="B2242" i="5"/>
  <c r="J2241" i="5"/>
  <c r="C1810" i="5"/>
  <c r="J1809" i="5"/>
  <c r="B2135" i="5"/>
  <c r="J2134" i="5"/>
  <c r="B1270" i="5"/>
  <c r="J1269" i="5"/>
  <c r="B2764" i="5"/>
  <c r="J2763" i="5"/>
  <c r="A190" i="5"/>
  <c r="I189" i="5"/>
  <c r="I2531" i="5"/>
  <c r="A2532" i="5"/>
  <c r="C172" i="5"/>
  <c r="J171" i="5"/>
  <c r="I2781" i="5"/>
  <c r="A2782" i="5"/>
  <c r="A767" i="5"/>
  <c r="I766" i="5"/>
  <c r="A1523" i="5"/>
  <c r="I1522" i="5"/>
  <c r="J2295" i="5"/>
  <c r="B2296" i="5"/>
  <c r="B1360" i="5"/>
  <c r="J1359" i="5"/>
  <c r="B2315" i="5"/>
  <c r="J2314" i="5"/>
  <c r="A964" i="5"/>
  <c r="I963" i="5"/>
  <c r="B694" i="5"/>
  <c r="J693" i="5"/>
  <c r="B157" i="5"/>
  <c r="J156" i="5"/>
  <c r="AC47" i="4" l="1"/>
  <c r="AD47" i="4" s="1"/>
  <c r="W47" i="4"/>
  <c r="X47" i="4" s="1"/>
  <c r="K49" i="4"/>
  <c r="T48" i="4"/>
  <c r="AA48" i="4"/>
  <c r="V48" i="4"/>
  <c r="Z48" i="4"/>
  <c r="U48" i="4"/>
  <c r="AB48" i="4"/>
  <c r="S48" i="4"/>
  <c r="Y48" i="4"/>
  <c r="I550" i="5"/>
  <c r="A551" i="5"/>
  <c r="A1721" i="5"/>
  <c r="I1720" i="5"/>
  <c r="B1505" i="5"/>
  <c r="J1504" i="5"/>
  <c r="A1237" i="5"/>
  <c r="I1236" i="5"/>
  <c r="J1216" i="5"/>
  <c r="B1217" i="5"/>
  <c r="I1252" i="5"/>
  <c r="A1253" i="5"/>
  <c r="A1163" i="5"/>
  <c r="I1162" i="5"/>
  <c r="B2280" i="5"/>
  <c r="J2279" i="5"/>
  <c r="A2279" i="5"/>
  <c r="I2278" i="5"/>
  <c r="B1326" i="5"/>
  <c r="J1325" i="5"/>
  <c r="C749" i="5"/>
  <c r="J748" i="5"/>
  <c r="B2623" i="5"/>
  <c r="J2622" i="5"/>
  <c r="I910" i="5"/>
  <c r="A911" i="5"/>
  <c r="A1433" i="5"/>
  <c r="I1432" i="5"/>
  <c r="I2424" i="5"/>
  <c r="A2425" i="5"/>
  <c r="A1811" i="5"/>
  <c r="I1810" i="5"/>
  <c r="B2784" i="5"/>
  <c r="J2783" i="5"/>
  <c r="A930" i="5"/>
  <c r="I929" i="5"/>
  <c r="B1073" i="5"/>
  <c r="J1072" i="5"/>
  <c r="A2711" i="5"/>
  <c r="I2710" i="5"/>
  <c r="J2046" i="5"/>
  <c r="B2047" i="5"/>
  <c r="I2333" i="5"/>
  <c r="A2334" i="5"/>
  <c r="A822" i="5"/>
  <c r="I821" i="5"/>
  <c r="A425" i="5"/>
  <c r="I424" i="5"/>
  <c r="I1270" i="5"/>
  <c r="A1271" i="5"/>
  <c r="A1326" i="5"/>
  <c r="I1325" i="5"/>
  <c r="A2226" i="5"/>
  <c r="I2225" i="5"/>
  <c r="B1127" i="5"/>
  <c r="J1126" i="5"/>
  <c r="A2153" i="5"/>
  <c r="I2152" i="5"/>
  <c r="I604" i="5"/>
  <c r="A605" i="5"/>
  <c r="A2549" i="5"/>
  <c r="I2548" i="5"/>
  <c r="C1487" i="5"/>
  <c r="J1486" i="5"/>
  <c r="A589" i="5"/>
  <c r="I588" i="5"/>
  <c r="B1166" i="5"/>
  <c r="J1165" i="5"/>
  <c r="B1200" i="5"/>
  <c r="J1199" i="5"/>
  <c r="B2605" i="5"/>
  <c r="A2513" i="5"/>
  <c r="I2512" i="5"/>
  <c r="B695" i="5"/>
  <c r="J694" i="5"/>
  <c r="B2765" i="5"/>
  <c r="J2764" i="5"/>
  <c r="B2243" i="5"/>
  <c r="J2242" i="5"/>
  <c r="C533" i="5"/>
  <c r="J532" i="5"/>
  <c r="J658" i="5"/>
  <c r="B659" i="5"/>
  <c r="I1648" i="5"/>
  <c r="A1649" i="5"/>
  <c r="B751" i="5"/>
  <c r="B1489" i="5"/>
  <c r="A1703" i="5"/>
  <c r="I1702" i="5"/>
  <c r="B1813" i="5"/>
  <c r="B607" i="5"/>
  <c r="B193" i="5"/>
  <c r="J192" i="5"/>
  <c r="I1469" i="5"/>
  <c r="A1470" i="5"/>
  <c r="J2530" i="5"/>
  <c r="B2531" i="5"/>
  <c r="C209" i="5"/>
  <c r="J208" i="5"/>
  <c r="J2440" i="5"/>
  <c r="B2441" i="5"/>
  <c r="I320" i="5"/>
  <c r="A321" i="5"/>
  <c r="B2675" i="5"/>
  <c r="J2674" i="5"/>
  <c r="B2495" i="5"/>
  <c r="J2494" i="5"/>
  <c r="C605" i="5"/>
  <c r="J604" i="5"/>
  <c r="B859" i="5"/>
  <c r="J858" i="5"/>
  <c r="B536" i="5"/>
  <c r="B641" i="5"/>
  <c r="J640" i="5"/>
  <c r="B1599" i="5"/>
  <c r="J2261" i="5"/>
  <c r="B2262" i="5"/>
  <c r="I803" i="5"/>
  <c r="A804" i="5"/>
  <c r="B572" i="5"/>
  <c r="J571" i="5"/>
  <c r="A983" i="5"/>
  <c r="I982" i="5"/>
  <c r="J1433" i="5"/>
  <c r="B1434" i="5"/>
  <c r="A786" i="5"/>
  <c r="I785" i="5"/>
  <c r="C1883" i="5"/>
  <c r="J1882" i="5"/>
  <c r="B2732" i="5"/>
  <c r="J2731" i="5"/>
  <c r="I1018" i="5"/>
  <c r="A1019" i="5"/>
  <c r="J2102" i="5"/>
  <c r="B2103" i="5"/>
  <c r="C1847" i="5"/>
  <c r="J1846" i="5"/>
  <c r="A228" i="5"/>
  <c r="I227" i="5"/>
  <c r="A2496" i="5"/>
  <c r="I2495" i="5"/>
  <c r="B804" i="5"/>
  <c r="J803" i="5"/>
  <c r="B589" i="5"/>
  <c r="J588" i="5"/>
  <c r="B102" i="5"/>
  <c r="J101" i="5"/>
  <c r="A749" i="5"/>
  <c r="I748" i="5"/>
  <c r="A353" i="5"/>
  <c r="I352" i="5"/>
  <c r="J1468" i="5"/>
  <c r="B1469" i="5"/>
  <c r="J2010" i="5"/>
  <c r="B2011" i="5"/>
  <c r="J2747" i="5"/>
  <c r="B2748" i="5"/>
  <c r="B2480" i="5"/>
  <c r="J2479" i="5"/>
  <c r="J1631" i="5"/>
  <c r="B1632" i="5"/>
  <c r="B894" i="5"/>
  <c r="J893" i="5"/>
  <c r="A300" i="5"/>
  <c r="I299" i="5"/>
  <c r="I1990" i="5"/>
  <c r="A1991" i="5"/>
  <c r="I1631" i="5"/>
  <c r="A1632" i="5"/>
  <c r="B2064" i="5"/>
  <c r="J2063" i="5"/>
  <c r="B50" i="5"/>
  <c r="J49" i="5"/>
  <c r="J947" i="5"/>
  <c r="B948" i="5"/>
  <c r="B1832" i="5"/>
  <c r="J1831" i="5"/>
  <c r="J2189" i="5"/>
  <c r="B2190" i="5"/>
  <c r="B1002" i="5"/>
  <c r="J1001" i="5"/>
  <c r="J2315" i="5"/>
  <c r="B2316" i="5"/>
  <c r="A768" i="5"/>
  <c r="I767" i="5"/>
  <c r="B2136" i="5"/>
  <c r="J2135" i="5"/>
  <c r="C2603" i="5"/>
  <c r="J2602" i="5"/>
  <c r="J371" i="5"/>
  <c r="B372" i="5"/>
  <c r="I2459" i="5"/>
  <c r="A2460" i="5"/>
  <c r="A498" i="5"/>
  <c r="I497" i="5"/>
  <c r="B498" i="5"/>
  <c r="J497" i="5"/>
  <c r="A48" i="5"/>
  <c r="I47" i="5"/>
  <c r="A1200" i="5"/>
  <c r="I1199" i="5"/>
  <c r="B983" i="5"/>
  <c r="J982" i="5"/>
  <c r="A2621" i="5"/>
  <c r="I2620" i="5"/>
  <c r="A371" i="5"/>
  <c r="I370" i="5"/>
  <c r="B932" i="5"/>
  <c r="J931" i="5"/>
  <c r="B1777" i="5"/>
  <c r="I1884" i="5"/>
  <c r="A1885" i="5"/>
  <c r="B1849" i="5"/>
  <c r="A2570" i="5"/>
  <c r="I2569" i="5"/>
  <c r="A2081" i="5"/>
  <c r="I2080" i="5"/>
  <c r="J768" i="5"/>
  <c r="B769" i="5"/>
  <c r="A102" i="5"/>
  <c r="I101" i="5"/>
  <c r="B1578" i="5"/>
  <c r="J1577" i="5"/>
  <c r="I1378" i="5"/>
  <c r="A1379" i="5"/>
  <c r="I1938" i="5"/>
  <c r="A1939" i="5"/>
  <c r="B786" i="5"/>
  <c r="J785" i="5"/>
  <c r="A1056" i="5"/>
  <c r="I1055" i="5"/>
  <c r="I2407" i="5"/>
  <c r="A2408" i="5"/>
  <c r="C1739" i="5"/>
  <c r="J1738" i="5"/>
  <c r="A1345" i="5"/>
  <c r="I1344" i="5"/>
  <c r="A12" i="5"/>
  <c r="I11" i="5"/>
  <c r="B2082" i="5"/>
  <c r="J2081" i="5"/>
  <c r="A1001" i="5"/>
  <c r="I1000" i="5"/>
  <c r="I2675" i="5"/>
  <c r="A2676" i="5"/>
  <c r="J425" i="5"/>
  <c r="B426" i="5"/>
  <c r="B677" i="5"/>
  <c r="J676" i="5"/>
  <c r="A1397" i="5"/>
  <c r="I1396" i="5"/>
  <c r="B1020" i="5"/>
  <c r="J1019" i="5"/>
  <c r="C1955" i="5"/>
  <c r="J1954" i="5"/>
  <c r="J1938" i="5"/>
  <c r="B1939" i="5"/>
  <c r="J2458" i="5"/>
  <c r="B2459" i="5"/>
  <c r="A84" i="5"/>
  <c r="I83" i="5"/>
  <c r="B2335" i="5"/>
  <c r="J2334" i="5"/>
  <c r="J2550" i="5"/>
  <c r="B2551" i="5"/>
  <c r="C1775" i="5"/>
  <c r="J1774" i="5"/>
  <c r="A1685" i="5"/>
  <c r="I1684" i="5"/>
  <c r="B1037" i="5"/>
  <c r="J1036" i="5"/>
  <c r="I1577" i="5"/>
  <c r="A1578" i="5"/>
  <c r="B336" i="5"/>
  <c r="J335" i="5"/>
  <c r="A1506" i="5"/>
  <c r="I1505" i="5"/>
  <c r="I1973" i="5"/>
  <c r="A1974" i="5"/>
  <c r="J2225" i="5"/>
  <c r="B2226" i="5"/>
  <c r="B1794" i="5"/>
  <c r="J1793" i="5"/>
  <c r="J1686" i="5"/>
  <c r="B1687" i="5"/>
  <c r="A2441" i="5"/>
  <c r="I2440" i="5"/>
  <c r="J2370" i="5"/>
  <c r="B2371" i="5"/>
  <c r="B1992" i="5"/>
  <c r="J1991" i="5"/>
  <c r="B1902" i="5"/>
  <c r="J1901" i="5"/>
  <c r="I2262" i="5"/>
  <c r="A2263" i="5"/>
  <c r="I2062" i="5"/>
  <c r="A2063" i="5"/>
  <c r="A661" i="5"/>
  <c r="I660" i="5"/>
  <c r="B212" i="5"/>
  <c r="J2172" i="5"/>
  <c r="B2173" i="5"/>
  <c r="I2045" i="5"/>
  <c r="A2046" i="5"/>
  <c r="A2245" i="5"/>
  <c r="I2244" i="5"/>
  <c r="J1360" i="5"/>
  <c r="B1361" i="5"/>
  <c r="I190" i="5"/>
  <c r="A191" i="5"/>
  <c r="C1811" i="5"/>
  <c r="J1810" i="5"/>
  <c r="B245" i="5"/>
  <c r="J244" i="5"/>
  <c r="I1182" i="5"/>
  <c r="A1183" i="5"/>
  <c r="A264" i="5"/>
  <c r="I263" i="5"/>
  <c r="B1560" i="5"/>
  <c r="J1559" i="5"/>
  <c r="A1091" i="5"/>
  <c r="I1090" i="5"/>
  <c r="B139" i="5"/>
  <c r="J138" i="5"/>
  <c r="B2694" i="5"/>
  <c r="J2693" i="5"/>
  <c r="B389" i="5"/>
  <c r="J388" i="5"/>
  <c r="J29" i="5"/>
  <c r="B30" i="5"/>
  <c r="A535" i="5"/>
  <c r="I534" i="5"/>
  <c r="A1542" i="5"/>
  <c r="I1541" i="5"/>
  <c r="A1110" i="5"/>
  <c r="I1109" i="5"/>
  <c r="A2100" i="5"/>
  <c r="I2099" i="5"/>
  <c r="C1919" i="5"/>
  <c r="J1918" i="5"/>
  <c r="A2388" i="5"/>
  <c r="I2387" i="5"/>
  <c r="I29" i="5"/>
  <c r="A30" i="5"/>
  <c r="A695" i="5"/>
  <c r="I694" i="5"/>
  <c r="I1487" i="5"/>
  <c r="A1488" i="5"/>
  <c r="I712" i="5"/>
  <c r="A713" i="5"/>
  <c r="I1740" i="5"/>
  <c r="A1741" i="5"/>
  <c r="B1921" i="5"/>
  <c r="A480" i="5"/>
  <c r="I479" i="5"/>
  <c r="A1145" i="5"/>
  <c r="I1144" i="5"/>
  <c r="A1452" i="5"/>
  <c r="I1451" i="5"/>
  <c r="I390" i="5"/>
  <c r="A391" i="5"/>
  <c r="I517" i="5"/>
  <c r="A518" i="5"/>
  <c r="B463" i="5"/>
  <c r="J462" i="5"/>
  <c r="B1292" i="5"/>
  <c r="J1291" i="5"/>
  <c r="J2296" i="5"/>
  <c r="B2297" i="5"/>
  <c r="A893" i="5"/>
  <c r="I892" i="5"/>
  <c r="I2030" i="5"/>
  <c r="A2031" i="5"/>
  <c r="J2351" i="5"/>
  <c r="B2352" i="5"/>
  <c r="I2172" i="5"/>
  <c r="A2173" i="5"/>
  <c r="B14" i="5"/>
  <c r="J13" i="5"/>
  <c r="J1378" i="5"/>
  <c r="B1379" i="5"/>
  <c r="A139" i="5"/>
  <c r="I138" i="5"/>
  <c r="A408" i="5"/>
  <c r="I407" i="5"/>
  <c r="B1415" i="5"/>
  <c r="J1414" i="5"/>
  <c r="A2299" i="5"/>
  <c r="I2298" i="5"/>
  <c r="B86" i="5"/>
  <c r="J85" i="5"/>
  <c r="I2585" i="5"/>
  <c r="A2586" i="5"/>
  <c r="B2423" i="5"/>
  <c r="J2422" i="5"/>
  <c r="A1758" i="5"/>
  <c r="I1757" i="5"/>
  <c r="A1868" i="5"/>
  <c r="I1867" i="5"/>
  <c r="A2604" i="5"/>
  <c r="I2603" i="5"/>
  <c r="A2353" i="5"/>
  <c r="I2352" i="5"/>
  <c r="B2388" i="5"/>
  <c r="J2387" i="5"/>
  <c r="I2116" i="5"/>
  <c r="A2117" i="5"/>
  <c r="B265" i="5"/>
  <c r="J264" i="5"/>
  <c r="I336" i="5"/>
  <c r="A337" i="5"/>
  <c r="B228" i="5"/>
  <c r="J227" i="5"/>
  <c r="J712" i="5"/>
  <c r="B713" i="5"/>
  <c r="A1037" i="5"/>
  <c r="I1036" i="5"/>
  <c r="A461" i="5"/>
  <c r="I460" i="5"/>
  <c r="A1848" i="5"/>
  <c r="I1847" i="5"/>
  <c r="B2406" i="5"/>
  <c r="J2405" i="5"/>
  <c r="I676" i="5"/>
  <c r="A677" i="5"/>
  <c r="A1776" i="5"/>
  <c r="I1775" i="5"/>
  <c r="B2568" i="5"/>
  <c r="J2567" i="5"/>
  <c r="I2314" i="5"/>
  <c r="A2315" i="5"/>
  <c r="A1308" i="5"/>
  <c r="I1307" i="5"/>
  <c r="A1416" i="5"/>
  <c r="I1415" i="5"/>
  <c r="J2639" i="5"/>
  <c r="B2640" i="5"/>
  <c r="A643" i="5"/>
  <c r="I642" i="5"/>
  <c r="B1307" i="5"/>
  <c r="J1306" i="5"/>
  <c r="B1758" i="5"/>
  <c r="J1757" i="5"/>
  <c r="I2532" i="5"/>
  <c r="A2533" i="5"/>
  <c r="B1960" i="5"/>
  <c r="B281" i="5"/>
  <c r="J280" i="5"/>
  <c r="J622" i="5"/>
  <c r="B623" i="5"/>
  <c r="B301" i="5"/>
  <c r="J300" i="5"/>
  <c r="A1830" i="5"/>
  <c r="I1829" i="5"/>
  <c r="I730" i="5"/>
  <c r="A731" i="5"/>
  <c r="A2189" i="5"/>
  <c r="I2188" i="5"/>
  <c r="A1956" i="5"/>
  <c r="I1955" i="5"/>
  <c r="A2642" i="5"/>
  <c r="I2641" i="5"/>
  <c r="I2135" i="5"/>
  <c r="A2136" i="5"/>
  <c r="A1902" i="5"/>
  <c r="I1901" i="5"/>
  <c r="I2765" i="5"/>
  <c r="A2766" i="5"/>
  <c r="B1613" i="5"/>
  <c r="J1612" i="5"/>
  <c r="J157" i="5"/>
  <c r="B158" i="5"/>
  <c r="B875" i="5"/>
  <c r="J874" i="5"/>
  <c r="B1742" i="5"/>
  <c r="J1523" i="5"/>
  <c r="B1524" i="5"/>
  <c r="B1110" i="5"/>
  <c r="J1109" i="5"/>
  <c r="I2693" i="5"/>
  <c r="A2694" i="5"/>
  <c r="A120" i="5"/>
  <c r="I119" i="5"/>
  <c r="B1885" i="5"/>
  <c r="B2155" i="5"/>
  <c r="J2154" i="5"/>
  <c r="B481" i="5"/>
  <c r="J480" i="5"/>
  <c r="B2658" i="5"/>
  <c r="J2657" i="5"/>
  <c r="A1361" i="5"/>
  <c r="I1360" i="5"/>
  <c r="C551" i="5"/>
  <c r="J550" i="5"/>
  <c r="I282" i="5"/>
  <c r="A283" i="5"/>
  <c r="J730" i="5"/>
  <c r="B731" i="5"/>
  <c r="B1704" i="5"/>
  <c r="J1703" i="5"/>
  <c r="I2369" i="5"/>
  <c r="A2370" i="5"/>
  <c r="B408" i="5"/>
  <c r="J407" i="5"/>
  <c r="J822" i="5"/>
  <c r="B823" i="5"/>
  <c r="A1219" i="5"/>
  <c r="I1218" i="5"/>
  <c r="B1649" i="5"/>
  <c r="J1648" i="5"/>
  <c r="I1920" i="5"/>
  <c r="A1921" i="5"/>
  <c r="A1616" i="5"/>
  <c r="I1615" i="5"/>
  <c r="B518" i="5"/>
  <c r="J517" i="5"/>
  <c r="A2208" i="5"/>
  <c r="I2207" i="5"/>
  <c r="B911" i="5"/>
  <c r="J910" i="5"/>
  <c r="B444" i="5"/>
  <c r="J443" i="5"/>
  <c r="I2782" i="5"/>
  <c r="A2783" i="5"/>
  <c r="B176" i="5"/>
  <c r="A2748" i="5"/>
  <c r="I2747" i="5"/>
  <c r="I2657" i="5"/>
  <c r="A2658" i="5"/>
  <c r="I947" i="5"/>
  <c r="A948" i="5"/>
  <c r="J2116" i="5"/>
  <c r="B2117" i="5"/>
  <c r="A211" i="5"/>
  <c r="I210" i="5"/>
  <c r="J1975" i="5"/>
  <c r="B1976" i="5"/>
  <c r="J2584" i="5"/>
  <c r="B2585" i="5"/>
  <c r="A570" i="5"/>
  <c r="I569" i="5"/>
  <c r="A965" i="5"/>
  <c r="I964" i="5"/>
  <c r="I1523" i="5"/>
  <c r="A1524" i="5"/>
  <c r="C173" i="5"/>
  <c r="J172" i="5"/>
  <c r="B1271" i="5"/>
  <c r="J1270" i="5"/>
  <c r="A175" i="5"/>
  <c r="I174" i="5"/>
  <c r="J1722" i="5"/>
  <c r="B1723" i="5"/>
  <c r="A1560" i="5"/>
  <c r="I1559" i="5"/>
  <c r="B1146" i="5"/>
  <c r="J1145" i="5"/>
  <c r="B1542" i="5"/>
  <c r="J1541" i="5"/>
  <c r="J121" i="5"/>
  <c r="B122" i="5"/>
  <c r="A444" i="5"/>
  <c r="I443" i="5"/>
  <c r="A840" i="5"/>
  <c r="I839" i="5"/>
  <c r="B1056" i="5"/>
  <c r="J1055" i="5"/>
  <c r="B2030" i="5"/>
  <c r="J2029" i="5"/>
  <c r="J317" i="5"/>
  <c r="B318" i="5"/>
  <c r="B2513" i="5"/>
  <c r="J2512" i="5"/>
  <c r="B1256" i="5"/>
  <c r="J1255" i="5"/>
  <c r="J1866" i="5"/>
  <c r="B1867" i="5"/>
  <c r="A1127" i="5"/>
  <c r="I1126" i="5"/>
  <c r="J1398" i="5"/>
  <c r="B1399" i="5"/>
  <c r="B1183" i="5"/>
  <c r="J1182" i="5"/>
  <c r="J65" i="5"/>
  <c r="B66" i="5"/>
  <c r="J2801" i="5"/>
  <c r="B2802" i="5"/>
  <c r="A1074" i="5"/>
  <c r="I1073" i="5"/>
  <c r="B2715" i="5"/>
  <c r="J2714" i="5"/>
  <c r="J353" i="5"/>
  <c r="B354" i="5"/>
  <c r="A2478" i="5"/>
  <c r="I2477" i="5"/>
  <c r="I156" i="5"/>
  <c r="A157" i="5"/>
  <c r="A2731" i="5"/>
  <c r="I2730" i="5"/>
  <c r="A1597" i="5"/>
  <c r="I1596" i="5"/>
  <c r="A2009" i="5"/>
  <c r="I2008" i="5"/>
  <c r="A1292" i="5"/>
  <c r="I1291" i="5"/>
  <c r="I858" i="5"/>
  <c r="A859" i="5"/>
  <c r="B1239" i="5"/>
  <c r="I626" i="5"/>
  <c r="A627" i="5"/>
  <c r="B1452" i="5"/>
  <c r="J1451" i="5"/>
  <c r="I246" i="5"/>
  <c r="A247" i="5"/>
  <c r="C1595" i="5"/>
  <c r="J1594" i="5"/>
  <c r="A66" i="5"/>
  <c r="I65" i="5"/>
  <c r="B965" i="5"/>
  <c r="J964" i="5"/>
  <c r="I1794" i="5"/>
  <c r="A1795" i="5"/>
  <c r="B553" i="5"/>
  <c r="B1667" i="5"/>
  <c r="J1666" i="5"/>
  <c r="B1343" i="5"/>
  <c r="J1342" i="5"/>
  <c r="B2209" i="5"/>
  <c r="J2208" i="5"/>
  <c r="A1667" i="5"/>
  <c r="I1666" i="5"/>
  <c r="C1235" i="5"/>
  <c r="J1234" i="5"/>
  <c r="B1093" i="5"/>
  <c r="J1092" i="5"/>
  <c r="A877" i="5"/>
  <c r="I876" i="5"/>
  <c r="I2800" i="5"/>
  <c r="A2801" i="5"/>
  <c r="B841" i="5"/>
  <c r="J840" i="5"/>
  <c r="K50" i="4" l="1"/>
  <c r="S49" i="4"/>
  <c r="T49" i="4"/>
  <c r="AB49" i="4"/>
  <c r="AA49" i="4"/>
  <c r="U49" i="4"/>
  <c r="V49" i="4"/>
  <c r="Z49" i="4"/>
  <c r="Y49" i="4"/>
  <c r="W48" i="4"/>
  <c r="X48" i="4" s="1"/>
  <c r="AC48" i="4"/>
  <c r="AD48" i="4" s="1"/>
  <c r="A1722" i="5"/>
  <c r="I1721" i="5"/>
  <c r="I551" i="5"/>
  <c r="A552" i="5"/>
  <c r="A1238" i="5"/>
  <c r="I1237" i="5"/>
  <c r="B1506" i="5"/>
  <c r="J1505" i="5"/>
  <c r="J2280" i="5"/>
  <c r="B2281" i="5"/>
  <c r="I1163" i="5"/>
  <c r="A1164" i="5"/>
  <c r="I1253" i="5"/>
  <c r="A1254" i="5"/>
  <c r="B1218" i="5"/>
  <c r="J1217" i="5"/>
  <c r="A2280" i="5"/>
  <c r="I2279" i="5"/>
  <c r="I2153" i="5"/>
  <c r="A2154" i="5"/>
  <c r="A2550" i="5"/>
  <c r="I2549" i="5"/>
  <c r="J1127" i="5"/>
  <c r="B1128" i="5"/>
  <c r="A426" i="5"/>
  <c r="I425" i="5"/>
  <c r="I2711" i="5"/>
  <c r="A2712" i="5"/>
  <c r="A1812" i="5"/>
  <c r="I1811" i="5"/>
  <c r="B2624" i="5"/>
  <c r="J2623" i="5"/>
  <c r="A2426" i="5"/>
  <c r="I2425" i="5"/>
  <c r="J2047" i="5"/>
  <c r="B2048" i="5"/>
  <c r="A2227" i="5"/>
  <c r="I2226" i="5"/>
  <c r="I822" i="5"/>
  <c r="A823" i="5"/>
  <c r="J1073" i="5"/>
  <c r="B1074" i="5"/>
  <c r="C750" i="5"/>
  <c r="J749" i="5"/>
  <c r="A912" i="5"/>
  <c r="I911" i="5"/>
  <c r="C1488" i="5"/>
  <c r="J1487" i="5"/>
  <c r="J2784" i="5"/>
  <c r="B2785" i="5"/>
  <c r="A606" i="5"/>
  <c r="I605" i="5"/>
  <c r="A2335" i="5"/>
  <c r="I2334" i="5"/>
  <c r="I1271" i="5"/>
  <c r="A1272" i="5"/>
  <c r="I589" i="5"/>
  <c r="A590" i="5"/>
  <c r="I1326" i="5"/>
  <c r="A1327" i="5"/>
  <c r="A931" i="5"/>
  <c r="I930" i="5"/>
  <c r="A1434" i="5"/>
  <c r="I1433" i="5"/>
  <c r="J1326" i="5"/>
  <c r="B1327" i="5"/>
  <c r="A1796" i="5"/>
  <c r="I1795" i="5"/>
  <c r="A248" i="5"/>
  <c r="I247" i="5"/>
  <c r="I859" i="5"/>
  <c r="A860" i="5"/>
  <c r="J354" i="5"/>
  <c r="B355" i="5"/>
  <c r="J2802" i="5"/>
  <c r="B2803" i="5"/>
  <c r="B319" i="5"/>
  <c r="J318" i="5"/>
  <c r="I2658" i="5"/>
  <c r="A2659" i="5"/>
  <c r="A2767" i="5"/>
  <c r="I2766" i="5"/>
  <c r="I2315" i="5"/>
  <c r="A2316" i="5"/>
  <c r="I677" i="5"/>
  <c r="A678" i="5"/>
  <c r="I337" i="5"/>
  <c r="A338" i="5"/>
  <c r="B1380" i="5"/>
  <c r="J1379" i="5"/>
  <c r="I2031" i="5"/>
  <c r="A2032" i="5"/>
  <c r="I713" i="5"/>
  <c r="A714" i="5"/>
  <c r="J2459" i="5"/>
  <c r="B2460" i="5"/>
  <c r="I2408" i="5"/>
  <c r="A2409" i="5"/>
  <c r="I1379" i="5"/>
  <c r="A1380" i="5"/>
  <c r="J948" i="5"/>
  <c r="B949" i="5"/>
  <c r="A1633" i="5"/>
  <c r="I1632" i="5"/>
  <c r="J1632" i="5"/>
  <c r="B1633" i="5"/>
  <c r="J2262" i="5"/>
  <c r="B2263" i="5"/>
  <c r="B2442" i="5"/>
  <c r="J2441" i="5"/>
  <c r="B1490" i="5"/>
  <c r="J1093" i="5"/>
  <c r="B1094" i="5"/>
  <c r="B2210" i="5"/>
  <c r="J2209" i="5"/>
  <c r="I2731" i="5"/>
  <c r="A2732" i="5"/>
  <c r="I1127" i="5"/>
  <c r="A1128" i="5"/>
  <c r="I444" i="5"/>
  <c r="A445" i="5"/>
  <c r="J1146" i="5"/>
  <c r="B1147" i="5"/>
  <c r="J1271" i="5"/>
  <c r="B1272" i="5"/>
  <c r="A212" i="5"/>
  <c r="I211" i="5"/>
  <c r="J444" i="5"/>
  <c r="B445" i="5"/>
  <c r="I1616" i="5"/>
  <c r="A1617" i="5"/>
  <c r="I1219" i="5"/>
  <c r="A1220" i="5"/>
  <c r="B1705" i="5"/>
  <c r="J1704" i="5"/>
  <c r="I1361" i="5"/>
  <c r="A1362" i="5"/>
  <c r="B2156" i="5"/>
  <c r="J2155" i="5"/>
  <c r="J1110" i="5"/>
  <c r="B1111" i="5"/>
  <c r="B876" i="5"/>
  <c r="J875" i="5"/>
  <c r="I2642" i="5"/>
  <c r="A2643" i="5"/>
  <c r="I1830" i="5"/>
  <c r="A1831" i="5"/>
  <c r="B1961" i="5"/>
  <c r="I643" i="5"/>
  <c r="A644" i="5"/>
  <c r="A2354" i="5"/>
  <c r="I2353" i="5"/>
  <c r="A2300" i="5"/>
  <c r="I2299" i="5"/>
  <c r="J463" i="5"/>
  <c r="B464" i="5"/>
  <c r="A1146" i="5"/>
  <c r="I1145" i="5"/>
  <c r="I2388" i="5"/>
  <c r="A2389" i="5"/>
  <c r="I1542" i="5"/>
  <c r="A1543" i="5"/>
  <c r="A1092" i="5"/>
  <c r="I1091" i="5"/>
  <c r="J245" i="5"/>
  <c r="B246" i="5"/>
  <c r="A2246" i="5"/>
  <c r="I2245" i="5"/>
  <c r="A662" i="5"/>
  <c r="I661" i="5"/>
  <c r="B1993" i="5"/>
  <c r="J1992" i="5"/>
  <c r="J1794" i="5"/>
  <c r="B1795" i="5"/>
  <c r="J336" i="5"/>
  <c r="B337" i="5"/>
  <c r="C1776" i="5"/>
  <c r="J1775" i="5"/>
  <c r="I1397" i="5"/>
  <c r="A1398" i="5"/>
  <c r="I1345" i="5"/>
  <c r="A1346" i="5"/>
  <c r="I2081" i="5"/>
  <c r="A2082" i="5"/>
  <c r="B1778" i="5"/>
  <c r="J983" i="5"/>
  <c r="B984" i="5"/>
  <c r="A499" i="5"/>
  <c r="I498" i="5"/>
  <c r="C2604" i="5"/>
  <c r="J2603" i="5"/>
  <c r="A750" i="5"/>
  <c r="I749" i="5"/>
  <c r="A2497" i="5"/>
  <c r="I2496" i="5"/>
  <c r="C1884" i="5"/>
  <c r="J1883" i="5"/>
  <c r="J641" i="5"/>
  <c r="B642" i="5"/>
  <c r="B2496" i="5"/>
  <c r="J2495" i="5"/>
  <c r="J193" i="5"/>
  <c r="B194" i="5"/>
  <c r="C534" i="5"/>
  <c r="J533" i="5"/>
  <c r="A2514" i="5"/>
  <c r="I2513" i="5"/>
  <c r="I157" i="5"/>
  <c r="A158" i="5"/>
  <c r="J66" i="5"/>
  <c r="B67" i="5"/>
  <c r="J1867" i="5"/>
  <c r="B1868" i="5"/>
  <c r="J122" i="5"/>
  <c r="B123" i="5"/>
  <c r="A1922" i="5"/>
  <c r="I1921" i="5"/>
  <c r="B824" i="5"/>
  <c r="J823" i="5"/>
  <c r="B732" i="5"/>
  <c r="J731" i="5"/>
  <c r="J1524" i="5"/>
  <c r="B1525" i="5"/>
  <c r="I2533" i="5"/>
  <c r="A2534" i="5"/>
  <c r="B2641" i="5"/>
  <c r="J2640" i="5"/>
  <c r="I518" i="5"/>
  <c r="A519" i="5"/>
  <c r="I1488" i="5"/>
  <c r="A1489" i="5"/>
  <c r="A2047" i="5"/>
  <c r="I2046" i="5"/>
  <c r="I2063" i="5"/>
  <c r="A2064" i="5"/>
  <c r="B2372" i="5"/>
  <c r="J2371" i="5"/>
  <c r="B2227" i="5"/>
  <c r="J2226" i="5"/>
  <c r="I1578" i="5"/>
  <c r="A1579" i="5"/>
  <c r="J2551" i="5"/>
  <c r="B2552" i="5"/>
  <c r="J1939" i="5"/>
  <c r="B1940" i="5"/>
  <c r="A2461" i="5"/>
  <c r="I2460" i="5"/>
  <c r="I1991" i="5"/>
  <c r="A1992" i="5"/>
  <c r="B2012" i="5"/>
  <c r="J2011" i="5"/>
  <c r="B2104" i="5"/>
  <c r="J2103" i="5"/>
  <c r="B752" i="5"/>
  <c r="C1236" i="5"/>
  <c r="J1235" i="5"/>
  <c r="B1453" i="5"/>
  <c r="J1452" i="5"/>
  <c r="I570" i="5"/>
  <c r="A571" i="5"/>
  <c r="J911" i="5"/>
  <c r="B912" i="5"/>
  <c r="J2658" i="5"/>
  <c r="B2659" i="5"/>
  <c r="I1902" i="5"/>
  <c r="A1903" i="5"/>
  <c r="B266" i="5"/>
  <c r="J265" i="5"/>
  <c r="B15" i="5"/>
  <c r="J14" i="5"/>
  <c r="B390" i="5"/>
  <c r="J389" i="5"/>
  <c r="C1740" i="5"/>
  <c r="J1739" i="5"/>
  <c r="I2570" i="5"/>
  <c r="A2571" i="5"/>
  <c r="I1200" i="5"/>
  <c r="A1201" i="5"/>
  <c r="J1002" i="5"/>
  <c r="B1003" i="5"/>
  <c r="B2481" i="5"/>
  <c r="J2480" i="5"/>
  <c r="C210" i="5"/>
  <c r="J209" i="5"/>
  <c r="J2243" i="5"/>
  <c r="B2244" i="5"/>
  <c r="A628" i="5"/>
  <c r="I627" i="5"/>
  <c r="I1524" i="5"/>
  <c r="A1525" i="5"/>
  <c r="J623" i="5"/>
  <c r="B624" i="5"/>
  <c r="B714" i="5"/>
  <c r="J713" i="5"/>
  <c r="I2586" i="5"/>
  <c r="A2587" i="5"/>
  <c r="A2174" i="5"/>
  <c r="I2173" i="5"/>
  <c r="J30" i="5"/>
  <c r="B31" i="5"/>
  <c r="B2174" i="5"/>
  <c r="J2173" i="5"/>
  <c r="B427" i="5"/>
  <c r="J426" i="5"/>
  <c r="B1470" i="5"/>
  <c r="J1469" i="5"/>
  <c r="I1019" i="5"/>
  <c r="A1020" i="5"/>
  <c r="J2531" i="5"/>
  <c r="B2532" i="5"/>
  <c r="J1667" i="5"/>
  <c r="B1668" i="5"/>
  <c r="I66" i="5"/>
  <c r="A67" i="5"/>
  <c r="I2009" i="5"/>
  <c r="A2010" i="5"/>
  <c r="I2478" i="5"/>
  <c r="A2479" i="5"/>
  <c r="I1074" i="5"/>
  <c r="A1075" i="5"/>
  <c r="J1183" i="5"/>
  <c r="B1184" i="5"/>
  <c r="J1256" i="5"/>
  <c r="B1257" i="5"/>
  <c r="J1056" i="5"/>
  <c r="B1057" i="5"/>
  <c r="B1543" i="5"/>
  <c r="J1542" i="5"/>
  <c r="B177" i="5"/>
  <c r="A2209" i="5"/>
  <c r="I2208" i="5"/>
  <c r="B1650" i="5"/>
  <c r="J1649" i="5"/>
  <c r="J408" i="5"/>
  <c r="B409" i="5"/>
  <c r="A121" i="5"/>
  <c r="I120" i="5"/>
  <c r="A2190" i="5"/>
  <c r="I2189" i="5"/>
  <c r="J1758" i="5"/>
  <c r="B1759" i="5"/>
  <c r="A1417" i="5"/>
  <c r="I1416" i="5"/>
  <c r="I1776" i="5"/>
  <c r="A1777" i="5"/>
  <c r="I1848" i="5"/>
  <c r="A1849" i="5"/>
  <c r="I1868" i="5"/>
  <c r="A1869" i="5"/>
  <c r="I408" i="5"/>
  <c r="A409" i="5"/>
  <c r="B1922" i="5"/>
  <c r="I695" i="5"/>
  <c r="A696" i="5"/>
  <c r="A2101" i="5"/>
  <c r="I2100" i="5"/>
  <c r="B2695" i="5"/>
  <c r="J2694" i="5"/>
  <c r="A265" i="5"/>
  <c r="I264" i="5"/>
  <c r="I2441" i="5"/>
  <c r="A2442" i="5"/>
  <c r="J1037" i="5"/>
  <c r="B1038" i="5"/>
  <c r="J2335" i="5"/>
  <c r="B2336" i="5"/>
  <c r="C1956" i="5"/>
  <c r="J1955" i="5"/>
  <c r="J2082" i="5"/>
  <c r="B2083" i="5"/>
  <c r="J786" i="5"/>
  <c r="B787" i="5"/>
  <c r="I102" i="5"/>
  <c r="A103" i="5"/>
  <c r="B1850" i="5"/>
  <c r="A372" i="5"/>
  <c r="I371" i="5"/>
  <c r="A49" i="5"/>
  <c r="I48" i="5"/>
  <c r="I768" i="5"/>
  <c r="A769" i="5"/>
  <c r="A301" i="5"/>
  <c r="I300" i="5"/>
  <c r="J589" i="5"/>
  <c r="B590" i="5"/>
  <c r="I228" i="5"/>
  <c r="A229" i="5"/>
  <c r="B860" i="5"/>
  <c r="J859" i="5"/>
  <c r="B1814" i="5"/>
  <c r="J2765" i="5"/>
  <c r="B2766" i="5"/>
  <c r="B1201" i="5"/>
  <c r="J1200" i="5"/>
  <c r="J1343" i="5"/>
  <c r="B1344" i="5"/>
  <c r="I1292" i="5"/>
  <c r="A1293" i="5"/>
  <c r="J2715" i="5"/>
  <c r="B2716" i="5"/>
  <c r="J2030" i="5"/>
  <c r="B2031" i="5"/>
  <c r="C174" i="5"/>
  <c r="J173" i="5"/>
  <c r="A2749" i="5"/>
  <c r="I2748" i="5"/>
  <c r="B1886" i="5"/>
  <c r="J301" i="5"/>
  <c r="B302" i="5"/>
  <c r="J2568" i="5"/>
  <c r="B2569" i="5"/>
  <c r="I1037" i="5"/>
  <c r="A1038" i="5"/>
  <c r="I2604" i="5"/>
  <c r="A2605" i="5"/>
  <c r="B1416" i="5"/>
  <c r="J1415" i="5"/>
  <c r="C1920" i="5"/>
  <c r="J1919" i="5"/>
  <c r="B1561" i="5"/>
  <c r="J1560" i="5"/>
  <c r="J677" i="5"/>
  <c r="B678" i="5"/>
  <c r="I1056" i="5"/>
  <c r="A1057" i="5"/>
  <c r="J102" i="5"/>
  <c r="B103" i="5"/>
  <c r="I786" i="5"/>
  <c r="A787" i="5"/>
  <c r="J2675" i="5"/>
  <c r="B2676" i="5"/>
  <c r="B2606" i="5"/>
  <c r="J1723" i="5"/>
  <c r="B1724" i="5"/>
  <c r="A284" i="5"/>
  <c r="I283" i="5"/>
  <c r="J158" i="5"/>
  <c r="B159" i="5"/>
  <c r="A392" i="5"/>
  <c r="I391" i="5"/>
  <c r="I2263" i="5"/>
  <c r="A2264" i="5"/>
  <c r="I1974" i="5"/>
  <c r="A1975" i="5"/>
  <c r="J2190" i="5"/>
  <c r="B2191" i="5"/>
  <c r="B2749" i="5"/>
  <c r="J2748" i="5"/>
  <c r="B1400" i="5"/>
  <c r="J1399" i="5"/>
  <c r="B1977" i="5"/>
  <c r="J1976" i="5"/>
  <c r="A949" i="5"/>
  <c r="I948" i="5"/>
  <c r="I2783" i="5"/>
  <c r="A2784" i="5"/>
  <c r="A2371" i="5"/>
  <c r="I2370" i="5"/>
  <c r="I2694" i="5"/>
  <c r="A2695" i="5"/>
  <c r="B1743" i="5"/>
  <c r="I731" i="5"/>
  <c r="A732" i="5"/>
  <c r="B2353" i="5"/>
  <c r="J2352" i="5"/>
  <c r="A1742" i="5"/>
  <c r="I1741" i="5"/>
  <c r="I30" i="5"/>
  <c r="A31" i="5"/>
  <c r="I1183" i="5"/>
  <c r="A1184" i="5"/>
  <c r="B1362" i="5"/>
  <c r="J1361" i="5"/>
  <c r="B1688" i="5"/>
  <c r="J1687" i="5"/>
  <c r="I2676" i="5"/>
  <c r="A2677" i="5"/>
  <c r="A1940" i="5"/>
  <c r="I1939" i="5"/>
  <c r="B770" i="5"/>
  <c r="J769" i="5"/>
  <c r="A1886" i="5"/>
  <c r="I1885" i="5"/>
  <c r="J372" i="5"/>
  <c r="B373" i="5"/>
  <c r="B2317" i="5"/>
  <c r="J2316" i="5"/>
  <c r="I804" i="5"/>
  <c r="A805" i="5"/>
  <c r="B1600" i="5"/>
  <c r="A322" i="5"/>
  <c r="I321" i="5"/>
  <c r="I1470" i="5"/>
  <c r="A1471" i="5"/>
  <c r="J659" i="5"/>
  <c r="B660" i="5"/>
  <c r="B842" i="5"/>
  <c r="J841" i="5"/>
  <c r="B966" i="5"/>
  <c r="J965" i="5"/>
  <c r="I1560" i="5"/>
  <c r="A1561" i="5"/>
  <c r="A1957" i="5"/>
  <c r="I1956" i="5"/>
  <c r="B2407" i="5"/>
  <c r="J2406" i="5"/>
  <c r="J2423" i="5"/>
  <c r="B2424" i="5"/>
  <c r="A894" i="5"/>
  <c r="I893" i="5"/>
  <c r="A481" i="5"/>
  <c r="I480" i="5"/>
  <c r="A536" i="5"/>
  <c r="I535" i="5"/>
  <c r="C1812" i="5"/>
  <c r="J1811" i="5"/>
  <c r="I1001" i="5"/>
  <c r="A1002" i="5"/>
  <c r="J1578" i="5"/>
  <c r="B1579" i="5"/>
  <c r="B933" i="5"/>
  <c r="J932" i="5"/>
  <c r="J2136" i="5"/>
  <c r="B2137" i="5"/>
  <c r="B51" i="5"/>
  <c r="J50" i="5"/>
  <c r="J572" i="5"/>
  <c r="B573" i="5"/>
  <c r="B537" i="5"/>
  <c r="B608" i="5"/>
  <c r="A2802" i="5"/>
  <c r="I2801" i="5"/>
  <c r="B2586" i="5"/>
  <c r="J2585" i="5"/>
  <c r="J2117" i="5"/>
  <c r="B2118" i="5"/>
  <c r="A2137" i="5"/>
  <c r="I2136" i="5"/>
  <c r="I2117" i="5"/>
  <c r="A2118" i="5"/>
  <c r="J2297" i="5"/>
  <c r="B2298" i="5"/>
  <c r="A192" i="5"/>
  <c r="I191" i="5"/>
  <c r="B1435" i="5"/>
  <c r="J1434" i="5"/>
  <c r="I1649" i="5"/>
  <c r="A1650" i="5"/>
  <c r="I877" i="5"/>
  <c r="A878" i="5"/>
  <c r="I1667" i="5"/>
  <c r="A1668" i="5"/>
  <c r="B554" i="5"/>
  <c r="C1596" i="5"/>
  <c r="J1595" i="5"/>
  <c r="B1240" i="5"/>
  <c r="A1598" i="5"/>
  <c r="I1597" i="5"/>
  <c r="B2514" i="5"/>
  <c r="J2513" i="5"/>
  <c r="I840" i="5"/>
  <c r="A841" i="5"/>
  <c r="A176" i="5"/>
  <c r="I175" i="5"/>
  <c r="I965" i="5"/>
  <c r="A966" i="5"/>
  <c r="B519" i="5"/>
  <c r="J518" i="5"/>
  <c r="C552" i="5"/>
  <c r="J551" i="5"/>
  <c r="J481" i="5"/>
  <c r="B482" i="5"/>
  <c r="J1613" i="5"/>
  <c r="B1614" i="5"/>
  <c r="J281" i="5"/>
  <c r="B282" i="5"/>
  <c r="J1307" i="5"/>
  <c r="B1308" i="5"/>
  <c r="A1309" i="5"/>
  <c r="I1308" i="5"/>
  <c r="I461" i="5"/>
  <c r="A462" i="5"/>
  <c r="B229" i="5"/>
  <c r="J228" i="5"/>
  <c r="B2389" i="5"/>
  <c r="J2388" i="5"/>
  <c r="I1758" i="5"/>
  <c r="A1759" i="5"/>
  <c r="B87" i="5"/>
  <c r="J86" i="5"/>
  <c r="I139" i="5"/>
  <c r="A140" i="5"/>
  <c r="J1292" i="5"/>
  <c r="B1293" i="5"/>
  <c r="A1453" i="5"/>
  <c r="I1452" i="5"/>
  <c r="I1110" i="5"/>
  <c r="A1111" i="5"/>
  <c r="J139" i="5"/>
  <c r="B140" i="5"/>
  <c r="B213" i="5"/>
  <c r="B1903" i="5"/>
  <c r="J1902" i="5"/>
  <c r="I1506" i="5"/>
  <c r="A1507" i="5"/>
  <c r="I1685" i="5"/>
  <c r="A1686" i="5"/>
  <c r="A85" i="5"/>
  <c r="I84" i="5"/>
  <c r="J1020" i="5"/>
  <c r="B1021" i="5"/>
  <c r="I12" i="5"/>
  <c r="A13" i="5"/>
  <c r="I2621" i="5"/>
  <c r="A2622" i="5"/>
  <c r="J498" i="5"/>
  <c r="B499" i="5"/>
  <c r="J1832" i="5"/>
  <c r="B1833" i="5"/>
  <c r="B2065" i="5"/>
  <c r="J2064" i="5"/>
  <c r="B895" i="5"/>
  <c r="J894" i="5"/>
  <c r="I353" i="5"/>
  <c r="A354" i="5"/>
  <c r="B805" i="5"/>
  <c r="J804" i="5"/>
  <c r="C1848" i="5"/>
  <c r="J1847" i="5"/>
  <c r="J2732" i="5"/>
  <c r="B2733" i="5"/>
  <c r="I983" i="5"/>
  <c r="A984" i="5"/>
  <c r="C606" i="5"/>
  <c r="J605" i="5"/>
  <c r="I1703" i="5"/>
  <c r="A1704" i="5"/>
  <c r="J695" i="5"/>
  <c r="B696" i="5"/>
  <c r="J1166" i="5"/>
  <c r="B1167" i="5"/>
  <c r="W49" i="4" l="1"/>
  <c r="X49" i="4" s="1"/>
  <c r="AC49" i="4"/>
  <c r="AD49" i="4" s="1"/>
  <c r="K51" i="4"/>
  <c r="AA50" i="4"/>
  <c r="Y50" i="4"/>
  <c r="U50" i="4"/>
  <c r="AB50" i="4"/>
  <c r="T50" i="4"/>
  <c r="S50" i="4"/>
  <c r="Z50" i="4"/>
  <c r="V50" i="4"/>
  <c r="A553" i="5"/>
  <c r="I552" i="5"/>
  <c r="A1723" i="5"/>
  <c r="I1722" i="5"/>
  <c r="B1507" i="5"/>
  <c r="J1506" i="5"/>
  <c r="A1239" i="5"/>
  <c r="I1238" i="5"/>
  <c r="B1219" i="5"/>
  <c r="J1218" i="5"/>
  <c r="A1255" i="5"/>
  <c r="I1254" i="5"/>
  <c r="I1164" i="5"/>
  <c r="A1165" i="5"/>
  <c r="J2281" i="5"/>
  <c r="B2282" i="5"/>
  <c r="I2280" i="5"/>
  <c r="A2281" i="5"/>
  <c r="A1273" i="5"/>
  <c r="I1272" i="5"/>
  <c r="A1435" i="5"/>
  <c r="I1434" i="5"/>
  <c r="I426" i="5"/>
  <c r="A427" i="5"/>
  <c r="A932" i="5"/>
  <c r="I931" i="5"/>
  <c r="I2335" i="5"/>
  <c r="A2336" i="5"/>
  <c r="A913" i="5"/>
  <c r="I912" i="5"/>
  <c r="A2228" i="5"/>
  <c r="I2227" i="5"/>
  <c r="J2624" i="5"/>
  <c r="B2625" i="5"/>
  <c r="I1327" i="5"/>
  <c r="A1328" i="5"/>
  <c r="B2049" i="5"/>
  <c r="J2048" i="5"/>
  <c r="A824" i="5"/>
  <c r="I823" i="5"/>
  <c r="I606" i="5"/>
  <c r="A607" i="5"/>
  <c r="C751" i="5"/>
  <c r="J750" i="5"/>
  <c r="A1813" i="5"/>
  <c r="I1812" i="5"/>
  <c r="I2550" i="5"/>
  <c r="A2551" i="5"/>
  <c r="B1129" i="5"/>
  <c r="J1128" i="5"/>
  <c r="B1328" i="5"/>
  <c r="J1327" i="5"/>
  <c r="I590" i="5"/>
  <c r="A591" i="5"/>
  <c r="J2785" i="5"/>
  <c r="B2786" i="5"/>
  <c r="J1074" i="5"/>
  <c r="B1075" i="5"/>
  <c r="I2712" i="5"/>
  <c r="A2713" i="5"/>
  <c r="A2155" i="5"/>
  <c r="I2154" i="5"/>
  <c r="C1489" i="5"/>
  <c r="J1488" i="5"/>
  <c r="A2427" i="5"/>
  <c r="I2426" i="5"/>
  <c r="A1687" i="5"/>
  <c r="I1686" i="5"/>
  <c r="J140" i="5"/>
  <c r="B141" i="5"/>
  <c r="A141" i="5"/>
  <c r="I140" i="5"/>
  <c r="B1309" i="5"/>
  <c r="J1308" i="5"/>
  <c r="B555" i="5"/>
  <c r="A1003" i="5"/>
  <c r="I1002" i="5"/>
  <c r="A1562" i="5"/>
  <c r="I1561" i="5"/>
  <c r="I1471" i="5"/>
  <c r="A1472" i="5"/>
  <c r="A1185" i="5"/>
  <c r="I1184" i="5"/>
  <c r="A1976" i="5"/>
  <c r="I1975" i="5"/>
  <c r="A788" i="5"/>
  <c r="I787" i="5"/>
  <c r="I1038" i="5"/>
  <c r="A1039" i="5"/>
  <c r="A1294" i="5"/>
  <c r="I1293" i="5"/>
  <c r="B1815" i="5"/>
  <c r="J590" i="5"/>
  <c r="B591" i="5"/>
  <c r="I103" i="5"/>
  <c r="A104" i="5"/>
  <c r="J2336" i="5"/>
  <c r="B2337" i="5"/>
  <c r="A410" i="5"/>
  <c r="I409" i="5"/>
  <c r="B178" i="5"/>
  <c r="J1184" i="5"/>
  <c r="B1185" i="5"/>
  <c r="I67" i="5"/>
  <c r="A68" i="5"/>
  <c r="A1021" i="5"/>
  <c r="I1020" i="5"/>
  <c r="B32" i="5"/>
  <c r="J31" i="5"/>
  <c r="B625" i="5"/>
  <c r="J624" i="5"/>
  <c r="A2572" i="5"/>
  <c r="I2571" i="5"/>
  <c r="I571" i="5"/>
  <c r="A572" i="5"/>
  <c r="I1992" i="5"/>
  <c r="A1993" i="5"/>
  <c r="I1579" i="5"/>
  <c r="A1580" i="5"/>
  <c r="A2535" i="5"/>
  <c r="I2534" i="5"/>
  <c r="J1868" i="5"/>
  <c r="B1869" i="5"/>
  <c r="I1346" i="5"/>
  <c r="A1347" i="5"/>
  <c r="B338" i="5"/>
  <c r="J337" i="5"/>
  <c r="A1544" i="5"/>
  <c r="I1543" i="5"/>
  <c r="A1832" i="5"/>
  <c r="I1831" i="5"/>
  <c r="A1618" i="5"/>
  <c r="I1617" i="5"/>
  <c r="B1273" i="5"/>
  <c r="J1272" i="5"/>
  <c r="I2732" i="5"/>
  <c r="A2733" i="5"/>
  <c r="B950" i="5"/>
  <c r="J949" i="5"/>
  <c r="A715" i="5"/>
  <c r="I714" i="5"/>
  <c r="A339" i="5"/>
  <c r="I338" i="5"/>
  <c r="B356" i="5"/>
  <c r="J355" i="5"/>
  <c r="C607" i="5"/>
  <c r="J606" i="5"/>
  <c r="B806" i="5"/>
  <c r="J805" i="5"/>
  <c r="J2065" i="5"/>
  <c r="B2066" i="5"/>
  <c r="B230" i="5"/>
  <c r="J229" i="5"/>
  <c r="C553" i="5"/>
  <c r="J552" i="5"/>
  <c r="A177" i="5"/>
  <c r="I176" i="5"/>
  <c r="J1435" i="5"/>
  <c r="B1436" i="5"/>
  <c r="A2138" i="5"/>
  <c r="I2137" i="5"/>
  <c r="I2802" i="5"/>
  <c r="A2803" i="5"/>
  <c r="J51" i="5"/>
  <c r="B52" i="5"/>
  <c r="A895" i="5"/>
  <c r="I894" i="5"/>
  <c r="B2318" i="5"/>
  <c r="J2317" i="5"/>
  <c r="A1941" i="5"/>
  <c r="I1940" i="5"/>
  <c r="B2354" i="5"/>
  <c r="J2353" i="5"/>
  <c r="B1978" i="5"/>
  <c r="J1977" i="5"/>
  <c r="I284" i="5"/>
  <c r="A285" i="5"/>
  <c r="J1561" i="5"/>
  <c r="B1562" i="5"/>
  <c r="A2750" i="5"/>
  <c r="I2749" i="5"/>
  <c r="J2695" i="5"/>
  <c r="B2696" i="5"/>
  <c r="A1418" i="5"/>
  <c r="I1417" i="5"/>
  <c r="I121" i="5"/>
  <c r="A122" i="5"/>
  <c r="C211" i="5"/>
  <c r="J210" i="5"/>
  <c r="J266" i="5"/>
  <c r="B267" i="5"/>
  <c r="A2048" i="5"/>
  <c r="I2047" i="5"/>
  <c r="J824" i="5"/>
  <c r="B825" i="5"/>
  <c r="C535" i="5"/>
  <c r="J534" i="5"/>
  <c r="I750" i="5"/>
  <c r="A751" i="5"/>
  <c r="I499" i="5"/>
  <c r="A500" i="5"/>
  <c r="A2247" i="5"/>
  <c r="I2246" i="5"/>
  <c r="I2300" i="5"/>
  <c r="A2301" i="5"/>
  <c r="J2156" i="5"/>
  <c r="B2157" i="5"/>
  <c r="J2442" i="5"/>
  <c r="B2443" i="5"/>
  <c r="I2767" i="5"/>
  <c r="A2768" i="5"/>
  <c r="B1168" i="5"/>
  <c r="J1167" i="5"/>
  <c r="A985" i="5"/>
  <c r="I984" i="5"/>
  <c r="A355" i="5"/>
  <c r="I354" i="5"/>
  <c r="B1834" i="5"/>
  <c r="J1833" i="5"/>
  <c r="I13" i="5"/>
  <c r="A14" i="5"/>
  <c r="A1508" i="5"/>
  <c r="I1507" i="5"/>
  <c r="A1112" i="5"/>
  <c r="I1111" i="5"/>
  <c r="A463" i="5"/>
  <c r="I462" i="5"/>
  <c r="B283" i="5"/>
  <c r="J282" i="5"/>
  <c r="I841" i="5"/>
  <c r="A842" i="5"/>
  <c r="A1669" i="5"/>
  <c r="I1668" i="5"/>
  <c r="J2137" i="5"/>
  <c r="B2138" i="5"/>
  <c r="J2424" i="5"/>
  <c r="B2425" i="5"/>
  <c r="B374" i="5"/>
  <c r="J373" i="5"/>
  <c r="A2678" i="5"/>
  <c r="I2677" i="5"/>
  <c r="A733" i="5"/>
  <c r="I732" i="5"/>
  <c r="I2264" i="5"/>
  <c r="A2265" i="5"/>
  <c r="J1724" i="5"/>
  <c r="B1725" i="5"/>
  <c r="B104" i="5"/>
  <c r="J103" i="5"/>
  <c r="B2570" i="5"/>
  <c r="J2569" i="5"/>
  <c r="B1345" i="5"/>
  <c r="J1344" i="5"/>
  <c r="J787" i="5"/>
  <c r="B788" i="5"/>
  <c r="J1038" i="5"/>
  <c r="B1039" i="5"/>
  <c r="A1870" i="5"/>
  <c r="I1869" i="5"/>
  <c r="B1760" i="5"/>
  <c r="J1759" i="5"/>
  <c r="B410" i="5"/>
  <c r="J409" i="5"/>
  <c r="A1076" i="5"/>
  <c r="I1075" i="5"/>
  <c r="J1668" i="5"/>
  <c r="B1669" i="5"/>
  <c r="A1526" i="5"/>
  <c r="I1525" i="5"/>
  <c r="A1904" i="5"/>
  <c r="I1903" i="5"/>
  <c r="A1490" i="5"/>
  <c r="I1489" i="5"/>
  <c r="B68" i="5"/>
  <c r="J67" i="5"/>
  <c r="J194" i="5"/>
  <c r="B195" i="5"/>
  <c r="J984" i="5"/>
  <c r="B985" i="5"/>
  <c r="B1796" i="5"/>
  <c r="J1795" i="5"/>
  <c r="B247" i="5"/>
  <c r="J246" i="5"/>
  <c r="A2390" i="5"/>
  <c r="I2389" i="5"/>
  <c r="A2644" i="5"/>
  <c r="I2643" i="5"/>
  <c r="A1363" i="5"/>
  <c r="I1362" i="5"/>
  <c r="J445" i="5"/>
  <c r="B446" i="5"/>
  <c r="B1148" i="5"/>
  <c r="J1147" i="5"/>
  <c r="B2264" i="5"/>
  <c r="J2263" i="5"/>
  <c r="A1381" i="5"/>
  <c r="I1380" i="5"/>
  <c r="I2032" i="5"/>
  <c r="A2033" i="5"/>
  <c r="I2659" i="5"/>
  <c r="A2660" i="5"/>
  <c r="A861" i="5"/>
  <c r="I860" i="5"/>
  <c r="I2695" i="5"/>
  <c r="A2696" i="5"/>
  <c r="I192" i="5"/>
  <c r="A193" i="5"/>
  <c r="B609" i="5"/>
  <c r="I2371" i="5"/>
  <c r="A2372" i="5"/>
  <c r="C1921" i="5"/>
  <c r="J1920" i="5"/>
  <c r="B861" i="5"/>
  <c r="J860" i="5"/>
  <c r="A2175" i="5"/>
  <c r="I2174" i="5"/>
  <c r="B2482" i="5"/>
  <c r="J2481" i="5"/>
  <c r="J1453" i="5"/>
  <c r="B1454" i="5"/>
  <c r="B2211" i="5"/>
  <c r="J2210" i="5"/>
  <c r="B2734" i="5"/>
  <c r="J2733" i="5"/>
  <c r="B1022" i="5"/>
  <c r="J1021" i="5"/>
  <c r="B2299" i="5"/>
  <c r="J2298" i="5"/>
  <c r="J2191" i="5"/>
  <c r="B2192" i="5"/>
  <c r="A1058" i="5"/>
  <c r="I1057" i="5"/>
  <c r="J302" i="5"/>
  <c r="B303" i="5"/>
  <c r="B2084" i="5"/>
  <c r="J2083" i="5"/>
  <c r="I2479" i="5"/>
  <c r="A2480" i="5"/>
  <c r="I2587" i="5"/>
  <c r="A2588" i="5"/>
  <c r="A1399" i="5"/>
  <c r="I1398" i="5"/>
  <c r="I445" i="5"/>
  <c r="A446" i="5"/>
  <c r="I2409" i="5"/>
  <c r="A2410" i="5"/>
  <c r="B1904" i="5"/>
  <c r="J1903" i="5"/>
  <c r="A1454" i="5"/>
  <c r="I1453" i="5"/>
  <c r="J519" i="5"/>
  <c r="B520" i="5"/>
  <c r="J2514" i="5"/>
  <c r="B2515" i="5"/>
  <c r="J933" i="5"/>
  <c r="B934" i="5"/>
  <c r="I536" i="5"/>
  <c r="A537" i="5"/>
  <c r="B2408" i="5"/>
  <c r="J2407" i="5"/>
  <c r="B843" i="5"/>
  <c r="J842" i="5"/>
  <c r="B1601" i="5"/>
  <c r="I1886" i="5"/>
  <c r="A1887" i="5"/>
  <c r="B1689" i="5"/>
  <c r="J1688" i="5"/>
  <c r="B1401" i="5"/>
  <c r="J1400" i="5"/>
  <c r="A393" i="5"/>
  <c r="I392" i="5"/>
  <c r="B2607" i="5"/>
  <c r="B1417" i="5"/>
  <c r="J1416" i="5"/>
  <c r="B1202" i="5"/>
  <c r="J1201" i="5"/>
  <c r="A373" i="5"/>
  <c r="I372" i="5"/>
  <c r="I2190" i="5"/>
  <c r="A2191" i="5"/>
  <c r="J1650" i="5"/>
  <c r="B1651" i="5"/>
  <c r="J427" i="5"/>
  <c r="B428" i="5"/>
  <c r="I628" i="5"/>
  <c r="A629" i="5"/>
  <c r="J390" i="5"/>
  <c r="B391" i="5"/>
  <c r="C1237" i="5"/>
  <c r="J1236" i="5"/>
  <c r="J2372" i="5"/>
  <c r="B2373" i="5"/>
  <c r="J2496" i="5"/>
  <c r="B2497" i="5"/>
  <c r="J1993" i="5"/>
  <c r="B1994" i="5"/>
  <c r="I1092" i="5"/>
  <c r="A1093" i="5"/>
  <c r="I1146" i="5"/>
  <c r="A1147" i="5"/>
  <c r="J876" i="5"/>
  <c r="B877" i="5"/>
  <c r="J1705" i="5"/>
  <c r="B1706" i="5"/>
  <c r="A213" i="5"/>
  <c r="I212" i="5"/>
  <c r="J1380" i="5"/>
  <c r="B1381" i="5"/>
  <c r="B320" i="5"/>
  <c r="J319" i="5"/>
  <c r="A249" i="5"/>
  <c r="I248" i="5"/>
  <c r="A1599" i="5"/>
  <c r="I1598" i="5"/>
  <c r="C1813" i="5"/>
  <c r="J1812" i="5"/>
  <c r="A323" i="5"/>
  <c r="I322" i="5"/>
  <c r="B2750" i="5"/>
  <c r="J2749" i="5"/>
  <c r="C175" i="5"/>
  <c r="J174" i="5"/>
  <c r="A302" i="5"/>
  <c r="I301" i="5"/>
  <c r="C1741" i="5"/>
  <c r="J1740" i="5"/>
  <c r="I2461" i="5"/>
  <c r="A2462" i="5"/>
  <c r="I2354" i="5"/>
  <c r="A2355" i="5"/>
  <c r="B697" i="5"/>
  <c r="J696" i="5"/>
  <c r="A1760" i="5"/>
  <c r="I1759" i="5"/>
  <c r="B1615" i="5"/>
  <c r="J1614" i="5"/>
  <c r="B1241" i="5"/>
  <c r="A879" i="5"/>
  <c r="I878" i="5"/>
  <c r="B538" i="5"/>
  <c r="I2784" i="5"/>
  <c r="A2785" i="5"/>
  <c r="B2032" i="5"/>
  <c r="J2031" i="5"/>
  <c r="A697" i="5"/>
  <c r="I696" i="5"/>
  <c r="B1004" i="5"/>
  <c r="J1003" i="5"/>
  <c r="J1525" i="5"/>
  <c r="B1526" i="5"/>
  <c r="B1779" i="5"/>
  <c r="B1634" i="5"/>
  <c r="J1633" i="5"/>
  <c r="I1704" i="5"/>
  <c r="A1705" i="5"/>
  <c r="I2622" i="5"/>
  <c r="A2623" i="5"/>
  <c r="B214" i="5"/>
  <c r="J1293" i="5"/>
  <c r="B1294" i="5"/>
  <c r="B483" i="5"/>
  <c r="J482" i="5"/>
  <c r="A967" i="5"/>
  <c r="I966" i="5"/>
  <c r="A1651" i="5"/>
  <c r="I1650" i="5"/>
  <c r="I2118" i="5"/>
  <c r="A2119" i="5"/>
  <c r="B574" i="5"/>
  <c r="J573" i="5"/>
  <c r="B1580" i="5"/>
  <c r="J1579" i="5"/>
  <c r="B661" i="5"/>
  <c r="J660" i="5"/>
  <c r="A806" i="5"/>
  <c r="I805" i="5"/>
  <c r="B1744" i="5"/>
  <c r="B160" i="5"/>
  <c r="J159" i="5"/>
  <c r="J2676" i="5"/>
  <c r="B2677" i="5"/>
  <c r="B679" i="5"/>
  <c r="J678" i="5"/>
  <c r="I2605" i="5"/>
  <c r="A2606" i="5"/>
  <c r="J2716" i="5"/>
  <c r="B2717" i="5"/>
  <c r="B2767" i="5"/>
  <c r="J2766" i="5"/>
  <c r="I229" i="5"/>
  <c r="A230" i="5"/>
  <c r="A770" i="5"/>
  <c r="I769" i="5"/>
  <c r="B1851" i="5"/>
  <c r="B1923" i="5"/>
  <c r="A1778" i="5"/>
  <c r="I1777" i="5"/>
  <c r="J1257" i="5"/>
  <c r="B1258" i="5"/>
  <c r="I2010" i="5"/>
  <c r="A2011" i="5"/>
  <c r="J2532" i="5"/>
  <c r="B2533" i="5"/>
  <c r="J2244" i="5"/>
  <c r="B2245" i="5"/>
  <c r="I1201" i="5"/>
  <c r="A1202" i="5"/>
  <c r="B913" i="5"/>
  <c r="J912" i="5"/>
  <c r="J2552" i="5"/>
  <c r="B2553" i="5"/>
  <c r="I2064" i="5"/>
  <c r="A2065" i="5"/>
  <c r="B124" i="5"/>
  <c r="J123" i="5"/>
  <c r="B643" i="5"/>
  <c r="J642" i="5"/>
  <c r="I2082" i="5"/>
  <c r="A2083" i="5"/>
  <c r="B465" i="5"/>
  <c r="J464" i="5"/>
  <c r="J1111" i="5"/>
  <c r="B1112" i="5"/>
  <c r="A1221" i="5"/>
  <c r="I1220" i="5"/>
  <c r="I1128" i="5"/>
  <c r="A1129" i="5"/>
  <c r="J2460" i="5"/>
  <c r="B2461" i="5"/>
  <c r="I2316" i="5"/>
  <c r="A2317" i="5"/>
  <c r="B2804" i="5"/>
  <c r="J2803" i="5"/>
  <c r="B88" i="5"/>
  <c r="J87" i="5"/>
  <c r="J966" i="5"/>
  <c r="B967" i="5"/>
  <c r="I49" i="5"/>
  <c r="A50" i="5"/>
  <c r="I2101" i="5"/>
  <c r="A2102" i="5"/>
  <c r="J1543" i="5"/>
  <c r="B1544" i="5"/>
  <c r="J1470" i="5"/>
  <c r="B1471" i="5"/>
  <c r="J2104" i="5"/>
  <c r="B2105" i="5"/>
  <c r="B2228" i="5"/>
  <c r="J2227" i="5"/>
  <c r="I1922" i="5"/>
  <c r="A1923" i="5"/>
  <c r="C1885" i="5"/>
  <c r="J1884" i="5"/>
  <c r="J499" i="5"/>
  <c r="B500" i="5"/>
  <c r="J2118" i="5"/>
  <c r="B2119" i="5"/>
  <c r="I31" i="5"/>
  <c r="A32" i="5"/>
  <c r="I2442" i="5"/>
  <c r="A2443" i="5"/>
  <c r="A1850" i="5"/>
  <c r="I1849" i="5"/>
  <c r="J1057" i="5"/>
  <c r="B1058" i="5"/>
  <c r="J2659" i="5"/>
  <c r="B2660" i="5"/>
  <c r="B1941" i="5"/>
  <c r="J1940" i="5"/>
  <c r="I519" i="5"/>
  <c r="A520" i="5"/>
  <c r="I158" i="5"/>
  <c r="A159" i="5"/>
  <c r="I644" i="5"/>
  <c r="A645" i="5"/>
  <c r="B1095" i="5"/>
  <c r="J1094" i="5"/>
  <c r="A679" i="5"/>
  <c r="I678" i="5"/>
  <c r="C1849" i="5"/>
  <c r="J1848" i="5"/>
  <c r="B896" i="5"/>
  <c r="J895" i="5"/>
  <c r="I85" i="5"/>
  <c r="A86" i="5"/>
  <c r="J2389" i="5"/>
  <c r="B2390" i="5"/>
  <c r="I1309" i="5"/>
  <c r="A1310" i="5"/>
  <c r="C1597" i="5"/>
  <c r="J1596" i="5"/>
  <c r="J2586" i="5"/>
  <c r="B2587" i="5"/>
  <c r="I481" i="5"/>
  <c r="A482" i="5"/>
  <c r="I1957" i="5"/>
  <c r="A1958" i="5"/>
  <c r="J770" i="5"/>
  <c r="B771" i="5"/>
  <c r="B1363" i="5"/>
  <c r="J1362" i="5"/>
  <c r="I1742" i="5"/>
  <c r="A1743" i="5"/>
  <c r="A950" i="5"/>
  <c r="I949" i="5"/>
  <c r="B1887" i="5"/>
  <c r="C1957" i="5"/>
  <c r="J1956" i="5"/>
  <c r="I265" i="5"/>
  <c r="A266" i="5"/>
  <c r="A2210" i="5"/>
  <c r="I2209" i="5"/>
  <c r="B2175" i="5"/>
  <c r="J2174" i="5"/>
  <c r="J714" i="5"/>
  <c r="B715" i="5"/>
  <c r="J15" i="5"/>
  <c r="B16" i="5"/>
  <c r="B753" i="5"/>
  <c r="B2013" i="5"/>
  <c r="J2012" i="5"/>
  <c r="J2641" i="5"/>
  <c r="B2642" i="5"/>
  <c r="J732" i="5"/>
  <c r="B733" i="5"/>
  <c r="I2514" i="5"/>
  <c r="A2515" i="5"/>
  <c r="I2497" i="5"/>
  <c r="A2498" i="5"/>
  <c r="C2605" i="5"/>
  <c r="J2604" i="5"/>
  <c r="C1777" i="5"/>
  <c r="J1776" i="5"/>
  <c r="A663" i="5"/>
  <c r="I662" i="5"/>
  <c r="B1962" i="5"/>
  <c r="B1491" i="5"/>
  <c r="A1634" i="5"/>
  <c r="I1633" i="5"/>
  <c r="I1796" i="5"/>
  <c r="A1797" i="5"/>
  <c r="K52" i="4" l="1"/>
  <c r="Z51" i="4"/>
  <c r="U51" i="4"/>
  <c r="AB51" i="4"/>
  <c r="T51" i="4"/>
  <c r="Y51" i="4"/>
  <c r="AA51" i="4"/>
  <c r="V51" i="4"/>
  <c r="S51" i="4"/>
  <c r="AC50" i="4"/>
  <c r="AD50" i="4" s="1"/>
  <c r="W50" i="4"/>
  <c r="X50" i="4" s="1"/>
  <c r="I1723" i="5"/>
  <c r="A1724" i="5"/>
  <c r="A554" i="5"/>
  <c r="I553" i="5"/>
  <c r="I1239" i="5"/>
  <c r="A1240" i="5"/>
  <c r="J1507" i="5"/>
  <c r="B1508" i="5"/>
  <c r="J2282" i="5"/>
  <c r="B2283" i="5"/>
  <c r="I1165" i="5"/>
  <c r="A1166" i="5"/>
  <c r="I1255" i="5"/>
  <c r="A1256" i="5"/>
  <c r="I2281" i="5"/>
  <c r="A2282" i="5"/>
  <c r="B1220" i="5"/>
  <c r="J1219" i="5"/>
  <c r="B2787" i="5"/>
  <c r="J2786" i="5"/>
  <c r="I427" i="5"/>
  <c r="A428" i="5"/>
  <c r="C1490" i="5"/>
  <c r="J1489" i="5"/>
  <c r="A825" i="5"/>
  <c r="I824" i="5"/>
  <c r="A2229" i="5"/>
  <c r="I2228" i="5"/>
  <c r="I591" i="5"/>
  <c r="A592" i="5"/>
  <c r="I1435" i="5"/>
  <c r="A1436" i="5"/>
  <c r="A2714" i="5"/>
  <c r="I2713" i="5"/>
  <c r="J1328" i="5"/>
  <c r="B1329" i="5"/>
  <c r="C752" i="5"/>
  <c r="J751" i="5"/>
  <c r="I2155" i="5"/>
  <c r="A2156" i="5"/>
  <c r="A1814" i="5"/>
  <c r="I1813" i="5"/>
  <c r="I913" i="5"/>
  <c r="A914" i="5"/>
  <c r="I1328" i="5"/>
  <c r="A1329" i="5"/>
  <c r="A2337" i="5"/>
  <c r="I2336" i="5"/>
  <c r="J1075" i="5"/>
  <c r="B1076" i="5"/>
  <c r="A608" i="5"/>
  <c r="I607" i="5"/>
  <c r="B2626" i="5"/>
  <c r="J2625" i="5"/>
  <c r="I2551" i="5"/>
  <c r="A2552" i="5"/>
  <c r="B2050" i="5"/>
  <c r="J2049" i="5"/>
  <c r="I2427" i="5"/>
  <c r="A2428" i="5"/>
  <c r="J1129" i="5"/>
  <c r="B1130" i="5"/>
  <c r="I932" i="5"/>
  <c r="A933" i="5"/>
  <c r="I1273" i="5"/>
  <c r="A1274" i="5"/>
  <c r="B1492" i="5"/>
  <c r="J2642" i="5"/>
  <c r="B2643" i="5"/>
  <c r="B716" i="5"/>
  <c r="J715" i="5"/>
  <c r="A267" i="5"/>
  <c r="I266" i="5"/>
  <c r="B772" i="5"/>
  <c r="J771" i="5"/>
  <c r="I645" i="5"/>
  <c r="A646" i="5"/>
  <c r="J2660" i="5"/>
  <c r="B2661" i="5"/>
  <c r="I2443" i="5"/>
  <c r="A2444" i="5"/>
  <c r="B501" i="5"/>
  <c r="J500" i="5"/>
  <c r="J2105" i="5"/>
  <c r="B2106" i="5"/>
  <c r="A51" i="5"/>
  <c r="I50" i="5"/>
  <c r="A1130" i="5"/>
  <c r="I1129" i="5"/>
  <c r="A1203" i="5"/>
  <c r="I1202" i="5"/>
  <c r="B1259" i="5"/>
  <c r="J1258" i="5"/>
  <c r="I2606" i="5"/>
  <c r="A2607" i="5"/>
  <c r="I2623" i="5"/>
  <c r="A2624" i="5"/>
  <c r="B1527" i="5"/>
  <c r="J1526" i="5"/>
  <c r="A2786" i="5"/>
  <c r="I2785" i="5"/>
  <c r="I2355" i="5"/>
  <c r="A2356" i="5"/>
  <c r="J877" i="5"/>
  <c r="B878" i="5"/>
  <c r="J428" i="5"/>
  <c r="B429" i="5"/>
  <c r="B1602" i="5"/>
  <c r="B935" i="5"/>
  <c r="J934" i="5"/>
  <c r="I193" i="5"/>
  <c r="A194" i="5"/>
  <c r="B986" i="5"/>
  <c r="J985" i="5"/>
  <c r="J1039" i="5"/>
  <c r="B1040" i="5"/>
  <c r="J2138" i="5"/>
  <c r="B2139" i="5"/>
  <c r="A15" i="5"/>
  <c r="I14" i="5"/>
  <c r="I2301" i="5"/>
  <c r="A2302" i="5"/>
  <c r="J52" i="5"/>
  <c r="B53" i="5"/>
  <c r="I1347" i="5"/>
  <c r="A1348" i="5"/>
  <c r="I1580" i="5"/>
  <c r="A1581" i="5"/>
  <c r="A69" i="5"/>
  <c r="I68" i="5"/>
  <c r="B2338" i="5"/>
  <c r="J2337" i="5"/>
  <c r="B1816" i="5"/>
  <c r="C2606" i="5"/>
  <c r="J2605" i="5"/>
  <c r="C1598" i="5"/>
  <c r="J1597" i="5"/>
  <c r="J896" i="5"/>
  <c r="B897" i="5"/>
  <c r="B89" i="5"/>
  <c r="J88" i="5"/>
  <c r="B466" i="5"/>
  <c r="J465" i="5"/>
  <c r="J124" i="5"/>
  <c r="B125" i="5"/>
  <c r="A771" i="5"/>
  <c r="I770" i="5"/>
  <c r="B1745" i="5"/>
  <c r="B575" i="5"/>
  <c r="J574" i="5"/>
  <c r="A968" i="5"/>
  <c r="I967" i="5"/>
  <c r="B1616" i="5"/>
  <c r="J1615" i="5"/>
  <c r="A303" i="5"/>
  <c r="I302" i="5"/>
  <c r="C1814" i="5"/>
  <c r="J1813" i="5"/>
  <c r="B321" i="5"/>
  <c r="J320" i="5"/>
  <c r="J1202" i="5"/>
  <c r="B1203" i="5"/>
  <c r="B1402" i="5"/>
  <c r="J1401" i="5"/>
  <c r="J1904" i="5"/>
  <c r="B1905" i="5"/>
  <c r="B2300" i="5"/>
  <c r="J2299" i="5"/>
  <c r="B2212" i="5"/>
  <c r="J2211" i="5"/>
  <c r="J861" i="5"/>
  <c r="B862" i="5"/>
  <c r="J1148" i="5"/>
  <c r="B1149" i="5"/>
  <c r="I2390" i="5"/>
  <c r="A2391" i="5"/>
  <c r="A1491" i="5"/>
  <c r="I1490" i="5"/>
  <c r="A1077" i="5"/>
  <c r="I1076" i="5"/>
  <c r="J104" i="5"/>
  <c r="B105" i="5"/>
  <c r="B284" i="5"/>
  <c r="J283" i="5"/>
  <c r="B1169" i="5"/>
  <c r="J1168" i="5"/>
  <c r="C536" i="5"/>
  <c r="J535" i="5"/>
  <c r="C212" i="5"/>
  <c r="J211" i="5"/>
  <c r="I2750" i="5"/>
  <c r="A2751" i="5"/>
  <c r="B2355" i="5"/>
  <c r="J2354" i="5"/>
  <c r="A178" i="5"/>
  <c r="I177" i="5"/>
  <c r="J806" i="5"/>
  <c r="B807" i="5"/>
  <c r="A716" i="5"/>
  <c r="I715" i="5"/>
  <c r="A1619" i="5"/>
  <c r="I1618" i="5"/>
  <c r="A2573" i="5"/>
  <c r="I2572" i="5"/>
  <c r="A1977" i="5"/>
  <c r="I1976" i="5"/>
  <c r="A1004" i="5"/>
  <c r="I1003" i="5"/>
  <c r="A142" i="5"/>
  <c r="I141" i="5"/>
  <c r="A1798" i="5"/>
  <c r="I1797" i="5"/>
  <c r="B1963" i="5"/>
  <c r="A2499" i="5"/>
  <c r="I2498" i="5"/>
  <c r="I1958" i="5"/>
  <c r="A1959" i="5"/>
  <c r="I1310" i="5"/>
  <c r="A1311" i="5"/>
  <c r="A160" i="5"/>
  <c r="I159" i="5"/>
  <c r="J1471" i="5"/>
  <c r="B1472" i="5"/>
  <c r="I2065" i="5"/>
  <c r="A2066" i="5"/>
  <c r="B2246" i="5"/>
  <c r="J2245" i="5"/>
  <c r="I230" i="5"/>
  <c r="A231" i="5"/>
  <c r="I2119" i="5"/>
  <c r="A2120" i="5"/>
  <c r="A1706" i="5"/>
  <c r="I1705" i="5"/>
  <c r="B1382" i="5"/>
  <c r="J1381" i="5"/>
  <c r="I1147" i="5"/>
  <c r="A1148" i="5"/>
  <c r="B2498" i="5"/>
  <c r="J2497" i="5"/>
  <c r="B1652" i="5"/>
  <c r="J1651" i="5"/>
  <c r="B2516" i="5"/>
  <c r="J2515" i="5"/>
  <c r="I2410" i="5"/>
  <c r="A2411" i="5"/>
  <c r="A2589" i="5"/>
  <c r="I2588" i="5"/>
  <c r="J303" i="5"/>
  <c r="B304" i="5"/>
  <c r="J1454" i="5"/>
  <c r="B1455" i="5"/>
  <c r="A2697" i="5"/>
  <c r="I2696" i="5"/>
  <c r="I2033" i="5"/>
  <c r="A2034" i="5"/>
  <c r="B447" i="5"/>
  <c r="J446" i="5"/>
  <c r="B196" i="5"/>
  <c r="J195" i="5"/>
  <c r="B789" i="5"/>
  <c r="J788" i="5"/>
  <c r="B1726" i="5"/>
  <c r="J1725" i="5"/>
  <c r="I2768" i="5"/>
  <c r="A2769" i="5"/>
  <c r="J825" i="5"/>
  <c r="B826" i="5"/>
  <c r="A123" i="5"/>
  <c r="I122" i="5"/>
  <c r="B1563" i="5"/>
  <c r="J1562" i="5"/>
  <c r="A2804" i="5"/>
  <c r="I2803" i="5"/>
  <c r="I1993" i="5"/>
  <c r="A1994" i="5"/>
  <c r="B1186" i="5"/>
  <c r="J1185" i="5"/>
  <c r="A105" i="5"/>
  <c r="I104" i="5"/>
  <c r="B556" i="5"/>
  <c r="B142" i="5"/>
  <c r="J141" i="5"/>
  <c r="B2176" i="5"/>
  <c r="J2175" i="5"/>
  <c r="A951" i="5"/>
  <c r="I950" i="5"/>
  <c r="C1850" i="5"/>
  <c r="J1849" i="5"/>
  <c r="B680" i="5"/>
  <c r="J679" i="5"/>
  <c r="C1238" i="5"/>
  <c r="J1237" i="5"/>
  <c r="B248" i="5"/>
  <c r="J247" i="5"/>
  <c r="B411" i="5"/>
  <c r="J410" i="5"/>
  <c r="I2678" i="5"/>
  <c r="A2679" i="5"/>
  <c r="B1835" i="5"/>
  <c r="J1834" i="5"/>
  <c r="A1942" i="5"/>
  <c r="I1941" i="5"/>
  <c r="C608" i="5"/>
  <c r="J607" i="5"/>
  <c r="I1832" i="5"/>
  <c r="A1833" i="5"/>
  <c r="B626" i="5"/>
  <c r="J625" i="5"/>
  <c r="A1186" i="5"/>
  <c r="I1185" i="5"/>
  <c r="A483" i="5"/>
  <c r="I482" i="5"/>
  <c r="I520" i="5"/>
  <c r="A521" i="5"/>
  <c r="A1924" i="5"/>
  <c r="I1923" i="5"/>
  <c r="I2317" i="5"/>
  <c r="A2318" i="5"/>
  <c r="B2554" i="5"/>
  <c r="J2553" i="5"/>
  <c r="A2463" i="5"/>
  <c r="I2462" i="5"/>
  <c r="B392" i="5"/>
  <c r="J391" i="5"/>
  <c r="B2608" i="5"/>
  <c r="J520" i="5"/>
  <c r="B521" i="5"/>
  <c r="I2372" i="5"/>
  <c r="A2373" i="5"/>
  <c r="B2444" i="5"/>
  <c r="J2443" i="5"/>
  <c r="A2734" i="5"/>
  <c r="I2733" i="5"/>
  <c r="I663" i="5"/>
  <c r="A664" i="5"/>
  <c r="A2211" i="5"/>
  <c r="I2210" i="5"/>
  <c r="A680" i="5"/>
  <c r="I679" i="5"/>
  <c r="A1222" i="5"/>
  <c r="I1221" i="5"/>
  <c r="B2768" i="5"/>
  <c r="J2767" i="5"/>
  <c r="B662" i="5"/>
  <c r="J661" i="5"/>
  <c r="A1652" i="5"/>
  <c r="I1651" i="5"/>
  <c r="B1635" i="5"/>
  <c r="J1634" i="5"/>
  <c r="I697" i="5"/>
  <c r="A698" i="5"/>
  <c r="A880" i="5"/>
  <c r="I879" i="5"/>
  <c r="B2751" i="5"/>
  <c r="J2750" i="5"/>
  <c r="A214" i="5"/>
  <c r="I213" i="5"/>
  <c r="J1689" i="5"/>
  <c r="B1690" i="5"/>
  <c r="B2409" i="5"/>
  <c r="J2408" i="5"/>
  <c r="A1059" i="5"/>
  <c r="I1058" i="5"/>
  <c r="J1022" i="5"/>
  <c r="B1023" i="5"/>
  <c r="J2482" i="5"/>
  <c r="B2483" i="5"/>
  <c r="A862" i="5"/>
  <c r="I861" i="5"/>
  <c r="A1382" i="5"/>
  <c r="I1381" i="5"/>
  <c r="A1364" i="5"/>
  <c r="I1363" i="5"/>
  <c r="J1796" i="5"/>
  <c r="B1797" i="5"/>
  <c r="J68" i="5"/>
  <c r="B69" i="5"/>
  <c r="A1527" i="5"/>
  <c r="I1526" i="5"/>
  <c r="J1760" i="5"/>
  <c r="B1761" i="5"/>
  <c r="J1345" i="5"/>
  <c r="B1346" i="5"/>
  <c r="B375" i="5"/>
  <c r="J374" i="5"/>
  <c r="A1670" i="5"/>
  <c r="I1669" i="5"/>
  <c r="A1113" i="5"/>
  <c r="I1112" i="5"/>
  <c r="A356" i="5"/>
  <c r="I355" i="5"/>
  <c r="A2049" i="5"/>
  <c r="I2048" i="5"/>
  <c r="I1418" i="5"/>
  <c r="A1419" i="5"/>
  <c r="J2318" i="5"/>
  <c r="B2319" i="5"/>
  <c r="I2138" i="5"/>
  <c r="A2139" i="5"/>
  <c r="J230" i="5"/>
  <c r="B231" i="5"/>
  <c r="B357" i="5"/>
  <c r="J356" i="5"/>
  <c r="A1545" i="5"/>
  <c r="I1544" i="5"/>
  <c r="J32" i="5"/>
  <c r="B33" i="5"/>
  <c r="B179" i="5"/>
  <c r="A1688" i="5"/>
  <c r="I1687" i="5"/>
  <c r="C1958" i="5"/>
  <c r="J1957" i="5"/>
  <c r="C1886" i="5"/>
  <c r="J1885" i="5"/>
  <c r="B2805" i="5"/>
  <c r="J2804" i="5"/>
  <c r="I1778" i="5"/>
  <c r="A1779" i="5"/>
  <c r="A807" i="5"/>
  <c r="I806" i="5"/>
  <c r="B484" i="5"/>
  <c r="J483" i="5"/>
  <c r="I1760" i="5"/>
  <c r="A1761" i="5"/>
  <c r="I1599" i="5"/>
  <c r="A1600" i="5"/>
  <c r="B1418" i="5"/>
  <c r="J1417" i="5"/>
  <c r="B951" i="5"/>
  <c r="J950" i="5"/>
  <c r="A1295" i="5"/>
  <c r="I1294" i="5"/>
  <c r="I2515" i="5"/>
  <c r="A2516" i="5"/>
  <c r="B1888" i="5"/>
  <c r="J2390" i="5"/>
  <c r="B2391" i="5"/>
  <c r="B1059" i="5"/>
  <c r="J1058" i="5"/>
  <c r="B1545" i="5"/>
  <c r="J1544" i="5"/>
  <c r="B2534" i="5"/>
  <c r="J2533" i="5"/>
  <c r="A447" i="5"/>
  <c r="I446" i="5"/>
  <c r="I2265" i="5"/>
  <c r="A2266" i="5"/>
  <c r="B1870" i="5"/>
  <c r="J1869" i="5"/>
  <c r="I1039" i="5"/>
  <c r="A1040" i="5"/>
  <c r="A1473" i="5"/>
  <c r="I1472" i="5"/>
  <c r="J733" i="5"/>
  <c r="B734" i="5"/>
  <c r="B17" i="5"/>
  <c r="J16" i="5"/>
  <c r="J2587" i="5"/>
  <c r="B2588" i="5"/>
  <c r="A87" i="5"/>
  <c r="I86" i="5"/>
  <c r="J2119" i="5"/>
  <c r="B2120" i="5"/>
  <c r="A2103" i="5"/>
  <c r="I2102" i="5"/>
  <c r="B2462" i="5"/>
  <c r="J2461" i="5"/>
  <c r="B1113" i="5"/>
  <c r="J1112" i="5"/>
  <c r="I2011" i="5"/>
  <c r="A2012" i="5"/>
  <c r="B1852" i="5"/>
  <c r="J2717" i="5"/>
  <c r="B2718" i="5"/>
  <c r="B1780" i="5"/>
  <c r="B1242" i="5"/>
  <c r="B1707" i="5"/>
  <c r="J1706" i="5"/>
  <c r="J1994" i="5"/>
  <c r="B1995" i="5"/>
  <c r="B2374" i="5"/>
  <c r="J2373" i="5"/>
  <c r="I629" i="5"/>
  <c r="A630" i="5"/>
  <c r="A1888" i="5"/>
  <c r="I1887" i="5"/>
  <c r="A538" i="5"/>
  <c r="I537" i="5"/>
  <c r="J2192" i="5"/>
  <c r="B2193" i="5"/>
  <c r="B610" i="5"/>
  <c r="I2660" i="5"/>
  <c r="A2661" i="5"/>
  <c r="B1670" i="5"/>
  <c r="J1669" i="5"/>
  <c r="J2425" i="5"/>
  <c r="B2426" i="5"/>
  <c r="A843" i="5"/>
  <c r="I842" i="5"/>
  <c r="J2157" i="5"/>
  <c r="B2158" i="5"/>
  <c r="A752" i="5"/>
  <c r="I751" i="5"/>
  <c r="J267" i="5"/>
  <c r="B268" i="5"/>
  <c r="B2697" i="5"/>
  <c r="J2696" i="5"/>
  <c r="B1437" i="5"/>
  <c r="J1436" i="5"/>
  <c r="J2066" i="5"/>
  <c r="B2067" i="5"/>
  <c r="I572" i="5"/>
  <c r="A573" i="5"/>
  <c r="B592" i="5"/>
  <c r="J591" i="5"/>
  <c r="J2013" i="5"/>
  <c r="B2014" i="5"/>
  <c r="B1005" i="5"/>
  <c r="J1004" i="5"/>
  <c r="B539" i="5"/>
  <c r="C176" i="5"/>
  <c r="J175" i="5"/>
  <c r="B844" i="5"/>
  <c r="J843" i="5"/>
  <c r="C1922" i="5"/>
  <c r="J1921" i="5"/>
  <c r="I1904" i="5"/>
  <c r="A1905" i="5"/>
  <c r="I463" i="5"/>
  <c r="A464" i="5"/>
  <c r="A2248" i="5"/>
  <c r="I2247" i="5"/>
  <c r="C554" i="5"/>
  <c r="J553" i="5"/>
  <c r="B754" i="5"/>
  <c r="A1744" i="5"/>
  <c r="I1743" i="5"/>
  <c r="A33" i="5"/>
  <c r="I32" i="5"/>
  <c r="B968" i="5"/>
  <c r="J967" i="5"/>
  <c r="I2083" i="5"/>
  <c r="A2084" i="5"/>
  <c r="B1924" i="5"/>
  <c r="B2678" i="5"/>
  <c r="J2677" i="5"/>
  <c r="B1295" i="5"/>
  <c r="J1294" i="5"/>
  <c r="A1094" i="5"/>
  <c r="I1093" i="5"/>
  <c r="I2191" i="5"/>
  <c r="A2192" i="5"/>
  <c r="A2481" i="5"/>
  <c r="I2480" i="5"/>
  <c r="A501" i="5"/>
  <c r="I500" i="5"/>
  <c r="I285" i="5"/>
  <c r="A286" i="5"/>
  <c r="A1635" i="5"/>
  <c r="I1634" i="5"/>
  <c r="C1778" i="5"/>
  <c r="J1777" i="5"/>
  <c r="B1364" i="5"/>
  <c r="J1363" i="5"/>
  <c r="J1095" i="5"/>
  <c r="B1096" i="5"/>
  <c r="B1942" i="5"/>
  <c r="J1941" i="5"/>
  <c r="I1850" i="5"/>
  <c r="A1851" i="5"/>
  <c r="B2229" i="5"/>
  <c r="J2228" i="5"/>
  <c r="B644" i="5"/>
  <c r="J643" i="5"/>
  <c r="J913" i="5"/>
  <c r="B914" i="5"/>
  <c r="J160" i="5"/>
  <c r="B161" i="5"/>
  <c r="J1580" i="5"/>
  <c r="B1581" i="5"/>
  <c r="B215" i="5"/>
  <c r="B2033" i="5"/>
  <c r="J2032" i="5"/>
  <c r="B698" i="5"/>
  <c r="J697" i="5"/>
  <c r="C1742" i="5"/>
  <c r="J1741" i="5"/>
  <c r="I323" i="5"/>
  <c r="A324" i="5"/>
  <c r="I249" i="5"/>
  <c r="A250" i="5"/>
  <c r="I373" i="5"/>
  <c r="A374" i="5"/>
  <c r="I393" i="5"/>
  <c r="A394" i="5"/>
  <c r="A1455" i="5"/>
  <c r="I1454" i="5"/>
  <c r="A1400" i="5"/>
  <c r="I1399" i="5"/>
  <c r="B2085" i="5"/>
  <c r="J2084" i="5"/>
  <c r="B2735" i="5"/>
  <c r="J2734" i="5"/>
  <c r="I2175" i="5"/>
  <c r="A2176" i="5"/>
  <c r="J2264" i="5"/>
  <c r="B2265" i="5"/>
  <c r="I2644" i="5"/>
  <c r="A2645" i="5"/>
  <c r="I1870" i="5"/>
  <c r="A1871" i="5"/>
  <c r="B2571" i="5"/>
  <c r="J2570" i="5"/>
  <c r="I733" i="5"/>
  <c r="A734" i="5"/>
  <c r="A1509" i="5"/>
  <c r="I1508" i="5"/>
  <c r="A986" i="5"/>
  <c r="I985" i="5"/>
  <c r="J1978" i="5"/>
  <c r="B1979" i="5"/>
  <c r="I895" i="5"/>
  <c r="A896" i="5"/>
  <c r="A340" i="5"/>
  <c r="I339" i="5"/>
  <c r="J1273" i="5"/>
  <c r="B1274" i="5"/>
  <c r="B339" i="5"/>
  <c r="J338" i="5"/>
  <c r="A2536" i="5"/>
  <c r="I2535" i="5"/>
  <c r="A1022" i="5"/>
  <c r="I1021" i="5"/>
  <c r="A411" i="5"/>
  <c r="I410" i="5"/>
  <c r="A789" i="5"/>
  <c r="I788" i="5"/>
  <c r="A1563" i="5"/>
  <c r="I1562" i="5"/>
  <c r="J1309" i="5"/>
  <c r="B1310" i="5"/>
  <c r="AC51" i="4" l="1"/>
  <c r="AD51" i="4" s="1"/>
  <c r="W51" i="4"/>
  <c r="X51" i="4" s="1"/>
  <c r="K53" i="4"/>
  <c r="U52" i="4"/>
  <c r="AB52" i="4"/>
  <c r="Z52" i="4"/>
  <c r="V52" i="4"/>
  <c r="AA52" i="4"/>
  <c r="T52" i="4"/>
  <c r="Y52" i="4"/>
  <c r="S52" i="4"/>
  <c r="A555" i="5"/>
  <c r="I554" i="5"/>
  <c r="A1725" i="5"/>
  <c r="I1724" i="5"/>
  <c r="J1508" i="5"/>
  <c r="B1509" i="5"/>
  <c r="I1240" i="5"/>
  <c r="A1241" i="5"/>
  <c r="A1167" i="5"/>
  <c r="I1166" i="5"/>
  <c r="I1256" i="5"/>
  <c r="A1257" i="5"/>
  <c r="B2284" i="5"/>
  <c r="J2283" i="5"/>
  <c r="A2283" i="5"/>
  <c r="I2282" i="5"/>
  <c r="B1221" i="5"/>
  <c r="J1220" i="5"/>
  <c r="A2157" i="5"/>
  <c r="I2156" i="5"/>
  <c r="I2337" i="5"/>
  <c r="A2338" i="5"/>
  <c r="A1330" i="5"/>
  <c r="I1329" i="5"/>
  <c r="B2627" i="5"/>
  <c r="J2626" i="5"/>
  <c r="C1491" i="5"/>
  <c r="J1490" i="5"/>
  <c r="I2428" i="5"/>
  <c r="A2429" i="5"/>
  <c r="I914" i="5"/>
  <c r="A915" i="5"/>
  <c r="I592" i="5"/>
  <c r="A593" i="5"/>
  <c r="I428" i="5"/>
  <c r="A429" i="5"/>
  <c r="A934" i="5"/>
  <c r="I933" i="5"/>
  <c r="I825" i="5"/>
  <c r="A826" i="5"/>
  <c r="B1131" i="5"/>
  <c r="J1130" i="5"/>
  <c r="I1436" i="5"/>
  <c r="A1437" i="5"/>
  <c r="I1274" i="5"/>
  <c r="A1275" i="5"/>
  <c r="J1076" i="5"/>
  <c r="B1077" i="5"/>
  <c r="J1329" i="5"/>
  <c r="B1330" i="5"/>
  <c r="I2552" i="5"/>
  <c r="A2553" i="5"/>
  <c r="A2715" i="5"/>
  <c r="I2714" i="5"/>
  <c r="I608" i="5"/>
  <c r="A609" i="5"/>
  <c r="C753" i="5"/>
  <c r="J752" i="5"/>
  <c r="B2051" i="5"/>
  <c r="J2050" i="5"/>
  <c r="I1814" i="5"/>
  <c r="A1815" i="5"/>
  <c r="A2230" i="5"/>
  <c r="I2229" i="5"/>
  <c r="B2788" i="5"/>
  <c r="J2787" i="5"/>
  <c r="B1980" i="5"/>
  <c r="J1979" i="5"/>
  <c r="J2265" i="5"/>
  <c r="B2266" i="5"/>
  <c r="A251" i="5"/>
  <c r="I250" i="5"/>
  <c r="B915" i="5"/>
  <c r="J914" i="5"/>
  <c r="A1852" i="5"/>
  <c r="I1851" i="5"/>
  <c r="J2067" i="5"/>
  <c r="B2068" i="5"/>
  <c r="J2193" i="5"/>
  <c r="B2194" i="5"/>
  <c r="I2012" i="5"/>
  <c r="A2013" i="5"/>
  <c r="J2120" i="5"/>
  <c r="B2121" i="5"/>
  <c r="A1041" i="5"/>
  <c r="I1040" i="5"/>
  <c r="J231" i="5"/>
  <c r="B232" i="5"/>
  <c r="J69" i="5"/>
  <c r="B70" i="5"/>
  <c r="I1148" i="5"/>
  <c r="A1149" i="5"/>
  <c r="I2120" i="5"/>
  <c r="A2121" i="5"/>
  <c r="A2752" i="5"/>
  <c r="I2751" i="5"/>
  <c r="B863" i="5"/>
  <c r="J862" i="5"/>
  <c r="J125" i="5"/>
  <c r="B126" i="5"/>
  <c r="I2302" i="5"/>
  <c r="A2303" i="5"/>
  <c r="J429" i="5"/>
  <c r="B430" i="5"/>
  <c r="I2356" i="5"/>
  <c r="A2357" i="5"/>
  <c r="A2608" i="5"/>
  <c r="I2607" i="5"/>
  <c r="J2661" i="5"/>
  <c r="B2662" i="5"/>
  <c r="A790" i="5"/>
  <c r="I789" i="5"/>
  <c r="B340" i="5"/>
  <c r="J339" i="5"/>
  <c r="J2571" i="5"/>
  <c r="B2572" i="5"/>
  <c r="I1400" i="5"/>
  <c r="A1401" i="5"/>
  <c r="J2033" i="5"/>
  <c r="B2034" i="5"/>
  <c r="C1779" i="5"/>
  <c r="J1778" i="5"/>
  <c r="I2481" i="5"/>
  <c r="A2482" i="5"/>
  <c r="B2679" i="5"/>
  <c r="J2678" i="5"/>
  <c r="I33" i="5"/>
  <c r="A34" i="5"/>
  <c r="C555" i="5"/>
  <c r="J554" i="5"/>
  <c r="C1923" i="5"/>
  <c r="J1922" i="5"/>
  <c r="B1006" i="5"/>
  <c r="J1005" i="5"/>
  <c r="A753" i="5"/>
  <c r="I752" i="5"/>
  <c r="B1671" i="5"/>
  <c r="J1670" i="5"/>
  <c r="J2374" i="5"/>
  <c r="B2375" i="5"/>
  <c r="B1781" i="5"/>
  <c r="B1060" i="5"/>
  <c r="J1059" i="5"/>
  <c r="A1296" i="5"/>
  <c r="I1295" i="5"/>
  <c r="B2806" i="5"/>
  <c r="J2805" i="5"/>
  <c r="A1689" i="5"/>
  <c r="I1688" i="5"/>
  <c r="I2049" i="5"/>
  <c r="A2050" i="5"/>
  <c r="J375" i="5"/>
  <c r="B376" i="5"/>
  <c r="A863" i="5"/>
  <c r="I862" i="5"/>
  <c r="J2409" i="5"/>
  <c r="B2410" i="5"/>
  <c r="A1653" i="5"/>
  <c r="I1652" i="5"/>
  <c r="I680" i="5"/>
  <c r="A681" i="5"/>
  <c r="B2445" i="5"/>
  <c r="J2444" i="5"/>
  <c r="B393" i="5"/>
  <c r="J392" i="5"/>
  <c r="I1924" i="5"/>
  <c r="A1925" i="5"/>
  <c r="B627" i="5"/>
  <c r="J626" i="5"/>
  <c r="J1835" i="5"/>
  <c r="B1836" i="5"/>
  <c r="C1239" i="5"/>
  <c r="J1238" i="5"/>
  <c r="J2176" i="5"/>
  <c r="B2177" i="5"/>
  <c r="J1186" i="5"/>
  <c r="B1187" i="5"/>
  <c r="B1564" i="5"/>
  <c r="J1563" i="5"/>
  <c r="B448" i="5"/>
  <c r="J447" i="5"/>
  <c r="J2516" i="5"/>
  <c r="B2517" i="5"/>
  <c r="I2499" i="5"/>
  <c r="A2500" i="5"/>
  <c r="A1005" i="5"/>
  <c r="I1004" i="5"/>
  <c r="A717" i="5"/>
  <c r="I716" i="5"/>
  <c r="B285" i="5"/>
  <c r="J284" i="5"/>
  <c r="A1492" i="5"/>
  <c r="I1491" i="5"/>
  <c r="B322" i="5"/>
  <c r="J321" i="5"/>
  <c r="I968" i="5"/>
  <c r="A969" i="5"/>
  <c r="C1599" i="5"/>
  <c r="J1598" i="5"/>
  <c r="I69" i="5"/>
  <c r="A70" i="5"/>
  <c r="B987" i="5"/>
  <c r="J986" i="5"/>
  <c r="I51" i="5"/>
  <c r="A52" i="5"/>
  <c r="A268" i="5"/>
  <c r="I267" i="5"/>
  <c r="B1275" i="5"/>
  <c r="J1274" i="5"/>
  <c r="A1872" i="5"/>
  <c r="I1871" i="5"/>
  <c r="A2177" i="5"/>
  <c r="I2176" i="5"/>
  <c r="I324" i="5"/>
  <c r="A325" i="5"/>
  <c r="B216" i="5"/>
  <c r="A2193" i="5"/>
  <c r="I2192" i="5"/>
  <c r="J2014" i="5"/>
  <c r="B2015" i="5"/>
  <c r="J2158" i="5"/>
  <c r="B2159" i="5"/>
  <c r="J1995" i="5"/>
  <c r="B1996" i="5"/>
  <c r="B2392" i="5"/>
  <c r="J2391" i="5"/>
  <c r="I2139" i="5"/>
  <c r="A2140" i="5"/>
  <c r="J1346" i="5"/>
  <c r="B1347" i="5"/>
  <c r="B1798" i="5"/>
  <c r="J1797" i="5"/>
  <c r="B2484" i="5"/>
  <c r="J2483" i="5"/>
  <c r="J1690" i="5"/>
  <c r="B1691" i="5"/>
  <c r="I2373" i="5"/>
  <c r="A2374" i="5"/>
  <c r="A522" i="5"/>
  <c r="I521" i="5"/>
  <c r="A1834" i="5"/>
  <c r="I1833" i="5"/>
  <c r="A2680" i="5"/>
  <c r="I2679" i="5"/>
  <c r="A1995" i="5"/>
  <c r="I1994" i="5"/>
  <c r="A2035" i="5"/>
  <c r="I2034" i="5"/>
  <c r="B305" i="5"/>
  <c r="J304" i="5"/>
  <c r="A232" i="5"/>
  <c r="I231" i="5"/>
  <c r="B1964" i="5"/>
  <c r="B808" i="5"/>
  <c r="J807" i="5"/>
  <c r="I2391" i="5"/>
  <c r="A2392" i="5"/>
  <c r="B1906" i="5"/>
  <c r="J1905" i="5"/>
  <c r="I1581" i="5"/>
  <c r="A1582" i="5"/>
  <c r="I194" i="5"/>
  <c r="A195" i="5"/>
  <c r="J2106" i="5"/>
  <c r="B2107" i="5"/>
  <c r="A647" i="5"/>
  <c r="I646" i="5"/>
  <c r="A1762" i="5"/>
  <c r="I1761" i="5"/>
  <c r="B1943" i="5"/>
  <c r="J1942" i="5"/>
  <c r="B1925" i="5"/>
  <c r="B1114" i="5"/>
  <c r="J1113" i="5"/>
  <c r="J1870" i="5"/>
  <c r="B1871" i="5"/>
  <c r="B952" i="5"/>
  <c r="J951" i="5"/>
  <c r="A2212" i="5"/>
  <c r="I2211" i="5"/>
  <c r="J1382" i="5"/>
  <c r="B1383" i="5"/>
  <c r="I160" i="5"/>
  <c r="A161" i="5"/>
  <c r="I1977" i="5"/>
  <c r="A1978" i="5"/>
  <c r="C213" i="5"/>
  <c r="J212" i="5"/>
  <c r="B2213" i="5"/>
  <c r="J2212" i="5"/>
  <c r="B576" i="5"/>
  <c r="J575" i="5"/>
  <c r="C2607" i="5"/>
  <c r="J2606" i="5"/>
  <c r="B1260" i="5"/>
  <c r="J1259" i="5"/>
  <c r="I394" i="5"/>
  <c r="A395" i="5"/>
  <c r="A465" i="5"/>
  <c r="I464" i="5"/>
  <c r="A2662" i="5"/>
  <c r="I2661" i="5"/>
  <c r="B2719" i="5"/>
  <c r="J2718" i="5"/>
  <c r="J734" i="5"/>
  <c r="B735" i="5"/>
  <c r="J2319" i="5"/>
  <c r="B2320" i="5"/>
  <c r="A699" i="5"/>
  <c r="I698" i="5"/>
  <c r="J826" i="5"/>
  <c r="B827" i="5"/>
  <c r="A1312" i="5"/>
  <c r="I1311" i="5"/>
  <c r="A1349" i="5"/>
  <c r="I1348" i="5"/>
  <c r="J2643" i="5"/>
  <c r="B2644" i="5"/>
  <c r="I1022" i="5"/>
  <c r="A1023" i="5"/>
  <c r="A341" i="5"/>
  <c r="I340" i="5"/>
  <c r="A1510" i="5"/>
  <c r="I1509" i="5"/>
  <c r="B2736" i="5"/>
  <c r="J2735" i="5"/>
  <c r="C1743" i="5"/>
  <c r="J1742" i="5"/>
  <c r="A1095" i="5"/>
  <c r="I1094" i="5"/>
  <c r="C177" i="5"/>
  <c r="J176" i="5"/>
  <c r="B593" i="5"/>
  <c r="J592" i="5"/>
  <c r="J2697" i="5"/>
  <c r="B2698" i="5"/>
  <c r="A844" i="5"/>
  <c r="I843" i="5"/>
  <c r="I1888" i="5"/>
  <c r="A1889" i="5"/>
  <c r="B1708" i="5"/>
  <c r="J1707" i="5"/>
  <c r="B2463" i="5"/>
  <c r="J2462" i="5"/>
  <c r="B2535" i="5"/>
  <c r="J2534" i="5"/>
  <c r="B1889" i="5"/>
  <c r="J1418" i="5"/>
  <c r="B1419" i="5"/>
  <c r="I807" i="5"/>
  <c r="A808" i="5"/>
  <c r="A1546" i="5"/>
  <c r="I1545" i="5"/>
  <c r="A1114" i="5"/>
  <c r="I1113" i="5"/>
  <c r="A1365" i="5"/>
  <c r="I1364" i="5"/>
  <c r="A215" i="5"/>
  <c r="I214" i="5"/>
  <c r="J2768" i="5"/>
  <c r="B2769" i="5"/>
  <c r="J2554" i="5"/>
  <c r="B2555" i="5"/>
  <c r="A484" i="5"/>
  <c r="I483" i="5"/>
  <c r="C609" i="5"/>
  <c r="J608" i="5"/>
  <c r="B412" i="5"/>
  <c r="J411" i="5"/>
  <c r="C1851" i="5"/>
  <c r="J1850" i="5"/>
  <c r="B557" i="5"/>
  <c r="B790" i="5"/>
  <c r="J789" i="5"/>
  <c r="A2698" i="5"/>
  <c r="I2697" i="5"/>
  <c r="I2589" i="5"/>
  <c r="A2590" i="5"/>
  <c r="B1653" i="5"/>
  <c r="J1652" i="5"/>
  <c r="J2246" i="5"/>
  <c r="B2247" i="5"/>
  <c r="I1798" i="5"/>
  <c r="A1799" i="5"/>
  <c r="I2573" i="5"/>
  <c r="A2574" i="5"/>
  <c r="A179" i="5"/>
  <c r="I178" i="5"/>
  <c r="C537" i="5"/>
  <c r="J536" i="5"/>
  <c r="B2301" i="5"/>
  <c r="J2300" i="5"/>
  <c r="B1403" i="5"/>
  <c r="J1402" i="5"/>
  <c r="A304" i="5"/>
  <c r="I303" i="5"/>
  <c r="B1746" i="5"/>
  <c r="B90" i="5"/>
  <c r="J89" i="5"/>
  <c r="B1817" i="5"/>
  <c r="B936" i="5"/>
  <c r="J935" i="5"/>
  <c r="J1527" i="5"/>
  <c r="B1528" i="5"/>
  <c r="A1204" i="5"/>
  <c r="I1203" i="5"/>
  <c r="B502" i="5"/>
  <c r="J501" i="5"/>
  <c r="B773" i="5"/>
  <c r="J772" i="5"/>
  <c r="I411" i="5"/>
  <c r="A412" i="5"/>
  <c r="I986" i="5"/>
  <c r="A987" i="5"/>
  <c r="A1456" i="5"/>
  <c r="I1455" i="5"/>
  <c r="B645" i="5"/>
  <c r="J644" i="5"/>
  <c r="A1636" i="5"/>
  <c r="I1635" i="5"/>
  <c r="I1744" i="5"/>
  <c r="A1745" i="5"/>
  <c r="J844" i="5"/>
  <c r="B845" i="5"/>
  <c r="I538" i="5"/>
  <c r="A539" i="5"/>
  <c r="I87" i="5"/>
  <c r="A88" i="5"/>
  <c r="C1887" i="5"/>
  <c r="J1886" i="5"/>
  <c r="B663" i="5"/>
  <c r="J662" i="5"/>
  <c r="A2464" i="5"/>
  <c r="I2463" i="5"/>
  <c r="A124" i="5"/>
  <c r="I123" i="5"/>
  <c r="C1815" i="5"/>
  <c r="J1814" i="5"/>
  <c r="I15" i="5"/>
  <c r="A16" i="5"/>
  <c r="A2787" i="5"/>
  <c r="I2786" i="5"/>
  <c r="B717" i="5"/>
  <c r="J716" i="5"/>
  <c r="B1311" i="5"/>
  <c r="J1310" i="5"/>
  <c r="J1581" i="5"/>
  <c r="B1582" i="5"/>
  <c r="A287" i="5"/>
  <c r="I286" i="5"/>
  <c r="B755" i="5"/>
  <c r="A2267" i="5"/>
  <c r="I2266" i="5"/>
  <c r="J1023" i="5"/>
  <c r="B1024" i="5"/>
  <c r="J521" i="5"/>
  <c r="B522" i="5"/>
  <c r="J105" i="5"/>
  <c r="B106" i="5"/>
  <c r="J2139" i="5"/>
  <c r="B2140" i="5"/>
  <c r="A897" i="5"/>
  <c r="I896" i="5"/>
  <c r="A735" i="5"/>
  <c r="I734" i="5"/>
  <c r="A2646" i="5"/>
  <c r="I2645" i="5"/>
  <c r="A375" i="5"/>
  <c r="I374" i="5"/>
  <c r="B162" i="5"/>
  <c r="J161" i="5"/>
  <c r="A1906" i="5"/>
  <c r="I1905" i="5"/>
  <c r="A574" i="5"/>
  <c r="I573" i="5"/>
  <c r="B269" i="5"/>
  <c r="J268" i="5"/>
  <c r="B2427" i="5"/>
  <c r="J2426" i="5"/>
  <c r="I630" i="5"/>
  <c r="A631" i="5"/>
  <c r="B1243" i="5"/>
  <c r="A2517" i="5"/>
  <c r="I2516" i="5"/>
  <c r="I1600" i="5"/>
  <c r="A1601" i="5"/>
  <c r="A1780" i="5"/>
  <c r="I1779" i="5"/>
  <c r="A1420" i="5"/>
  <c r="I1419" i="5"/>
  <c r="I2318" i="5"/>
  <c r="A2319" i="5"/>
  <c r="I2769" i="5"/>
  <c r="A2770" i="5"/>
  <c r="J1455" i="5"/>
  <c r="B1456" i="5"/>
  <c r="I2411" i="5"/>
  <c r="A2412" i="5"/>
  <c r="A2067" i="5"/>
  <c r="I2066" i="5"/>
  <c r="J1472" i="5"/>
  <c r="B1473" i="5"/>
  <c r="I1959" i="5"/>
  <c r="A1960" i="5"/>
  <c r="B1204" i="5"/>
  <c r="J1203" i="5"/>
  <c r="B898" i="5"/>
  <c r="J897" i="5"/>
  <c r="B54" i="5"/>
  <c r="J53" i="5"/>
  <c r="J1040" i="5"/>
  <c r="B1041" i="5"/>
  <c r="B1603" i="5"/>
  <c r="B879" i="5"/>
  <c r="J878" i="5"/>
  <c r="I2624" i="5"/>
  <c r="A2625" i="5"/>
  <c r="A2445" i="5"/>
  <c r="I2444" i="5"/>
  <c r="J33" i="5"/>
  <c r="B34" i="5"/>
  <c r="I2248" i="5"/>
  <c r="A2249" i="5"/>
  <c r="B1438" i="5"/>
  <c r="J1437" i="5"/>
  <c r="B18" i="5"/>
  <c r="J17" i="5"/>
  <c r="J484" i="5"/>
  <c r="B485" i="5"/>
  <c r="A357" i="5"/>
  <c r="I356" i="5"/>
  <c r="A881" i="5"/>
  <c r="I880" i="5"/>
  <c r="J680" i="5"/>
  <c r="B681" i="5"/>
  <c r="J142" i="5"/>
  <c r="B143" i="5"/>
  <c r="B1727" i="5"/>
  <c r="J1726" i="5"/>
  <c r="B467" i="5"/>
  <c r="J466" i="5"/>
  <c r="B1097" i="5"/>
  <c r="J1096" i="5"/>
  <c r="I2084" i="5"/>
  <c r="A2085" i="5"/>
  <c r="B2589" i="5"/>
  <c r="J2588" i="5"/>
  <c r="B1762" i="5"/>
  <c r="J1761" i="5"/>
  <c r="A665" i="5"/>
  <c r="I664" i="5"/>
  <c r="J1149" i="5"/>
  <c r="B1150" i="5"/>
  <c r="A1564" i="5"/>
  <c r="I1563" i="5"/>
  <c r="A2537" i="5"/>
  <c r="I2536" i="5"/>
  <c r="J2085" i="5"/>
  <c r="B2086" i="5"/>
  <c r="B699" i="5"/>
  <c r="J698" i="5"/>
  <c r="J2229" i="5"/>
  <c r="B2230" i="5"/>
  <c r="B1365" i="5"/>
  <c r="J1364" i="5"/>
  <c r="I501" i="5"/>
  <c r="A502" i="5"/>
  <c r="B1296" i="5"/>
  <c r="J1295" i="5"/>
  <c r="B969" i="5"/>
  <c r="J968" i="5"/>
  <c r="B540" i="5"/>
  <c r="B611" i="5"/>
  <c r="B1853" i="5"/>
  <c r="A2104" i="5"/>
  <c r="I2103" i="5"/>
  <c r="I1473" i="5"/>
  <c r="A1474" i="5"/>
  <c r="A448" i="5"/>
  <c r="I447" i="5"/>
  <c r="B1546" i="5"/>
  <c r="J1545" i="5"/>
  <c r="C1959" i="5"/>
  <c r="J1958" i="5"/>
  <c r="B180" i="5"/>
  <c r="B358" i="5"/>
  <c r="J357" i="5"/>
  <c r="A1671" i="5"/>
  <c r="I1670" i="5"/>
  <c r="A1528" i="5"/>
  <c r="I1527" i="5"/>
  <c r="I1382" i="5"/>
  <c r="A1383" i="5"/>
  <c r="A1060" i="5"/>
  <c r="I1059" i="5"/>
  <c r="B2752" i="5"/>
  <c r="J2751" i="5"/>
  <c r="B1636" i="5"/>
  <c r="J1635" i="5"/>
  <c r="A1223" i="5"/>
  <c r="I1222" i="5"/>
  <c r="A2735" i="5"/>
  <c r="I2734" i="5"/>
  <c r="B2609" i="5"/>
  <c r="A1187" i="5"/>
  <c r="I1186" i="5"/>
  <c r="A1943" i="5"/>
  <c r="I1942" i="5"/>
  <c r="B249" i="5"/>
  <c r="J248" i="5"/>
  <c r="A952" i="5"/>
  <c r="I951" i="5"/>
  <c r="I105" i="5"/>
  <c r="A106" i="5"/>
  <c r="I2804" i="5"/>
  <c r="A2805" i="5"/>
  <c r="J196" i="5"/>
  <c r="B197" i="5"/>
  <c r="B2499" i="5"/>
  <c r="J2498" i="5"/>
  <c r="A1707" i="5"/>
  <c r="I1706" i="5"/>
  <c r="A143" i="5"/>
  <c r="I142" i="5"/>
  <c r="A1620" i="5"/>
  <c r="I1619" i="5"/>
  <c r="J2355" i="5"/>
  <c r="B2356" i="5"/>
  <c r="J1169" i="5"/>
  <c r="B1170" i="5"/>
  <c r="A1078" i="5"/>
  <c r="I1077" i="5"/>
  <c r="B1617" i="5"/>
  <c r="J1616" i="5"/>
  <c r="A772" i="5"/>
  <c r="I771" i="5"/>
  <c r="J2338" i="5"/>
  <c r="B2339" i="5"/>
  <c r="A1131" i="5"/>
  <c r="I1130" i="5"/>
  <c r="B1493" i="5"/>
  <c r="K54" i="4" l="1"/>
  <c r="S53" i="4"/>
  <c r="Y53" i="4"/>
  <c r="U53" i="4"/>
  <c r="AA53" i="4"/>
  <c r="T53" i="4"/>
  <c r="AB53" i="4"/>
  <c r="V53" i="4"/>
  <c r="Z53" i="4"/>
  <c r="AC52" i="4"/>
  <c r="AD52" i="4" s="1"/>
  <c r="W52" i="4"/>
  <c r="X52" i="4" s="1"/>
  <c r="A1726" i="5"/>
  <c r="I1725" i="5"/>
  <c r="A556" i="5"/>
  <c r="I555" i="5"/>
  <c r="I1241" i="5"/>
  <c r="A1242" i="5"/>
  <c r="J1509" i="5"/>
  <c r="B1510" i="5"/>
  <c r="I2283" i="5"/>
  <c r="A2284" i="5"/>
  <c r="J2284" i="5"/>
  <c r="B2285" i="5"/>
  <c r="I1257" i="5"/>
  <c r="A1258" i="5"/>
  <c r="B1222" i="5"/>
  <c r="J1221" i="5"/>
  <c r="A1168" i="5"/>
  <c r="I1167" i="5"/>
  <c r="I609" i="5"/>
  <c r="A610" i="5"/>
  <c r="B1078" i="5"/>
  <c r="J1077" i="5"/>
  <c r="A1276" i="5"/>
  <c r="I1275" i="5"/>
  <c r="I2715" i="5"/>
  <c r="A2716" i="5"/>
  <c r="I2553" i="5"/>
  <c r="A2554" i="5"/>
  <c r="I1437" i="5"/>
  <c r="A1438" i="5"/>
  <c r="I429" i="5"/>
  <c r="A430" i="5"/>
  <c r="A2339" i="5"/>
  <c r="I2338" i="5"/>
  <c r="A827" i="5"/>
  <c r="I826" i="5"/>
  <c r="I2429" i="5"/>
  <c r="A2430" i="5"/>
  <c r="A935" i="5"/>
  <c r="I934" i="5"/>
  <c r="B2052" i="5"/>
  <c r="J2051" i="5"/>
  <c r="C1492" i="5"/>
  <c r="J1491" i="5"/>
  <c r="A916" i="5"/>
  <c r="I915" i="5"/>
  <c r="I2230" i="5"/>
  <c r="A2231" i="5"/>
  <c r="A1816" i="5"/>
  <c r="I1815" i="5"/>
  <c r="J1330" i="5"/>
  <c r="B1331" i="5"/>
  <c r="A594" i="5"/>
  <c r="I593" i="5"/>
  <c r="A1331" i="5"/>
  <c r="I1330" i="5"/>
  <c r="B2789" i="5"/>
  <c r="J2788" i="5"/>
  <c r="C754" i="5"/>
  <c r="J753" i="5"/>
  <c r="B1132" i="5"/>
  <c r="J1131" i="5"/>
  <c r="J2627" i="5"/>
  <c r="B2628" i="5"/>
  <c r="A2158" i="5"/>
  <c r="I2157" i="5"/>
  <c r="B198" i="5"/>
  <c r="J197" i="5"/>
  <c r="B2231" i="5"/>
  <c r="J2230" i="5"/>
  <c r="J143" i="5"/>
  <c r="B144" i="5"/>
  <c r="A2250" i="5"/>
  <c r="I2249" i="5"/>
  <c r="B1474" i="5"/>
  <c r="J1473" i="5"/>
  <c r="A2771" i="5"/>
  <c r="I2770" i="5"/>
  <c r="I1601" i="5"/>
  <c r="A1602" i="5"/>
  <c r="J1024" i="5"/>
  <c r="B1025" i="5"/>
  <c r="I88" i="5"/>
  <c r="A89" i="5"/>
  <c r="A1746" i="5"/>
  <c r="I1745" i="5"/>
  <c r="I987" i="5"/>
  <c r="A988" i="5"/>
  <c r="B1818" i="5"/>
  <c r="A2575" i="5"/>
  <c r="I2574" i="5"/>
  <c r="J2769" i="5"/>
  <c r="B2770" i="5"/>
  <c r="A1890" i="5"/>
  <c r="I1889" i="5"/>
  <c r="J2320" i="5"/>
  <c r="B2321" i="5"/>
  <c r="I1978" i="5"/>
  <c r="A1979" i="5"/>
  <c r="B2108" i="5"/>
  <c r="J2108" i="5" s="1"/>
  <c r="J2107" i="5"/>
  <c r="I2392" i="5"/>
  <c r="A2393" i="5"/>
  <c r="I70" i="5"/>
  <c r="A71" i="5"/>
  <c r="J2177" i="5"/>
  <c r="B2178" i="5"/>
  <c r="A1926" i="5"/>
  <c r="I1925" i="5"/>
  <c r="J376" i="5"/>
  <c r="B377" i="5"/>
  <c r="B2376" i="5"/>
  <c r="J2375" i="5"/>
  <c r="I2482" i="5"/>
  <c r="A2483" i="5"/>
  <c r="J2572" i="5"/>
  <c r="B2573" i="5"/>
  <c r="J126" i="5"/>
  <c r="B127" i="5"/>
  <c r="I2121" i="5"/>
  <c r="A2122" i="5"/>
  <c r="B233" i="5"/>
  <c r="J232" i="5"/>
  <c r="I2013" i="5"/>
  <c r="A2014" i="5"/>
  <c r="A1132" i="5"/>
  <c r="I1131" i="5"/>
  <c r="I1620" i="5"/>
  <c r="A1621" i="5"/>
  <c r="J249" i="5"/>
  <c r="B250" i="5"/>
  <c r="A2736" i="5"/>
  <c r="I2735" i="5"/>
  <c r="I1060" i="5"/>
  <c r="A1061" i="5"/>
  <c r="J358" i="5"/>
  <c r="B359" i="5"/>
  <c r="A449" i="5"/>
  <c r="I448" i="5"/>
  <c r="B1854" i="5"/>
  <c r="B970" i="5"/>
  <c r="J969" i="5"/>
  <c r="I1564" i="5"/>
  <c r="A1565" i="5"/>
  <c r="B2590" i="5"/>
  <c r="J2589" i="5"/>
  <c r="J467" i="5"/>
  <c r="B468" i="5"/>
  <c r="J879" i="5"/>
  <c r="B880" i="5"/>
  <c r="J898" i="5"/>
  <c r="B899" i="5"/>
  <c r="B2428" i="5"/>
  <c r="J2427" i="5"/>
  <c r="J162" i="5"/>
  <c r="B163" i="5"/>
  <c r="I897" i="5"/>
  <c r="A898" i="5"/>
  <c r="A288" i="5"/>
  <c r="I287" i="5"/>
  <c r="A2788" i="5"/>
  <c r="I2787" i="5"/>
  <c r="A125" i="5"/>
  <c r="I124" i="5"/>
  <c r="I1204" i="5"/>
  <c r="A1205" i="5"/>
  <c r="B1404" i="5"/>
  <c r="J1403" i="5"/>
  <c r="B791" i="5"/>
  <c r="J790" i="5"/>
  <c r="J412" i="5"/>
  <c r="B413" i="5"/>
  <c r="I1546" i="5"/>
  <c r="A1547" i="5"/>
  <c r="B1890" i="5"/>
  <c r="C178" i="5"/>
  <c r="J177" i="5"/>
  <c r="I1510" i="5"/>
  <c r="A1511" i="5"/>
  <c r="I1349" i="5"/>
  <c r="A1350" i="5"/>
  <c r="I465" i="5"/>
  <c r="A466" i="5"/>
  <c r="C2608" i="5"/>
  <c r="J2607" i="5"/>
  <c r="J952" i="5"/>
  <c r="B953" i="5"/>
  <c r="B1944" i="5"/>
  <c r="J1943" i="5"/>
  <c r="J305" i="5"/>
  <c r="B306" i="5"/>
  <c r="I1834" i="5"/>
  <c r="A1835" i="5"/>
  <c r="B2485" i="5"/>
  <c r="J2484" i="5"/>
  <c r="B217" i="5"/>
  <c r="J1275" i="5"/>
  <c r="B1276" i="5"/>
  <c r="I1005" i="5"/>
  <c r="A1006" i="5"/>
  <c r="J448" i="5"/>
  <c r="B449" i="5"/>
  <c r="I1653" i="5"/>
  <c r="A1654" i="5"/>
  <c r="I1296" i="5"/>
  <c r="A1297" i="5"/>
  <c r="C1924" i="5"/>
  <c r="J1923" i="5"/>
  <c r="A2609" i="5"/>
  <c r="I2608" i="5"/>
  <c r="J915" i="5"/>
  <c r="B916" i="5"/>
  <c r="J2339" i="5"/>
  <c r="B2340" i="5"/>
  <c r="A2806" i="5"/>
  <c r="I2805" i="5"/>
  <c r="I1383" i="5"/>
  <c r="A1384" i="5"/>
  <c r="A1475" i="5"/>
  <c r="I1474" i="5"/>
  <c r="J1150" i="5"/>
  <c r="B1151" i="5"/>
  <c r="I2085" i="5"/>
  <c r="A2086" i="5"/>
  <c r="J681" i="5"/>
  <c r="B682" i="5"/>
  <c r="J485" i="5"/>
  <c r="B486" i="5"/>
  <c r="B35" i="5"/>
  <c r="J34" i="5"/>
  <c r="B1604" i="5"/>
  <c r="I2319" i="5"/>
  <c r="A2320" i="5"/>
  <c r="J2140" i="5"/>
  <c r="B2141" i="5"/>
  <c r="J1582" i="5"/>
  <c r="B1583" i="5"/>
  <c r="I16" i="5"/>
  <c r="A17" i="5"/>
  <c r="I412" i="5"/>
  <c r="A413" i="5"/>
  <c r="B1529" i="5"/>
  <c r="J1528" i="5"/>
  <c r="A1800" i="5"/>
  <c r="I1799" i="5"/>
  <c r="B736" i="5"/>
  <c r="J735" i="5"/>
  <c r="A162" i="5"/>
  <c r="I161" i="5"/>
  <c r="B1872" i="5"/>
  <c r="J1871" i="5"/>
  <c r="I195" i="5"/>
  <c r="A196" i="5"/>
  <c r="J2159" i="5"/>
  <c r="B2160" i="5"/>
  <c r="A326" i="5"/>
  <c r="I326" i="5" s="1"/>
  <c r="I325" i="5"/>
  <c r="A2501" i="5"/>
  <c r="I2500" i="5"/>
  <c r="I2050" i="5"/>
  <c r="A2051" i="5"/>
  <c r="I2357" i="5"/>
  <c r="A2358" i="5"/>
  <c r="I1149" i="5"/>
  <c r="A1150" i="5"/>
  <c r="B2195" i="5"/>
  <c r="J2194" i="5"/>
  <c r="I143" i="5"/>
  <c r="A144" i="5"/>
  <c r="I1223" i="5"/>
  <c r="A1224" i="5"/>
  <c r="B612" i="5"/>
  <c r="A2068" i="5"/>
  <c r="I2067" i="5"/>
  <c r="J269" i="5"/>
  <c r="B270" i="5"/>
  <c r="C610" i="5"/>
  <c r="J609" i="5"/>
  <c r="B2536" i="5"/>
  <c r="J2535" i="5"/>
  <c r="A1313" i="5"/>
  <c r="I1312" i="5"/>
  <c r="J576" i="5"/>
  <c r="B577" i="5"/>
  <c r="A523" i="5"/>
  <c r="I522" i="5"/>
  <c r="C1600" i="5"/>
  <c r="J1599" i="5"/>
  <c r="C1240" i="5"/>
  <c r="J1239" i="5"/>
  <c r="C556" i="5"/>
  <c r="J555" i="5"/>
  <c r="C1780" i="5"/>
  <c r="J1779" i="5"/>
  <c r="J863" i="5"/>
  <c r="B864" i="5"/>
  <c r="I106" i="5"/>
  <c r="A107" i="5"/>
  <c r="I808" i="5"/>
  <c r="A809" i="5"/>
  <c r="B1384" i="5"/>
  <c r="J1383" i="5"/>
  <c r="I969" i="5"/>
  <c r="A970" i="5"/>
  <c r="I34" i="5"/>
  <c r="A35" i="5"/>
  <c r="B431" i="5"/>
  <c r="J430" i="5"/>
  <c r="J2266" i="5"/>
  <c r="B2267" i="5"/>
  <c r="B1494" i="5"/>
  <c r="I772" i="5"/>
  <c r="A773" i="5"/>
  <c r="I1707" i="5"/>
  <c r="A1708" i="5"/>
  <c r="I1187" i="5"/>
  <c r="A1188" i="5"/>
  <c r="B1637" i="5"/>
  <c r="J1636" i="5"/>
  <c r="I1528" i="5"/>
  <c r="A1529" i="5"/>
  <c r="C1960" i="5"/>
  <c r="J1959" i="5"/>
  <c r="B541" i="5"/>
  <c r="A666" i="5"/>
  <c r="I665" i="5"/>
  <c r="J1097" i="5"/>
  <c r="B1098" i="5"/>
  <c r="I881" i="5"/>
  <c r="A882" i="5"/>
  <c r="B19" i="5"/>
  <c r="J18" i="5"/>
  <c r="I2445" i="5"/>
  <c r="A2446" i="5"/>
  <c r="A1421" i="5"/>
  <c r="I1420" i="5"/>
  <c r="A575" i="5"/>
  <c r="I574" i="5"/>
  <c r="I2646" i="5"/>
  <c r="A2647" i="5"/>
  <c r="A2268" i="5"/>
  <c r="I2267" i="5"/>
  <c r="J1311" i="5"/>
  <c r="B1312" i="5"/>
  <c r="C1816" i="5"/>
  <c r="J1815" i="5"/>
  <c r="J663" i="5"/>
  <c r="B664" i="5"/>
  <c r="J645" i="5"/>
  <c r="B646" i="5"/>
  <c r="B774" i="5"/>
  <c r="J773" i="5"/>
  <c r="B1747" i="5"/>
  <c r="C538" i="5"/>
  <c r="J537" i="5"/>
  <c r="B558" i="5"/>
  <c r="I484" i="5"/>
  <c r="A485" i="5"/>
  <c r="I1365" i="5"/>
  <c r="A1366" i="5"/>
  <c r="B2464" i="5"/>
  <c r="J2463" i="5"/>
  <c r="C1744" i="5"/>
  <c r="J1743" i="5"/>
  <c r="B2720" i="5"/>
  <c r="J2720" i="5" s="1"/>
  <c r="J2719" i="5"/>
  <c r="B2214" i="5"/>
  <c r="J2213" i="5"/>
  <c r="J1114" i="5"/>
  <c r="B1115" i="5"/>
  <c r="I1762" i="5"/>
  <c r="A1763" i="5"/>
  <c r="A1996" i="5"/>
  <c r="I1995" i="5"/>
  <c r="I2177" i="5"/>
  <c r="A2178" i="5"/>
  <c r="J285" i="5"/>
  <c r="B286" i="5"/>
  <c r="J1564" i="5"/>
  <c r="B1565" i="5"/>
  <c r="J2445" i="5"/>
  <c r="B2446" i="5"/>
  <c r="I1689" i="5"/>
  <c r="A1690" i="5"/>
  <c r="A754" i="5"/>
  <c r="I753" i="5"/>
  <c r="I790" i="5"/>
  <c r="A791" i="5"/>
  <c r="I2752" i="5"/>
  <c r="A2753" i="5"/>
  <c r="A1042" i="5"/>
  <c r="I1041" i="5"/>
  <c r="I1078" i="5"/>
  <c r="A1079" i="5"/>
  <c r="I1943" i="5"/>
  <c r="A1944" i="5"/>
  <c r="B181" i="5"/>
  <c r="B1297" i="5"/>
  <c r="J1296" i="5"/>
  <c r="I375" i="5"/>
  <c r="A376" i="5"/>
  <c r="A2465" i="5"/>
  <c r="I2464" i="5"/>
  <c r="J2301" i="5"/>
  <c r="B2302" i="5"/>
  <c r="I1095" i="5"/>
  <c r="A1096" i="5"/>
  <c r="A2036" i="5"/>
  <c r="I2036" i="5" s="1"/>
  <c r="I2035" i="5"/>
  <c r="J2392" i="5"/>
  <c r="B2393" i="5"/>
  <c r="I268" i="5"/>
  <c r="A269" i="5"/>
  <c r="J393" i="5"/>
  <c r="B394" i="5"/>
  <c r="J1671" i="5"/>
  <c r="B1672" i="5"/>
  <c r="I251" i="5"/>
  <c r="A252" i="5"/>
  <c r="J2086" i="5"/>
  <c r="B2087" i="5"/>
  <c r="I2412" i="5"/>
  <c r="A2413" i="5"/>
  <c r="B1244" i="5"/>
  <c r="B107" i="5"/>
  <c r="J106" i="5"/>
  <c r="A2591" i="5"/>
  <c r="I2590" i="5"/>
  <c r="J2698" i="5"/>
  <c r="B2699" i="5"/>
  <c r="B828" i="5"/>
  <c r="J827" i="5"/>
  <c r="A396" i="5"/>
  <c r="I395" i="5"/>
  <c r="A1583" i="5"/>
  <c r="I1582" i="5"/>
  <c r="A2375" i="5"/>
  <c r="I2374" i="5"/>
  <c r="J2015" i="5"/>
  <c r="B2016" i="5"/>
  <c r="I52" i="5"/>
  <c r="A53" i="5"/>
  <c r="J2356" i="5"/>
  <c r="B2357" i="5"/>
  <c r="B2610" i="5"/>
  <c r="I2625" i="5"/>
  <c r="A2626" i="5"/>
  <c r="I1960" i="5"/>
  <c r="A1961" i="5"/>
  <c r="J1456" i="5"/>
  <c r="B1457" i="5"/>
  <c r="A632" i="5"/>
  <c r="I632" i="5" s="1"/>
  <c r="I631" i="5"/>
  <c r="B523" i="5"/>
  <c r="J522" i="5"/>
  <c r="B756" i="5"/>
  <c r="J845" i="5"/>
  <c r="B846" i="5"/>
  <c r="B2248" i="5"/>
  <c r="J2247" i="5"/>
  <c r="B2556" i="5"/>
  <c r="J2555" i="5"/>
  <c r="J1419" i="5"/>
  <c r="B1420" i="5"/>
  <c r="J2644" i="5"/>
  <c r="B2645" i="5"/>
  <c r="B1692" i="5"/>
  <c r="J1691" i="5"/>
  <c r="A2141" i="5"/>
  <c r="I2140" i="5"/>
  <c r="B1997" i="5"/>
  <c r="J1996" i="5"/>
  <c r="J2517" i="5"/>
  <c r="B2518" i="5"/>
  <c r="B1188" i="5"/>
  <c r="J1187" i="5"/>
  <c r="I681" i="5"/>
  <c r="A682" i="5"/>
  <c r="B1782" i="5"/>
  <c r="I1401" i="5"/>
  <c r="A1402" i="5"/>
  <c r="B2663" i="5"/>
  <c r="J2662" i="5"/>
  <c r="I2303" i="5"/>
  <c r="A2304" i="5"/>
  <c r="B71" i="5"/>
  <c r="J70" i="5"/>
  <c r="J2121" i="5"/>
  <c r="B2122" i="5"/>
  <c r="J699" i="5"/>
  <c r="B700" i="5"/>
  <c r="J1204" i="5"/>
  <c r="B1205" i="5"/>
  <c r="A2518" i="5"/>
  <c r="I2517" i="5"/>
  <c r="A1637" i="5"/>
  <c r="I1636" i="5"/>
  <c r="J90" i="5"/>
  <c r="B91" i="5"/>
  <c r="B1654" i="5"/>
  <c r="J1653" i="5"/>
  <c r="I215" i="5"/>
  <c r="A216" i="5"/>
  <c r="A845" i="5"/>
  <c r="I844" i="5"/>
  <c r="A342" i="5"/>
  <c r="I341" i="5"/>
  <c r="J808" i="5"/>
  <c r="B809" i="5"/>
  <c r="J1798" i="5"/>
  <c r="B1799" i="5"/>
  <c r="I1492" i="5"/>
  <c r="A1493" i="5"/>
  <c r="B1061" i="5"/>
  <c r="J1060" i="5"/>
  <c r="J340" i="5"/>
  <c r="B341" i="5"/>
  <c r="J1170" i="5"/>
  <c r="B1171" i="5"/>
  <c r="A503" i="5"/>
  <c r="I502" i="5"/>
  <c r="B1042" i="5"/>
  <c r="J1041" i="5"/>
  <c r="I539" i="5"/>
  <c r="A540" i="5"/>
  <c r="I1023" i="5"/>
  <c r="A1024" i="5"/>
  <c r="B1348" i="5"/>
  <c r="J1347" i="5"/>
  <c r="J1836" i="5"/>
  <c r="B1837" i="5"/>
  <c r="J2410" i="5"/>
  <c r="B2411" i="5"/>
  <c r="J2034" i="5"/>
  <c r="B2035" i="5"/>
  <c r="B2069" i="5"/>
  <c r="J2068" i="5"/>
  <c r="J1617" i="5"/>
  <c r="B1618" i="5"/>
  <c r="J2499" i="5"/>
  <c r="B2500" i="5"/>
  <c r="A953" i="5"/>
  <c r="I952" i="5"/>
  <c r="B2753" i="5"/>
  <c r="J2752" i="5"/>
  <c r="I1671" i="5"/>
  <c r="A1672" i="5"/>
  <c r="B1547" i="5"/>
  <c r="J1546" i="5"/>
  <c r="I2104" i="5"/>
  <c r="A2105" i="5"/>
  <c r="J1365" i="5"/>
  <c r="B1366" i="5"/>
  <c r="I2537" i="5"/>
  <c r="A2538" i="5"/>
  <c r="B1763" i="5"/>
  <c r="J1762" i="5"/>
  <c r="B1728" i="5"/>
  <c r="J1727" i="5"/>
  <c r="A358" i="5"/>
  <c r="I357" i="5"/>
  <c r="B1439" i="5"/>
  <c r="J1438" i="5"/>
  <c r="B55" i="5"/>
  <c r="J54" i="5"/>
  <c r="I1780" i="5"/>
  <c r="A1781" i="5"/>
  <c r="I1906" i="5"/>
  <c r="A1907" i="5"/>
  <c r="I735" i="5"/>
  <c r="A736" i="5"/>
  <c r="B718" i="5"/>
  <c r="J717" i="5"/>
  <c r="C1888" i="5"/>
  <c r="J1887" i="5"/>
  <c r="A1457" i="5"/>
  <c r="I1456" i="5"/>
  <c r="B503" i="5"/>
  <c r="J502" i="5"/>
  <c r="J936" i="5"/>
  <c r="B937" i="5"/>
  <c r="I304" i="5"/>
  <c r="A305" i="5"/>
  <c r="I179" i="5"/>
  <c r="A180" i="5"/>
  <c r="A2699" i="5"/>
  <c r="I2698" i="5"/>
  <c r="C1852" i="5"/>
  <c r="J1851" i="5"/>
  <c r="I1114" i="5"/>
  <c r="A1115" i="5"/>
  <c r="B1709" i="5"/>
  <c r="J1708" i="5"/>
  <c r="J593" i="5"/>
  <c r="B594" i="5"/>
  <c r="J2736" i="5"/>
  <c r="B2737" i="5"/>
  <c r="I699" i="5"/>
  <c r="A700" i="5"/>
  <c r="I2662" i="5"/>
  <c r="A2663" i="5"/>
  <c r="B1261" i="5"/>
  <c r="J1260" i="5"/>
  <c r="C214" i="5"/>
  <c r="J213" i="5"/>
  <c r="A2213" i="5"/>
  <c r="I2212" i="5"/>
  <c r="B1926" i="5"/>
  <c r="A648" i="5"/>
  <c r="I647" i="5"/>
  <c r="J1906" i="5"/>
  <c r="B1907" i="5"/>
  <c r="I232" i="5"/>
  <c r="A233" i="5"/>
  <c r="A2681" i="5"/>
  <c r="I2680" i="5"/>
  <c r="A2194" i="5"/>
  <c r="I2193" i="5"/>
  <c r="I1872" i="5"/>
  <c r="A1873" i="5"/>
  <c r="J987" i="5"/>
  <c r="B988" i="5"/>
  <c r="J322" i="5"/>
  <c r="B323" i="5"/>
  <c r="I717" i="5"/>
  <c r="A718" i="5"/>
  <c r="B628" i="5"/>
  <c r="J627" i="5"/>
  <c r="I863" i="5"/>
  <c r="A864" i="5"/>
  <c r="J2806" i="5"/>
  <c r="B2807" i="5"/>
  <c r="J1006" i="5"/>
  <c r="B1007" i="5"/>
  <c r="J2679" i="5"/>
  <c r="B2680" i="5"/>
  <c r="I1852" i="5"/>
  <c r="A1853" i="5"/>
  <c r="B1981" i="5"/>
  <c r="J1980" i="5"/>
  <c r="AC53" i="4" l="1"/>
  <c r="AD53" i="4" s="1"/>
  <c r="W53" i="4"/>
  <c r="X53" i="4" s="1"/>
  <c r="K55" i="4"/>
  <c r="AA54" i="4"/>
  <c r="Z54" i="4"/>
  <c r="T54" i="4"/>
  <c r="U54" i="4"/>
  <c r="V54" i="4"/>
  <c r="AB54" i="4"/>
  <c r="S54" i="4"/>
  <c r="Y54" i="4"/>
  <c r="A557" i="5"/>
  <c r="I556" i="5"/>
  <c r="A1727" i="5"/>
  <c r="I1726" i="5"/>
  <c r="B1511" i="5"/>
  <c r="J1510" i="5"/>
  <c r="I1242" i="5"/>
  <c r="A1243" i="5"/>
  <c r="B1223" i="5"/>
  <c r="J1222" i="5"/>
  <c r="B2286" i="5"/>
  <c r="J2285" i="5"/>
  <c r="I2284" i="5"/>
  <c r="A2285" i="5"/>
  <c r="A1259" i="5"/>
  <c r="I1258" i="5"/>
  <c r="A1169" i="5"/>
  <c r="I1168" i="5"/>
  <c r="I2339" i="5"/>
  <c r="A2340" i="5"/>
  <c r="B1133" i="5"/>
  <c r="J1132" i="5"/>
  <c r="I594" i="5"/>
  <c r="A595" i="5"/>
  <c r="I935" i="5"/>
  <c r="A936" i="5"/>
  <c r="A1277" i="5"/>
  <c r="I1276" i="5"/>
  <c r="J1331" i="5"/>
  <c r="B1332" i="5"/>
  <c r="A2431" i="5"/>
  <c r="I2430" i="5"/>
  <c r="I1438" i="5"/>
  <c r="A1439" i="5"/>
  <c r="B2629" i="5"/>
  <c r="J2628" i="5"/>
  <c r="A1332" i="5"/>
  <c r="I1331" i="5"/>
  <c r="I2231" i="5"/>
  <c r="A2232" i="5"/>
  <c r="A431" i="5"/>
  <c r="I430" i="5"/>
  <c r="A2555" i="5"/>
  <c r="I2554" i="5"/>
  <c r="A611" i="5"/>
  <c r="I610" i="5"/>
  <c r="I2716" i="5"/>
  <c r="A2717" i="5"/>
  <c r="J2052" i="5"/>
  <c r="B2053" i="5"/>
  <c r="C755" i="5"/>
  <c r="J754" i="5"/>
  <c r="I916" i="5"/>
  <c r="A917" i="5"/>
  <c r="J1078" i="5"/>
  <c r="B1079" i="5"/>
  <c r="A2159" i="5"/>
  <c r="I2158" i="5"/>
  <c r="J2789" i="5"/>
  <c r="B2790" i="5"/>
  <c r="A1817" i="5"/>
  <c r="I1816" i="5"/>
  <c r="C1493" i="5"/>
  <c r="J1492" i="5"/>
  <c r="I827" i="5"/>
  <c r="A828" i="5"/>
  <c r="A649" i="5"/>
  <c r="I648" i="5"/>
  <c r="J503" i="5"/>
  <c r="B504" i="5"/>
  <c r="B1206" i="5"/>
  <c r="J1205" i="5"/>
  <c r="B1421" i="5"/>
  <c r="J1420" i="5"/>
  <c r="J1672" i="5"/>
  <c r="B1673" i="5"/>
  <c r="J1565" i="5"/>
  <c r="B1566" i="5"/>
  <c r="I485" i="5"/>
  <c r="A486" i="5"/>
  <c r="B665" i="5"/>
  <c r="J664" i="5"/>
  <c r="A1189" i="5"/>
  <c r="I1188" i="5"/>
  <c r="B613" i="5"/>
  <c r="A1385" i="5"/>
  <c r="I1384" i="5"/>
  <c r="A1548" i="5"/>
  <c r="I1547" i="5"/>
  <c r="J899" i="5"/>
  <c r="B900" i="5"/>
  <c r="I2591" i="5"/>
  <c r="A2592" i="5"/>
  <c r="C1601" i="5"/>
  <c r="J1600" i="5"/>
  <c r="I2501" i="5"/>
  <c r="A2502" i="5"/>
  <c r="J233" i="5"/>
  <c r="B234" i="5"/>
  <c r="B1927" i="5"/>
  <c r="J1439" i="5"/>
  <c r="B1440" i="5"/>
  <c r="J1547" i="5"/>
  <c r="B1548" i="5"/>
  <c r="B1172" i="5"/>
  <c r="J1172" i="5" s="1"/>
  <c r="J1171" i="5"/>
  <c r="B92" i="5"/>
  <c r="J92" i="5" s="1"/>
  <c r="J91" i="5"/>
  <c r="A683" i="5"/>
  <c r="I682" i="5"/>
  <c r="J2087" i="5"/>
  <c r="B2088" i="5"/>
  <c r="J2302" i="5"/>
  <c r="B2303" i="5"/>
  <c r="A883" i="5"/>
  <c r="I882" i="5"/>
  <c r="A1225" i="5"/>
  <c r="I1224" i="5"/>
  <c r="B414" i="5"/>
  <c r="J413" i="5"/>
  <c r="I898" i="5"/>
  <c r="A899" i="5"/>
  <c r="A1566" i="5"/>
  <c r="I1565" i="5"/>
  <c r="A1622" i="5"/>
  <c r="I1622" i="5" s="1"/>
  <c r="I1621" i="5"/>
  <c r="I2122" i="5"/>
  <c r="A2123" i="5"/>
  <c r="I71" i="5"/>
  <c r="A72" i="5"/>
  <c r="J988" i="5"/>
  <c r="B989" i="5"/>
  <c r="A1116" i="5"/>
  <c r="I1115" i="5"/>
  <c r="J2411" i="5"/>
  <c r="B2412" i="5"/>
  <c r="B432" i="5"/>
  <c r="J431" i="5"/>
  <c r="J1529" i="5"/>
  <c r="B1530" i="5"/>
  <c r="C1925" i="5"/>
  <c r="J1924" i="5"/>
  <c r="J2231" i="5"/>
  <c r="B2232" i="5"/>
  <c r="A2214" i="5"/>
  <c r="I2213" i="5"/>
  <c r="C1889" i="5"/>
  <c r="J1888" i="5"/>
  <c r="A359" i="5"/>
  <c r="I358" i="5"/>
  <c r="I540" i="5"/>
  <c r="A541" i="5"/>
  <c r="B342" i="5"/>
  <c r="J341" i="5"/>
  <c r="A1494" i="5"/>
  <c r="I1493" i="5"/>
  <c r="J2122" i="5"/>
  <c r="B2123" i="5"/>
  <c r="B2017" i="5"/>
  <c r="J2016" i="5"/>
  <c r="A270" i="5"/>
  <c r="I269" i="5"/>
  <c r="I1096" i="5"/>
  <c r="A1097" i="5"/>
  <c r="A1945" i="5"/>
  <c r="I1944" i="5"/>
  <c r="I2753" i="5"/>
  <c r="A2754" i="5"/>
  <c r="A1691" i="5"/>
  <c r="I1690" i="5"/>
  <c r="B287" i="5"/>
  <c r="J286" i="5"/>
  <c r="J1115" i="5"/>
  <c r="B1116" i="5"/>
  <c r="B1313" i="5"/>
  <c r="J1312" i="5"/>
  <c r="B1099" i="5"/>
  <c r="J1098" i="5"/>
  <c r="A1530" i="5"/>
  <c r="I1529" i="5"/>
  <c r="A774" i="5"/>
  <c r="I773" i="5"/>
  <c r="I35" i="5"/>
  <c r="A36" i="5"/>
  <c r="B578" i="5"/>
  <c r="J578" i="5" s="1"/>
  <c r="J577" i="5"/>
  <c r="B271" i="5"/>
  <c r="J270" i="5"/>
  <c r="A145" i="5"/>
  <c r="I144" i="5"/>
  <c r="A2359" i="5"/>
  <c r="I2358" i="5"/>
  <c r="J2160" i="5"/>
  <c r="B2161" i="5"/>
  <c r="A414" i="5"/>
  <c r="I413" i="5"/>
  <c r="J2141" i="5"/>
  <c r="B2142" i="5"/>
  <c r="B487" i="5"/>
  <c r="J486" i="5"/>
  <c r="B1152" i="5"/>
  <c r="J1151" i="5"/>
  <c r="B2341" i="5"/>
  <c r="J2340" i="5"/>
  <c r="A1298" i="5"/>
  <c r="I1298" i="5" s="1"/>
  <c r="I1297" i="5"/>
  <c r="A1836" i="5"/>
  <c r="I1835" i="5"/>
  <c r="B164" i="5"/>
  <c r="J164" i="5" s="1"/>
  <c r="J163" i="5"/>
  <c r="A1062" i="5"/>
  <c r="I1061" i="5"/>
  <c r="B128" i="5"/>
  <c r="J128" i="5" s="1"/>
  <c r="J127" i="5"/>
  <c r="B378" i="5"/>
  <c r="J377" i="5"/>
  <c r="I1979" i="5"/>
  <c r="A1980" i="5"/>
  <c r="I89" i="5"/>
  <c r="A90" i="5"/>
  <c r="B56" i="5"/>
  <c r="J56" i="5" s="1"/>
  <c r="J55" i="5"/>
  <c r="B2070" i="5"/>
  <c r="J2069" i="5"/>
  <c r="I1961" i="5"/>
  <c r="A1962" i="5"/>
  <c r="A2648" i="5"/>
  <c r="I2648" i="5" s="1"/>
  <c r="I2647" i="5"/>
  <c r="B218" i="5"/>
  <c r="B251" i="5"/>
  <c r="J250" i="5"/>
  <c r="A2394" i="5"/>
  <c r="I2393" i="5"/>
  <c r="A989" i="5"/>
  <c r="I988" i="5"/>
  <c r="B2808" i="5"/>
  <c r="J2807" i="5"/>
  <c r="I2663" i="5"/>
  <c r="A2664" i="5"/>
  <c r="J2035" i="5"/>
  <c r="B2036" i="5"/>
  <c r="J2036" i="5" s="1"/>
  <c r="B1783" i="5"/>
  <c r="A1584" i="5"/>
  <c r="I1583" i="5"/>
  <c r="I754" i="5"/>
  <c r="A755" i="5"/>
  <c r="B1385" i="5"/>
  <c r="J1384" i="5"/>
  <c r="J2536" i="5"/>
  <c r="B2537" i="5"/>
  <c r="J1872" i="5"/>
  <c r="B1873" i="5"/>
  <c r="B2591" i="5"/>
  <c r="J2590" i="5"/>
  <c r="I1890" i="5"/>
  <c r="A1891" i="5"/>
  <c r="A1025" i="5"/>
  <c r="I1024" i="5"/>
  <c r="B2771" i="5"/>
  <c r="J2770" i="5"/>
  <c r="A701" i="5"/>
  <c r="I700" i="5"/>
  <c r="A1673" i="5"/>
  <c r="I1672" i="5"/>
  <c r="B524" i="5"/>
  <c r="J524" i="5" s="1"/>
  <c r="J523" i="5"/>
  <c r="A524" i="5"/>
  <c r="I524" i="5" s="1"/>
  <c r="I523" i="5"/>
  <c r="J2680" i="5"/>
  <c r="B2681" i="5"/>
  <c r="A1874" i="5"/>
  <c r="I1874" i="5" s="1"/>
  <c r="I1873" i="5"/>
  <c r="J1907" i="5"/>
  <c r="B1908" i="5"/>
  <c r="B2738" i="5"/>
  <c r="J2738" i="5" s="1"/>
  <c r="J2737" i="5"/>
  <c r="J937" i="5"/>
  <c r="B938" i="5"/>
  <c r="J938" i="5" s="1"/>
  <c r="A1782" i="5"/>
  <c r="I1781" i="5"/>
  <c r="J1366" i="5"/>
  <c r="B1367" i="5"/>
  <c r="B1838" i="5"/>
  <c r="J1838" i="5" s="1"/>
  <c r="J1837" i="5"/>
  <c r="I845" i="5"/>
  <c r="A846" i="5"/>
  <c r="I1637" i="5"/>
  <c r="A1638" i="5"/>
  <c r="B2664" i="5"/>
  <c r="J2663" i="5"/>
  <c r="J1188" i="5"/>
  <c r="B1189" i="5"/>
  <c r="B1693" i="5"/>
  <c r="J1692" i="5"/>
  <c r="J2248" i="5"/>
  <c r="B2249" i="5"/>
  <c r="J828" i="5"/>
  <c r="B829" i="5"/>
  <c r="I2465" i="5"/>
  <c r="A2466" i="5"/>
  <c r="J2464" i="5"/>
  <c r="B2465" i="5"/>
  <c r="J774" i="5"/>
  <c r="B775" i="5"/>
  <c r="A1422" i="5"/>
  <c r="I1421" i="5"/>
  <c r="C557" i="5"/>
  <c r="J556" i="5"/>
  <c r="C2609" i="5"/>
  <c r="J2608" i="5"/>
  <c r="C179" i="5"/>
  <c r="J178" i="5"/>
  <c r="B792" i="5"/>
  <c r="J791" i="5"/>
  <c r="A126" i="5"/>
  <c r="I125" i="5"/>
  <c r="J970" i="5"/>
  <c r="B971" i="5"/>
  <c r="I1132" i="5"/>
  <c r="A1133" i="5"/>
  <c r="I2575" i="5"/>
  <c r="A2576" i="5"/>
  <c r="I2576" i="5" s="1"/>
  <c r="J1474" i="5"/>
  <c r="B1475" i="5"/>
  <c r="J198" i="5"/>
  <c r="B199" i="5"/>
  <c r="J1261" i="5"/>
  <c r="B1262" i="5"/>
  <c r="J1262" i="5" s="1"/>
  <c r="B719" i="5"/>
  <c r="J718" i="5"/>
  <c r="I953" i="5"/>
  <c r="A954" i="5"/>
  <c r="B757" i="5"/>
  <c r="J2357" i="5"/>
  <c r="B2358" i="5"/>
  <c r="B1748" i="5"/>
  <c r="B542" i="5"/>
  <c r="B865" i="5"/>
  <c r="J864" i="5"/>
  <c r="B1584" i="5"/>
  <c r="J1583" i="5"/>
  <c r="A1351" i="5"/>
  <c r="I1350" i="5"/>
  <c r="I2483" i="5"/>
  <c r="A2484" i="5"/>
  <c r="J144" i="5"/>
  <c r="B145" i="5"/>
  <c r="J323" i="5"/>
  <c r="B324" i="5"/>
  <c r="A181" i="5"/>
  <c r="I180" i="5"/>
  <c r="J1654" i="5"/>
  <c r="B1655" i="5"/>
  <c r="B1998" i="5"/>
  <c r="J1997" i="5"/>
  <c r="A1043" i="5"/>
  <c r="I1042" i="5"/>
  <c r="A1997" i="5"/>
  <c r="I1996" i="5"/>
  <c r="J19" i="5"/>
  <c r="B20" i="5"/>
  <c r="J20" i="5" s="1"/>
  <c r="I2609" i="5"/>
  <c r="A2610" i="5"/>
  <c r="B1945" i="5"/>
  <c r="J1944" i="5"/>
  <c r="I288" i="5"/>
  <c r="A289" i="5"/>
  <c r="I2304" i="5"/>
  <c r="A2305" i="5"/>
  <c r="I53" i="5"/>
  <c r="A54" i="5"/>
  <c r="J394" i="5"/>
  <c r="B395" i="5"/>
  <c r="J953" i="5"/>
  <c r="B954" i="5"/>
  <c r="I1205" i="5"/>
  <c r="A1206" i="5"/>
  <c r="B360" i="5"/>
  <c r="J359" i="5"/>
  <c r="A865" i="5"/>
  <c r="I864" i="5"/>
  <c r="A306" i="5"/>
  <c r="I305" i="5"/>
  <c r="A1908" i="5"/>
  <c r="I1907" i="5"/>
  <c r="B1619" i="5"/>
  <c r="J1618" i="5"/>
  <c r="A2142" i="5"/>
  <c r="I2141" i="5"/>
  <c r="B108" i="5"/>
  <c r="J107" i="5"/>
  <c r="C1745" i="5"/>
  <c r="J1744" i="5"/>
  <c r="C1817" i="5"/>
  <c r="J1816" i="5"/>
  <c r="C1961" i="5"/>
  <c r="J1960" i="5"/>
  <c r="C611" i="5"/>
  <c r="J610" i="5"/>
  <c r="I162" i="5"/>
  <c r="A163" i="5"/>
  <c r="B36" i="5"/>
  <c r="J35" i="5"/>
  <c r="I1746" i="5"/>
  <c r="A1747" i="5"/>
  <c r="J628" i="5"/>
  <c r="B629" i="5"/>
  <c r="C215" i="5"/>
  <c r="J214" i="5"/>
  <c r="C1853" i="5"/>
  <c r="J1852" i="5"/>
  <c r="J1728" i="5"/>
  <c r="B1729" i="5"/>
  <c r="J2753" i="5"/>
  <c r="B2754" i="5"/>
  <c r="B1800" i="5"/>
  <c r="J1799" i="5"/>
  <c r="A217" i="5"/>
  <c r="I216" i="5"/>
  <c r="A1403" i="5"/>
  <c r="I1402" i="5"/>
  <c r="J2518" i="5"/>
  <c r="B2519" i="5"/>
  <c r="J2645" i="5"/>
  <c r="B2646" i="5"/>
  <c r="J846" i="5"/>
  <c r="B847" i="5"/>
  <c r="B1458" i="5"/>
  <c r="J1457" i="5"/>
  <c r="J2699" i="5"/>
  <c r="B2700" i="5"/>
  <c r="I2413" i="5"/>
  <c r="A2414" i="5"/>
  <c r="I2414" i="5" s="1"/>
  <c r="I252" i="5"/>
  <c r="A253" i="5"/>
  <c r="J2393" i="5"/>
  <c r="B2394" i="5"/>
  <c r="I376" i="5"/>
  <c r="A377" i="5"/>
  <c r="A1080" i="5"/>
  <c r="I1079" i="5"/>
  <c r="A792" i="5"/>
  <c r="I791" i="5"/>
  <c r="J2446" i="5"/>
  <c r="B2447" i="5"/>
  <c r="I2178" i="5"/>
  <c r="A2179" i="5"/>
  <c r="A1367" i="5"/>
  <c r="I1366" i="5"/>
  <c r="B647" i="5"/>
  <c r="J646" i="5"/>
  <c r="A2447" i="5"/>
  <c r="I2446" i="5"/>
  <c r="A971" i="5"/>
  <c r="I970" i="5"/>
  <c r="I107" i="5"/>
  <c r="A108" i="5"/>
  <c r="I2051" i="5"/>
  <c r="A2052" i="5"/>
  <c r="I196" i="5"/>
  <c r="A197" i="5"/>
  <c r="I17" i="5"/>
  <c r="A18" i="5"/>
  <c r="I2320" i="5"/>
  <c r="A2321" i="5"/>
  <c r="B683" i="5"/>
  <c r="J682" i="5"/>
  <c r="B917" i="5"/>
  <c r="J916" i="5"/>
  <c r="A1655" i="5"/>
  <c r="I1654" i="5"/>
  <c r="B1277" i="5"/>
  <c r="J1276" i="5"/>
  <c r="B307" i="5"/>
  <c r="J306" i="5"/>
  <c r="A467" i="5"/>
  <c r="I466" i="5"/>
  <c r="B469" i="5"/>
  <c r="J468" i="5"/>
  <c r="I2014" i="5"/>
  <c r="A2015" i="5"/>
  <c r="B2574" i="5"/>
  <c r="J2573" i="5"/>
  <c r="B2322" i="5"/>
  <c r="J2321" i="5"/>
  <c r="B1026" i="5"/>
  <c r="J1025" i="5"/>
  <c r="A2195" i="5"/>
  <c r="I2194" i="5"/>
  <c r="I2699" i="5"/>
  <c r="A2700" i="5"/>
  <c r="B1349" i="5"/>
  <c r="J1348" i="5"/>
  <c r="B810" i="5"/>
  <c r="J809" i="5"/>
  <c r="B2268" i="5"/>
  <c r="J2267" i="5"/>
  <c r="J449" i="5"/>
  <c r="B450" i="5"/>
  <c r="J2178" i="5"/>
  <c r="B2179" i="5"/>
  <c r="A1603" i="5"/>
  <c r="I1602" i="5"/>
  <c r="A737" i="5"/>
  <c r="I736" i="5"/>
  <c r="J2500" i="5"/>
  <c r="B2501" i="5"/>
  <c r="I503" i="5"/>
  <c r="A504" i="5"/>
  <c r="J1297" i="5"/>
  <c r="B1298" i="5"/>
  <c r="J1298" i="5" s="1"/>
  <c r="I1800" i="5"/>
  <c r="A1801" i="5"/>
  <c r="J1404" i="5"/>
  <c r="B1405" i="5"/>
  <c r="I449" i="5"/>
  <c r="A450" i="5"/>
  <c r="J1981" i="5"/>
  <c r="B1982" i="5"/>
  <c r="J1982" i="5" s="1"/>
  <c r="A2682" i="5"/>
  <c r="I2681" i="5"/>
  <c r="J1709" i="5"/>
  <c r="B1710" i="5"/>
  <c r="A1458" i="5"/>
  <c r="I1457" i="5"/>
  <c r="B1764" i="5"/>
  <c r="J1763" i="5"/>
  <c r="B701" i="5"/>
  <c r="J700" i="5"/>
  <c r="I2626" i="5"/>
  <c r="A2627" i="5"/>
  <c r="B182" i="5"/>
  <c r="A1764" i="5"/>
  <c r="I1763" i="5"/>
  <c r="A1709" i="5"/>
  <c r="I1708" i="5"/>
  <c r="A810" i="5"/>
  <c r="I809" i="5"/>
  <c r="A1151" i="5"/>
  <c r="I1150" i="5"/>
  <c r="I2086" i="5"/>
  <c r="A2087" i="5"/>
  <c r="A1007" i="5"/>
  <c r="I1006" i="5"/>
  <c r="A1512" i="5"/>
  <c r="I1511" i="5"/>
  <c r="B881" i="5"/>
  <c r="J880" i="5"/>
  <c r="A1854" i="5"/>
  <c r="I1853" i="5"/>
  <c r="I233" i="5"/>
  <c r="A234" i="5"/>
  <c r="A2539" i="5"/>
  <c r="I2538" i="5"/>
  <c r="I342" i="5"/>
  <c r="A343" i="5"/>
  <c r="J2556" i="5"/>
  <c r="B2557" i="5"/>
  <c r="A397" i="5"/>
  <c r="I396" i="5"/>
  <c r="B559" i="5"/>
  <c r="A576" i="5"/>
  <c r="I575" i="5"/>
  <c r="C1781" i="5"/>
  <c r="J1780" i="5"/>
  <c r="I2806" i="5"/>
  <c r="A2807" i="5"/>
  <c r="J2485" i="5"/>
  <c r="B2486" i="5"/>
  <c r="J2486" i="5" s="1"/>
  <c r="B2377" i="5"/>
  <c r="J2376" i="5"/>
  <c r="A2772" i="5"/>
  <c r="I2771" i="5"/>
  <c r="B1008" i="5"/>
  <c r="J1007" i="5"/>
  <c r="A719" i="5"/>
  <c r="I718" i="5"/>
  <c r="J594" i="5"/>
  <c r="B595" i="5"/>
  <c r="I2105" i="5"/>
  <c r="A2106" i="5"/>
  <c r="B1043" i="5"/>
  <c r="J1042" i="5"/>
  <c r="J1061" i="5"/>
  <c r="B1062" i="5"/>
  <c r="I2518" i="5"/>
  <c r="A2519" i="5"/>
  <c r="B72" i="5"/>
  <c r="J71" i="5"/>
  <c r="B2611" i="5"/>
  <c r="A2376" i="5"/>
  <c r="I2375" i="5"/>
  <c r="B2215" i="5"/>
  <c r="J2214" i="5"/>
  <c r="C539" i="5"/>
  <c r="J538" i="5"/>
  <c r="A2269" i="5"/>
  <c r="I2268" i="5"/>
  <c r="A667" i="5"/>
  <c r="I666" i="5"/>
  <c r="J1637" i="5"/>
  <c r="B1638" i="5"/>
  <c r="B1495" i="5"/>
  <c r="C1241" i="5"/>
  <c r="J1240" i="5"/>
  <c r="A1314" i="5"/>
  <c r="I1313" i="5"/>
  <c r="A2069" i="5"/>
  <c r="I2068" i="5"/>
  <c r="B2196" i="5"/>
  <c r="J2195" i="5"/>
  <c r="B737" i="5"/>
  <c r="J736" i="5"/>
  <c r="A1476" i="5"/>
  <c r="I1475" i="5"/>
  <c r="B1891" i="5"/>
  <c r="I2788" i="5"/>
  <c r="A2789" i="5"/>
  <c r="J2428" i="5"/>
  <c r="B2429" i="5"/>
  <c r="B1855" i="5"/>
  <c r="I2736" i="5"/>
  <c r="A2737" i="5"/>
  <c r="I1926" i="5"/>
  <c r="A1927" i="5"/>
  <c r="B1819" i="5"/>
  <c r="I2250" i="5"/>
  <c r="A2251" i="5"/>
  <c r="AC54" i="4" l="1"/>
  <c r="AD54" i="4" s="1"/>
  <c r="K56" i="4"/>
  <c r="V55" i="4"/>
  <c r="T55" i="4"/>
  <c r="Z55" i="4"/>
  <c r="U55" i="4"/>
  <c r="AA55" i="4"/>
  <c r="AB55" i="4"/>
  <c r="Y55" i="4"/>
  <c r="S55" i="4"/>
  <c r="W54" i="4"/>
  <c r="X54" i="4" s="1"/>
  <c r="I1727" i="5"/>
  <c r="A1728" i="5"/>
  <c r="I557" i="5"/>
  <c r="A558" i="5"/>
  <c r="A1244" i="5"/>
  <c r="I1244" i="5" s="1"/>
  <c r="I1243" i="5"/>
  <c r="J1511" i="5"/>
  <c r="B1512" i="5"/>
  <c r="I1259" i="5"/>
  <c r="A1260" i="5"/>
  <c r="A2286" i="5"/>
  <c r="I2285" i="5"/>
  <c r="J2286" i="5"/>
  <c r="B2287" i="5"/>
  <c r="I1169" i="5"/>
  <c r="A1170" i="5"/>
  <c r="B1224" i="5"/>
  <c r="J1223" i="5"/>
  <c r="I2232" i="5"/>
  <c r="A2233" i="5"/>
  <c r="I917" i="5"/>
  <c r="A918" i="5"/>
  <c r="A1818" i="5"/>
  <c r="I1817" i="5"/>
  <c r="A612" i="5"/>
  <c r="I611" i="5"/>
  <c r="I1332" i="5"/>
  <c r="A1333" i="5"/>
  <c r="I2431" i="5"/>
  <c r="A2432" i="5"/>
  <c r="I2432" i="5" s="1"/>
  <c r="I936" i="5"/>
  <c r="A937" i="5"/>
  <c r="A596" i="5"/>
  <c r="I596" i="5" s="1"/>
  <c r="I595" i="5"/>
  <c r="J2790" i="5"/>
  <c r="B2791" i="5"/>
  <c r="J1332" i="5"/>
  <c r="B1333" i="5"/>
  <c r="A1440" i="5"/>
  <c r="I1439" i="5"/>
  <c r="C1494" i="5"/>
  <c r="J1493" i="5"/>
  <c r="B2630" i="5"/>
  <c r="J2630" i="5" s="1"/>
  <c r="J2629" i="5"/>
  <c r="A829" i="5"/>
  <c r="I828" i="5"/>
  <c r="B2054" i="5"/>
  <c r="J2054" i="5" s="1"/>
  <c r="J2053" i="5"/>
  <c r="I2340" i="5"/>
  <c r="A2341" i="5"/>
  <c r="B1080" i="5"/>
  <c r="J1079" i="5"/>
  <c r="A2718" i="5"/>
  <c r="I2717" i="5"/>
  <c r="C756" i="5"/>
  <c r="J755" i="5"/>
  <c r="A2556" i="5"/>
  <c r="I2555" i="5"/>
  <c r="B1134" i="5"/>
  <c r="J1133" i="5"/>
  <c r="A2160" i="5"/>
  <c r="I2159" i="5"/>
  <c r="A432" i="5"/>
  <c r="I431" i="5"/>
  <c r="A1278" i="5"/>
  <c r="I1277" i="5"/>
  <c r="J2429" i="5"/>
  <c r="B2430" i="5"/>
  <c r="A2088" i="5"/>
  <c r="I2087" i="5"/>
  <c r="A1802" i="5"/>
  <c r="I1802" i="5" s="1"/>
  <c r="I1801" i="5"/>
  <c r="J719" i="5"/>
  <c r="B720" i="5"/>
  <c r="A127" i="5"/>
  <c r="I126" i="5"/>
  <c r="I899" i="5"/>
  <c r="A900" i="5"/>
  <c r="B738" i="5"/>
  <c r="J737" i="5"/>
  <c r="B1044" i="5"/>
  <c r="J1043" i="5"/>
  <c r="I2682" i="5"/>
  <c r="A2683" i="5"/>
  <c r="I2195" i="5"/>
  <c r="A2196" i="5"/>
  <c r="J1800" i="5"/>
  <c r="B1801" i="5"/>
  <c r="C1818" i="5"/>
  <c r="J1817" i="5"/>
  <c r="B146" i="5"/>
  <c r="J146" i="5" s="1"/>
  <c r="J145" i="5"/>
  <c r="A2467" i="5"/>
  <c r="I2466" i="5"/>
  <c r="B379" i="5"/>
  <c r="J378" i="5"/>
  <c r="J271" i="5"/>
  <c r="B272" i="5"/>
  <c r="J272" i="5" s="1"/>
  <c r="B2018" i="5"/>
  <c r="J2018" i="5" s="1"/>
  <c r="J2017" i="5"/>
  <c r="A2808" i="5"/>
  <c r="I2807" i="5"/>
  <c r="A2306" i="5"/>
  <c r="I2306" i="5" s="1"/>
  <c r="I2305" i="5"/>
  <c r="B758" i="5"/>
  <c r="B793" i="5"/>
  <c r="J792" i="5"/>
  <c r="I1638" i="5"/>
  <c r="A1639" i="5"/>
  <c r="B1368" i="5"/>
  <c r="J1367" i="5"/>
  <c r="J1908" i="5"/>
  <c r="B1909" i="5"/>
  <c r="B1874" i="5"/>
  <c r="J1874" i="5" s="1"/>
  <c r="J1873" i="5"/>
  <c r="J2161" i="5"/>
  <c r="B2162" i="5"/>
  <c r="J2162" i="5" s="1"/>
  <c r="B1117" i="5"/>
  <c r="J1116" i="5"/>
  <c r="J2123" i="5"/>
  <c r="B2124" i="5"/>
  <c r="J2412" i="5"/>
  <c r="B2413" i="5"/>
  <c r="I2123" i="5"/>
  <c r="A2124" i="5"/>
  <c r="B2304" i="5"/>
  <c r="J2303" i="5"/>
  <c r="B235" i="5"/>
  <c r="J234" i="5"/>
  <c r="B1496" i="5"/>
  <c r="C540" i="5"/>
  <c r="J539" i="5"/>
  <c r="J72" i="5"/>
  <c r="B73" i="5"/>
  <c r="B1009" i="5"/>
  <c r="J1008" i="5"/>
  <c r="J881" i="5"/>
  <c r="B882" i="5"/>
  <c r="A1152" i="5"/>
  <c r="I1151" i="5"/>
  <c r="A1604" i="5"/>
  <c r="I1604" i="5" s="1"/>
  <c r="I1603" i="5"/>
  <c r="B811" i="5"/>
  <c r="J810" i="5"/>
  <c r="J2574" i="5"/>
  <c r="B2575" i="5"/>
  <c r="I467" i="5"/>
  <c r="A468" i="5"/>
  <c r="J917" i="5"/>
  <c r="B918" i="5"/>
  <c r="I2447" i="5"/>
  <c r="A2448" i="5"/>
  <c r="C216" i="5"/>
  <c r="J215" i="5"/>
  <c r="C1746" i="5"/>
  <c r="J1745" i="5"/>
  <c r="I1908" i="5"/>
  <c r="A1909" i="5"/>
  <c r="B1656" i="5"/>
  <c r="J1655" i="5"/>
  <c r="A2485" i="5"/>
  <c r="I2484" i="5"/>
  <c r="B200" i="5"/>
  <c r="J200" i="5" s="1"/>
  <c r="J199" i="5"/>
  <c r="A1134" i="5"/>
  <c r="I1133" i="5"/>
  <c r="A1026" i="5"/>
  <c r="I1025" i="5"/>
  <c r="A1585" i="5"/>
  <c r="I1584" i="5"/>
  <c r="B2809" i="5"/>
  <c r="J2808" i="5"/>
  <c r="I1836" i="5"/>
  <c r="A1837" i="5"/>
  <c r="B1153" i="5"/>
  <c r="J1152" i="5"/>
  <c r="A1531" i="5"/>
  <c r="I1530" i="5"/>
  <c r="A1946" i="5"/>
  <c r="I1946" i="5" s="1"/>
  <c r="I1945" i="5"/>
  <c r="A360" i="5"/>
  <c r="I359" i="5"/>
  <c r="C1926" i="5"/>
  <c r="J1925" i="5"/>
  <c r="B415" i="5"/>
  <c r="J414" i="5"/>
  <c r="J1206" i="5"/>
  <c r="B1207" i="5"/>
  <c r="A2738" i="5"/>
  <c r="I2738" i="5" s="1"/>
  <c r="I2737" i="5"/>
  <c r="B1892" i="5"/>
  <c r="J1638" i="5"/>
  <c r="B1639" i="5"/>
  <c r="I2519" i="5"/>
  <c r="A2520" i="5"/>
  <c r="A451" i="5"/>
  <c r="I450" i="5"/>
  <c r="A505" i="5"/>
  <c r="I504" i="5"/>
  <c r="J2179" i="5"/>
  <c r="B2180" i="5"/>
  <c r="J2180" i="5" s="1"/>
  <c r="A2016" i="5"/>
  <c r="I2015" i="5"/>
  <c r="I2052" i="5"/>
  <c r="A2053" i="5"/>
  <c r="B2395" i="5"/>
  <c r="J2394" i="5"/>
  <c r="B1730" i="5"/>
  <c r="J1730" i="5" s="1"/>
  <c r="J1729" i="5"/>
  <c r="J629" i="5"/>
  <c r="B630" i="5"/>
  <c r="J954" i="5"/>
  <c r="B955" i="5"/>
  <c r="I289" i="5"/>
  <c r="A290" i="5"/>
  <c r="I290" i="5" s="1"/>
  <c r="C180" i="5"/>
  <c r="J179" i="5"/>
  <c r="I1422" i="5"/>
  <c r="A1423" i="5"/>
  <c r="A847" i="5"/>
  <c r="I846" i="5"/>
  <c r="A1892" i="5"/>
  <c r="I1892" i="5" s="1"/>
  <c r="I1891" i="5"/>
  <c r="B2538" i="5"/>
  <c r="J2537" i="5"/>
  <c r="B1784" i="5"/>
  <c r="A91" i="5"/>
  <c r="I90" i="5"/>
  <c r="A1098" i="5"/>
  <c r="I1097" i="5"/>
  <c r="B1531" i="5"/>
  <c r="J1530" i="5"/>
  <c r="B2089" i="5"/>
  <c r="J2088" i="5"/>
  <c r="B1549" i="5"/>
  <c r="J1548" i="5"/>
  <c r="A2503" i="5"/>
  <c r="I2502" i="5"/>
  <c r="B614" i="5"/>
  <c r="B1567" i="5"/>
  <c r="J1566" i="5"/>
  <c r="B505" i="5"/>
  <c r="J504" i="5"/>
  <c r="B2647" i="5"/>
  <c r="J2646" i="5"/>
  <c r="I2610" i="5"/>
  <c r="A2611" i="5"/>
  <c r="B1585" i="5"/>
  <c r="J1584" i="5"/>
  <c r="A756" i="5"/>
  <c r="I755" i="5"/>
  <c r="I2754" i="5"/>
  <c r="A2755" i="5"/>
  <c r="A2270" i="5"/>
  <c r="I2270" i="5" s="1"/>
  <c r="I2269" i="5"/>
  <c r="A720" i="5"/>
  <c r="I719" i="5"/>
  <c r="A972" i="5"/>
  <c r="I971" i="5"/>
  <c r="B361" i="5"/>
  <c r="J360" i="5"/>
  <c r="J2070" i="5"/>
  <c r="B2071" i="5"/>
  <c r="A415" i="5"/>
  <c r="I414" i="5"/>
  <c r="A1549" i="5"/>
  <c r="I1548" i="5"/>
  <c r="I2789" i="5"/>
  <c r="A2790" i="5"/>
  <c r="A198" i="5"/>
  <c r="I197" i="5"/>
  <c r="J2754" i="5"/>
  <c r="B2755" i="5"/>
  <c r="A1207" i="5"/>
  <c r="I1206" i="5"/>
  <c r="J865" i="5"/>
  <c r="B866" i="5"/>
  <c r="J866" i="5" s="1"/>
  <c r="J2249" i="5"/>
  <c r="B2250" i="5"/>
  <c r="A487" i="5"/>
  <c r="I486" i="5"/>
  <c r="I2069" i="5"/>
  <c r="A2070" i="5"/>
  <c r="B2216" i="5"/>
  <c r="J2216" i="5" s="1"/>
  <c r="J2215" i="5"/>
  <c r="A2773" i="5"/>
  <c r="I2772" i="5"/>
  <c r="I2539" i="5"/>
  <c r="A2540" i="5"/>
  <c r="I2540" i="5" s="1"/>
  <c r="A1513" i="5"/>
  <c r="I1512" i="5"/>
  <c r="A811" i="5"/>
  <c r="I810" i="5"/>
  <c r="A1459" i="5"/>
  <c r="I1458" i="5"/>
  <c r="J1349" i="5"/>
  <c r="B1350" i="5"/>
  <c r="J1026" i="5"/>
  <c r="B1027" i="5"/>
  <c r="J307" i="5"/>
  <c r="B308" i="5"/>
  <c r="J308" i="5" s="1"/>
  <c r="B684" i="5"/>
  <c r="J683" i="5"/>
  <c r="B648" i="5"/>
  <c r="J647" i="5"/>
  <c r="A793" i="5"/>
  <c r="I792" i="5"/>
  <c r="B1459" i="5"/>
  <c r="J1458" i="5"/>
  <c r="A1404" i="5"/>
  <c r="I1403" i="5"/>
  <c r="C612" i="5"/>
  <c r="J611" i="5"/>
  <c r="J108" i="5"/>
  <c r="B109" i="5"/>
  <c r="A307" i="5"/>
  <c r="I306" i="5"/>
  <c r="I954" i="5"/>
  <c r="A955" i="5"/>
  <c r="B1476" i="5"/>
  <c r="J1475" i="5"/>
  <c r="B972" i="5"/>
  <c r="J971" i="5"/>
  <c r="J775" i="5"/>
  <c r="B776" i="5"/>
  <c r="J776" i="5" s="1"/>
  <c r="J1693" i="5"/>
  <c r="B1694" i="5"/>
  <c r="J1694" i="5" s="1"/>
  <c r="I1782" i="5"/>
  <c r="A1783" i="5"/>
  <c r="A1674" i="5"/>
  <c r="I1673" i="5"/>
  <c r="A990" i="5"/>
  <c r="I989" i="5"/>
  <c r="A1063" i="5"/>
  <c r="I1062" i="5"/>
  <c r="B488" i="5"/>
  <c r="J488" i="5" s="1"/>
  <c r="J487" i="5"/>
  <c r="I2359" i="5"/>
  <c r="A2360" i="5"/>
  <c r="I2360" i="5" s="1"/>
  <c r="J1099" i="5"/>
  <c r="B1100" i="5"/>
  <c r="J1100" i="5" s="1"/>
  <c r="B288" i="5"/>
  <c r="J287" i="5"/>
  <c r="A1495" i="5"/>
  <c r="I1494" i="5"/>
  <c r="C1890" i="5"/>
  <c r="J1889" i="5"/>
  <c r="A1117" i="5"/>
  <c r="I1116" i="5"/>
  <c r="A1226" i="5"/>
  <c r="I1226" i="5" s="1"/>
  <c r="I1225" i="5"/>
  <c r="B1820" i="5"/>
  <c r="B2558" i="5"/>
  <c r="J2558" i="5" s="1"/>
  <c r="J2557" i="5"/>
  <c r="I2179" i="5"/>
  <c r="A2180" i="5"/>
  <c r="I2180" i="5" s="1"/>
  <c r="A1044" i="5"/>
  <c r="I1043" i="5"/>
  <c r="I2664" i="5"/>
  <c r="A2665" i="5"/>
  <c r="A542" i="5"/>
  <c r="I542" i="5" s="1"/>
  <c r="I541" i="5"/>
  <c r="A73" i="5"/>
  <c r="I72" i="5"/>
  <c r="B1928" i="5"/>
  <c r="B2612" i="5"/>
  <c r="I576" i="5"/>
  <c r="A577" i="5"/>
  <c r="I1764" i="5"/>
  <c r="A1765" i="5"/>
  <c r="A738" i="5"/>
  <c r="I737" i="5"/>
  <c r="C1854" i="5"/>
  <c r="J1853" i="5"/>
  <c r="B1620" i="5"/>
  <c r="J1619" i="5"/>
  <c r="J2664" i="5"/>
  <c r="B2665" i="5"/>
  <c r="B2772" i="5"/>
  <c r="J2771" i="5"/>
  <c r="A775" i="5"/>
  <c r="I774" i="5"/>
  <c r="B666" i="5"/>
  <c r="J665" i="5"/>
  <c r="I2106" i="5"/>
  <c r="A2107" i="5"/>
  <c r="A344" i="5"/>
  <c r="I344" i="5" s="1"/>
  <c r="I343" i="5"/>
  <c r="B2520" i="5"/>
  <c r="J2519" i="5"/>
  <c r="C558" i="5"/>
  <c r="J557" i="5"/>
  <c r="J2196" i="5"/>
  <c r="B2197" i="5"/>
  <c r="A1386" i="5"/>
  <c r="I1385" i="5"/>
  <c r="I2251" i="5"/>
  <c r="A2252" i="5"/>
  <c r="I2252" i="5" s="1"/>
  <c r="B1856" i="5"/>
  <c r="B1063" i="5"/>
  <c r="J1062" i="5"/>
  <c r="B596" i="5"/>
  <c r="J596" i="5" s="1"/>
  <c r="J595" i="5"/>
  <c r="I234" i="5"/>
  <c r="A235" i="5"/>
  <c r="I2627" i="5"/>
  <c r="A2628" i="5"/>
  <c r="B1711" i="5"/>
  <c r="J1710" i="5"/>
  <c r="J1405" i="5"/>
  <c r="B1406" i="5"/>
  <c r="J1406" i="5" s="1"/>
  <c r="B2502" i="5"/>
  <c r="J2501" i="5"/>
  <c r="B451" i="5"/>
  <c r="J450" i="5"/>
  <c r="A2701" i="5"/>
  <c r="I2700" i="5"/>
  <c r="I2321" i="5"/>
  <c r="A2322" i="5"/>
  <c r="A109" i="5"/>
  <c r="I108" i="5"/>
  <c r="I253" i="5"/>
  <c r="A254" i="5"/>
  <c r="I254" i="5" s="1"/>
  <c r="J847" i="5"/>
  <c r="B848" i="5"/>
  <c r="J848" i="5" s="1"/>
  <c r="A1748" i="5"/>
  <c r="I1748" i="5" s="1"/>
  <c r="I1747" i="5"/>
  <c r="B396" i="5"/>
  <c r="J395" i="5"/>
  <c r="I1997" i="5"/>
  <c r="A1998" i="5"/>
  <c r="A182" i="5"/>
  <c r="I182" i="5" s="1"/>
  <c r="I181" i="5"/>
  <c r="I1351" i="5"/>
  <c r="A1352" i="5"/>
  <c r="I1352" i="5" s="1"/>
  <c r="C2610" i="5"/>
  <c r="J2609" i="5"/>
  <c r="B830" i="5"/>
  <c r="J830" i="5" s="1"/>
  <c r="J829" i="5"/>
  <c r="B1190" i="5"/>
  <c r="J1190" i="5" s="1"/>
  <c r="J1189" i="5"/>
  <c r="B2682" i="5"/>
  <c r="J2681" i="5"/>
  <c r="A1963" i="5"/>
  <c r="I1962" i="5"/>
  <c r="I1980" i="5"/>
  <c r="A1981" i="5"/>
  <c r="B2143" i="5"/>
  <c r="J2142" i="5"/>
  <c r="A37" i="5"/>
  <c r="I36" i="5"/>
  <c r="B990" i="5"/>
  <c r="J989" i="5"/>
  <c r="B1441" i="5"/>
  <c r="J1440" i="5"/>
  <c r="J900" i="5"/>
  <c r="B901" i="5"/>
  <c r="B1674" i="5"/>
  <c r="J1673" i="5"/>
  <c r="A19" i="5"/>
  <c r="I18" i="5"/>
  <c r="A378" i="5"/>
  <c r="I377" i="5"/>
  <c r="A55" i="5"/>
  <c r="I54" i="5"/>
  <c r="J2232" i="5"/>
  <c r="B2233" i="5"/>
  <c r="C1242" i="5"/>
  <c r="J1241" i="5"/>
  <c r="I1854" i="5"/>
  <c r="A1855" i="5"/>
  <c r="B702" i="5"/>
  <c r="J701" i="5"/>
  <c r="B2269" i="5"/>
  <c r="J2268" i="5"/>
  <c r="A1656" i="5"/>
  <c r="I1655" i="5"/>
  <c r="J36" i="5"/>
  <c r="B37" i="5"/>
  <c r="B252" i="5"/>
  <c r="J251" i="5"/>
  <c r="B2342" i="5"/>
  <c r="J2342" i="5" s="1"/>
  <c r="J2341" i="5"/>
  <c r="B1422" i="5"/>
  <c r="J1421" i="5"/>
  <c r="A1928" i="5"/>
  <c r="I1928" i="5" s="1"/>
  <c r="I1927" i="5"/>
  <c r="B560" i="5"/>
  <c r="B2448" i="5"/>
  <c r="J2447" i="5"/>
  <c r="B2701" i="5"/>
  <c r="J2700" i="5"/>
  <c r="I163" i="5"/>
  <c r="A164" i="5"/>
  <c r="I164" i="5" s="1"/>
  <c r="J1998" i="5"/>
  <c r="B1999" i="5"/>
  <c r="A2593" i="5"/>
  <c r="I2592" i="5"/>
  <c r="J1764" i="5"/>
  <c r="B1765" i="5"/>
  <c r="A1477" i="5"/>
  <c r="I1476" i="5"/>
  <c r="I1314" i="5"/>
  <c r="A1315" i="5"/>
  <c r="I667" i="5"/>
  <c r="A668" i="5"/>
  <c r="I668" i="5" s="1"/>
  <c r="I2376" i="5"/>
  <c r="A2377" i="5"/>
  <c r="B2378" i="5"/>
  <c r="J2378" i="5" s="1"/>
  <c r="J2377" i="5"/>
  <c r="C1782" i="5"/>
  <c r="J1781" i="5"/>
  <c r="A398" i="5"/>
  <c r="I398" i="5" s="1"/>
  <c r="I397" i="5"/>
  <c r="A1008" i="5"/>
  <c r="I1007" i="5"/>
  <c r="A1710" i="5"/>
  <c r="I1709" i="5"/>
  <c r="J2322" i="5"/>
  <c r="B2323" i="5"/>
  <c r="B470" i="5"/>
  <c r="J470" i="5" s="1"/>
  <c r="J469" i="5"/>
  <c r="J1277" i="5"/>
  <c r="B1278" i="5"/>
  <c r="A1368" i="5"/>
  <c r="I1367" i="5"/>
  <c r="A1081" i="5"/>
  <c r="I1080" i="5"/>
  <c r="A218" i="5"/>
  <c r="I218" i="5" s="1"/>
  <c r="I217" i="5"/>
  <c r="C1962" i="5"/>
  <c r="J1961" i="5"/>
  <c r="A2143" i="5"/>
  <c r="I2142" i="5"/>
  <c r="A866" i="5"/>
  <c r="I866" i="5" s="1"/>
  <c r="I865" i="5"/>
  <c r="B1946" i="5"/>
  <c r="J1946" i="5" s="1"/>
  <c r="J1945" i="5"/>
  <c r="J324" i="5"/>
  <c r="B325" i="5"/>
  <c r="B2359" i="5"/>
  <c r="J2358" i="5"/>
  <c r="B2466" i="5"/>
  <c r="J2465" i="5"/>
  <c r="I701" i="5"/>
  <c r="A702" i="5"/>
  <c r="J2591" i="5"/>
  <c r="B2592" i="5"/>
  <c r="J1385" i="5"/>
  <c r="B1386" i="5"/>
  <c r="A2395" i="5"/>
  <c r="I2394" i="5"/>
  <c r="A146" i="5"/>
  <c r="I146" i="5" s="1"/>
  <c r="I145" i="5"/>
  <c r="J1313" i="5"/>
  <c r="B1314" i="5"/>
  <c r="A1692" i="5"/>
  <c r="I1691" i="5"/>
  <c r="A271" i="5"/>
  <c r="I270" i="5"/>
  <c r="B343" i="5"/>
  <c r="J342" i="5"/>
  <c r="A2215" i="5"/>
  <c r="I2214" i="5"/>
  <c r="B433" i="5"/>
  <c r="J432" i="5"/>
  <c r="A1567" i="5"/>
  <c r="I1566" i="5"/>
  <c r="A884" i="5"/>
  <c r="I884" i="5" s="1"/>
  <c r="I883" i="5"/>
  <c r="A684" i="5"/>
  <c r="I683" i="5"/>
  <c r="C1602" i="5"/>
  <c r="J1601" i="5"/>
  <c r="A1190" i="5"/>
  <c r="I1190" i="5" s="1"/>
  <c r="I1189" i="5"/>
  <c r="I649" i="5"/>
  <c r="A650" i="5"/>
  <c r="I650" i="5" s="1"/>
  <c r="W55" i="4" l="1"/>
  <c r="X55" i="4" s="1"/>
  <c r="AC55" i="4"/>
  <c r="AD55" i="4" s="1"/>
  <c r="K57" i="4"/>
  <c r="AB56" i="4"/>
  <c r="V56" i="4"/>
  <c r="Z56" i="4"/>
  <c r="AA56" i="4"/>
  <c r="U56" i="4"/>
  <c r="T56" i="4"/>
  <c r="Y56" i="4"/>
  <c r="S56" i="4"/>
  <c r="I558" i="5"/>
  <c r="A559" i="5"/>
  <c r="A1729" i="5"/>
  <c r="I1728" i="5"/>
  <c r="B1513" i="5"/>
  <c r="J1512" i="5"/>
  <c r="I2286" i="5"/>
  <c r="A2287" i="5"/>
  <c r="I1260" i="5"/>
  <c r="A1261" i="5"/>
  <c r="A1171" i="5"/>
  <c r="I1170" i="5"/>
  <c r="B2288" i="5"/>
  <c r="J2288" i="5" s="1"/>
  <c r="J2287" i="5"/>
  <c r="B1225" i="5"/>
  <c r="J1224" i="5"/>
  <c r="A2557" i="5"/>
  <c r="I2556" i="5"/>
  <c r="I612" i="5"/>
  <c r="A613" i="5"/>
  <c r="I432" i="5"/>
  <c r="A433" i="5"/>
  <c r="C757" i="5"/>
  <c r="J756" i="5"/>
  <c r="J1333" i="5"/>
  <c r="B1334" i="5"/>
  <c r="J1334" i="5" s="1"/>
  <c r="I918" i="5"/>
  <c r="A919" i="5"/>
  <c r="A1279" i="5"/>
  <c r="I1278" i="5"/>
  <c r="I1818" i="5"/>
  <c r="A1819" i="5"/>
  <c r="A2161" i="5"/>
  <c r="I2160" i="5"/>
  <c r="A2719" i="5"/>
  <c r="I2718" i="5"/>
  <c r="A830" i="5"/>
  <c r="I830" i="5" s="1"/>
  <c r="I829" i="5"/>
  <c r="A2342" i="5"/>
  <c r="I2342" i="5" s="1"/>
  <c r="I2341" i="5"/>
  <c r="C1495" i="5"/>
  <c r="J1494" i="5"/>
  <c r="A938" i="5"/>
  <c r="I938" i="5" s="1"/>
  <c r="I937" i="5"/>
  <c r="A1441" i="5"/>
  <c r="I1440" i="5"/>
  <c r="B2792" i="5"/>
  <c r="J2792" i="5" s="1"/>
  <c r="J2791" i="5"/>
  <c r="A1334" i="5"/>
  <c r="I1334" i="5" s="1"/>
  <c r="I1333" i="5"/>
  <c r="A2234" i="5"/>
  <c r="I2234" i="5" s="1"/>
  <c r="I2233" i="5"/>
  <c r="B1135" i="5"/>
  <c r="J1134" i="5"/>
  <c r="B1081" i="5"/>
  <c r="J1080" i="5"/>
  <c r="J1314" i="5"/>
  <c r="B1315" i="5"/>
  <c r="B1766" i="5"/>
  <c r="J1766" i="5" s="1"/>
  <c r="J1765" i="5"/>
  <c r="B2503" i="5"/>
  <c r="J2502" i="5"/>
  <c r="J2520" i="5"/>
  <c r="B2521" i="5"/>
  <c r="C1855" i="5"/>
  <c r="J1854" i="5"/>
  <c r="I1404" i="5"/>
  <c r="A1405" i="5"/>
  <c r="A1460" i="5"/>
  <c r="I1460" i="5" s="1"/>
  <c r="I1459" i="5"/>
  <c r="I505" i="5"/>
  <c r="A506" i="5"/>
  <c r="I506" i="5" s="1"/>
  <c r="J415" i="5"/>
  <c r="B416" i="5"/>
  <c r="J416" i="5" s="1"/>
  <c r="B919" i="5"/>
  <c r="J918" i="5"/>
  <c r="B74" i="5"/>
  <c r="J74" i="5" s="1"/>
  <c r="J73" i="5"/>
  <c r="C1963" i="5"/>
  <c r="J1962" i="5"/>
  <c r="B1423" i="5"/>
  <c r="J1422" i="5"/>
  <c r="I55" i="5"/>
  <c r="A56" i="5"/>
  <c r="I56" i="5" s="1"/>
  <c r="I1549" i="5"/>
  <c r="A1550" i="5"/>
  <c r="I1550" i="5" s="1"/>
  <c r="I2053" i="5"/>
  <c r="A2054" i="5"/>
  <c r="I2054" i="5" s="1"/>
  <c r="J2304" i="5"/>
  <c r="B2305" i="5"/>
  <c r="C1819" i="5"/>
  <c r="J1818" i="5"/>
  <c r="I1981" i="5"/>
  <c r="A1982" i="5"/>
  <c r="I1982" i="5" s="1"/>
  <c r="A308" i="5"/>
  <c r="I308" i="5" s="1"/>
  <c r="I307" i="5"/>
  <c r="J2755" i="5"/>
  <c r="B2756" i="5"/>
  <c r="J2756" i="5" s="1"/>
  <c r="A2756" i="5"/>
  <c r="I2756" i="5" s="1"/>
  <c r="I2755" i="5"/>
  <c r="I451" i="5"/>
  <c r="A452" i="5"/>
  <c r="I452" i="5" s="1"/>
  <c r="C1927" i="5"/>
  <c r="J1926" i="5"/>
  <c r="B1154" i="5"/>
  <c r="J1154" i="5" s="1"/>
  <c r="J1153" i="5"/>
  <c r="A469" i="5"/>
  <c r="I468" i="5"/>
  <c r="I2124" i="5"/>
  <c r="A2125" i="5"/>
  <c r="I1639" i="5"/>
  <c r="A1640" i="5"/>
  <c r="I1640" i="5" s="1"/>
  <c r="J2269" i="5"/>
  <c r="B2270" i="5"/>
  <c r="J2270" i="5" s="1"/>
  <c r="A379" i="5"/>
  <c r="I378" i="5"/>
  <c r="B1442" i="5"/>
  <c r="J1442" i="5" s="1"/>
  <c r="J1441" i="5"/>
  <c r="A1999" i="5"/>
  <c r="I1998" i="5"/>
  <c r="B2198" i="5"/>
  <c r="J2198" i="5" s="1"/>
  <c r="J2197" i="5"/>
  <c r="A2108" i="5"/>
  <c r="I2108" i="5" s="1"/>
  <c r="I2107" i="5"/>
  <c r="B2666" i="5"/>
  <c r="J2666" i="5" s="1"/>
  <c r="J2665" i="5"/>
  <c r="A1766" i="5"/>
  <c r="I1766" i="5" s="1"/>
  <c r="I1765" i="5"/>
  <c r="B110" i="5"/>
  <c r="J110" i="5" s="1"/>
  <c r="J109" i="5"/>
  <c r="B1028" i="5"/>
  <c r="J1028" i="5" s="1"/>
  <c r="J1027" i="5"/>
  <c r="A488" i="5"/>
  <c r="I488" i="5" s="1"/>
  <c r="I487" i="5"/>
  <c r="I415" i="5"/>
  <c r="A416" i="5"/>
  <c r="I416" i="5" s="1"/>
  <c r="J2647" i="5"/>
  <c r="B2648" i="5"/>
  <c r="J2648" i="5" s="1"/>
  <c r="B1532" i="5"/>
  <c r="J1532" i="5" s="1"/>
  <c r="J1531" i="5"/>
  <c r="J2538" i="5"/>
  <c r="B2539" i="5"/>
  <c r="C181" i="5"/>
  <c r="J180" i="5"/>
  <c r="J630" i="5"/>
  <c r="B631" i="5"/>
  <c r="A1838" i="5"/>
  <c r="I1838" i="5" s="1"/>
  <c r="I1837" i="5"/>
  <c r="A1027" i="5"/>
  <c r="I1026" i="5"/>
  <c r="A2486" i="5"/>
  <c r="I2486" i="5" s="1"/>
  <c r="I2485" i="5"/>
  <c r="C217" i="5"/>
  <c r="J216" i="5"/>
  <c r="A1153" i="5"/>
  <c r="I1152" i="5"/>
  <c r="C541" i="5"/>
  <c r="J540" i="5"/>
  <c r="J2323" i="5"/>
  <c r="B2324" i="5"/>
  <c r="J2324" i="5" s="1"/>
  <c r="A1316" i="5"/>
  <c r="I1316" i="5" s="1"/>
  <c r="I1315" i="5"/>
  <c r="B2000" i="5"/>
  <c r="J2000" i="5" s="1"/>
  <c r="J1999" i="5"/>
  <c r="B2234" i="5"/>
  <c r="J2234" i="5" s="1"/>
  <c r="J2233" i="5"/>
  <c r="I2701" i="5"/>
  <c r="A2702" i="5"/>
  <c r="I2702" i="5" s="1"/>
  <c r="B1712" i="5"/>
  <c r="J1712" i="5" s="1"/>
  <c r="J1711" i="5"/>
  <c r="B1064" i="5"/>
  <c r="J1064" i="5" s="1"/>
  <c r="J1063" i="5"/>
  <c r="I1495" i="5"/>
  <c r="A1496" i="5"/>
  <c r="I1496" i="5" s="1"/>
  <c r="A1675" i="5"/>
  <c r="I1674" i="5"/>
  <c r="J972" i="5"/>
  <c r="B973" i="5"/>
  <c r="A794" i="5"/>
  <c r="I794" i="5" s="1"/>
  <c r="I793" i="5"/>
  <c r="A812" i="5"/>
  <c r="I812" i="5" s="1"/>
  <c r="I811" i="5"/>
  <c r="I2773" i="5"/>
  <c r="A2774" i="5"/>
  <c r="I2774" i="5" s="1"/>
  <c r="B2251" i="5"/>
  <c r="J2250" i="5"/>
  <c r="B2072" i="5"/>
  <c r="J2072" i="5" s="1"/>
  <c r="J2071" i="5"/>
  <c r="A2017" i="5"/>
  <c r="I2016" i="5"/>
  <c r="I360" i="5"/>
  <c r="A361" i="5"/>
  <c r="J2575" i="5"/>
  <c r="B2576" i="5"/>
  <c r="J2576" i="5" s="1"/>
  <c r="B883" i="5"/>
  <c r="J882" i="5"/>
  <c r="B2414" i="5"/>
  <c r="J2414" i="5" s="1"/>
  <c r="J2413" i="5"/>
  <c r="A2197" i="5"/>
  <c r="I2196" i="5"/>
  <c r="A901" i="5"/>
  <c r="I900" i="5"/>
  <c r="A2216" i="5"/>
  <c r="I2216" i="5" s="1"/>
  <c r="I2215" i="5"/>
  <c r="A1009" i="5"/>
  <c r="I1008" i="5"/>
  <c r="I1656" i="5"/>
  <c r="A1657" i="5"/>
  <c r="B2144" i="5"/>
  <c r="J2144" i="5" s="1"/>
  <c r="J2143" i="5"/>
  <c r="I972" i="5"/>
  <c r="A973" i="5"/>
  <c r="B1568" i="5"/>
  <c r="J1568" i="5" s="1"/>
  <c r="J1567" i="5"/>
  <c r="B1045" i="5"/>
  <c r="J1044" i="5"/>
  <c r="A991" i="5"/>
  <c r="I990" i="5"/>
  <c r="B1460" i="5"/>
  <c r="J1460" i="5" s="1"/>
  <c r="J1459" i="5"/>
  <c r="B1802" i="5"/>
  <c r="J1802" i="5" s="1"/>
  <c r="J1801" i="5"/>
  <c r="I2593" i="5"/>
  <c r="A2594" i="5"/>
  <c r="I2594" i="5" s="1"/>
  <c r="B380" i="5"/>
  <c r="J380" i="5" s="1"/>
  <c r="J379" i="5"/>
  <c r="A1568" i="5"/>
  <c r="I1568" i="5" s="1"/>
  <c r="I1567" i="5"/>
  <c r="A272" i="5"/>
  <c r="I272" i="5" s="1"/>
  <c r="I271" i="5"/>
  <c r="I2395" i="5"/>
  <c r="A2396" i="5"/>
  <c r="I2396" i="5" s="1"/>
  <c r="J2466" i="5"/>
  <c r="B2467" i="5"/>
  <c r="A1082" i="5"/>
  <c r="I1082" i="5" s="1"/>
  <c r="I1081" i="5"/>
  <c r="C1783" i="5"/>
  <c r="J1782" i="5"/>
  <c r="J252" i="5"/>
  <c r="B253" i="5"/>
  <c r="J702" i="5"/>
  <c r="B703" i="5"/>
  <c r="I19" i="5"/>
  <c r="A20" i="5"/>
  <c r="I20" i="5" s="1"/>
  <c r="B991" i="5"/>
  <c r="J990" i="5"/>
  <c r="A1964" i="5"/>
  <c r="I1964" i="5" s="1"/>
  <c r="I1963" i="5"/>
  <c r="C2611" i="5"/>
  <c r="J2610" i="5"/>
  <c r="A2629" i="5"/>
  <c r="I2628" i="5"/>
  <c r="A578" i="5"/>
  <c r="I578" i="5" s="1"/>
  <c r="I577" i="5"/>
  <c r="A1784" i="5"/>
  <c r="I1784" i="5" s="1"/>
  <c r="I1783" i="5"/>
  <c r="B1351" i="5"/>
  <c r="J1350" i="5"/>
  <c r="I198" i="5"/>
  <c r="A199" i="5"/>
  <c r="A721" i="5"/>
  <c r="I720" i="5"/>
  <c r="A757" i="5"/>
  <c r="I756" i="5"/>
  <c r="A2504" i="5"/>
  <c r="I2504" i="5" s="1"/>
  <c r="I2503" i="5"/>
  <c r="A1099" i="5"/>
  <c r="I1098" i="5"/>
  <c r="A2521" i="5"/>
  <c r="I2520" i="5"/>
  <c r="B1208" i="5"/>
  <c r="J1208" i="5" s="1"/>
  <c r="J1207" i="5"/>
  <c r="B1657" i="5"/>
  <c r="J1656" i="5"/>
  <c r="J793" i="5"/>
  <c r="B794" i="5"/>
  <c r="J794" i="5" s="1"/>
  <c r="A2809" i="5"/>
  <c r="I2808" i="5"/>
  <c r="I2467" i="5"/>
  <c r="A2468" i="5"/>
  <c r="I2468" i="5" s="1"/>
  <c r="A2089" i="5"/>
  <c r="I2088" i="5"/>
  <c r="B2593" i="5"/>
  <c r="J2592" i="5"/>
  <c r="J325" i="5"/>
  <c r="B326" i="5"/>
  <c r="J326" i="5" s="1"/>
  <c r="J1278" i="5"/>
  <c r="B1279" i="5"/>
  <c r="A2378" i="5"/>
  <c r="I2378" i="5" s="1"/>
  <c r="I2377" i="5"/>
  <c r="A110" i="5"/>
  <c r="I110" i="5" s="1"/>
  <c r="I109" i="5"/>
  <c r="I775" i="5"/>
  <c r="A776" i="5"/>
  <c r="I776" i="5" s="1"/>
  <c r="A1118" i="5"/>
  <c r="I1118" i="5" s="1"/>
  <c r="I1117" i="5"/>
  <c r="A1064" i="5"/>
  <c r="I1064" i="5" s="1"/>
  <c r="I1063" i="5"/>
  <c r="B685" i="5"/>
  <c r="J684" i="5"/>
  <c r="A2612" i="5"/>
  <c r="I2612" i="5" s="1"/>
  <c r="I2611" i="5"/>
  <c r="A1424" i="5"/>
  <c r="I1424" i="5" s="1"/>
  <c r="I1423" i="5"/>
  <c r="B2396" i="5"/>
  <c r="J2396" i="5" s="1"/>
  <c r="J2395" i="5"/>
  <c r="A1532" i="5"/>
  <c r="I1532" i="5" s="1"/>
  <c r="I1531" i="5"/>
  <c r="B721" i="5"/>
  <c r="J720" i="5"/>
  <c r="I684" i="5"/>
  <c r="A685" i="5"/>
  <c r="C1243" i="5"/>
  <c r="J1242" i="5"/>
  <c r="I2322" i="5"/>
  <c r="A2323" i="5"/>
  <c r="C1747" i="5"/>
  <c r="J1746" i="5"/>
  <c r="B1369" i="5"/>
  <c r="J1368" i="5"/>
  <c r="B2773" i="5"/>
  <c r="J2772" i="5"/>
  <c r="C1891" i="5"/>
  <c r="J1890" i="5"/>
  <c r="B739" i="5"/>
  <c r="J738" i="5"/>
  <c r="B1387" i="5"/>
  <c r="J1386" i="5"/>
  <c r="B38" i="5"/>
  <c r="J38" i="5" s="1"/>
  <c r="J37" i="5"/>
  <c r="A1856" i="5"/>
  <c r="I1856" i="5" s="1"/>
  <c r="I1855" i="5"/>
  <c r="B397" i="5"/>
  <c r="J396" i="5"/>
  <c r="B452" i="5"/>
  <c r="J452" i="5" s="1"/>
  <c r="J451" i="5"/>
  <c r="C559" i="5"/>
  <c r="J558" i="5"/>
  <c r="B667" i="5"/>
  <c r="J666" i="5"/>
  <c r="J1620" i="5"/>
  <c r="B1621" i="5"/>
  <c r="I73" i="5"/>
  <c r="A74" i="5"/>
  <c r="I74" i="5" s="1"/>
  <c r="I1044" i="5"/>
  <c r="A1045" i="5"/>
  <c r="J288" i="5"/>
  <c r="B289" i="5"/>
  <c r="B1477" i="5"/>
  <c r="J1476" i="5"/>
  <c r="C613" i="5"/>
  <c r="J612" i="5"/>
  <c r="B649" i="5"/>
  <c r="J648" i="5"/>
  <c r="A1514" i="5"/>
  <c r="I1514" i="5" s="1"/>
  <c r="I1513" i="5"/>
  <c r="I2790" i="5"/>
  <c r="A2791" i="5"/>
  <c r="A1910" i="5"/>
  <c r="I1910" i="5" s="1"/>
  <c r="I1909" i="5"/>
  <c r="A2449" i="5"/>
  <c r="I2448" i="5"/>
  <c r="J2124" i="5"/>
  <c r="B2125" i="5"/>
  <c r="B1910" i="5"/>
  <c r="J1910" i="5" s="1"/>
  <c r="J1909" i="5"/>
  <c r="I2683" i="5"/>
  <c r="A2684" i="5"/>
  <c r="I2684" i="5" s="1"/>
  <c r="J2430" i="5"/>
  <c r="B2431" i="5"/>
  <c r="B902" i="5"/>
  <c r="J902" i="5" s="1"/>
  <c r="J901" i="5"/>
  <c r="B2702" i="5"/>
  <c r="J2702" i="5" s="1"/>
  <c r="J2701" i="5"/>
  <c r="A2666" i="5"/>
  <c r="I2666" i="5" s="1"/>
  <c r="I2665" i="5"/>
  <c r="A1208" i="5"/>
  <c r="I1208" i="5" s="1"/>
  <c r="I1207" i="5"/>
  <c r="B2090" i="5"/>
  <c r="J2090" i="5" s="1"/>
  <c r="J2089" i="5"/>
  <c r="J955" i="5"/>
  <c r="B956" i="5"/>
  <c r="J956" i="5" s="1"/>
  <c r="I1585" i="5"/>
  <c r="A1586" i="5"/>
  <c r="I1586" i="5" s="1"/>
  <c r="J1117" i="5"/>
  <c r="B1118" i="5"/>
  <c r="J1118" i="5" s="1"/>
  <c r="I702" i="5"/>
  <c r="A703" i="5"/>
  <c r="A1387" i="5"/>
  <c r="I1386" i="5"/>
  <c r="A739" i="5"/>
  <c r="I738" i="5"/>
  <c r="B344" i="5"/>
  <c r="J344" i="5" s="1"/>
  <c r="J343" i="5"/>
  <c r="B2449" i="5"/>
  <c r="J2448" i="5"/>
  <c r="C1603" i="5"/>
  <c r="J1602" i="5"/>
  <c r="B434" i="5"/>
  <c r="J434" i="5" s="1"/>
  <c r="J433" i="5"/>
  <c r="A1693" i="5"/>
  <c r="I1692" i="5"/>
  <c r="B2360" i="5"/>
  <c r="J2360" i="5" s="1"/>
  <c r="J2359" i="5"/>
  <c r="I2143" i="5"/>
  <c r="A2144" i="5"/>
  <c r="I2144" i="5" s="1"/>
  <c r="A1369" i="5"/>
  <c r="I1368" i="5"/>
  <c r="I1710" i="5"/>
  <c r="A1711" i="5"/>
  <c r="I1477" i="5"/>
  <c r="A1478" i="5"/>
  <c r="I1478" i="5" s="1"/>
  <c r="B1675" i="5"/>
  <c r="J1674" i="5"/>
  <c r="A38" i="5"/>
  <c r="I38" i="5" s="1"/>
  <c r="I37" i="5"/>
  <c r="B2683" i="5"/>
  <c r="J2682" i="5"/>
  <c r="A236" i="5"/>
  <c r="I236" i="5" s="1"/>
  <c r="I235" i="5"/>
  <c r="I955" i="5"/>
  <c r="A956" i="5"/>
  <c r="I956" i="5" s="1"/>
  <c r="A2071" i="5"/>
  <c r="I2070" i="5"/>
  <c r="B362" i="5"/>
  <c r="J362" i="5" s="1"/>
  <c r="J361" i="5"/>
  <c r="B1586" i="5"/>
  <c r="J1586" i="5" s="1"/>
  <c r="J1585" i="5"/>
  <c r="B506" i="5"/>
  <c r="J506" i="5" s="1"/>
  <c r="J505" i="5"/>
  <c r="B1550" i="5"/>
  <c r="J1550" i="5" s="1"/>
  <c r="J1549" i="5"/>
  <c r="I91" i="5"/>
  <c r="A92" i="5"/>
  <c r="I92" i="5" s="1"/>
  <c r="A848" i="5"/>
  <c r="I848" i="5" s="1"/>
  <c r="I847" i="5"/>
  <c r="J1639" i="5"/>
  <c r="B1640" i="5"/>
  <c r="J1640" i="5" s="1"/>
  <c r="B2810" i="5"/>
  <c r="J2810" i="5" s="1"/>
  <c r="J2809" i="5"/>
  <c r="A1135" i="5"/>
  <c r="I1134" i="5"/>
  <c r="B812" i="5"/>
  <c r="J812" i="5" s="1"/>
  <c r="J811" i="5"/>
  <c r="J1009" i="5"/>
  <c r="B1010" i="5"/>
  <c r="J1010" i="5" s="1"/>
  <c r="J235" i="5"/>
  <c r="B236" i="5"/>
  <c r="J236" i="5" s="1"/>
  <c r="I127" i="5"/>
  <c r="A128" i="5"/>
  <c r="I128" i="5" s="1"/>
  <c r="W56" i="4" l="1"/>
  <c r="X56" i="4" s="1"/>
  <c r="K58" i="4"/>
  <c r="T57" i="4"/>
  <c r="V57" i="4"/>
  <c r="S57" i="4"/>
  <c r="AB57" i="4"/>
  <c r="Y57" i="4"/>
  <c r="Z57" i="4"/>
  <c r="U57" i="4"/>
  <c r="AA57" i="4"/>
  <c r="AC56" i="4"/>
  <c r="AD56" i="4" s="1"/>
  <c r="I1729" i="5"/>
  <c r="A1730" i="5"/>
  <c r="I1730" i="5" s="1"/>
  <c r="A560" i="5"/>
  <c r="I560" i="5" s="1"/>
  <c r="I559" i="5"/>
  <c r="B1514" i="5"/>
  <c r="J1514" i="5" s="1"/>
  <c r="J1513" i="5"/>
  <c r="A1172" i="5"/>
  <c r="I1172" i="5" s="1"/>
  <c r="I1171" i="5"/>
  <c r="I1261" i="5"/>
  <c r="A1262" i="5"/>
  <c r="I1262" i="5" s="1"/>
  <c r="A2288" i="5"/>
  <c r="I2288" i="5" s="1"/>
  <c r="I2287" i="5"/>
  <c r="J1225" i="5"/>
  <c r="B1226" i="5"/>
  <c r="J1226" i="5" s="1"/>
  <c r="A1280" i="5"/>
  <c r="I1280" i="5" s="1"/>
  <c r="I1279" i="5"/>
  <c r="A920" i="5"/>
  <c r="I920" i="5" s="1"/>
  <c r="I919" i="5"/>
  <c r="A2720" i="5"/>
  <c r="I2720" i="5" s="1"/>
  <c r="I2719" i="5"/>
  <c r="A614" i="5"/>
  <c r="I614" i="5" s="1"/>
  <c r="I613" i="5"/>
  <c r="J1135" i="5"/>
  <c r="B1136" i="5"/>
  <c r="J1136" i="5" s="1"/>
  <c r="I1441" i="5"/>
  <c r="A1442" i="5"/>
  <c r="I1442" i="5" s="1"/>
  <c r="C1496" i="5"/>
  <c r="J1496" i="5" s="1"/>
  <c r="J1495" i="5"/>
  <c r="C758" i="5"/>
  <c r="J758" i="5" s="1"/>
  <c r="J757" i="5"/>
  <c r="I2161" i="5"/>
  <c r="A2162" i="5"/>
  <c r="I2162" i="5" s="1"/>
  <c r="A434" i="5"/>
  <c r="I434" i="5" s="1"/>
  <c r="I433" i="5"/>
  <c r="J1081" i="5"/>
  <c r="B1082" i="5"/>
  <c r="J1082" i="5" s="1"/>
  <c r="A1820" i="5"/>
  <c r="I1820" i="5" s="1"/>
  <c r="I1819" i="5"/>
  <c r="A2558" i="5"/>
  <c r="I2558" i="5" s="1"/>
  <c r="I2557" i="5"/>
  <c r="J1387" i="5"/>
  <c r="B1388" i="5"/>
  <c r="J1388" i="5" s="1"/>
  <c r="I757" i="5"/>
  <c r="A758" i="5"/>
  <c r="I758" i="5" s="1"/>
  <c r="J631" i="5"/>
  <c r="B632" i="5"/>
  <c r="J632" i="5" s="1"/>
  <c r="A380" i="5"/>
  <c r="I380" i="5" s="1"/>
  <c r="I379" i="5"/>
  <c r="I1387" i="5"/>
  <c r="A1388" i="5"/>
  <c r="I1388" i="5" s="1"/>
  <c r="J1477" i="5"/>
  <c r="B1478" i="5"/>
  <c r="J1478" i="5" s="1"/>
  <c r="B1046" i="5"/>
  <c r="J1046" i="5" s="1"/>
  <c r="J1045" i="5"/>
  <c r="I2197" i="5"/>
  <c r="A2198" i="5"/>
  <c r="I2198" i="5" s="1"/>
  <c r="I1675" i="5"/>
  <c r="A1676" i="5"/>
  <c r="I1676" i="5" s="1"/>
  <c r="C218" i="5"/>
  <c r="J218" i="5" s="1"/>
  <c r="J217" i="5"/>
  <c r="C1820" i="5"/>
  <c r="J1820" i="5" s="1"/>
  <c r="J1819" i="5"/>
  <c r="I721" i="5"/>
  <c r="A722" i="5"/>
  <c r="I722" i="5" s="1"/>
  <c r="J2683" i="5"/>
  <c r="B2684" i="5"/>
  <c r="J2684" i="5" s="1"/>
  <c r="I1693" i="5"/>
  <c r="A1694" i="5"/>
  <c r="I1694" i="5" s="1"/>
  <c r="I2449" i="5"/>
  <c r="A2450" i="5"/>
  <c r="I2450" i="5" s="1"/>
  <c r="J649" i="5"/>
  <c r="B650" i="5"/>
  <c r="J650" i="5" s="1"/>
  <c r="C560" i="5"/>
  <c r="J560" i="5" s="1"/>
  <c r="J559" i="5"/>
  <c r="J703" i="5"/>
  <c r="B704" i="5"/>
  <c r="J704" i="5" s="1"/>
  <c r="B884" i="5"/>
  <c r="J884" i="5" s="1"/>
  <c r="J883" i="5"/>
  <c r="C542" i="5"/>
  <c r="J542" i="5" s="1"/>
  <c r="J541" i="5"/>
  <c r="I1027" i="5"/>
  <c r="A1028" i="5"/>
  <c r="I1028" i="5" s="1"/>
  <c r="I2125" i="5"/>
  <c r="A2126" i="5"/>
  <c r="I2126" i="5" s="1"/>
  <c r="B2522" i="5"/>
  <c r="J2522" i="5" s="1"/>
  <c r="J2521" i="5"/>
  <c r="I2071" i="5"/>
  <c r="A2072" i="5"/>
  <c r="I2072" i="5" s="1"/>
  <c r="J2773" i="5"/>
  <c r="B2774" i="5"/>
  <c r="J2774" i="5" s="1"/>
  <c r="C1244" i="5"/>
  <c r="J1244" i="5" s="1"/>
  <c r="J1243" i="5"/>
  <c r="I2089" i="5"/>
  <c r="A2090" i="5"/>
  <c r="I2090" i="5" s="1"/>
  <c r="B1658" i="5"/>
  <c r="J1658" i="5" s="1"/>
  <c r="J1657" i="5"/>
  <c r="B1352" i="5"/>
  <c r="J1352" i="5" s="1"/>
  <c r="J1351" i="5"/>
  <c r="C2612" i="5"/>
  <c r="J2612" i="5" s="1"/>
  <c r="J2611" i="5"/>
  <c r="B2468" i="5"/>
  <c r="J2468" i="5" s="1"/>
  <c r="J2467" i="5"/>
  <c r="B974" i="5"/>
  <c r="J974" i="5" s="1"/>
  <c r="J973" i="5"/>
  <c r="C1964" i="5"/>
  <c r="J1964" i="5" s="1"/>
  <c r="J1963" i="5"/>
  <c r="I1369" i="5"/>
  <c r="A1370" i="5"/>
  <c r="I1370" i="5" s="1"/>
  <c r="I739" i="5"/>
  <c r="A740" i="5"/>
  <c r="I740" i="5" s="1"/>
  <c r="C614" i="5"/>
  <c r="J614" i="5" s="1"/>
  <c r="J613" i="5"/>
  <c r="I685" i="5"/>
  <c r="A686" i="5"/>
  <c r="I686" i="5" s="1"/>
  <c r="J1279" i="5"/>
  <c r="B1280" i="5"/>
  <c r="J1280" i="5" s="1"/>
  <c r="J253" i="5"/>
  <c r="B254" i="5"/>
  <c r="J254" i="5" s="1"/>
  <c r="I991" i="5"/>
  <c r="A992" i="5"/>
  <c r="I992" i="5" s="1"/>
  <c r="A902" i="5"/>
  <c r="I902" i="5" s="1"/>
  <c r="I901" i="5"/>
  <c r="J2251" i="5"/>
  <c r="B2252" i="5"/>
  <c r="J2252" i="5" s="1"/>
  <c r="I1153" i="5"/>
  <c r="A1154" i="5"/>
  <c r="I1154" i="5" s="1"/>
  <c r="B2450" i="5"/>
  <c r="J2450" i="5" s="1"/>
  <c r="J2449" i="5"/>
  <c r="J667" i="5"/>
  <c r="B668" i="5"/>
  <c r="J668" i="5" s="1"/>
  <c r="I2323" i="5"/>
  <c r="A2324" i="5"/>
  <c r="I2324" i="5" s="1"/>
  <c r="I199" i="5"/>
  <c r="A200" i="5"/>
  <c r="I200" i="5" s="1"/>
  <c r="C1784" i="5"/>
  <c r="J1784" i="5" s="1"/>
  <c r="J1783" i="5"/>
  <c r="I1009" i="5"/>
  <c r="A1010" i="5"/>
  <c r="I1010" i="5" s="1"/>
  <c r="I2017" i="5"/>
  <c r="A2018" i="5"/>
  <c r="I2018" i="5" s="1"/>
  <c r="C182" i="5"/>
  <c r="J182" i="5" s="1"/>
  <c r="J181" i="5"/>
  <c r="J1315" i="5"/>
  <c r="B1316" i="5"/>
  <c r="J1316" i="5" s="1"/>
  <c r="I2791" i="5"/>
  <c r="A2792" i="5"/>
  <c r="I2792" i="5" s="1"/>
  <c r="J1621" i="5"/>
  <c r="B1622" i="5"/>
  <c r="J1622" i="5" s="1"/>
  <c r="B1370" i="5"/>
  <c r="J1370" i="5" s="1"/>
  <c r="J1369" i="5"/>
  <c r="I1657" i="5"/>
  <c r="A1658" i="5"/>
  <c r="I1658" i="5" s="1"/>
  <c r="A362" i="5"/>
  <c r="I362" i="5" s="1"/>
  <c r="I361" i="5"/>
  <c r="I469" i="5"/>
  <c r="A470" i="5"/>
  <c r="I470" i="5" s="1"/>
  <c r="J2503" i="5"/>
  <c r="B2504" i="5"/>
  <c r="J2504" i="5" s="1"/>
  <c r="B1676" i="5"/>
  <c r="J1676" i="5" s="1"/>
  <c r="J1675" i="5"/>
  <c r="C1604" i="5"/>
  <c r="J1604" i="5" s="1"/>
  <c r="J1603" i="5"/>
  <c r="I1405" i="5"/>
  <c r="A1406" i="5"/>
  <c r="I1406" i="5" s="1"/>
  <c r="I703" i="5"/>
  <c r="A704" i="5"/>
  <c r="I704" i="5" s="1"/>
  <c r="J2125" i="5"/>
  <c r="B2126" i="5"/>
  <c r="J2126" i="5" s="1"/>
  <c r="J289" i="5"/>
  <c r="B290" i="5"/>
  <c r="J290" i="5" s="1"/>
  <c r="J397" i="5"/>
  <c r="B398" i="5"/>
  <c r="J398" i="5" s="1"/>
  <c r="J739" i="5"/>
  <c r="B740" i="5"/>
  <c r="J740" i="5" s="1"/>
  <c r="C1748" i="5"/>
  <c r="J1748" i="5" s="1"/>
  <c r="J1747" i="5"/>
  <c r="J721" i="5"/>
  <c r="B722" i="5"/>
  <c r="J722" i="5" s="1"/>
  <c r="A2810" i="5"/>
  <c r="I2810" i="5" s="1"/>
  <c r="I2809" i="5"/>
  <c r="I2521" i="5"/>
  <c r="A2522" i="5"/>
  <c r="I2522" i="5" s="1"/>
  <c r="B992" i="5"/>
  <c r="J992" i="5" s="1"/>
  <c r="J991" i="5"/>
  <c r="J2305" i="5"/>
  <c r="B2306" i="5"/>
  <c r="J2306" i="5" s="1"/>
  <c r="J919" i="5"/>
  <c r="B920" i="5"/>
  <c r="J920" i="5" s="1"/>
  <c r="A1136" i="5"/>
  <c r="I1136" i="5" s="1"/>
  <c r="I1135" i="5"/>
  <c r="A1712" i="5"/>
  <c r="I1712" i="5" s="1"/>
  <c r="I1711" i="5"/>
  <c r="B2432" i="5"/>
  <c r="J2432" i="5" s="1"/>
  <c r="J2431" i="5"/>
  <c r="I1045" i="5"/>
  <c r="A1046" i="5"/>
  <c r="I1046" i="5" s="1"/>
  <c r="C1892" i="5"/>
  <c r="J1892" i="5" s="1"/>
  <c r="J1891" i="5"/>
  <c r="J685" i="5"/>
  <c r="B686" i="5"/>
  <c r="J686" i="5" s="1"/>
  <c r="B2594" i="5"/>
  <c r="J2594" i="5" s="1"/>
  <c r="J2593" i="5"/>
  <c r="I1099" i="5"/>
  <c r="A1100" i="5"/>
  <c r="I1100" i="5" s="1"/>
  <c r="I2629" i="5"/>
  <c r="A2630" i="5"/>
  <c r="I2630" i="5" s="1"/>
  <c r="I973" i="5"/>
  <c r="A974" i="5"/>
  <c r="I974" i="5" s="1"/>
  <c r="J2539" i="5"/>
  <c r="B2540" i="5"/>
  <c r="J2540" i="5" s="1"/>
  <c r="A2000" i="5"/>
  <c r="I2000" i="5" s="1"/>
  <c r="I1999" i="5"/>
  <c r="C1928" i="5"/>
  <c r="J1928" i="5" s="1"/>
  <c r="J1927" i="5"/>
  <c r="B1424" i="5"/>
  <c r="J1424" i="5" s="1"/>
  <c r="J1423" i="5"/>
  <c r="C1856" i="5"/>
  <c r="J1856" i="5" s="1"/>
  <c r="J1855" i="5"/>
  <c r="W57" i="4" l="1"/>
  <c r="X57" i="4" s="1"/>
  <c r="K59" i="4"/>
  <c r="AB58" i="4"/>
  <c r="U58" i="4"/>
  <c r="AA58" i="4"/>
  <c r="Y58" i="4"/>
  <c r="S58" i="4"/>
  <c r="Z58" i="4"/>
  <c r="T58" i="4"/>
  <c r="V58" i="4"/>
  <c r="AC57" i="4"/>
  <c r="AD57" i="4" s="1"/>
  <c r="W58" i="4" l="1"/>
  <c r="X58" i="4" s="1"/>
  <c r="K60" i="4"/>
  <c r="Z59" i="4"/>
  <c r="T59" i="4"/>
  <c r="V59" i="4"/>
  <c r="S59" i="4"/>
  <c r="AB59" i="4"/>
  <c r="AA59" i="4"/>
  <c r="U59" i="4"/>
  <c r="Y59" i="4"/>
  <c r="AC58" i="4"/>
  <c r="AD58" i="4" s="1"/>
  <c r="W59" i="4" l="1"/>
  <c r="X59" i="4" s="1"/>
  <c r="AC59" i="4"/>
  <c r="AD59" i="4" s="1"/>
  <c r="K61" i="4"/>
  <c r="Y60" i="4"/>
  <c r="AB60" i="4"/>
  <c r="S60" i="4"/>
  <c r="Z60" i="4"/>
  <c r="T60" i="4"/>
  <c r="V60" i="4"/>
  <c r="AA60" i="4"/>
  <c r="U60" i="4"/>
  <c r="AC60" i="4" l="1"/>
  <c r="AD60" i="4" s="1"/>
  <c r="W60" i="4"/>
  <c r="X60" i="4" s="1"/>
  <c r="K62" i="4"/>
  <c r="Y61" i="4"/>
  <c r="S61" i="4"/>
  <c r="AA61" i="4"/>
  <c r="T61" i="4"/>
  <c r="AB61" i="4"/>
  <c r="U61" i="4"/>
  <c r="Z61" i="4"/>
  <c r="V61" i="4"/>
  <c r="AC61" i="4" l="1"/>
  <c r="AD61" i="4" s="1"/>
  <c r="W61" i="4"/>
  <c r="X61" i="4" s="1"/>
  <c r="K63" i="4"/>
  <c r="AB62" i="4"/>
  <c r="T62" i="4"/>
  <c r="AA62" i="4"/>
  <c r="V62" i="4"/>
  <c r="U62" i="4"/>
  <c r="Z62" i="4"/>
  <c r="Y62" i="4"/>
  <c r="S62" i="4"/>
  <c r="W62" i="4" l="1"/>
  <c r="X62" i="4" s="1"/>
  <c r="K64" i="4"/>
  <c r="U63" i="4"/>
  <c r="AB63" i="4"/>
  <c r="V63" i="4"/>
  <c r="T63" i="4"/>
  <c r="AA63" i="4"/>
  <c r="Z63" i="4"/>
  <c r="Y63" i="4"/>
  <c r="S63" i="4"/>
  <c r="AC62" i="4"/>
  <c r="AD62" i="4" s="1"/>
  <c r="AC63" i="4" l="1"/>
  <c r="AD63" i="4" s="1"/>
  <c r="W63" i="4"/>
  <c r="X63" i="4" s="1"/>
  <c r="K65" i="4"/>
  <c r="U64" i="4"/>
  <c r="T64" i="4"/>
  <c r="V64" i="4"/>
  <c r="Z64" i="4"/>
  <c r="AA64" i="4"/>
  <c r="AB64" i="4"/>
  <c r="S64" i="4"/>
  <c r="Y64" i="4"/>
  <c r="W64" i="4" l="1"/>
  <c r="X64" i="4" s="1"/>
  <c r="K66" i="4"/>
  <c r="T65" i="4"/>
  <c r="S65" i="4"/>
  <c r="U65" i="4"/>
  <c r="V65" i="4"/>
  <c r="Y65" i="4"/>
  <c r="AA65" i="4"/>
  <c r="Z65" i="4"/>
  <c r="AB65" i="4"/>
  <c r="AC64" i="4"/>
  <c r="AD64" i="4" s="1"/>
  <c r="W65" i="4" l="1"/>
  <c r="X65" i="4" s="1"/>
  <c r="K67" i="4"/>
  <c r="S66" i="4"/>
  <c r="T66" i="4"/>
  <c r="V66" i="4"/>
  <c r="Z66" i="4"/>
  <c r="AB66" i="4"/>
  <c r="Y66" i="4"/>
  <c r="U66" i="4"/>
  <c r="AA66" i="4"/>
  <c r="AC65" i="4"/>
  <c r="AD65" i="4" s="1"/>
  <c r="AC66" i="4" l="1"/>
  <c r="AD66" i="4" s="1"/>
  <c r="W66" i="4"/>
  <c r="X66" i="4" s="1"/>
  <c r="K68" i="4"/>
  <c r="Z67" i="4"/>
  <c r="S67" i="4"/>
  <c r="U67" i="4"/>
  <c r="Y67" i="4"/>
  <c r="T67" i="4"/>
  <c r="AA67" i="4"/>
  <c r="AB67" i="4"/>
  <c r="V67" i="4"/>
  <c r="AC67" i="4" l="1"/>
  <c r="AD67" i="4" s="1"/>
  <c r="K69" i="4"/>
  <c r="V68" i="4"/>
  <c r="Z68" i="4"/>
  <c r="Y68" i="4"/>
  <c r="AB68" i="4"/>
  <c r="U68" i="4"/>
  <c r="S68" i="4"/>
  <c r="AA68" i="4"/>
  <c r="T68" i="4"/>
  <c r="W67" i="4"/>
  <c r="X67" i="4" s="1"/>
  <c r="W68" i="4" l="1"/>
  <c r="X68" i="4" s="1"/>
  <c r="AC68" i="4"/>
  <c r="AD68" i="4" s="1"/>
  <c r="K70" i="4"/>
  <c r="S69" i="4"/>
  <c r="Z69" i="4"/>
  <c r="AB69" i="4"/>
  <c r="T69" i="4"/>
  <c r="AA69" i="4"/>
  <c r="Y69" i="4"/>
  <c r="U69" i="4"/>
  <c r="V69" i="4"/>
  <c r="AC69" i="4" l="1"/>
  <c r="AD69" i="4" s="1"/>
  <c r="W69" i="4"/>
  <c r="X69" i="4" s="1"/>
  <c r="K71" i="4"/>
  <c r="U70" i="4"/>
  <c r="V70" i="4"/>
  <c r="Z70" i="4"/>
  <c r="AB70" i="4"/>
  <c r="AA70" i="4"/>
  <c r="T70" i="4"/>
  <c r="Y70" i="4"/>
  <c r="S70" i="4"/>
  <c r="W70" i="4" l="1"/>
  <c r="X70" i="4" s="1"/>
  <c r="K72" i="4"/>
  <c r="T71" i="4"/>
  <c r="Z71" i="4"/>
  <c r="S71" i="4"/>
  <c r="AA71" i="4"/>
  <c r="V71" i="4"/>
  <c r="Y71" i="4"/>
  <c r="AB71" i="4"/>
  <c r="U71" i="4"/>
  <c r="AC70" i="4"/>
  <c r="AD70" i="4" s="1"/>
  <c r="AC71" i="4" l="1"/>
  <c r="AD71" i="4" s="1"/>
  <c r="W71" i="4"/>
  <c r="X71" i="4" s="1"/>
  <c r="K73" i="4"/>
  <c r="V72" i="4"/>
  <c r="AA72" i="4"/>
  <c r="AB72" i="4"/>
  <c r="Z72" i="4"/>
  <c r="T72" i="4"/>
  <c r="U72" i="4"/>
  <c r="Y72" i="4"/>
  <c r="S72" i="4"/>
  <c r="W72" i="4" l="1"/>
  <c r="X72" i="4" s="1"/>
  <c r="K74" i="4"/>
  <c r="Y73" i="4"/>
  <c r="T73" i="4"/>
  <c r="AA73" i="4"/>
  <c r="AB73" i="4"/>
  <c r="S73" i="4"/>
  <c r="Z73" i="4"/>
  <c r="U73" i="4"/>
  <c r="V73" i="4"/>
  <c r="AC72" i="4"/>
  <c r="AD72" i="4" s="1"/>
  <c r="W73" i="4" l="1"/>
  <c r="X73" i="4" s="1"/>
  <c r="AC73" i="4"/>
  <c r="AD73" i="4" s="1"/>
  <c r="K75" i="4"/>
  <c r="S74" i="4"/>
  <c r="U74" i="4"/>
  <c r="V74" i="4"/>
  <c r="Y74" i="4"/>
  <c r="AA74" i="4"/>
  <c r="T74" i="4"/>
  <c r="Z74" i="4"/>
  <c r="AB74" i="4"/>
  <c r="W74" i="4" l="1"/>
  <c r="X74" i="4" s="1"/>
  <c r="AC74" i="4"/>
  <c r="AD74" i="4" s="1"/>
  <c r="K76" i="4"/>
  <c r="Z75" i="4"/>
  <c r="U75" i="4"/>
  <c r="AB75" i="4"/>
  <c r="V75" i="4"/>
  <c r="Y75" i="4"/>
  <c r="AA75" i="4"/>
  <c r="T75" i="4"/>
  <c r="S75" i="4"/>
  <c r="AC75" i="4" l="1"/>
  <c r="AD75" i="4" s="1"/>
  <c r="W75" i="4"/>
  <c r="X75" i="4" s="1"/>
  <c r="K77" i="4"/>
  <c r="U76" i="4"/>
  <c r="AB76" i="4"/>
  <c r="V76" i="4"/>
  <c r="T76" i="4"/>
  <c r="AA76" i="4"/>
  <c r="Z76" i="4"/>
  <c r="Y76" i="4"/>
  <c r="S76" i="4"/>
  <c r="K78" i="4" l="1"/>
  <c r="Y77" i="4"/>
  <c r="V77" i="4"/>
  <c r="Z77" i="4"/>
  <c r="U77" i="4"/>
  <c r="S77" i="4"/>
  <c r="AB77" i="4"/>
  <c r="T77" i="4"/>
  <c r="AA77" i="4"/>
  <c r="W76" i="4"/>
  <c r="X76" i="4" s="1"/>
  <c r="AC76" i="4"/>
  <c r="AD76" i="4" s="1"/>
  <c r="W77" i="4" l="1"/>
  <c r="X77" i="4" s="1"/>
  <c r="AC77" i="4"/>
  <c r="AD77" i="4" s="1"/>
  <c r="K79" i="4"/>
  <c r="V78" i="4"/>
  <c r="U78" i="4"/>
  <c r="Z78" i="4"/>
  <c r="T78" i="4"/>
  <c r="AB78" i="4"/>
  <c r="AA78" i="4"/>
  <c r="Y78" i="4"/>
  <c r="S78" i="4"/>
  <c r="W78" i="4" l="1"/>
  <c r="X78" i="4" s="1"/>
  <c r="K80" i="4"/>
  <c r="U79" i="4"/>
  <c r="AA79" i="4"/>
  <c r="Z79" i="4"/>
  <c r="V79" i="4"/>
  <c r="T79" i="4"/>
  <c r="AB79" i="4"/>
  <c r="Y79" i="4"/>
  <c r="S79" i="4"/>
  <c r="AC78" i="4"/>
  <c r="AD78" i="4" s="1"/>
  <c r="W79" i="4" l="1"/>
  <c r="X79" i="4" s="1"/>
  <c r="K81" i="4"/>
  <c r="V80" i="4"/>
  <c r="U80" i="4"/>
  <c r="AA80" i="4"/>
  <c r="Z80" i="4"/>
  <c r="T80" i="4"/>
  <c r="AB80" i="4"/>
  <c r="S80" i="4"/>
  <c r="Y80" i="4"/>
  <c r="AC79" i="4"/>
  <c r="AD79" i="4" s="1"/>
  <c r="W80" i="4" l="1"/>
  <c r="X80" i="4" s="1"/>
  <c r="AC80" i="4"/>
  <c r="AD80" i="4" s="1"/>
  <c r="K82" i="4"/>
  <c r="U81" i="4"/>
  <c r="AA81" i="4"/>
  <c r="AB81" i="4"/>
  <c r="Z81" i="4"/>
  <c r="T81" i="4"/>
  <c r="V81" i="4"/>
  <c r="S81" i="4"/>
  <c r="Y81" i="4"/>
  <c r="AC81" i="4" l="1"/>
  <c r="AD81" i="4" s="1"/>
  <c r="K83" i="4"/>
  <c r="V82" i="4"/>
  <c r="T82" i="4"/>
  <c r="U82" i="4"/>
  <c r="Z82" i="4"/>
  <c r="AA82" i="4"/>
  <c r="AB82" i="4"/>
  <c r="Y82" i="4"/>
  <c r="S82" i="4"/>
  <c r="W81" i="4"/>
  <c r="X81" i="4" s="1"/>
  <c r="W82" i="4" l="1"/>
  <c r="X82" i="4" s="1"/>
  <c r="K84" i="4"/>
  <c r="Z83" i="4"/>
  <c r="AA83" i="4"/>
  <c r="AB83" i="4"/>
  <c r="U83" i="4"/>
  <c r="T83" i="4"/>
  <c r="V83" i="4"/>
  <c r="Y83" i="4"/>
  <c r="S83" i="4"/>
  <c r="AC82" i="4"/>
  <c r="AD82" i="4" s="1"/>
  <c r="AC83" i="4" l="1"/>
  <c r="AD83" i="4" s="1"/>
  <c r="W83" i="4"/>
  <c r="X83" i="4" s="1"/>
  <c r="K85" i="4"/>
  <c r="AB84" i="4"/>
  <c r="Z84" i="4"/>
  <c r="U84" i="4"/>
  <c r="V84" i="4"/>
  <c r="AA84" i="4"/>
  <c r="T84" i="4"/>
  <c r="Y84" i="4"/>
  <c r="S84" i="4"/>
  <c r="AC84" i="4" l="1"/>
  <c r="AD84" i="4" s="1"/>
  <c r="W84" i="4"/>
  <c r="X84" i="4" s="1"/>
  <c r="K86" i="4"/>
  <c r="Z85" i="4"/>
  <c r="U85" i="4"/>
  <c r="AB85" i="4"/>
  <c r="T85" i="4"/>
  <c r="AA85" i="4"/>
  <c r="V85" i="4"/>
  <c r="S85" i="4"/>
  <c r="Y85" i="4"/>
  <c r="W85" i="4" l="1"/>
  <c r="X85" i="4" s="1"/>
  <c r="AC85" i="4"/>
  <c r="AD85" i="4" s="1"/>
  <c r="K87" i="4"/>
  <c r="U86" i="4"/>
  <c r="V86" i="4"/>
  <c r="AB86" i="4"/>
  <c r="Z86" i="4"/>
  <c r="AA86" i="4"/>
  <c r="T86" i="4"/>
  <c r="Y86" i="4"/>
  <c r="S86" i="4"/>
  <c r="W86" i="4" l="1"/>
  <c r="X86" i="4" s="1"/>
  <c r="K88" i="4"/>
  <c r="V87" i="4"/>
  <c r="AA87" i="4"/>
  <c r="S87" i="4"/>
  <c r="T87" i="4"/>
  <c r="Z87" i="4"/>
  <c r="Y87" i="4"/>
  <c r="U87" i="4"/>
  <c r="AB87" i="4"/>
  <c r="AC86" i="4"/>
  <c r="AD86" i="4" s="1"/>
  <c r="AC87" i="4" l="1"/>
  <c r="AD87" i="4" s="1"/>
  <c r="W87" i="4"/>
  <c r="X87" i="4" s="1"/>
  <c r="K89" i="4"/>
  <c r="V88" i="4"/>
  <c r="Z88" i="4"/>
  <c r="T88" i="4"/>
  <c r="AB88" i="4"/>
  <c r="S88" i="4"/>
  <c r="Y88" i="4"/>
  <c r="U88" i="4"/>
  <c r="AA88" i="4"/>
  <c r="AC88" i="4" l="1"/>
  <c r="K90" i="4"/>
  <c r="V89" i="4"/>
  <c r="AA89" i="4"/>
  <c r="AB89" i="4"/>
  <c r="Y89" i="4"/>
  <c r="S89" i="4"/>
  <c r="T89" i="4"/>
  <c r="Z89" i="4"/>
  <c r="U89" i="4"/>
  <c r="AD88" i="4"/>
  <c r="W88" i="4"/>
  <c r="X88" i="4" s="1"/>
  <c r="K91" i="4" l="1"/>
  <c r="V90" i="4"/>
  <c r="U90" i="4"/>
  <c r="Z90" i="4"/>
  <c r="AA90" i="4"/>
  <c r="T90" i="4"/>
  <c r="Y90" i="4"/>
  <c r="S90" i="4"/>
  <c r="AB90" i="4"/>
  <c r="W89" i="4"/>
  <c r="X89" i="4" s="1"/>
  <c r="AC89" i="4"/>
  <c r="AD89" i="4" s="1"/>
  <c r="K92" i="4" l="1"/>
  <c r="Z91" i="4"/>
  <c r="V91" i="4"/>
  <c r="S91" i="4"/>
  <c r="AB91" i="4"/>
  <c r="Y91" i="4"/>
  <c r="AA91" i="4"/>
  <c r="U91" i="4"/>
  <c r="T91" i="4"/>
  <c r="W90" i="4"/>
  <c r="X90" i="4" s="1"/>
  <c r="AC90" i="4"/>
  <c r="AD90" i="4" s="1"/>
  <c r="K93" i="4" l="1"/>
  <c r="Z92" i="4"/>
  <c r="V92" i="4"/>
  <c r="U92" i="4"/>
  <c r="T92" i="4"/>
  <c r="AA92" i="4"/>
  <c r="AB92" i="4"/>
  <c r="S92" i="4"/>
  <c r="Y92" i="4"/>
  <c r="AC91" i="4"/>
  <c r="AD91" i="4" s="1"/>
  <c r="W91" i="4"/>
  <c r="X91" i="4" s="1"/>
  <c r="AC92" i="4" l="1"/>
  <c r="AD92" i="4" s="1"/>
  <c r="K94" i="4"/>
  <c r="Y93" i="4"/>
  <c r="Z93" i="4"/>
  <c r="AA93" i="4"/>
  <c r="AB93" i="4"/>
  <c r="U93" i="4"/>
  <c r="S93" i="4"/>
  <c r="V93" i="4"/>
  <c r="T93" i="4"/>
  <c r="W92" i="4"/>
  <c r="X92" i="4" s="1"/>
  <c r="K95" i="4" l="1"/>
  <c r="V94" i="4"/>
  <c r="U94" i="4"/>
  <c r="T94" i="4"/>
  <c r="AA94" i="4"/>
  <c r="AB94" i="4"/>
  <c r="Z94" i="4"/>
  <c r="S94" i="4"/>
  <c r="Y94" i="4"/>
  <c r="W93" i="4"/>
  <c r="X93" i="4" s="1"/>
  <c r="AC93" i="4"/>
  <c r="AD93" i="4" s="1"/>
  <c r="AC94" i="4" l="1"/>
  <c r="AD94" i="4" s="1"/>
  <c r="W94" i="4"/>
  <c r="X94" i="4" s="1"/>
  <c r="K96" i="4"/>
  <c r="AB95" i="4"/>
  <c r="T95" i="4"/>
  <c r="V95" i="4"/>
  <c r="U95" i="4"/>
  <c r="Z95" i="4"/>
  <c r="AA95" i="4"/>
  <c r="Y95" i="4"/>
  <c r="S95" i="4"/>
  <c r="W95" i="4" l="1"/>
  <c r="X95" i="4" s="1"/>
  <c r="K97" i="4"/>
  <c r="V96" i="4"/>
  <c r="Z96" i="4"/>
  <c r="AA96" i="4"/>
  <c r="AB96" i="4"/>
  <c r="T96" i="4"/>
  <c r="U96" i="4"/>
  <c r="Y96" i="4"/>
  <c r="S96" i="4"/>
  <c r="AC95" i="4"/>
  <c r="AD95" i="4" s="1"/>
  <c r="AC96" i="4" l="1"/>
  <c r="AD96" i="4" s="1"/>
  <c r="W96" i="4"/>
  <c r="X96" i="4" s="1"/>
  <c r="K98" i="4"/>
  <c r="Z97" i="4"/>
  <c r="Y97" i="4"/>
  <c r="AA97" i="4"/>
  <c r="U97" i="4"/>
  <c r="T97" i="4"/>
  <c r="AB97" i="4"/>
  <c r="V97" i="4"/>
  <c r="S97" i="4"/>
  <c r="W97" i="4" l="1"/>
  <c r="X97" i="4" s="1"/>
  <c r="AC97" i="4"/>
  <c r="AD97" i="4" s="1"/>
  <c r="K99" i="4"/>
  <c r="V98" i="4"/>
  <c r="AA98" i="4"/>
  <c r="Y98" i="4"/>
  <c r="AB98" i="4"/>
  <c r="T98" i="4"/>
  <c r="S98" i="4"/>
  <c r="Z98" i="4"/>
  <c r="U98" i="4"/>
  <c r="AC98" i="4" l="1"/>
  <c r="AD98" i="4" s="1"/>
  <c r="W98" i="4"/>
  <c r="X98" i="4" s="1"/>
  <c r="K100" i="4"/>
  <c r="Z99" i="4"/>
  <c r="U99" i="4"/>
  <c r="T99" i="4"/>
  <c r="Y99" i="4"/>
  <c r="AB99" i="4"/>
  <c r="S99" i="4"/>
  <c r="V99" i="4"/>
  <c r="AA99" i="4"/>
  <c r="W99" i="4" l="1"/>
  <c r="X99" i="4"/>
  <c r="AC99" i="4"/>
  <c r="AD99" i="4" s="1"/>
  <c r="K101" i="4"/>
  <c r="AA100" i="4"/>
  <c r="U100" i="4"/>
  <c r="V100" i="4"/>
  <c r="AB100" i="4"/>
  <c r="Z100" i="4"/>
  <c r="T100" i="4"/>
  <c r="Y100" i="4"/>
  <c r="S100" i="4"/>
  <c r="W100" i="4" l="1"/>
  <c r="X100" i="4" s="1"/>
  <c r="K102" i="4"/>
  <c r="Y101" i="4"/>
  <c r="AB101" i="4"/>
  <c r="T101" i="4"/>
  <c r="Z101" i="4"/>
  <c r="AA101" i="4"/>
  <c r="V101" i="4"/>
  <c r="S101" i="4"/>
  <c r="U101" i="4"/>
  <c r="AC100" i="4"/>
  <c r="AD100" i="4" s="1"/>
  <c r="AC101" i="4" l="1"/>
  <c r="AD101" i="4" s="1"/>
  <c r="W101" i="4"/>
  <c r="X101" i="4" s="1"/>
  <c r="K103" i="4"/>
  <c r="U102" i="4"/>
  <c r="V102" i="4"/>
  <c r="T102" i="4"/>
  <c r="Z102" i="4"/>
  <c r="AA102" i="4"/>
  <c r="AB102" i="4"/>
  <c r="S102" i="4"/>
  <c r="Y102" i="4"/>
  <c r="K104" i="4" l="1"/>
  <c r="AA103" i="4"/>
  <c r="Z103" i="4"/>
  <c r="V103" i="4"/>
  <c r="U103" i="4"/>
  <c r="AB103" i="4"/>
  <c r="T103" i="4"/>
  <c r="S103" i="4"/>
  <c r="Y103" i="4"/>
  <c r="AC102" i="4"/>
  <c r="AD102" i="4" s="1"/>
  <c r="W102" i="4"/>
  <c r="X102" i="4" s="1"/>
  <c r="W103" i="4" l="1"/>
  <c r="X103" i="4" s="1"/>
  <c r="AC103" i="4"/>
  <c r="AD103" i="4" s="1"/>
  <c r="K105" i="4"/>
  <c r="V104" i="4"/>
  <c r="AA104" i="4"/>
  <c r="AB104" i="4"/>
  <c r="T104" i="4"/>
  <c r="U104" i="4"/>
  <c r="Z104" i="4"/>
  <c r="Y104" i="4"/>
  <c r="S104" i="4"/>
  <c r="AC104" i="4" l="1"/>
  <c r="AD104" i="4" s="1"/>
  <c r="W104" i="4"/>
  <c r="X104" i="4" s="1"/>
  <c r="K106" i="4"/>
  <c r="Z105" i="4"/>
  <c r="AA105" i="4"/>
  <c r="AB105" i="4"/>
  <c r="S105" i="4"/>
  <c r="T105" i="4"/>
  <c r="V105" i="4"/>
  <c r="Y105" i="4"/>
  <c r="U105" i="4"/>
  <c r="W105" i="4" l="1"/>
  <c r="X105" i="4" s="1"/>
  <c r="K107" i="4"/>
  <c r="U106" i="4"/>
  <c r="V106" i="4"/>
  <c r="Y106" i="4"/>
  <c r="AA106" i="4"/>
  <c r="Z106" i="4"/>
  <c r="S106" i="4"/>
  <c r="T106" i="4"/>
  <c r="AB106" i="4"/>
  <c r="AC105" i="4"/>
  <c r="AD105" i="4" s="1"/>
  <c r="W106" i="4" l="1"/>
  <c r="X106" i="4" s="1"/>
  <c r="AC106" i="4"/>
  <c r="AD106" i="4" s="1"/>
  <c r="Z107" i="4"/>
  <c r="K108" i="4"/>
  <c r="S107" i="4"/>
  <c r="U107" i="4"/>
  <c r="AB107" i="4"/>
  <c r="Y107" i="4"/>
  <c r="T107" i="4"/>
  <c r="V107" i="4"/>
  <c r="AA107" i="4"/>
  <c r="AC107" i="4" l="1"/>
  <c r="AD107" i="4" s="1"/>
  <c r="W107" i="4"/>
  <c r="X107" i="4" s="1"/>
  <c r="K109" i="4"/>
  <c r="T108" i="4"/>
  <c r="AB108" i="4"/>
  <c r="Z108" i="4"/>
  <c r="V108" i="4"/>
  <c r="AA108" i="4"/>
  <c r="U108" i="4"/>
  <c r="Y108" i="4"/>
  <c r="S108" i="4"/>
  <c r="W108" i="4" l="1"/>
  <c r="X108" i="4" s="1"/>
  <c r="K110" i="4"/>
  <c r="Y109" i="4"/>
  <c r="V109" i="4"/>
  <c r="S109" i="4"/>
  <c r="U109" i="4"/>
  <c r="Z109" i="4"/>
  <c r="AB109" i="4"/>
  <c r="T109" i="4"/>
  <c r="AA109" i="4"/>
  <c r="AC108" i="4"/>
  <c r="AD108" i="4" s="1"/>
  <c r="W109" i="4" l="1"/>
  <c r="X109" i="4" s="1"/>
  <c r="AC109" i="4"/>
  <c r="AD109" i="4" s="1"/>
  <c r="K111" i="4"/>
  <c r="V110" i="4"/>
  <c r="U110" i="4"/>
  <c r="AA110" i="4"/>
  <c r="AB110" i="4"/>
  <c r="Z110" i="4"/>
  <c r="T110" i="4"/>
  <c r="Y110" i="4"/>
  <c r="S110" i="4"/>
  <c r="W110" i="4" l="1"/>
  <c r="X110" i="4" s="1"/>
  <c r="AC110" i="4"/>
  <c r="AD110" i="4" s="1"/>
  <c r="K112" i="4"/>
  <c r="U111" i="4"/>
  <c r="AA111" i="4"/>
  <c r="T111" i="4"/>
  <c r="Z111" i="4"/>
  <c r="AB111" i="4"/>
  <c r="V111" i="4"/>
  <c r="S111" i="4"/>
  <c r="Y111" i="4"/>
  <c r="AC111" i="4" l="1"/>
  <c r="AD111" i="4" s="1"/>
  <c r="W111" i="4"/>
  <c r="X111" i="4" s="1"/>
  <c r="V112" i="4"/>
  <c r="U112" i="4"/>
  <c r="AB112" i="4"/>
  <c r="T112" i="4"/>
  <c r="AA112" i="4"/>
  <c r="Z112" i="4"/>
  <c r="Y112" i="4"/>
  <c r="S112" i="4"/>
  <c r="W112" i="4" l="1"/>
  <c r="X112" i="4" s="1"/>
  <c r="AC112" i="4"/>
  <c r="AD112" i="4" s="1"/>
</calcChain>
</file>

<file path=xl/comments1.xml><?xml version="1.0" encoding="utf-8"?>
<comments xmlns="http://schemas.openxmlformats.org/spreadsheetml/2006/main">
  <authors>
    <author>Cichota, Rogerio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* means of irrigation applied to dryland treatments to reduce soil water deficit at the start of the 1998/99 growing season.</t>
        </r>
      </text>
    </comment>
  </commentList>
</comments>
</file>

<file path=xl/sharedStrings.xml><?xml version="1.0" encoding="utf-8"?>
<sst xmlns="http://schemas.openxmlformats.org/spreadsheetml/2006/main" count="6837" uniqueCount="147">
  <si>
    <t>1997/98</t>
  </si>
  <si>
    <t>Dry1and*</t>
  </si>
  <si>
    <t>Season</t>
  </si>
  <si>
    <t>Regrowth</t>
  </si>
  <si>
    <t>1996/97</t>
  </si>
  <si>
    <t>Total</t>
  </si>
  <si>
    <t>1998/99</t>
  </si>
  <si>
    <t>1999/00</t>
  </si>
  <si>
    <t>2000/01</t>
  </si>
  <si>
    <t>Application date</t>
  </si>
  <si>
    <t>Amount (mm)</t>
  </si>
  <si>
    <t>20-22/Oct</t>
  </si>
  <si>
    <t>3-5/Dec</t>
  </si>
  <si>
    <t>30-31/Oct</t>
  </si>
  <si>
    <t>1-4/Dec</t>
  </si>
  <si>
    <t>16-17/Dec</t>
  </si>
  <si>
    <t>15-16/Jan</t>
  </si>
  <si>
    <t>23/Jan</t>
  </si>
  <si>
    <t>17-21/Feb</t>
  </si>
  <si>
    <t>6/Mar</t>
  </si>
  <si>
    <t>30-31/Mar</t>
  </si>
  <si>
    <t>9-14/Sep</t>
  </si>
  <si>
    <t>12-19/Nov</t>
  </si>
  <si>
    <t>20-25/Jan</t>
  </si>
  <si>
    <t>25-29/Feb</t>
  </si>
  <si>
    <t>11-12/Dec</t>
  </si>
  <si>
    <t>22-24/Jan</t>
  </si>
  <si>
    <t>27-30/Dec</t>
  </si>
  <si>
    <t>1-4/Feb</t>
  </si>
  <si>
    <t>20-22/Mar</t>
  </si>
  <si>
    <t>19-23/Dec</t>
  </si>
  <si>
    <t>Regrowth cycle start date, grazing date and regrowth duration and grazing duration (days) of chicory, lucerne and red clover crops</t>
  </si>
  <si>
    <t xml:space="preserve"> Amount and timing of irrigation applied over six growth seasons on chicory, lucerne and red clover crops</t>
  </si>
  <si>
    <t>2001/02</t>
  </si>
  <si>
    <t>Start date</t>
  </si>
  <si>
    <t>Grazing date</t>
  </si>
  <si>
    <t>Grazing days</t>
  </si>
  <si>
    <t>Regrowth days</t>
  </si>
  <si>
    <t>Date</t>
  </si>
  <si>
    <t>Rotation</t>
  </si>
  <si>
    <t xml:space="preserve">growth/final/residual </t>
  </si>
  <si>
    <t>Plot</t>
  </si>
  <si>
    <t>Irrig</t>
  </si>
  <si>
    <t>Species</t>
  </si>
  <si>
    <t>Rep</t>
  </si>
  <si>
    <t>id 2</t>
  </si>
  <si>
    <t>ID</t>
  </si>
  <si>
    <t>Total DM</t>
  </si>
  <si>
    <t>Total DM (LGR)</t>
  </si>
  <si>
    <t xml:space="preserve">botanical </t>
  </si>
  <si>
    <t>Species DM</t>
  </si>
  <si>
    <t>residual</t>
  </si>
  <si>
    <t>utilisation</t>
  </si>
  <si>
    <t>%stem</t>
  </si>
  <si>
    <t>final</t>
  </si>
  <si>
    <t>dry</t>
  </si>
  <si>
    <t>red clover</t>
  </si>
  <si>
    <t>irr</t>
  </si>
  <si>
    <t>chicory</t>
  </si>
  <si>
    <t>lucerne</t>
  </si>
  <si>
    <t>growth</t>
  </si>
  <si>
    <t>Average of utilisation</t>
  </si>
  <si>
    <t>Count of Total DM</t>
  </si>
  <si>
    <t>Values</t>
  </si>
  <si>
    <t>Sum of Total DM</t>
  </si>
  <si>
    <t xml:space="preserve">Average of botanical </t>
  </si>
  <si>
    <t>Average of %stem</t>
  </si>
  <si>
    <t>Avg Stem</t>
  </si>
  <si>
    <t>StemDM</t>
  </si>
  <si>
    <t>LeafDM</t>
  </si>
  <si>
    <t>ResidualDM</t>
  </si>
  <si>
    <t>Leaf</t>
  </si>
  <si>
    <t>Stem</t>
  </si>
  <si>
    <t>Weed</t>
  </si>
  <si>
    <t>Residual</t>
  </si>
  <si>
    <t>Nitrogen</t>
  </si>
  <si>
    <t>Chicory</t>
  </si>
  <si>
    <t>Lucerne</t>
  </si>
  <si>
    <t>Red clover</t>
  </si>
  <si>
    <t>Energy</t>
  </si>
  <si>
    <t>WeedDM</t>
  </si>
  <si>
    <t>botanical</t>
  </si>
  <si>
    <t>LeafN</t>
  </si>
  <si>
    <t>StemN</t>
  </si>
  <si>
    <t>ResidualN</t>
  </si>
  <si>
    <t>WeedN</t>
  </si>
  <si>
    <t>TotalN</t>
  </si>
  <si>
    <t>RemovedN</t>
  </si>
  <si>
    <t>LeafME</t>
  </si>
  <si>
    <t>StemME</t>
  </si>
  <si>
    <t>ResidualME</t>
  </si>
  <si>
    <t>WeedME</t>
  </si>
  <si>
    <t>TotalME</t>
  </si>
  <si>
    <t>RemovedME</t>
  </si>
  <si>
    <t>Average</t>
  </si>
  <si>
    <t>Fraction</t>
  </si>
  <si>
    <t>Dry</t>
  </si>
  <si>
    <t>Irr</t>
  </si>
  <si>
    <t xml:space="preserve"> Energy concentration (MJME/kg DM) of leaf, stem, weed and post grazing residual fractions from chicory, lucerne and red clover crops under dryland and (Dry) and irrigated (Irr) conditions</t>
  </si>
  <si>
    <t xml:space="preserve"> Crude protein (% DM) of leaf, stem, weed and post grazing residual fractions from chicory, lucerne and red clover under dryland (Dry) and irrigated (Irr) conditions</t>
  </si>
  <si>
    <t>Regrowth#</t>
  </si>
  <si>
    <t>Day</t>
  </si>
  <si>
    <t>11-18/Sep</t>
  </si>
  <si>
    <t>Year</t>
  </si>
  <si>
    <t>26-27/Apr</t>
  </si>
  <si>
    <t xml:space="preserve"> ** Hamish reckons that each pass of the irrigation system would take roughly half an hour</t>
  </si>
  <si>
    <t xml:space="preserve"> **  On the thesis is stated that each pass would apply 10-20mm of irrigation</t>
  </si>
  <si>
    <r>
      <t xml:space="preserve"> &gt;&gt; Thus, irrigation intensity can be estimated at </t>
    </r>
    <r>
      <rPr>
        <b/>
        <sz val="11"/>
        <color theme="1"/>
        <rFont val="Calibri"/>
        <family val="2"/>
        <scheme val="minor"/>
      </rPr>
      <t>30mm/h</t>
    </r>
  </si>
  <si>
    <t>AppTime</t>
  </si>
  <si>
    <t>At the end of stablishment stage, there were 115 plants/m2 of chicory</t>
  </si>
  <si>
    <t>Management</t>
  </si>
  <si>
    <t>The chicory cultivar was 'Grassland Puna' sown at 3.5 kg seed/ha</t>
  </si>
  <si>
    <t xml:space="preserve"> The soil was a Wakanui silt loam, with 0.3 m of uniform top soil (weakly developed granular structure) and &gt;2 m of layered subsoil (layers ranging from fine silt to loamy sand or sand), overlaid over gravels</t>
  </si>
  <si>
    <t>Experimental setup</t>
  </si>
  <si>
    <t>Lime (4t/ha) applied</t>
  </si>
  <si>
    <t>Fertiliser (150 kg/ha sulphate of potash and 250kg/ha of superphosphate) application</t>
  </si>
  <si>
    <t>Application of Trifluralin and cultivation</t>
  </si>
  <si>
    <t>Cultivation, grubbed and roto-crumbled</t>
  </si>
  <si>
    <t>Plots subsoiled</t>
  </si>
  <si>
    <t>Plots sown</t>
  </si>
  <si>
    <t>Application of 200 kg/ha superphosphate</t>
  </si>
  <si>
    <t>Application of 260 kg/ha potassic superphosphate</t>
  </si>
  <si>
    <t>Application of 250 kg/ha sulphur superphosphate</t>
  </si>
  <si>
    <t>Application of 200 kg/ha of superphosphate</t>
  </si>
  <si>
    <t xml:space="preserve">          Post-emergence spray of flumetsulum to control weeds applied when chicory reached four leaves</t>
  </si>
  <si>
    <t xml:space="preserve">         Swards were sprayed each July with a mixture of herbicides (bentazone and haloxyfop)</t>
  </si>
  <si>
    <t>The swards were grazed communal by about 120 (±20) ewes with lambs at foot for the first two spring regrowths and subsequently by 120 (±20) ewes or 70 (±15) hoggets</t>
  </si>
  <si>
    <t xml:space="preserve">   Nitrogen content was determined using the Kjeldahl method and CP was obtained by multipling this by a factor of 6.25</t>
  </si>
  <si>
    <t xml:space="preserve">  The value for ME were calculated from in-vitro organic matter digestibility</t>
  </si>
  <si>
    <t>Dry-Leaf</t>
  </si>
  <si>
    <t>Dry-Stem</t>
  </si>
  <si>
    <t>Irr-Leaf</t>
  </si>
  <si>
    <t>Irr-Stem</t>
  </si>
  <si>
    <t>Chicory - N content</t>
  </si>
  <si>
    <t>Dry-residue</t>
  </si>
  <si>
    <t>Irr-Residue</t>
  </si>
  <si>
    <t>Averages</t>
  </si>
  <si>
    <t>SimulationName</t>
  </si>
  <si>
    <t>Stage</t>
  </si>
  <si>
    <t>Clock.Today</t>
  </si>
  <si>
    <t>IversenIrrigationNilRep1</t>
  </si>
  <si>
    <t>IversenIrrigationFullRep1</t>
  </si>
  <si>
    <t>Chicory.AboveGround.Wt</t>
  </si>
  <si>
    <t>IversenIrrigationNilRep2</t>
  </si>
  <si>
    <t>IversenIrrigationNilRep3</t>
  </si>
  <si>
    <t>IversenIrrigationFullRep2</t>
  </si>
  <si>
    <t>IversenIrrigationFullRep3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</si>
</sst>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5" fillId="0" borderId="1" xfId="1" applyNumberFormat="1" applyFont="1" applyBorder="1"/>
    <xf numFmtId="0" fontId="5" fillId="0" borderId="0" xfId="1" applyFont="1"/>
    <xf numFmtId="15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1" fontId="6" fillId="0" borderId="3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1" fontId="6" fillId="3" borderId="3" xfId="1" applyNumberFormat="1" applyFont="1" applyFill="1" applyBorder="1"/>
    <xf numFmtId="0" fontId="5" fillId="0" borderId="2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5" fillId="3" borderId="2" xfId="1" applyFont="1" applyFill="1" applyBorder="1"/>
    <xf numFmtId="0" fontId="5" fillId="3" borderId="3" xfId="1" applyFont="1" applyFill="1" applyBorder="1"/>
    <xf numFmtId="1" fontId="5" fillId="3" borderId="3" xfId="1" applyNumberFormat="1" applyFont="1" applyFill="1" applyBorder="1"/>
    <xf numFmtId="15" fontId="5" fillId="0" borderId="1" xfId="1" applyNumberFormat="1" applyFont="1" applyFill="1" applyBorder="1"/>
    <xf numFmtId="1" fontId="5" fillId="0" borderId="3" xfId="1" applyNumberFormat="1" applyFont="1" applyFill="1" applyBorder="1"/>
    <xf numFmtId="1" fontId="6" fillId="4" borderId="3" xfId="1" applyNumberFormat="1" applyFont="1" applyFill="1" applyBorder="1"/>
    <xf numFmtId="1" fontId="5" fillId="4" borderId="3" xfId="1" applyNumberFormat="1" applyFont="1" applyFill="1" applyBorder="1"/>
    <xf numFmtId="1" fontId="6" fillId="2" borderId="3" xfId="1" applyNumberFormat="1" applyFont="1" applyFill="1" applyBorder="1"/>
    <xf numFmtId="1" fontId="5" fillId="2" borderId="3" xfId="1" applyNumberFormat="1" applyFont="1" applyFill="1" applyBorder="1"/>
    <xf numFmtId="0" fontId="5" fillId="3" borderId="0" xfId="1" applyFont="1" applyFill="1"/>
    <xf numFmtId="1" fontId="7" fillId="0" borderId="3" xfId="1" applyNumberFormat="1" applyFont="1" applyBorder="1"/>
    <xf numFmtId="1" fontId="7" fillId="3" borderId="3" xfId="1" applyNumberFormat="1" applyFont="1" applyFill="1" applyBorder="1"/>
    <xf numFmtId="1" fontId="8" fillId="0" borderId="3" xfId="1" applyNumberFormat="1" applyFont="1" applyBorder="1"/>
    <xf numFmtId="1" fontId="8" fillId="3" borderId="3" xfId="1" applyNumberFormat="1" applyFont="1" applyFill="1" applyBorder="1"/>
    <xf numFmtId="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1" fillId="0" borderId="0" xfId="0" applyNumberFormat="1" applyFont="1"/>
    <xf numFmtId="10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'CP-N'!$N$7:$N$18</c:f>
              <c:numCache>
                <c:formatCode>General</c:formatCode>
                <c:ptCount val="12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'CP-N'!$O$7:$O$18</c:f>
              <c:numCache>
                <c:formatCode>General</c:formatCode>
                <c:ptCount val="12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'CP-N'!$P$7:$P$18</c:f>
              <c:numCache>
                <c:formatCode>General</c:formatCode>
                <c:ptCount val="12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'CP-N'!$Q$7:$Q$18</c:f>
              <c:numCache>
                <c:formatCode>General</c:formatCode>
                <c:ptCount val="12"/>
                <c:pt idx="0">
                  <c:v>2.928E-2</c:v>
                </c:pt>
                <c:pt idx="1">
                  <c:v>2.8799999999999999E-2</c:v>
                </c:pt>
                <c:pt idx="2">
                  <c:v>1.7600000000000001E-2</c:v>
                </c:pt>
                <c:pt idx="3">
                  <c:v>2.3199999999999998E-2</c:v>
                </c:pt>
                <c:pt idx="4">
                  <c:v>2.496E-2</c:v>
                </c:pt>
                <c:pt idx="5">
                  <c:v>3.984E-2</c:v>
                </c:pt>
                <c:pt idx="6">
                  <c:v>2.4319999999999998E-2</c:v>
                </c:pt>
                <c:pt idx="7">
                  <c:v>3.424E-2</c:v>
                </c:pt>
                <c:pt idx="8">
                  <c:v>3.04E-2</c:v>
                </c:pt>
                <c:pt idx="9">
                  <c:v>2.8960000000000003E-2</c:v>
                </c:pt>
                <c:pt idx="10">
                  <c:v>3.3919999999999999E-2</c:v>
                </c:pt>
                <c:pt idx="11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'CP-N'!$R$7:$R$18</c:f>
              <c:numCache>
                <c:formatCode>General</c:formatCode>
                <c:ptCount val="12"/>
                <c:pt idx="6">
                  <c:v>1.248E-2</c:v>
                </c:pt>
                <c:pt idx="7">
                  <c:v>1.4880000000000003E-2</c:v>
                </c:pt>
                <c:pt idx="9">
                  <c:v>6.7200000000000003E-3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'CP-N'!$S$7:$S$18</c:f>
              <c:numCache>
                <c:formatCode>General</c:formatCode>
                <c:ptCount val="12"/>
                <c:pt idx="2">
                  <c:v>2.2240000000000003E-2</c:v>
                </c:pt>
                <c:pt idx="3">
                  <c:v>9.7599999999999996E-3</c:v>
                </c:pt>
                <c:pt idx="4">
                  <c:v>1.8720000000000001E-2</c:v>
                </c:pt>
                <c:pt idx="5">
                  <c:v>2.0320000000000001E-2</c:v>
                </c:pt>
                <c:pt idx="7">
                  <c:v>1.264E-2</c:v>
                </c:pt>
                <c:pt idx="8">
                  <c:v>1.6E-2</c:v>
                </c:pt>
                <c:pt idx="9">
                  <c:v>1.8239999999999999E-2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53848"/>
        <c:axId val="270054632"/>
      </c:lineChart>
      <c:catAx>
        <c:axId val="2700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54632"/>
        <c:crosses val="autoZero"/>
        <c:auto val="1"/>
        <c:lblAlgn val="ctr"/>
        <c:lblOffset val="100"/>
        <c:noMultiLvlLbl val="0"/>
      </c:catAx>
      <c:valAx>
        <c:axId val="2700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142699267853"/>
          <c:y val="5.0400916380297825E-2"/>
          <c:w val="0.76321067899753514"/>
          <c:h val="0.80665169431140693"/>
        </c:manualLayout>
      </c:layout>
      <c:scatterChart>
        <c:scatterStyle val="lineMarker"/>
        <c:varyColors val="0"/>
        <c:ser>
          <c:idx val="0"/>
          <c:order val="0"/>
          <c:tx>
            <c:v>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('CP-N'!$O$7:$O$18,'CP-N'!$R$7:$R$18)</c:f>
              <c:numCache>
                <c:formatCode>General</c:formatCode>
                <c:ptCount val="24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  <c:pt idx="18">
                  <c:v>1.248E-2</c:v>
                </c:pt>
                <c:pt idx="19">
                  <c:v>1.4880000000000003E-2</c:v>
                </c:pt>
                <c:pt idx="21">
                  <c:v>6.7200000000000003E-3</c:v>
                </c:pt>
              </c:numCache>
            </c:numRef>
          </c:yVal>
          <c:smooth val="0"/>
        </c:ser>
        <c:ser>
          <c:idx val="1"/>
          <c:order val="1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('CP-N'!$P$7:$P$18,'CP-N'!$S$7:$S$18)</c:f>
              <c:numCache>
                <c:formatCode>General</c:formatCode>
                <c:ptCount val="24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  <c:pt idx="14">
                  <c:v>2.2240000000000003E-2</c:v>
                </c:pt>
                <c:pt idx="15">
                  <c:v>9.7599999999999996E-3</c:v>
                </c:pt>
                <c:pt idx="16">
                  <c:v>1.8720000000000001E-2</c:v>
                </c:pt>
                <c:pt idx="17">
                  <c:v>2.0320000000000001E-2</c:v>
                </c:pt>
                <c:pt idx="19">
                  <c:v>1.264E-2</c:v>
                </c:pt>
                <c:pt idx="20">
                  <c:v>1.6E-2</c:v>
                </c:pt>
                <c:pt idx="21">
                  <c:v>1.8239999999999999E-2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400"/>
        <c:axId val="211930168"/>
      </c:scatterChart>
      <c:valAx>
        <c:axId val="210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in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168"/>
        <c:crosses val="autoZero"/>
        <c:crossBetween val="midCat"/>
      </c:valAx>
      <c:valAx>
        <c:axId val="2119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on stem or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21</xdr:row>
      <xdr:rowOff>161924</xdr:rowOff>
    </xdr:from>
    <xdr:to>
      <xdr:col>19</xdr:col>
      <xdr:colOff>542924</xdr:colOff>
      <xdr:row>36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3</xdr:row>
      <xdr:rowOff>66675</xdr:rowOff>
    </xdr:from>
    <xdr:to>
      <xdr:col>25</xdr:col>
      <xdr:colOff>380999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chota, Rogerio" refreshedDate="42487.913426388892" createdVersion="5" refreshedVersion="5" minRefreshableVersion="3" recordCount="2808">
  <cacheSource type="worksheet">
    <worksheetSource ref="A2:Q2810" sheet="Data"/>
  </cacheSource>
  <cacheFields count="17">
    <cacheField name="Date" numFmtId="15">
      <sharedItems containsSemiMixedTypes="0" containsNonDate="0" containsDate="1" containsString="0" minDate="1996-11-01T00:00:00" maxDate="2002-07-06T00:00:00" count="156">
        <d v="1996-11-01T00:00:00"/>
        <d v="1997-01-28T00:00:00"/>
        <d v="1997-02-21T00:00:00"/>
        <d v="1997-03-02T00:00:00"/>
        <d v="1997-06-05T00:00:00"/>
        <d v="1997-06-10T00:00:00"/>
        <d v="1997-08-15T00:00:00"/>
        <d v="1997-10-06T00:00:00"/>
        <d v="1997-10-12T00:00:00"/>
        <d v="1997-10-28T00:00:00"/>
        <d v="1997-11-03T00:00:00"/>
        <d v="1997-11-10T00:00:00"/>
        <d v="1997-11-19T00:00:00"/>
        <d v="1997-11-25T00:00:00"/>
        <d v="1997-12-02T00:00:00"/>
        <d v="1997-12-09T00:00:00"/>
        <d v="1997-12-17T00:00:00"/>
        <d v="1997-12-23T00:00:00"/>
        <d v="1997-12-29T00:00:00"/>
        <d v="1998-01-08T00:00:00"/>
        <d v="1998-01-15T00:00:00"/>
        <d v="1998-01-22T00:00:00"/>
        <d v="1998-01-29T00:00:00"/>
        <d v="1998-02-03T00:00:00"/>
        <d v="1998-02-08T00:00:00"/>
        <d v="1998-02-19T00:00:00"/>
        <d v="1998-02-26T00:00:00"/>
        <d v="1998-03-05T00:00:00"/>
        <d v="1998-03-12T00:00:00"/>
        <d v="1998-03-17T00:00:00"/>
        <d v="1998-03-28T00:00:00"/>
        <d v="1998-04-09T00:00:00"/>
        <d v="1998-04-27T00:00:00"/>
        <d v="1998-05-15T00:00:00"/>
        <d v="1998-05-29T00:00:00"/>
        <d v="1998-06-03T00:00:00"/>
        <d v="1998-07-27T00:00:00"/>
        <d v="1998-08-15T00:00:00"/>
        <d v="1998-09-05T00:00:00"/>
        <d v="1998-09-19T00:00:00"/>
        <d v="1998-09-29T00:00:00"/>
        <d v="1998-10-09T00:00:00"/>
        <d v="1998-10-23T00:00:00"/>
        <d v="1998-10-30T00:00:00"/>
        <d v="1998-11-03T00:00:00"/>
        <d v="1998-11-11T00:00:00"/>
        <d v="1998-11-16T00:00:00"/>
        <d v="1998-12-04T00:00:00"/>
        <d v="1998-12-11T00:00:00"/>
        <d v="1998-12-15T00:00:00"/>
        <d v="1998-12-22T00:00:00"/>
        <d v="1999-01-02T00:00:00"/>
        <d v="1999-01-11T00:00:00"/>
        <d v="1999-01-19T00:00:00"/>
        <d v="1999-01-27T00:00:00"/>
        <d v="1999-02-02T00:00:00"/>
        <d v="1999-02-12T00:00:00"/>
        <d v="1999-02-17T00:00:00"/>
        <d v="1999-02-24T00:00:00"/>
        <d v="1999-03-11T00:00:00"/>
        <d v="1999-03-19T00:00:00"/>
        <d v="1999-03-26T00:00:00"/>
        <d v="1999-04-02T00:00:00"/>
        <d v="1999-04-09T00:00:00"/>
        <d v="1999-04-22T00:00:00"/>
        <d v="1999-05-07T00:00:00"/>
        <d v="1999-05-19T00:00:00"/>
        <d v="1999-06-03T00:00:00"/>
        <d v="1999-06-24T00:00:00"/>
        <d v="1999-06-27T00:00:00"/>
        <d v="1999-08-09T00:00:00"/>
        <d v="1999-08-19T00:00:00"/>
        <d v="1999-08-30T00:00:00"/>
        <d v="1999-09-07T00:00:00"/>
        <d v="1999-09-15T00:00:00"/>
        <d v="1999-09-22T00:00:00"/>
        <d v="1999-09-29T00:00:00"/>
        <d v="1999-10-06T00:00:00"/>
        <d v="1999-10-26T00:00:00"/>
        <d v="1999-11-03T00:00:00"/>
        <d v="1999-11-09T00:00:00"/>
        <d v="1999-11-17T00:00:00"/>
        <d v="1999-12-02T00:00:00"/>
        <d v="1999-12-13T00:00:00"/>
        <d v="1999-12-20T00:00:00"/>
        <d v="1999-12-26T00:00:00"/>
        <d v="2000-01-12T00:00:00"/>
        <d v="2000-01-21T00:00:00"/>
        <d v="2000-01-26T00:00:00"/>
        <d v="2000-02-28T00:00:00"/>
        <d v="2000-03-13T00:00:00"/>
        <d v="2000-03-18T00:00:00"/>
        <d v="2000-04-05T00:00:00"/>
        <d v="2000-04-12T00:00:00"/>
        <d v="2000-04-21T00:00:00"/>
        <d v="2000-05-01T00:00:00"/>
        <d v="2000-05-10T00:00:00"/>
        <d v="2000-05-25T00:00:00"/>
        <d v="2000-05-29T00:00:00"/>
        <d v="2000-07-20T00:00:00"/>
        <d v="2000-08-03T00:00:00"/>
        <d v="2000-08-10T00:00:00"/>
        <d v="2000-08-17T00:00:00"/>
        <d v="2000-08-24T00:00:00"/>
        <d v="2000-08-31T00:00:00"/>
        <d v="2000-09-06T00:00:00"/>
        <d v="2000-09-13T00:00:00"/>
        <d v="2000-09-22T00:00:00"/>
        <d v="2000-10-01T00:00:00"/>
        <d v="2000-10-14T00:00:00"/>
        <d v="2000-10-23T00:00:00"/>
        <d v="2000-10-28T00:00:00"/>
        <d v="2000-11-10T00:00:00"/>
        <d v="2000-11-16T00:00:00"/>
        <d v="2000-12-01T00:00:00"/>
        <d v="2000-12-08T00:00:00"/>
        <d v="2000-12-13T00:00:00"/>
        <d v="2000-12-19T00:00:00"/>
        <d v="2000-12-27T00:00:00"/>
        <d v="2001-01-08T00:00:00"/>
        <d v="2001-01-13T00:00:00"/>
        <d v="2001-01-18T00:00:00"/>
        <d v="2001-01-24T00:00:00"/>
        <d v="2001-01-30T00:00:00"/>
        <d v="2001-02-16T00:00:00"/>
        <d v="2001-02-23T00:00:00"/>
        <d v="2001-03-01T00:00:00"/>
        <d v="2001-03-07T00:00:00"/>
        <d v="2001-03-11T00:00:00"/>
        <d v="2001-03-17T00:00:00"/>
        <d v="2001-04-12T00:00:00"/>
        <d v="2001-04-23T00:00:00"/>
        <d v="2001-05-02T00:00:00"/>
        <d v="2001-05-06T00:00:00"/>
        <d v="2001-06-24T00:00:00"/>
        <d v="2001-07-04T00:00:00"/>
        <d v="2001-08-14T00:00:00"/>
        <d v="2001-08-28T00:00:00"/>
        <d v="2001-09-05T00:00:00"/>
        <d v="2001-09-12T00:00:00"/>
        <d v="2001-09-19T00:00:00"/>
        <d v="2001-10-03T00:00:00"/>
        <d v="2001-10-10T00:00:00"/>
        <d v="2001-11-06T00:00:00"/>
        <d v="2001-11-13T00:00:00"/>
        <d v="2001-11-21T00:00:00"/>
        <d v="2001-11-26T00:00:00"/>
        <d v="2001-12-18T00:00:00"/>
        <d v="2001-12-22T00:00:00"/>
        <d v="2001-12-30T00:00:00"/>
        <d v="2002-02-06T00:00:00"/>
        <d v="2002-02-15T00:00:00"/>
        <d v="2002-04-03T00:00:00"/>
        <d v="2002-04-17T00:00:00"/>
        <d v="2002-06-24T00:00:00"/>
        <d v="2002-07-05T00:00:00"/>
      </sharedItems>
    </cacheField>
    <cacheField name="Seas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t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growth/final/residual " numFmtId="0">
      <sharedItems count="3">
        <s v="final"/>
        <s v="growth"/>
        <s v="residual"/>
      </sharedItems>
    </cacheField>
    <cacheField name="Plot" numFmtId="0">
      <sharedItems containsSemiMixedTypes="0" containsString="0" containsNumber="1" containsInteger="1" minValue="14" maxValue="83" count="18">
        <n v="14"/>
        <n v="35"/>
        <n v="61"/>
        <n v="17"/>
        <n v="39"/>
        <n v="82"/>
        <n v="15"/>
        <n v="34"/>
        <n v="60"/>
        <n v="18"/>
        <n v="37"/>
        <n v="83"/>
        <n v="16"/>
        <n v="36"/>
        <n v="59"/>
        <n v="19"/>
        <n v="38"/>
        <n v="81"/>
      </sharedItems>
    </cacheField>
    <cacheField name="Irrig" numFmtId="0">
      <sharedItems count="2">
        <s v="dry"/>
        <s v="irr"/>
      </sharedItems>
    </cacheField>
    <cacheField name="Species" numFmtId="0">
      <sharedItems count="3">
        <s v="red clover"/>
        <s v="chicory"/>
        <s v="lucerne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id 2" numFmtId="0">
      <sharedItems containsSemiMixedTypes="0" containsString="0" containsNumber="1" containsInteger="1" minValue="35370014" maxValue="37442083"/>
    </cacheField>
    <cacheField name="ID" numFmtId="0">
      <sharedItems containsSemiMixedTypes="0" containsString="0" containsNumber="1" containsInteger="1" minValue="11" maxValue="66"/>
    </cacheField>
    <cacheField name="Total DM" numFmtId="1">
      <sharedItems containsString="0" containsBlank="1" containsNumber="1" minValue="0" maxValue="7810" count="1417">
        <m/>
        <n v="4920"/>
        <n v="3920"/>
        <n v="5400"/>
        <n v="4746.666666666667"/>
        <n v="3150"/>
        <n v="4080"/>
        <n v="3210"/>
        <n v="2400"/>
        <n v="3560"/>
        <n v="5360"/>
        <n v="4613.333333333333"/>
        <n v="7480"/>
        <n v="7810"/>
        <n v="7150"/>
        <n v="4300"/>
        <n v="3700"/>
        <n v="4800"/>
        <n v="6160"/>
        <n v="4660"/>
        <n v="4600"/>
        <n v="5000"/>
        <n v="5200"/>
        <n v="4100"/>
        <n v="4500"/>
        <n v="4000"/>
        <n v="3600"/>
        <n v="3900"/>
        <n v="3400"/>
        <n v="4135"/>
        <n v="4900"/>
        <n v="5250"/>
        <n v="2333"/>
        <n v="2750"/>
        <n v="2450"/>
        <n v="2693"/>
        <n v="2420"/>
        <n v="2300"/>
        <n v="4949"/>
        <n v="5890"/>
        <n v="5650"/>
        <n v="5065"/>
        <n v="6550"/>
        <n v="1915"/>
        <n v="1950"/>
        <n v="630"/>
        <n v="1710"/>
        <n v="1765"/>
        <n v="825"/>
        <n v="1965"/>
        <n v="1625"/>
        <n v="1150"/>
        <n v="2115"/>
        <n v="1700"/>
        <n v="1260"/>
        <n v="1475"/>
        <n v="685"/>
        <n v="1410"/>
        <n v="1390"/>
        <n v="820"/>
        <n v="2755"/>
        <n v="2990"/>
        <n v="1675"/>
        <n v="2805"/>
        <n v="3065"/>
        <n v="1680"/>
        <n v="2675"/>
        <n v="3275"/>
        <n v="2900"/>
        <n v="3355"/>
        <n v="3015"/>
        <n v="2595"/>
        <n v="2435"/>
        <n v="2525"/>
        <n v="2310"/>
        <n v="2645"/>
        <n v="2770"/>
        <n v="2320"/>
        <n v="3625"/>
        <n v="3950"/>
        <n v="3075"/>
        <n v="3695"/>
        <n v="3500"/>
        <n v="2895"/>
        <n v="6500"/>
        <n v="4200"/>
        <n v="3520"/>
        <n v="4370"/>
        <n v="4050"/>
        <n v="4030"/>
        <n v="3980"/>
        <n v="4075"/>
        <n v="4005"/>
        <n v="4350"/>
        <n v="4400"/>
        <n v="5393.292682926829"/>
        <n v="5876.8292682926831"/>
        <n v="4575"/>
        <n v="4305"/>
        <n v="6945"/>
        <n v="5660"/>
        <n v="5356.3545568039945"/>
        <n v="5995.4022988505749"/>
        <n v="5390"/>
        <n v="6400"/>
        <n v="1170"/>
        <n v="875"/>
        <n v="292"/>
        <n v="560"/>
        <n v="266"/>
        <n v="1975"/>
        <n v="1855"/>
        <n v="1070"/>
        <n v="2785"/>
        <n v="1100"/>
        <n v="1265"/>
        <n v="2305"/>
        <n v="1690"/>
        <n v="2250"/>
        <n v="1945"/>
        <n v="845"/>
        <n v="1045"/>
        <n v="570"/>
        <n v="1735"/>
        <n v="1205"/>
        <n v="510"/>
        <n v="346.5"/>
        <n v="471"/>
        <n v="424"/>
        <n v="960"/>
        <n v="730"/>
        <n v="389.5"/>
        <n v="540"/>
        <n v="655"/>
        <n v="367.5"/>
        <n v="444"/>
        <n v="386.5"/>
        <n v="1845"/>
        <n v="1665"/>
        <n v="1110"/>
        <n v="1560"/>
        <n v="1635"/>
        <n v="835"/>
        <n v="1120"/>
        <n v="1835"/>
        <n v="1590"/>
        <n v="1450"/>
        <n v="1780"/>
        <n v="3040"/>
        <n v="2170"/>
        <n v="3190"/>
        <n v="3430"/>
        <n v="2265"/>
        <n v="2085"/>
        <n v="3840"/>
        <n v="2195"/>
        <n v="2795"/>
        <n v="2360"/>
        <n v="1565"/>
        <n v="3270"/>
        <n v="2745"/>
        <n v="3225"/>
        <n v="3360"/>
        <n v="3590"/>
        <n v="3720"/>
        <n v="3170"/>
        <n v="3200"/>
        <n v="4070"/>
        <n v="4420"/>
        <n v="3825"/>
        <n v="2280"/>
        <n v="3970"/>
        <n v="3460"/>
        <n v="4435"/>
        <n v="4465"/>
        <n v="73"/>
        <n v="65"/>
        <n v="28"/>
        <n v="608"/>
        <n v="210.5"/>
        <n v="250"/>
        <n v="1220"/>
        <n v="1245"/>
        <n v="595"/>
        <n v="1605"/>
        <n v="1275"/>
        <n v="1160"/>
        <n v="1015"/>
        <n v="335"/>
        <n v="1685"/>
        <n v="955"/>
        <n v="303.5"/>
        <n v="289"/>
        <n v="463.5"/>
        <n v="880"/>
        <n v="400"/>
        <n v="640"/>
        <n v="407"/>
        <n v="710"/>
        <n v="715"/>
        <n v="725"/>
        <n v="980"/>
        <n v="635"/>
        <n v="765"/>
        <n v="645"/>
        <n v="580"/>
        <n v="494"/>
        <n v="600"/>
        <n v="1525"/>
        <n v="1355"/>
        <n v="1055"/>
        <n v="1225"/>
        <n v="1495"/>
        <n v="1570"/>
        <n v="1165"/>
        <n v="1545"/>
        <n v="1415"/>
        <n v="2175"/>
        <n v="1810"/>
        <n v="1720"/>
        <n v="1500"/>
        <n v="2575"/>
        <n v="1990"/>
        <n v="1725"/>
        <n v="1662"/>
        <n v="2035"/>
        <n v="3180"/>
        <n v="2845"/>
        <n v="1800"/>
        <n v="2395"/>
        <n v="2695"/>
        <n v="3010"/>
        <n v="1585"/>
        <n v="1995"/>
        <n v="3140"/>
        <n v="2775"/>
        <n v="2370"/>
        <n v="2210"/>
        <n v="2245"/>
        <n v="4340"/>
        <n v="4415"/>
        <n v="3230"/>
        <n v="2935"/>
        <n v="3320"/>
        <n v="3295"/>
        <n v="4170"/>
        <n v="1400"/>
        <n v="1910"/>
        <n v="4045"/>
        <n v="4765"/>
        <n v="5055"/>
        <n v="2110"/>
        <n v="2610"/>
        <n v="2925"/>
        <n v="6225"/>
        <n v="4625"/>
        <n v="3880"/>
        <n v="4140"/>
        <n v="3080"/>
        <n v="3715"/>
        <n v="5420"/>
        <n v="5865"/>
        <n v="5640"/>
        <n v="0"/>
        <n v="281"/>
        <n v="135.5"/>
        <n v="210"/>
        <n v="1825"/>
        <n v="2550"/>
        <n v="2065"/>
        <n v="937"/>
        <n v="1620"/>
        <n v="1550"/>
        <n v="114.5"/>
        <n v="119.5"/>
        <n v="136.5"/>
        <n v="214"/>
        <n v="211.5"/>
        <n v="121"/>
        <n v="422.5"/>
        <n v="430.5"/>
        <n v="457.5"/>
        <n v="284"/>
        <n v="213"/>
        <n v="377"/>
        <n v="625"/>
        <n v="915"/>
        <n v="810"/>
        <n v="1145"/>
        <n v="895"/>
        <n v="301"/>
        <n v="565"/>
        <n v="406.5"/>
        <n v="610"/>
        <n v="1095"/>
        <n v="800"/>
        <n v="795"/>
        <n v="1195"/>
        <n v="1520"/>
        <n v="2060"/>
        <n v="450"/>
        <n v="259"/>
        <n v="266.5"/>
        <n v="995"/>
        <n v="1360"/>
        <n v="515"/>
        <n v="910"/>
        <n v="930"/>
        <n v="2225"/>
        <n v="1135"/>
        <n v="1305"/>
        <n v="1660"/>
        <n v="2995"/>
        <n v="2640"/>
        <n v="3160"/>
        <n v="430"/>
        <n v="550"/>
        <n v="469"/>
        <n v="1425"/>
        <n v="1285"/>
        <n v="890"/>
        <n v="1125"/>
        <n v="975"/>
        <n v="945"/>
        <n v="1470"/>
        <n v="1310"/>
        <n v="1645"/>
        <n v="1840"/>
        <n v="3985"/>
        <n v="3050"/>
        <n v="4890"/>
        <n v="94"/>
        <n v="78"/>
        <n v="85"/>
        <n v="88"/>
        <n v="96.5"/>
        <n v="306"/>
        <n v="428.5"/>
        <n v="116.5"/>
        <n v="92.5"/>
        <n v="137"/>
        <n v="279"/>
        <n v="214.5"/>
        <n v="221"/>
        <n v="500"/>
        <n v="403.5"/>
        <n v="496"/>
        <n v="421"/>
        <n v="478.5"/>
        <n v="745"/>
        <n v="367"/>
        <n v="352.5"/>
        <n v="258.5"/>
        <n v="177.5"/>
        <n v="244"/>
        <n v="680"/>
        <n v="660"/>
        <n v="740"/>
        <n v="1535"/>
        <n v="1640"/>
        <n v="1530"/>
        <n v="1795"/>
        <n v="1155"/>
        <n v="363"/>
        <n v="384.5"/>
        <n v="480.5"/>
        <n v="900"/>
        <n v="2545"/>
        <n v="2090"/>
        <n v="1670"/>
        <n v="2440"/>
        <n v="443.5"/>
        <n v="387.5"/>
        <n v="665"/>
        <n v="1075"/>
        <n v="1405"/>
        <n v="1180"/>
        <n v="1460"/>
        <n v="1875"/>
        <n v="1940"/>
        <n v="1785"/>
        <n v="455"/>
        <n v="475.5"/>
        <n v="1770"/>
        <n v="1715"/>
        <n v="1420"/>
        <n v="950"/>
        <n v="1115"/>
        <n v="2125"/>
        <n v="1185"/>
        <n v="1340"/>
        <n v="2040"/>
        <n v="1060"/>
        <n v="1615"/>
        <n v="2095"/>
        <n v="303"/>
        <n v="312"/>
        <n v="268"/>
        <n v="274"/>
        <n v="282"/>
        <n v="244.5"/>
        <n v="66"/>
        <n v="68"/>
        <n v="58.5"/>
        <n v="313.5"/>
        <n v="323"/>
        <n v="277.5"/>
        <n v="675.5"/>
        <n v="695.5"/>
        <n v="597.5"/>
        <n v="611"/>
        <n v="629.5"/>
        <n v="541"/>
        <n v="342"/>
        <n v="1128"/>
        <n v="969"/>
        <n v="1664.5"/>
        <n v="1714.5"/>
        <n v="1473"/>
        <n v="654"/>
        <n v="562"/>
        <n v="1482.5"/>
        <n v="2344"/>
        <n v="2414"/>
        <n v="2074.5"/>
        <n v="1291.5"/>
        <n v="1330.5"/>
        <n v="1143"/>
        <n v="3836.5"/>
        <n v="3951"/>
        <n v="3395"/>
        <n v="2405"/>
        <n v="2275"/>
        <n v="3250"/>
        <n v="2715"/>
        <n v="2235"/>
        <n v="2730"/>
        <n v="1850"/>
        <n v="2020"/>
        <n v="6250"/>
        <n v="5335"/>
        <n v="4515"/>
        <n v="5500"/>
        <n v="5345"/>
        <n v="855"/>
        <n v="985"/>
        <n v="650"/>
        <n v="575"/>
        <n v="440"/>
        <n v="525"/>
        <n v="870"/>
        <n v="700"/>
        <n v="865"/>
        <n v="605"/>
        <n v="1705"/>
        <n v="970"/>
        <n v="1575"/>
        <n v="1210"/>
        <n v="1445"/>
        <n v="1430"/>
        <n v="1140"/>
        <n v="990"/>
        <n v="905"/>
        <n v="2825"/>
        <n v="2475"/>
        <n v="3260"/>
        <n v="2180"/>
        <n v="2660"/>
        <n v="2480"/>
        <n v="2260"/>
        <n v="2365"/>
        <n v="1985"/>
        <n v="1860"/>
        <n v="2605"/>
        <n v="3045"/>
        <n v="3725"/>
        <n v="2580"/>
        <n v="3060"/>
        <n v="3630"/>
        <n v="2655"/>
        <n v="2860"/>
        <n v="2890"/>
        <n v="3605"/>
        <n v="2765"/>
        <n v="2780"/>
        <n v="3265"/>
        <n v="2495"/>
        <n v="3105"/>
        <n v="4520"/>
        <n v="3490"/>
        <n v="2390"/>
        <n v="4685"/>
        <n v="4145"/>
        <n v="4115"/>
        <n v="5270"/>
        <n v="3780"/>
        <n v="3895"/>
        <n v="493.5"/>
        <n v="676.5"/>
        <n v="456"/>
        <n v="1016.5"/>
        <n v="1540"/>
        <n v="360"/>
        <n v="1010"/>
        <n v="4025"/>
        <n v="347"/>
        <n v="413.5"/>
        <n v="379.5"/>
        <n v="2044.5"/>
        <n v="2033"/>
        <n v="2067.5"/>
        <n v="1510.5"/>
        <n v="1913.5"/>
        <n v="1538"/>
        <n v="1417.5"/>
        <n v="1661.5"/>
        <n v="1613.5"/>
        <n v="1294.5"/>
        <n v="1068"/>
        <n v="591"/>
        <n v="1090"/>
        <n v="1305.5"/>
        <n v="784.5"/>
        <n v="925"/>
        <n v="1222"/>
        <n v="855.5"/>
        <n v="1019"/>
        <n v="969.5"/>
        <n v="1021.5"/>
        <n v="1005"/>
        <n v="2716"/>
        <n v="1714"/>
        <n v="2395.5"/>
        <n v="2366.5"/>
        <n v="2883"/>
        <n v="1702.5"/>
        <n v="1524"/>
        <n v="1881"/>
        <n v="1716.5"/>
        <n v="2034"/>
        <n v="1803.5"/>
        <n v="1959"/>
        <n v="2025.5"/>
        <n v="2219"/>
        <n v="2016.5"/>
        <n v="2093"/>
        <n v="2385"/>
        <n v="2382"/>
        <n v="2869.5"/>
        <n v="2215"/>
        <n v="3235"/>
        <n v="2720"/>
        <n v="2030"/>
        <n v="2520"/>
        <n v="2255"/>
        <n v="175.5"/>
        <n v="351"/>
        <n v="482.5"/>
        <n v="353"/>
        <n v="409"/>
        <n v="501.5"/>
        <n v="778"/>
        <n v="786.5"/>
        <n v="734.5"/>
        <n v="709.5"/>
        <n v="338"/>
        <n v="335.5"/>
        <n v="378"/>
        <n v="275.5"/>
        <n v="209.5"/>
        <n v="201.5"/>
        <n v="687"/>
        <n v="786"/>
        <n v="860.5"/>
        <n v="797.5"/>
        <n v="628.5"/>
        <n v="2167"/>
        <n v="1627.5"/>
        <n v="2048"/>
        <n v="2064"/>
        <n v="2173.5"/>
        <n v="1946"/>
        <n v="1732.5"/>
        <n v="2119"/>
        <n v="1816.5"/>
        <n v="3854.5"/>
        <n v="2536.5"/>
        <n v="2295.5"/>
        <n v="2276"/>
        <n v="2188"/>
        <n v="2470"/>
        <n v="2580.5"/>
        <n v="2438.5"/>
        <n v="2643"/>
        <n v="662.5"/>
        <n v="485.5"/>
        <n v="809"/>
        <n v="1160.5"/>
        <n v="590"/>
        <n v="518.5"/>
        <n v="458.5"/>
        <n v="577"/>
        <n v="815.5"/>
        <n v="674"/>
        <n v="447"/>
        <n v="618"/>
        <n v="678.5"/>
        <n v="529.5"/>
        <n v="464.5"/>
        <n v="572"/>
        <n v="175"/>
        <n v="815"/>
        <n v="675"/>
        <n v="1485"/>
        <n v="1630"/>
        <n v="1325"/>
        <n v="1200"/>
        <n v="1235"/>
        <n v="1290"/>
        <n v="1600"/>
        <n v="1650"/>
        <n v="1295"/>
        <n v="1755"/>
        <n v="1970"/>
        <n v="1389"/>
        <n v="1464"/>
        <n v="2096"/>
        <n v="1248"/>
        <n v="1168"/>
        <n v="1067"/>
        <n v="917"/>
        <n v="1497"/>
        <n v="2056.5"/>
        <n v="1200.5"/>
        <n v="1746"/>
        <n v="2356"/>
        <n v="2213.5"/>
        <n v="2817.5"/>
        <n v="2942"/>
        <n v="2898.5"/>
        <n v="3415.5"/>
        <n v="584"/>
        <n v="644.5"/>
        <n v="512"/>
        <n v="389"/>
        <n v="419"/>
        <n v="673"/>
        <n v="370.5"/>
        <n v="370"/>
        <n v="436"/>
        <n v="424.5"/>
        <n v="299.5"/>
        <n v="374"/>
        <n v="427.5"/>
        <n v="333.5"/>
        <n v="368"/>
        <n v="492"/>
        <n v="1132"/>
        <n v="1014"/>
        <n v="1071"/>
        <n v="774"/>
        <n v="897"/>
        <n v="912.5"/>
        <n v="685.5"/>
        <n v="683.5"/>
        <n v="605.5"/>
        <n v="559.5"/>
        <n v="698"/>
        <n v="734"/>
        <n v="490"/>
        <n v="911.5"/>
        <n v="1289.5"/>
        <n v="1451"/>
        <n v="1566"/>
        <n v="1666"/>
        <n v="1986"/>
        <n v="1699.5"/>
        <n v="1771"/>
        <n v="1212.5"/>
        <n v="1174"/>
        <n v="1182"/>
        <n v="1233"/>
        <n v="1249.5"/>
        <n v="1687"/>
        <n v="2109"/>
        <n v="2037"/>
        <n v="1228"/>
        <n v="1963"/>
        <n v="1692.5"/>
        <n v="2258.5"/>
        <n v="2107.5"/>
        <n v="2848"/>
        <n v="2562"/>
        <n v="1437"/>
        <n v="2456.5"/>
        <n v="1641.5"/>
        <n v="1751.5"/>
        <n v="1753"/>
        <n v="2301.5"/>
        <n v="1762"/>
        <n v="2056"/>
        <n v="3549.5"/>
        <n v="3197.5"/>
        <n v="2151.5"/>
        <n v="2185.5"/>
        <n v="1682.6"/>
        <n v="2002.5"/>
        <n v="1889"/>
        <n v="1744.5"/>
        <n v="2129"/>
        <n v="3130"/>
        <n v="2279.5"/>
        <n v="2748.5"/>
        <n v="2635"/>
        <n v="2335"/>
        <n v="3445"/>
        <n v="3175"/>
        <n v="154"/>
        <n v="160"/>
        <n v="315"/>
        <n v="285"/>
        <n v="180"/>
        <n v="110"/>
        <n v="190"/>
        <n v="346"/>
        <n v="388"/>
        <n v="324.5"/>
        <n v="186.5"/>
        <n v="334.5"/>
        <n v="390.5"/>
        <n v="371.5"/>
        <n v="194.5"/>
        <n v="238"/>
        <n v="205"/>
        <n v="142"/>
        <n v="388.5"/>
        <n v="337.5"/>
        <n v="288.5"/>
        <n v="470"/>
        <n v="249"/>
        <n v="377.5"/>
        <n v="445.5"/>
        <n v="311"/>
        <n v="446.5"/>
        <n v="467"/>
        <n v="283.5"/>
        <n v="395.5"/>
        <n v="372"/>
        <n v="508.5"/>
        <n v="499"/>
        <n v="517"/>
        <n v="657.5"/>
        <n v="775.5"/>
        <n v="800.5"/>
        <n v="944.5"/>
        <n v="695"/>
        <n v="735"/>
        <n v="480"/>
        <n v="1050"/>
        <n v="1175"/>
        <n v="1207.5"/>
        <n v="1240.5"/>
        <n v="1371.5"/>
        <n v="1324.5"/>
        <n v="1471.5"/>
        <n v="1526.5"/>
        <n v="1136.5"/>
        <n v="1587"/>
        <n v="790"/>
        <n v="1206.5"/>
        <n v="1000"/>
        <n v="703"/>
        <n v="670"/>
        <n v="1065.5"/>
        <n v="910.5"/>
        <n v="1237"/>
        <n v="914.5"/>
        <n v="1691"/>
        <n v="1368.5"/>
        <n v="1560.5"/>
        <n v="1588.5"/>
        <n v="1308.5"/>
        <n v="200"/>
        <n v="50"/>
        <n v="100"/>
        <n v="150"/>
        <n v="181"/>
        <n v="196"/>
        <n v="106"/>
        <n v="128"/>
        <n v="249.5"/>
        <n v="253"/>
        <n v="207.7"/>
        <n v="301.5"/>
        <n v="421.5"/>
        <n v="702"/>
        <n v="589"/>
        <n v="443"/>
        <n v="275"/>
        <n v="185"/>
        <n v="240"/>
        <n v="345"/>
        <n v="265"/>
        <n v="320"/>
        <n v="425"/>
        <n v="380"/>
        <n v="245"/>
        <n v="485"/>
        <n v="465"/>
        <n v="1085"/>
        <n v="375"/>
        <n v="230"/>
        <n v="460"/>
        <n v="1270"/>
        <n v="545"/>
        <n v="850"/>
        <n v="1250"/>
        <n v="1350"/>
        <n v="505"/>
        <n v="620"/>
        <n v="555"/>
        <n v="1255"/>
        <n v="1030"/>
        <n v="1025"/>
        <n v="1935"/>
        <n v="1820"/>
        <n v="1880"/>
        <n v="760"/>
        <n v="255"/>
        <n v="80"/>
        <n v="1505"/>
        <n v="1960"/>
        <n v="3525"/>
        <n v="2505"/>
        <n v="1380"/>
        <n v="463"/>
        <n v="225"/>
        <n v="2510"/>
        <n v="3450"/>
        <n v="3370"/>
        <n v="1900"/>
        <n v="2425"/>
        <n v="3685"/>
        <n v="4570"/>
        <n v="3615"/>
        <n v="1577"/>
        <n v="1768"/>
        <n v="1322"/>
        <n v="1300"/>
        <n v="1382"/>
        <n v="1480"/>
        <n v="2038"/>
        <n v="1772"/>
        <n v="1534"/>
        <n v="1422"/>
        <n v="1923"/>
        <n v="1433"/>
        <n v="1107.5"/>
        <n v="1088.5"/>
        <n v="1709.5"/>
        <n v="2431"/>
        <n v="2021.5"/>
        <n v="1514"/>
        <n v="1943"/>
        <n v="2233"/>
        <n v="1911.5"/>
        <n v="2535"/>
        <n v="2192"/>
        <n v="1917.5"/>
        <n v="2502.5"/>
        <n v="2641.5"/>
        <n v="2690"/>
        <n v="2544.5"/>
        <n v="1678"/>
        <n v="1561"/>
        <n v="2980"/>
        <n v="3390"/>
        <n v="2105"/>
        <n v="2835"/>
        <n v="3440"/>
        <n v="3410"/>
        <n v="3240"/>
        <n v="2955"/>
        <n v="615"/>
        <n v="405"/>
        <n v="1105"/>
        <n v="1035"/>
        <n v="1750"/>
        <n v="840"/>
        <n v="1240"/>
        <n v="775"/>
        <n v="365"/>
        <n v="1080"/>
        <n v="1515"/>
        <n v="1395"/>
        <n v="1315"/>
        <n v="1510"/>
        <n v="1130"/>
        <n v="1335"/>
        <n v="2515"/>
        <n v="3281"/>
        <n v="4055"/>
        <n v="3277.5"/>
        <n v="2942.5"/>
        <n v="2150"/>
        <n v="3096"/>
        <n v="2252.5"/>
        <n v="2570"/>
        <n v="3359"/>
        <n v="3910"/>
        <n v="3115"/>
        <n v="2952"/>
        <n v="2842.5"/>
        <n v="445"/>
        <n v="770"/>
        <n v="885"/>
        <n v="935"/>
        <n v="1106.5"/>
        <n v="1531"/>
        <n v="1816"/>
        <n v="1722"/>
        <n v="2015.5"/>
        <n v="1532"/>
        <n v="2428"/>
        <n v="1571"/>
        <n v="2354.5"/>
        <n v="2648.5"/>
        <n v="2068"/>
        <n v="2212.5"/>
        <n v="2794.5"/>
        <n v="3564"/>
        <n v="2723"/>
        <n v="3537.5"/>
        <n v="2306"/>
        <n v="3587.5"/>
        <n v="208"/>
        <n v="70"/>
        <n v="290"/>
        <n v="321"/>
        <n v="220"/>
        <n v="811"/>
        <n v="520"/>
        <n v="887"/>
        <n v="1414"/>
        <n v="428"/>
        <n v="330"/>
        <n v="479"/>
        <n v="1370"/>
        <n v="2155"/>
        <n v="2380"/>
        <n v="2960"/>
        <n v="1020"/>
        <n v="2290"/>
        <n v="4310"/>
        <n v="2285"/>
        <n v="4835"/>
        <n v="4715"/>
        <n v="3790"/>
        <n v="4060"/>
        <n v="4215"/>
        <n v="420"/>
        <n v="705"/>
        <n v="435"/>
        <n v="38"/>
        <n v="71.5"/>
        <n v="106.5"/>
        <n v="19.5"/>
        <n v="6.5"/>
        <n v="364.5"/>
        <n v="528.5"/>
        <n v="328"/>
        <n v="828.5"/>
        <n v="792.5"/>
        <n v="1064.5"/>
        <n v="978.5"/>
        <n v="718.5"/>
        <n v="961.5"/>
        <n v="841.5"/>
        <n v="667"/>
        <n v="575.5"/>
        <n v="788"/>
        <n v="1142"/>
        <n v="1375"/>
        <n v="1076"/>
        <n v="803.5"/>
        <n v="635.5"/>
        <n v="997.5"/>
        <n v="742.5"/>
        <n v="931"/>
        <n v="892"/>
        <n v="1263.5"/>
        <n v="1703.5"/>
        <n v="1554.5"/>
        <n v="1721"/>
        <n v="1072.5"/>
        <n v="1044.5"/>
        <n v="1643.5"/>
        <n v="1492.5"/>
        <n v="1011"/>
        <n v="1346"/>
        <n v="1488.5"/>
        <n v="657"/>
        <n v="875.5"/>
        <n v="2004.5"/>
        <n v="1691.5"/>
        <n v="1134"/>
        <n v="1553"/>
        <n v="878.5"/>
        <n v="1533.5"/>
        <n v="1966.5"/>
        <n v="1662.5"/>
        <n v="1236"/>
        <n v="1849"/>
        <n v="1583.5"/>
        <n v="896.5"/>
        <n v="959"/>
        <n v="921"/>
        <n v="1306.5"/>
        <n v="1580"/>
        <n v="1094.5"/>
        <n v="2044"/>
        <n v="2453.5"/>
        <n v="1111"/>
        <n v="1980"/>
        <n v="1003.5"/>
        <n v="2270.5"/>
        <n v="584.5"/>
        <n v="654.5"/>
        <n v="378.5"/>
        <n v="156"/>
        <n v="222"/>
        <n v="200.5"/>
        <n v="217.5"/>
        <n v="315.5"/>
        <n v="648.5"/>
        <n v="585.5"/>
        <n v="587.5"/>
        <n v="479.5"/>
        <n v="365.5"/>
        <n v="771"/>
        <n v="442"/>
        <n v="260"/>
        <n v="532"/>
        <n v="259.5"/>
        <n v="503"/>
        <n v="359.5"/>
        <n v="744"/>
        <n v="1146"/>
        <n v="881.5"/>
        <n v="766"/>
        <n v="791.5"/>
        <n v="1082.5"/>
        <n v="864"/>
        <n v="488.5"/>
        <n v="290.5"/>
        <n v="418.5"/>
        <n v="477.5"/>
        <n v="273.5"/>
        <n v="391.5"/>
        <n v="375.5"/>
        <n v="1364"/>
        <n v="1428.5"/>
        <n v="1409"/>
        <n v="1232.5"/>
        <n v="878"/>
        <n v="864.5"/>
        <n v="658.5"/>
        <n v="640.5"/>
        <n v="716"/>
        <n v="718"/>
        <n v="483.5"/>
        <n v="462"/>
        <n v="509.5"/>
        <n v="382"/>
        <n v="1828.5"/>
        <n v="2100"/>
        <n v="980.5"/>
        <n v="1334"/>
        <n v="592.5"/>
        <n v="647"/>
        <n v="556"/>
        <n v="631.5"/>
        <n v="488"/>
        <n v="664"/>
        <n v="788.5"/>
        <n v="814"/>
        <n v="2325.5"/>
        <n v="1926.5"/>
        <n v="2140.5"/>
        <n v="1478"/>
        <n v="1107"/>
        <n v="1087.5"/>
        <n v="992"/>
        <n v="816"/>
        <n v="1302.5"/>
        <n v="928.5"/>
        <n v="672"/>
        <n v="1192"/>
        <n v="793.5"/>
        <n v="666.5"/>
        <n v="626.5"/>
        <n v="2601"/>
        <n v="2407.5"/>
        <n v="1566.5"/>
        <n v="1342"/>
        <n v="1807.5"/>
        <n v="1404"/>
        <n v="1296"/>
        <n v="1337"/>
        <n v="935.5"/>
        <n v="876"/>
        <n v="1375.5"/>
        <n v="1282"/>
        <n v="2444.5"/>
        <n v="2699"/>
        <n v="2811.5"/>
        <n v="2524.5"/>
        <n v="2560.5"/>
        <n v="1746.5"/>
        <n v="1927.5"/>
        <n v="1583"/>
        <n v="1609"/>
        <n v="1896"/>
        <n v="1586.5"/>
        <n v="1490.5"/>
        <n v="1842.5"/>
        <n v="1887.5"/>
        <n v="1790.5"/>
        <n v="2058.5"/>
        <n v="2900.5"/>
        <n v="2070"/>
        <n v="2931.5"/>
        <n v="2484"/>
        <n v="2031.5"/>
        <n v="1805"/>
        <n v="2120"/>
        <n v="2600"/>
        <n v="3120"/>
        <n v="2135"/>
        <n v="2840"/>
        <n v="965"/>
        <n v="780"/>
        <n v="1655"/>
        <n v="1730"/>
        <n v="2315"/>
        <n v="1955"/>
        <n v="410"/>
        <n v="535"/>
        <n v="2700"/>
        <n v="2350"/>
        <n v="2630"/>
        <n v="2760"/>
        <n v="3000"/>
        <n v="2165"/>
        <n v="2670"/>
        <n v="2620"/>
        <n v="2625"/>
        <n v="3680"/>
        <n v="3025"/>
        <n v="2256"/>
        <n v="2263"/>
        <n v="1074"/>
        <n v="3705"/>
        <n v="3765"/>
        <n v="3055"/>
        <n v="4375"/>
        <n v="4065.1"/>
        <n v="3678.65"/>
        <n v="3587.2"/>
        <n v="3486.9"/>
        <n v="2837.9"/>
        <n v="2100.4"/>
        <n v="2667.5"/>
        <n v="3068"/>
        <n v="3968"/>
        <n v="3135"/>
        <n v="2693.5"/>
        <n v="4009.5"/>
        <n v="1830"/>
        <n v="2564"/>
        <n v="1115.5"/>
        <n v="2132.5"/>
        <n v="1760"/>
        <n v="585"/>
        <n v="412"/>
        <n v="448.5"/>
        <n v="549"/>
        <n v="500.5"/>
        <n v="529"/>
        <n v="550.5"/>
        <n v="434.5"/>
        <n v="1555"/>
        <n v="1745"/>
        <n v="1365"/>
        <n v="1563.5"/>
        <n v="1513"/>
        <n v="1663"/>
        <n v="1544.5"/>
        <n v="1175.5"/>
        <n v="1481"/>
        <n v="1010.5"/>
        <n v="2430"/>
        <n v="2790"/>
        <n v="2220"/>
        <n v="2915"/>
        <n v="2010"/>
        <n v="3089.5"/>
        <n v="2680"/>
        <n v="2251"/>
        <n v="2507.5"/>
        <n v="2566"/>
        <n v="3147.5"/>
        <n v="3067.5"/>
        <n v="3215"/>
        <n v="3132.5"/>
        <n v="2812.5"/>
        <n v="2927.5"/>
        <n v="2567.5"/>
        <n v="4060.5"/>
        <n v="4885.5"/>
        <n v="4023"/>
        <n v="3671"/>
        <n v="4051.5"/>
        <n v="355"/>
        <n v="1190"/>
        <n v="860"/>
        <n v="475"/>
        <n v="940"/>
        <n v="2500"/>
        <n v="894"/>
        <n v="1249"/>
        <n v="1223"/>
        <n v="2594"/>
        <n v="2990.5"/>
        <n v="2114"/>
        <n v="1167.5"/>
        <n v="1223.5"/>
        <n v="964.5"/>
        <n v="1118.5"/>
        <n v="1285.5"/>
        <n v="1683.5"/>
        <n v="1910.5"/>
        <n v="1261"/>
        <n v="1541.5"/>
        <n v="1246.5"/>
        <n v="1356"/>
        <n v="2075"/>
        <n v="1465"/>
        <n v="2654"/>
        <n v="2534"/>
        <n v="2131"/>
        <n v="2271"/>
        <n v="2391.5"/>
        <n v="2332.5"/>
        <n v="2005"/>
        <n v="1893.5"/>
        <n v="3110"/>
        <n v="3994.5"/>
        <n v="3484"/>
        <n v="3987"/>
        <n v="2872.5"/>
        <n v="3329.5"/>
        <n v="830"/>
        <n v="390"/>
        <n v="440.5"/>
        <n v="246"/>
        <n v="564.5"/>
        <n v="974"/>
        <n v="925.5"/>
        <n v="748.5"/>
        <n v="1303.5"/>
        <n v="1299.5"/>
        <n v="1374.5"/>
        <n v="1278.5"/>
        <n v="1546.5"/>
        <n v="690"/>
        <n v="750"/>
        <n v="2161.5"/>
        <n v="1880.5"/>
        <n v="1993"/>
        <n v="1754"/>
        <n v="3187"/>
        <n v="2436.5"/>
        <n v="1890"/>
        <n v="2358.5"/>
        <n v="2622.5"/>
        <n v="2838"/>
        <n v="3085"/>
        <n v="3203.5"/>
        <n v="1905"/>
        <n v="3062.5"/>
        <n v="3137.5"/>
        <n v="3351.5"/>
        <n v="3716.5"/>
        <n v="5334.5"/>
        <n v="251.5"/>
        <n v="2209"/>
        <n v="1478.5"/>
        <n v="1157.5"/>
        <n v="1946.5"/>
        <n v="2334.5"/>
        <n v="4676"/>
        <n v="2362.5"/>
        <n v="1680.5"/>
        <n v="2886.5"/>
        <n v="4386"/>
        <n v="3593"/>
        <n v="848.5"/>
        <n v="521.5"/>
        <n v="767.5"/>
        <n v="922"/>
        <n v="924"/>
        <n v="940.5"/>
        <n v="1153.5"/>
        <n v="1259"/>
        <n v="943"/>
        <n v="1329"/>
        <n v="358"/>
        <n v="551.5"/>
        <n v="1089"/>
        <n v="1145.5"/>
        <n v="1039.5"/>
        <n v="1606"/>
        <n v="1152.5"/>
        <n v="1202.5"/>
        <n v="1494.5"/>
        <n v="1804"/>
        <n v="590.5"/>
        <n v="504"/>
        <n v="557"/>
        <n v="1177"/>
        <n v="1489.5"/>
        <n v="1463.5"/>
        <n v="1416.5"/>
        <n v="1053.5"/>
        <n v="1397"/>
        <n v="2057.5"/>
        <n v="1872.5"/>
        <n v="3294"/>
        <n v="495"/>
        <n v="546"/>
        <n v="1892"/>
        <n v="1548"/>
        <n v="1572.5"/>
        <n v="1230.5"/>
        <n v="951.5"/>
        <n v="2667"/>
        <n v="3188"/>
        <n v="228.5"/>
        <n v="230.5"/>
        <n v="419.5"/>
        <n v="514"/>
        <n v="381.5"/>
        <n v="713"/>
        <n v="459"/>
        <n v="898.5"/>
        <n v="757"/>
        <n v="340"/>
        <n v="385"/>
        <n v="785"/>
        <n v="415"/>
        <n v="1230"/>
        <n v="2530"/>
        <n v="1775"/>
        <n v="2160"/>
        <n v="2355"/>
        <n v="2410"/>
        <n v="2460"/>
        <n v="2325"/>
        <n v="2930"/>
        <n v="4445"/>
        <n v="3770"/>
        <n v="2975"/>
        <n v="3815"/>
        <n v="727"/>
        <n v="1342.5"/>
        <n v="2441.5"/>
        <n v="812"/>
        <n v="780.5"/>
        <n v="1166.5"/>
        <n v="358.5"/>
        <n v="554.5"/>
        <n v="619"/>
        <n v="932"/>
        <n v="999"/>
        <n v="904.5"/>
        <n v="801"/>
        <n v="1903"/>
        <n v="2270"/>
        <n v="1610"/>
        <n v="2490"/>
        <n v="2844.5"/>
        <n v="3750"/>
        <n v="1750.5"/>
        <n v="3550"/>
        <n v="1734.5"/>
        <n v="2810"/>
        <n v="4448.5"/>
        <n v="3300"/>
        <n v="3100"/>
        <n v="2950"/>
        <n v="4150"/>
        <n v="2650"/>
        <n v="4850"/>
        <n v="3475"/>
        <n v="6205"/>
        <n v="3650"/>
        <n v="2340"/>
        <n v="1464.5"/>
        <n v="2800"/>
        <n v="2550.5"/>
        <n v="2050"/>
        <n v="549.5"/>
        <n v="661.5"/>
        <n v="591.5"/>
        <n v="505.5"/>
        <n v="300"/>
      </sharedItems>
    </cacheField>
    <cacheField name="Total DM (LGR)" numFmtId="1">
      <sharedItems containsString="0" containsBlank="1" containsNumber="1" minValue="6.5" maxValue="7810"/>
    </cacheField>
    <cacheField name="botanical " numFmtId="1">
      <sharedItems containsString="0" containsBlank="1" containsNumber="1" minValue="0" maxValue="100"/>
    </cacheField>
    <cacheField name="Species DM" numFmtId="1">
      <sharedItems containsString="0" containsBlank="1" containsNumber="1" minValue="0" maxValue="7810"/>
    </cacheField>
    <cacheField name="residual" numFmtId="0">
      <sharedItems containsString="0" containsBlank="1" containsNumber="1" minValue="0" maxValue="4025"/>
    </cacheField>
    <cacheField name="utilisation" numFmtId="0">
      <sharedItems containsString="0" containsBlank="1" containsNumber="1" minValue="0.13507109004739337" maxValue="1"/>
    </cacheField>
    <cacheField name="%stem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x v="0"/>
    <x v="0"/>
    <x v="0"/>
    <x v="0"/>
    <x v="0"/>
    <x v="0"/>
    <x v="0"/>
    <n v="35370014"/>
    <n v="11"/>
    <x v="0"/>
    <m/>
    <m/>
    <m/>
    <m/>
    <m/>
    <m/>
  </r>
  <r>
    <x v="0"/>
    <x v="0"/>
    <x v="0"/>
    <x v="0"/>
    <x v="1"/>
    <x v="0"/>
    <x v="0"/>
    <x v="1"/>
    <n v="35370035"/>
    <n v="11"/>
    <x v="0"/>
    <m/>
    <m/>
    <m/>
    <m/>
    <m/>
    <m/>
  </r>
  <r>
    <x v="0"/>
    <x v="0"/>
    <x v="0"/>
    <x v="0"/>
    <x v="2"/>
    <x v="0"/>
    <x v="0"/>
    <x v="2"/>
    <n v="35370061"/>
    <n v="11"/>
    <x v="0"/>
    <m/>
    <m/>
    <m/>
    <m/>
    <m/>
    <m/>
  </r>
  <r>
    <x v="0"/>
    <x v="0"/>
    <x v="0"/>
    <x v="0"/>
    <x v="3"/>
    <x v="1"/>
    <x v="0"/>
    <x v="0"/>
    <n v="35370017"/>
    <n v="11"/>
    <x v="0"/>
    <m/>
    <m/>
    <m/>
    <m/>
    <m/>
    <m/>
  </r>
  <r>
    <x v="0"/>
    <x v="0"/>
    <x v="0"/>
    <x v="0"/>
    <x v="4"/>
    <x v="1"/>
    <x v="0"/>
    <x v="1"/>
    <n v="35370039"/>
    <n v="11"/>
    <x v="0"/>
    <m/>
    <m/>
    <m/>
    <m/>
    <m/>
    <m/>
  </r>
  <r>
    <x v="0"/>
    <x v="0"/>
    <x v="0"/>
    <x v="0"/>
    <x v="5"/>
    <x v="1"/>
    <x v="0"/>
    <x v="2"/>
    <n v="35370082"/>
    <n v="11"/>
    <x v="0"/>
    <m/>
    <m/>
    <m/>
    <m/>
    <m/>
    <m/>
  </r>
  <r>
    <x v="0"/>
    <x v="0"/>
    <x v="0"/>
    <x v="0"/>
    <x v="6"/>
    <x v="0"/>
    <x v="1"/>
    <x v="0"/>
    <n v="35370015"/>
    <n v="11"/>
    <x v="0"/>
    <m/>
    <m/>
    <m/>
    <m/>
    <m/>
    <m/>
  </r>
  <r>
    <x v="0"/>
    <x v="0"/>
    <x v="0"/>
    <x v="0"/>
    <x v="7"/>
    <x v="0"/>
    <x v="1"/>
    <x v="1"/>
    <n v="35370034"/>
    <n v="11"/>
    <x v="0"/>
    <m/>
    <m/>
    <m/>
    <m/>
    <m/>
    <m/>
  </r>
  <r>
    <x v="0"/>
    <x v="0"/>
    <x v="0"/>
    <x v="0"/>
    <x v="8"/>
    <x v="0"/>
    <x v="1"/>
    <x v="2"/>
    <n v="35370060"/>
    <n v="11"/>
    <x v="0"/>
    <m/>
    <m/>
    <m/>
    <m/>
    <m/>
    <m/>
  </r>
  <r>
    <x v="0"/>
    <x v="0"/>
    <x v="0"/>
    <x v="0"/>
    <x v="9"/>
    <x v="1"/>
    <x v="1"/>
    <x v="0"/>
    <n v="35370018"/>
    <n v="11"/>
    <x v="0"/>
    <m/>
    <m/>
    <m/>
    <m/>
    <m/>
    <m/>
  </r>
  <r>
    <x v="0"/>
    <x v="0"/>
    <x v="0"/>
    <x v="0"/>
    <x v="10"/>
    <x v="1"/>
    <x v="1"/>
    <x v="1"/>
    <n v="35370037"/>
    <n v="11"/>
    <x v="0"/>
    <m/>
    <m/>
    <m/>
    <m/>
    <m/>
    <m/>
  </r>
  <r>
    <x v="0"/>
    <x v="0"/>
    <x v="0"/>
    <x v="0"/>
    <x v="11"/>
    <x v="1"/>
    <x v="1"/>
    <x v="2"/>
    <n v="35370083"/>
    <n v="11"/>
    <x v="0"/>
    <m/>
    <m/>
    <m/>
    <m/>
    <m/>
    <m/>
  </r>
  <r>
    <x v="0"/>
    <x v="0"/>
    <x v="0"/>
    <x v="0"/>
    <x v="12"/>
    <x v="0"/>
    <x v="2"/>
    <x v="0"/>
    <n v="35370016"/>
    <n v="11"/>
    <x v="0"/>
    <m/>
    <m/>
    <m/>
    <m/>
    <m/>
    <m/>
  </r>
  <r>
    <x v="0"/>
    <x v="0"/>
    <x v="0"/>
    <x v="0"/>
    <x v="13"/>
    <x v="0"/>
    <x v="2"/>
    <x v="1"/>
    <n v="35370036"/>
    <n v="11"/>
    <x v="0"/>
    <m/>
    <m/>
    <m/>
    <m/>
    <m/>
    <m/>
  </r>
  <r>
    <x v="0"/>
    <x v="0"/>
    <x v="0"/>
    <x v="0"/>
    <x v="14"/>
    <x v="0"/>
    <x v="2"/>
    <x v="2"/>
    <n v="35370059"/>
    <n v="11"/>
    <x v="0"/>
    <m/>
    <m/>
    <m/>
    <m/>
    <m/>
    <m/>
  </r>
  <r>
    <x v="0"/>
    <x v="0"/>
    <x v="0"/>
    <x v="0"/>
    <x v="15"/>
    <x v="1"/>
    <x v="2"/>
    <x v="0"/>
    <n v="35370019"/>
    <n v="11"/>
    <x v="0"/>
    <m/>
    <m/>
    <m/>
    <m/>
    <m/>
    <m/>
  </r>
  <r>
    <x v="0"/>
    <x v="0"/>
    <x v="0"/>
    <x v="0"/>
    <x v="16"/>
    <x v="1"/>
    <x v="2"/>
    <x v="1"/>
    <n v="35370038"/>
    <n v="11"/>
    <x v="0"/>
    <m/>
    <m/>
    <m/>
    <m/>
    <m/>
    <m/>
  </r>
  <r>
    <x v="0"/>
    <x v="0"/>
    <x v="0"/>
    <x v="0"/>
    <x v="17"/>
    <x v="1"/>
    <x v="2"/>
    <x v="2"/>
    <n v="35370081"/>
    <n v="11"/>
    <x v="0"/>
    <m/>
    <m/>
    <m/>
    <m/>
    <m/>
    <m/>
  </r>
  <r>
    <x v="1"/>
    <x v="0"/>
    <x v="0"/>
    <x v="1"/>
    <x v="0"/>
    <x v="0"/>
    <x v="0"/>
    <x v="0"/>
    <n v="35458014"/>
    <n v="11"/>
    <x v="1"/>
    <n v="4920"/>
    <n v="100"/>
    <n v="4920"/>
    <m/>
    <m/>
    <m/>
  </r>
  <r>
    <x v="1"/>
    <x v="0"/>
    <x v="0"/>
    <x v="1"/>
    <x v="1"/>
    <x v="0"/>
    <x v="0"/>
    <x v="1"/>
    <n v="35458035"/>
    <n v="11"/>
    <x v="2"/>
    <n v="3920"/>
    <n v="100"/>
    <n v="3920"/>
    <m/>
    <m/>
    <m/>
  </r>
  <r>
    <x v="1"/>
    <x v="0"/>
    <x v="0"/>
    <x v="1"/>
    <x v="2"/>
    <x v="0"/>
    <x v="0"/>
    <x v="2"/>
    <n v="35458061"/>
    <n v="11"/>
    <x v="3"/>
    <n v="5400"/>
    <n v="100"/>
    <n v="5400"/>
    <m/>
    <m/>
    <m/>
  </r>
  <r>
    <x v="1"/>
    <x v="0"/>
    <x v="0"/>
    <x v="1"/>
    <x v="3"/>
    <x v="1"/>
    <x v="0"/>
    <x v="0"/>
    <n v="35458017"/>
    <n v="11"/>
    <x v="3"/>
    <n v="5400"/>
    <n v="100"/>
    <n v="5400"/>
    <m/>
    <m/>
    <m/>
  </r>
  <r>
    <x v="1"/>
    <x v="0"/>
    <x v="0"/>
    <x v="1"/>
    <x v="4"/>
    <x v="1"/>
    <x v="0"/>
    <x v="1"/>
    <n v="35458039"/>
    <n v="11"/>
    <x v="4"/>
    <n v="4746.666666666667"/>
    <n v="100"/>
    <n v="4746.666666666667"/>
    <m/>
    <m/>
    <m/>
  </r>
  <r>
    <x v="1"/>
    <x v="0"/>
    <x v="0"/>
    <x v="1"/>
    <x v="5"/>
    <x v="1"/>
    <x v="0"/>
    <x v="2"/>
    <n v="35458082"/>
    <n v="11"/>
    <x v="4"/>
    <n v="4746.666666666667"/>
    <n v="100"/>
    <n v="4746.666666666667"/>
    <m/>
    <m/>
    <m/>
  </r>
  <r>
    <x v="1"/>
    <x v="0"/>
    <x v="0"/>
    <x v="1"/>
    <x v="6"/>
    <x v="0"/>
    <x v="1"/>
    <x v="0"/>
    <n v="35458015"/>
    <n v="11"/>
    <x v="5"/>
    <n v="3150"/>
    <n v="100"/>
    <n v="3150"/>
    <m/>
    <m/>
    <m/>
  </r>
  <r>
    <x v="1"/>
    <x v="0"/>
    <x v="0"/>
    <x v="1"/>
    <x v="7"/>
    <x v="0"/>
    <x v="1"/>
    <x v="1"/>
    <n v="35458034"/>
    <n v="11"/>
    <x v="6"/>
    <n v="4080"/>
    <n v="100"/>
    <n v="4080"/>
    <m/>
    <m/>
    <m/>
  </r>
  <r>
    <x v="1"/>
    <x v="0"/>
    <x v="0"/>
    <x v="1"/>
    <x v="8"/>
    <x v="0"/>
    <x v="1"/>
    <x v="2"/>
    <n v="35458060"/>
    <n v="11"/>
    <x v="7"/>
    <n v="3210"/>
    <n v="100"/>
    <n v="3210"/>
    <m/>
    <m/>
    <m/>
  </r>
  <r>
    <x v="1"/>
    <x v="0"/>
    <x v="0"/>
    <x v="1"/>
    <x v="9"/>
    <x v="1"/>
    <x v="1"/>
    <x v="0"/>
    <n v="35458018"/>
    <n v="11"/>
    <x v="7"/>
    <n v="3210"/>
    <n v="100"/>
    <n v="3210"/>
    <m/>
    <m/>
    <m/>
  </r>
  <r>
    <x v="1"/>
    <x v="0"/>
    <x v="0"/>
    <x v="1"/>
    <x v="10"/>
    <x v="1"/>
    <x v="1"/>
    <x v="1"/>
    <n v="35458037"/>
    <n v="11"/>
    <x v="8"/>
    <n v="2400"/>
    <n v="100"/>
    <n v="2400"/>
    <m/>
    <m/>
    <m/>
  </r>
  <r>
    <x v="1"/>
    <x v="0"/>
    <x v="0"/>
    <x v="1"/>
    <x v="11"/>
    <x v="1"/>
    <x v="1"/>
    <x v="2"/>
    <n v="35458083"/>
    <n v="11"/>
    <x v="7"/>
    <n v="3210"/>
    <n v="100"/>
    <n v="3210"/>
    <m/>
    <m/>
    <m/>
  </r>
  <r>
    <x v="1"/>
    <x v="0"/>
    <x v="0"/>
    <x v="1"/>
    <x v="12"/>
    <x v="0"/>
    <x v="2"/>
    <x v="0"/>
    <n v="35458016"/>
    <n v="11"/>
    <x v="9"/>
    <n v="3560"/>
    <n v="100"/>
    <n v="3560"/>
    <m/>
    <m/>
    <m/>
  </r>
  <r>
    <x v="1"/>
    <x v="0"/>
    <x v="0"/>
    <x v="1"/>
    <x v="13"/>
    <x v="0"/>
    <x v="2"/>
    <x v="1"/>
    <n v="35458036"/>
    <n v="11"/>
    <x v="1"/>
    <n v="4920"/>
    <n v="100"/>
    <n v="4920"/>
    <m/>
    <m/>
    <m/>
  </r>
  <r>
    <x v="1"/>
    <x v="0"/>
    <x v="0"/>
    <x v="1"/>
    <x v="14"/>
    <x v="0"/>
    <x v="2"/>
    <x v="2"/>
    <n v="35458059"/>
    <n v="11"/>
    <x v="10"/>
    <n v="5360"/>
    <n v="100"/>
    <n v="5360"/>
    <m/>
    <m/>
    <m/>
  </r>
  <r>
    <x v="1"/>
    <x v="0"/>
    <x v="0"/>
    <x v="1"/>
    <x v="15"/>
    <x v="1"/>
    <x v="2"/>
    <x v="0"/>
    <n v="35458019"/>
    <n v="11"/>
    <x v="11"/>
    <n v="4613.333333333333"/>
    <n v="100"/>
    <n v="4613.333333333333"/>
    <m/>
    <m/>
    <m/>
  </r>
  <r>
    <x v="1"/>
    <x v="0"/>
    <x v="0"/>
    <x v="1"/>
    <x v="16"/>
    <x v="1"/>
    <x v="2"/>
    <x v="1"/>
    <n v="35458038"/>
    <n v="11"/>
    <x v="10"/>
    <n v="5360"/>
    <n v="100"/>
    <n v="5360"/>
    <m/>
    <m/>
    <m/>
  </r>
  <r>
    <x v="1"/>
    <x v="0"/>
    <x v="0"/>
    <x v="1"/>
    <x v="17"/>
    <x v="1"/>
    <x v="2"/>
    <x v="2"/>
    <n v="35458081"/>
    <n v="11"/>
    <x v="11"/>
    <n v="4613.333333333333"/>
    <n v="100"/>
    <n v="4613.333333333333"/>
    <m/>
    <m/>
    <m/>
  </r>
  <r>
    <x v="2"/>
    <x v="0"/>
    <x v="0"/>
    <x v="0"/>
    <x v="0"/>
    <x v="0"/>
    <x v="0"/>
    <x v="0"/>
    <n v="35482014"/>
    <n v="11"/>
    <x v="12"/>
    <n v="7480"/>
    <n v="100"/>
    <n v="7480"/>
    <m/>
    <m/>
    <m/>
  </r>
  <r>
    <x v="2"/>
    <x v="0"/>
    <x v="0"/>
    <x v="0"/>
    <x v="1"/>
    <x v="0"/>
    <x v="0"/>
    <x v="1"/>
    <n v="35482035"/>
    <n v="11"/>
    <x v="13"/>
    <n v="7810"/>
    <n v="100"/>
    <n v="7810"/>
    <m/>
    <m/>
    <m/>
  </r>
  <r>
    <x v="2"/>
    <x v="0"/>
    <x v="0"/>
    <x v="0"/>
    <x v="2"/>
    <x v="0"/>
    <x v="0"/>
    <x v="2"/>
    <n v="35482061"/>
    <n v="11"/>
    <x v="12"/>
    <n v="7480"/>
    <n v="100"/>
    <n v="7480"/>
    <m/>
    <m/>
    <m/>
  </r>
  <r>
    <x v="2"/>
    <x v="0"/>
    <x v="0"/>
    <x v="0"/>
    <x v="3"/>
    <x v="1"/>
    <x v="0"/>
    <x v="0"/>
    <n v="35482017"/>
    <n v="11"/>
    <x v="12"/>
    <n v="7480"/>
    <n v="100"/>
    <n v="7480"/>
    <m/>
    <m/>
    <m/>
  </r>
  <r>
    <x v="2"/>
    <x v="0"/>
    <x v="0"/>
    <x v="0"/>
    <x v="4"/>
    <x v="1"/>
    <x v="0"/>
    <x v="1"/>
    <n v="35482039"/>
    <n v="11"/>
    <x v="14"/>
    <n v="7150"/>
    <n v="100"/>
    <n v="7150"/>
    <m/>
    <m/>
    <m/>
  </r>
  <r>
    <x v="2"/>
    <x v="0"/>
    <x v="0"/>
    <x v="0"/>
    <x v="5"/>
    <x v="1"/>
    <x v="0"/>
    <x v="2"/>
    <n v="35482082"/>
    <n v="11"/>
    <x v="12"/>
    <n v="7480"/>
    <n v="100"/>
    <n v="7480"/>
    <m/>
    <m/>
    <m/>
  </r>
  <r>
    <x v="2"/>
    <x v="0"/>
    <x v="0"/>
    <x v="0"/>
    <x v="6"/>
    <x v="0"/>
    <x v="1"/>
    <x v="0"/>
    <n v="35482015"/>
    <n v="11"/>
    <x v="15"/>
    <n v="4300"/>
    <n v="100"/>
    <n v="4300"/>
    <m/>
    <m/>
    <m/>
  </r>
  <r>
    <x v="2"/>
    <x v="0"/>
    <x v="0"/>
    <x v="0"/>
    <x v="7"/>
    <x v="0"/>
    <x v="1"/>
    <x v="1"/>
    <n v="35482034"/>
    <n v="11"/>
    <x v="16"/>
    <n v="3700"/>
    <n v="100"/>
    <n v="3700"/>
    <m/>
    <m/>
    <m/>
  </r>
  <r>
    <x v="2"/>
    <x v="0"/>
    <x v="0"/>
    <x v="0"/>
    <x v="8"/>
    <x v="0"/>
    <x v="1"/>
    <x v="2"/>
    <n v="35482060"/>
    <n v="11"/>
    <x v="17"/>
    <n v="4800"/>
    <n v="100"/>
    <n v="4800"/>
    <m/>
    <m/>
    <m/>
  </r>
  <r>
    <x v="2"/>
    <x v="0"/>
    <x v="0"/>
    <x v="0"/>
    <x v="9"/>
    <x v="1"/>
    <x v="1"/>
    <x v="0"/>
    <n v="35482018"/>
    <n v="11"/>
    <x v="15"/>
    <n v="4300"/>
    <n v="100"/>
    <n v="4300"/>
    <m/>
    <m/>
    <m/>
  </r>
  <r>
    <x v="2"/>
    <x v="0"/>
    <x v="0"/>
    <x v="0"/>
    <x v="10"/>
    <x v="1"/>
    <x v="1"/>
    <x v="1"/>
    <n v="35482037"/>
    <n v="11"/>
    <x v="17"/>
    <n v="4800"/>
    <n v="100"/>
    <n v="4800"/>
    <m/>
    <m/>
    <m/>
  </r>
  <r>
    <x v="2"/>
    <x v="0"/>
    <x v="0"/>
    <x v="0"/>
    <x v="11"/>
    <x v="1"/>
    <x v="1"/>
    <x v="2"/>
    <n v="35482083"/>
    <n v="11"/>
    <x v="16"/>
    <n v="3700"/>
    <n v="100"/>
    <n v="3700"/>
    <m/>
    <m/>
    <m/>
  </r>
  <r>
    <x v="2"/>
    <x v="0"/>
    <x v="0"/>
    <x v="0"/>
    <x v="12"/>
    <x v="0"/>
    <x v="2"/>
    <x v="0"/>
    <n v="35482016"/>
    <n v="11"/>
    <x v="3"/>
    <n v="5400"/>
    <n v="100"/>
    <n v="5400"/>
    <m/>
    <m/>
    <m/>
  </r>
  <r>
    <x v="2"/>
    <x v="0"/>
    <x v="0"/>
    <x v="0"/>
    <x v="13"/>
    <x v="0"/>
    <x v="2"/>
    <x v="1"/>
    <n v="35482036"/>
    <n v="11"/>
    <x v="18"/>
    <n v="6160"/>
    <n v="100"/>
    <n v="6160"/>
    <m/>
    <m/>
    <m/>
  </r>
  <r>
    <x v="2"/>
    <x v="0"/>
    <x v="0"/>
    <x v="0"/>
    <x v="14"/>
    <x v="0"/>
    <x v="2"/>
    <x v="2"/>
    <n v="35482059"/>
    <n v="11"/>
    <x v="19"/>
    <n v="4660"/>
    <n v="100"/>
    <n v="4660"/>
    <m/>
    <m/>
    <m/>
  </r>
  <r>
    <x v="2"/>
    <x v="0"/>
    <x v="0"/>
    <x v="0"/>
    <x v="15"/>
    <x v="1"/>
    <x v="2"/>
    <x v="0"/>
    <n v="35482019"/>
    <n v="11"/>
    <x v="3"/>
    <n v="5400"/>
    <n v="100"/>
    <n v="5400"/>
    <m/>
    <m/>
    <m/>
  </r>
  <r>
    <x v="2"/>
    <x v="0"/>
    <x v="0"/>
    <x v="0"/>
    <x v="16"/>
    <x v="1"/>
    <x v="2"/>
    <x v="1"/>
    <n v="35482038"/>
    <n v="11"/>
    <x v="19"/>
    <n v="4660"/>
    <n v="100"/>
    <n v="4660"/>
    <m/>
    <m/>
    <m/>
  </r>
  <r>
    <x v="2"/>
    <x v="0"/>
    <x v="0"/>
    <x v="0"/>
    <x v="17"/>
    <x v="1"/>
    <x v="2"/>
    <x v="2"/>
    <n v="35482081"/>
    <n v="11"/>
    <x v="18"/>
    <n v="6160"/>
    <n v="100"/>
    <n v="6160"/>
    <m/>
    <m/>
    <m/>
  </r>
  <r>
    <x v="3"/>
    <x v="0"/>
    <x v="1"/>
    <x v="2"/>
    <x v="0"/>
    <x v="0"/>
    <x v="0"/>
    <x v="0"/>
    <n v="35491014"/>
    <n v="12"/>
    <x v="0"/>
    <m/>
    <m/>
    <m/>
    <m/>
    <m/>
    <m/>
  </r>
  <r>
    <x v="3"/>
    <x v="0"/>
    <x v="1"/>
    <x v="2"/>
    <x v="1"/>
    <x v="0"/>
    <x v="0"/>
    <x v="1"/>
    <n v="35491035"/>
    <n v="12"/>
    <x v="0"/>
    <m/>
    <m/>
    <m/>
    <m/>
    <m/>
    <m/>
  </r>
  <r>
    <x v="3"/>
    <x v="0"/>
    <x v="1"/>
    <x v="2"/>
    <x v="2"/>
    <x v="0"/>
    <x v="0"/>
    <x v="2"/>
    <n v="35491061"/>
    <n v="12"/>
    <x v="0"/>
    <m/>
    <m/>
    <m/>
    <m/>
    <m/>
    <m/>
  </r>
  <r>
    <x v="3"/>
    <x v="0"/>
    <x v="1"/>
    <x v="2"/>
    <x v="3"/>
    <x v="1"/>
    <x v="0"/>
    <x v="0"/>
    <n v="35491017"/>
    <n v="12"/>
    <x v="0"/>
    <m/>
    <m/>
    <m/>
    <m/>
    <m/>
    <m/>
  </r>
  <r>
    <x v="3"/>
    <x v="0"/>
    <x v="1"/>
    <x v="2"/>
    <x v="4"/>
    <x v="1"/>
    <x v="0"/>
    <x v="1"/>
    <n v="35491039"/>
    <n v="12"/>
    <x v="0"/>
    <m/>
    <m/>
    <m/>
    <m/>
    <m/>
    <m/>
  </r>
  <r>
    <x v="3"/>
    <x v="0"/>
    <x v="1"/>
    <x v="2"/>
    <x v="5"/>
    <x v="1"/>
    <x v="0"/>
    <x v="2"/>
    <n v="35491082"/>
    <n v="12"/>
    <x v="0"/>
    <m/>
    <m/>
    <m/>
    <m/>
    <m/>
    <m/>
  </r>
  <r>
    <x v="3"/>
    <x v="0"/>
    <x v="1"/>
    <x v="2"/>
    <x v="6"/>
    <x v="0"/>
    <x v="1"/>
    <x v="0"/>
    <n v="35491015"/>
    <n v="12"/>
    <x v="0"/>
    <m/>
    <m/>
    <m/>
    <m/>
    <m/>
    <m/>
  </r>
  <r>
    <x v="3"/>
    <x v="0"/>
    <x v="1"/>
    <x v="2"/>
    <x v="7"/>
    <x v="0"/>
    <x v="1"/>
    <x v="1"/>
    <n v="35491034"/>
    <n v="12"/>
    <x v="0"/>
    <m/>
    <m/>
    <m/>
    <m/>
    <m/>
    <m/>
  </r>
  <r>
    <x v="3"/>
    <x v="0"/>
    <x v="1"/>
    <x v="2"/>
    <x v="8"/>
    <x v="0"/>
    <x v="1"/>
    <x v="2"/>
    <n v="35491060"/>
    <n v="12"/>
    <x v="0"/>
    <m/>
    <m/>
    <m/>
    <m/>
    <m/>
    <m/>
  </r>
  <r>
    <x v="3"/>
    <x v="0"/>
    <x v="1"/>
    <x v="2"/>
    <x v="9"/>
    <x v="1"/>
    <x v="1"/>
    <x v="0"/>
    <n v="35491018"/>
    <n v="12"/>
    <x v="0"/>
    <m/>
    <m/>
    <m/>
    <m/>
    <m/>
    <m/>
  </r>
  <r>
    <x v="3"/>
    <x v="0"/>
    <x v="1"/>
    <x v="2"/>
    <x v="10"/>
    <x v="1"/>
    <x v="1"/>
    <x v="1"/>
    <n v="35491037"/>
    <n v="12"/>
    <x v="0"/>
    <m/>
    <m/>
    <m/>
    <m/>
    <m/>
    <m/>
  </r>
  <r>
    <x v="3"/>
    <x v="0"/>
    <x v="1"/>
    <x v="2"/>
    <x v="11"/>
    <x v="1"/>
    <x v="1"/>
    <x v="2"/>
    <n v="35491083"/>
    <n v="12"/>
    <x v="0"/>
    <m/>
    <m/>
    <m/>
    <m/>
    <m/>
    <m/>
  </r>
  <r>
    <x v="3"/>
    <x v="0"/>
    <x v="1"/>
    <x v="2"/>
    <x v="12"/>
    <x v="0"/>
    <x v="2"/>
    <x v="0"/>
    <n v="35491016"/>
    <n v="12"/>
    <x v="0"/>
    <m/>
    <m/>
    <m/>
    <m/>
    <m/>
    <m/>
  </r>
  <r>
    <x v="3"/>
    <x v="0"/>
    <x v="1"/>
    <x v="2"/>
    <x v="13"/>
    <x v="0"/>
    <x v="2"/>
    <x v="1"/>
    <n v="35491036"/>
    <n v="12"/>
    <x v="0"/>
    <m/>
    <m/>
    <m/>
    <m/>
    <m/>
    <m/>
  </r>
  <r>
    <x v="3"/>
    <x v="0"/>
    <x v="1"/>
    <x v="2"/>
    <x v="14"/>
    <x v="0"/>
    <x v="2"/>
    <x v="2"/>
    <n v="35491059"/>
    <n v="12"/>
    <x v="0"/>
    <m/>
    <m/>
    <m/>
    <m/>
    <m/>
    <m/>
  </r>
  <r>
    <x v="3"/>
    <x v="0"/>
    <x v="1"/>
    <x v="2"/>
    <x v="15"/>
    <x v="1"/>
    <x v="2"/>
    <x v="0"/>
    <n v="35491019"/>
    <n v="12"/>
    <x v="0"/>
    <m/>
    <m/>
    <m/>
    <m/>
    <m/>
    <m/>
  </r>
  <r>
    <x v="3"/>
    <x v="0"/>
    <x v="1"/>
    <x v="2"/>
    <x v="16"/>
    <x v="1"/>
    <x v="2"/>
    <x v="1"/>
    <n v="35491038"/>
    <n v="12"/>
    <x v="0"/>
    <m/>
    <m/>
    <m/>
    <m/>
    <m/>
    <m/>
  </r>
  <r>
    <x v="3"/>
    <x v="0"/>
    <x v="1"/>
    <x v="2"/>
    <x v="17"/>
    <x v="1"/>
    <x v="2"/>
    <x v="2"/>
    <n v="35491081"/>
    <n v="12"/>
    <x v="0"/>
    <m/>
    <m/>
    <m/>
    <m/>
    <m/>
    <m/>
  </r>
  <r>
    <x v="4"/>
    <x v="0"/>
    <x v="1"/>
    <x v="0"/>
    <x v="0"/>
    <x v="0"/>
    <x v="0"/>
    <x v="0"/>
    <n v="35586014"/>
    <n v="12"/>
    <x v="17"/>
    <n v="4800"/>
    <n v="100"/>
    <n v="4800"/>
    <m/>
    <m/>
    <m/>
  </r>
  <r>
    <x v="4"/>
    <x v="0"/>
    <x v="1"/>
    <x v="0"/>
    <x v="1"/>
    <x v="0"/>
    <x v="0"/>
    <x v="1"/>
    <n v="35586035"/>
    <n v="12"/>
    <x v="20"/>
    <n v="4600"/>
    <n v="100"/>
    <n v="4600"/>
    <m/>
    <m/>
    <m/>
  </r>
  <r>
    <x v="4"/>
    <x v="0"/>
    <x v="1"/>
    <x v="0"/>
    <x v="2"/>
    <x v="0"/>
    <x v="0"/>
    <x v="2"/>
    <n v="35586061"/>
    <n v="12"/>
    <x v="21"/>
    <n v="5000"/>
    <n v="100"/>
    <n v="5000"/>
    <m/>
    <m/>
    <m/>
  </r>
  <r>
    <x v="4"/>
    <x v="0"/>
    <x v="1"/>
    <x v="0"/>
    <x v="3"/>
    <x v="1"/>
    <x v="0"/>
    <x v="0"/>
    <n v="35586017"/>
    <n v="12"/>
    <x v="17"/>
    <n v="4800"/>
    <n v="100"/>
    <n v="4800"/>
    <m/>
    <m/>
    <m/>
  </r>
  <r>
    <x v="4"/>
    <x v="0"/>
    <x v="1"/>
    <x v="0"/>
    <x v="4"/>
    <x v="1"/>
    <x v="0"/>
    <x v="1"/>
    <n v="35586039"/>
    <n v="12"/>
    <x v="22"/>
    <n v="5200"/>
    <n v="100"/>
    <n v="5200"/>
    <m/>
    <m/>
    <m/>
  </r>
  <r>
    <x v="4"/>
    <x v="0"/>
    <x v="1"/>
    <x v="0"/>
    <x v="5"/>
    <x v="1"/>
    <x v="0"/>
    <x v="2"/>
    <n v="35586082"/>
    <n v="12"/>
    <x v="17"/>
    <n v="4800"/>
    <n v="100"/>
    <n v="4800"/>
    <m/>
    <m/>
    <m/>
  </r>
  <r>
    <x v="4"/>
    <x v="0"/>
    <x v="1"/>
    <x v="0"/>
    <x v="6"/>
    <x v="0"/>
    <x v="1"/>
    <x v="0"/>
    <n v="35586015"/>
    <n v="12"/>
    <x v="15"/>
    <n v="4300"/>
    <n v="100"/>
    <n v="4300"/>
    <m/>
    <m/>
    <m/>
  </r>
  <r>
    <x v="4"/>
    <x v="0"/>
    <x v="1"/>
    <x v="0"/>
    <x v="7"/>
    <x v="0"/>
    <x v="1"/>
    <x v="1"/>
    <n v="35586034"/>
    <n v="12"/>
    <x v="23"/>
    <n v="4100"/>
    <n v="100"/>
    <n v="4100"/>
    <m/>
    <m/>
    <m/>
  </r>
  <r>
    <x v="4"/>
    <x v="0"/>
    <x v="1"/>
    <x v="0"/>
    <x v="8"/>
    <x v="0"/>
    <x v="1"/>
    <x v="2"/>
    <n v="35586060"/>
    <n v="12"/>
    <x v="24"/>
    <n v="4500"/>
    <n v="100"/>
    <n v="4500"/>
    <m/>
    <m/>
    <m/>
  </r>
  <r>
    <x v="4"/>
    <x v="0"/>
    <x v="1"/>
    <x v="0"/>
    <x v="9"/>
    <x v="1"/>
    <x v="1"/>
    <x v="0"/>
    <n v="35586018"/>
    <n v="12"/>
    <x v="25"/>
    <n v="4000"/>
    <n v="100"/>
    <n v="4000"/>
    <m/>
    <m/>
    <m/>
  </r>
  <r>
    <x v="4"/>
    <x v="0"/>
    <x v="1"/>
    <x v="0"/>
    <x v="10"/>
    <x v="1"/>
    <x v="1"/>
    <x v="1"/>
    <n v="35586037"/>
    <n v="12"/>
    <x v="15"/>
    <n v="4300"/>
    <n v="100"/>
    <n v="4300"/>
    <m/>
    <m/>
    <m/>
  </r>
  <r>
    <x v="4"/>
    <x v="0"/>
    <x v="1"/>
    <x v="0"/>
    <x v="11"/>
    <x v="1"/>
    <x v="1"/>
    <x v="2"/>
    <n v="35586083"/>
    <n v="12"/>
    <x v="16"/>
    <n v="3700"/>
    <n v="100"/>
    <n v="3700"/>
    <m/>
    <m/>
    <m/>
  </r>
  <r>
    <x v="4"/>
    <x v="0"/>
    <x v="1"/>
    <x v="0"/>
    <x v="12"/>
    <x v="0"/>
    <x v="2"/>
    <x v="0"/>
    <n v="35586016"/>
    <n v="12"/>
    <x v="26"/>
    <n v="3600"/>
    <n v="100"/>
    <n v="3600"/>
    <m/>
    <m/>
    <m/>
  </r>
  <r>
    <x v="4"/>
    <x v="0"/>
    <x v="1"/>
    <x v="0"/>
    <x v="13"/>
    <x v="0"/>
    <x v="2"/>
    <x v="1"/>
    <n v="35586036"/>
    <n v="12"/>
    <x v="27"/>
    <n v="3900"/>
    <n v="100"/>
    <n v="3900"/>
    <m/>
    <m/>
    <m/>
  </r>
  <r>
    <x v="4"/>
    <x v="0"/>
    <x v="1"/>
    <x v="0"/>
    <x v="14"/>
    <x v="0"/>
    <x v="2"/>
    <x v="2"/>
    <n v="35586059"/>
    <n v="12"/>
    <x v="28"/>
    <n v="3400"/>
    <n v="100"/>
    <n v="3400"/>
    <m/>
    <m/>
    <m/>
  </r>
  <r>
    <x v="4"/>
    <x v="0"/>
    <x v="1"/>
    <x v="0"/>
    <x v="15"/>
    <x v="1"/>
    <x v="2"/>
    <x v="0"/>
    <n v="35586019"/>
    <n v="12"/>
    <x v="26"/>
    <n v="3600"/>
    <n v="100"/>
    <n v="3600"/>
    <m/>
    <m/>
    <m/>
  </r>
  <r>
    <x v="4"/>
    <x v="0"/>
    <x v="1"/>
    <x v="0"/>
    <x v="16"/>
    <x v="1"/>
    <x v="2"/>
    <x v="1"/>
    <n v="35586038"/>
    <n v="12"/>
    <x v="27"/>
    <n v="3900"/>
    <n v="100"/>
    <n v="3900"/>
    <m/>
    <m/>
    <m/>
  </r>
  <r>
    <x v="4"/>
    <x v="0"/>
    <x v="1"/>
    <x v="0"/>
    <x v="17"/>
    <x v="1"/>
    <x v="2"/>
    <x v="2"/>
    <n v="35586081"/>
    <n v="12"/>
    <x v="28"/>
    <n v="3400"/>
    <n v="100"/>
    <n v="3400"/>
    <m/>
    <m/>
    <m/>
  </r>
  <r>
    <x v="5"/>
    <x v="0"/>
    <x v="1"/>
    <x v="2"/>
    <x v="0"/>
    <x v="0"/>
    <x v="0"/>
    <x v="0"/>
    <n v="35591014"/>
    <n v="12"/>
    <x v="0"/>
    <m/>
    <m/>
    <m/>
    <m/>
    <m/>
    <m/>
  </r>
  <r>
    <x v="5"/>
    <x v="0"/>
    <x v="1"/>
    <x v="2"/>
    <x v="1"/>
    <x v="0"/>
    <x v="0"/>
    <x v="1"/>
    <n v="35591035"/>
    <n v="12"/>
    <x v="0"/>
    <m/>
    <m/>
    <m/>
    <m/>
    <m/>
    <m/>
  </r>
  <r>
    <x v="5"/>
    <x v="0"/>
    <x v="1"/>
    <x v="2"/>
    <x v="2"/>
    <x v="0"/>
    <x v="0"/>
    <x v="2"/>
    <n v="35591061"/>
    <n v="12"/>
    <x v="0"/>
    <m/>
    <m/>
    <m/>
    <m/>
    <m/>
    <m/>
  </r>
  <r>
    <x v="5"/>
    <x v="0"/>
    <x v="1"/>
    <x v="2"/>
    <x v="3"/>
    <x v="1"/>
    <x v="0"/>
    <x v="0"/>
    <n v="35591017"/>
    <n v="12"/>
    <x v="0"/>
    <m/>
    <m/>
    <m/>
    <m/>
    <m/>
    <m/>
  </r>
  <r>
    <x v="5"/>
    <x v="0"/>
    <x v="1"/>
    <x v="2"/>
    <x v="4"/>
    <x v="1"/>
    <x v="0"/>
    <x v="1"/>
    <n v="35591039"/>
    <n v="12"/>
    <x v="0"/>
    <m/>
    <m/>
    <m/>
    <m/>
    <m/>
    <m/>
  </r>
  <r>
    <x v="5"/>
    <x v="0"/>
    <x v="1"/>
    <x v="2"/>
    <x v="5"/>
    <x v="1"/>
    <x v="0"/>
    <x v="2"/>
    <n v="35591082"/>
    <n v="12"/>
    <x v="0"/>
    <m/>
    <m/>
    <m/>
    <m/>
    <m/>
    <m/>
  </r>
  <r>
    <x v="5"/>
    <x v="0"/>
    <x v="1"/>
    <x v="2"/>
    <x v="6"/>
    <x v="0"/>
    <x v="1"/>
    <x v="0"/>
    <n v="35591015"/>
    <n v="12"/>
    <x v="0"/>
    <m/>
    <m/>
    <m/>
    <m/>
    <m/>
    <m/>
  </r>
  <r>
    <x v="5"/>
    <x v="0"/>
    <x v="1"/>
    <x v="2"/>
    <x v="7"/>
    <x v="0"/>
    <x v="1"/>
    <x v="1"/>
    <n v="35591034"/>
    <n v="12"/>
    <x v="0"/>
    <m/>
    <m/>
    <m/>
    <m/>
    <m/>
    <m/>
  </r>
  <r>
    <x v="5"/>
    <x v="0"/>
    <x v="1"/>
    <x v="2"/>
    <x v="8"/>
    <x v="0"/>
    <x v="1"/>
    <x v="2"/>
    <n v="35591060"/>
    <n v="12"/>
    <x v="0"/>
    <m/>
    <m/>
    <m/>
    <m/>
    <m/>
    <m/>
  </r>
  <r>
    <x v="5"/>
    <x v="0"/>
    <x v="1"/>
    <x v="2"/>
    <x v="9"/>
    <x v="1"/>
    <x v="1"/>
    <x v="0"/>
    <n v="35591018"/>
    <n v="12"/>
    <x v="0"/>
    <m/>
    <m/>
    <m/>
    <m/>
    <m/>
    <m/>
  </r>
  <r>
    <x v="5"/>
    <x v="0"/>
    <x v="1"/>
    <x v="2"/>
    <x v="10"/>
    <x v="1"/>
    <x v="1"/>
    <x v="1"/>
    <n v="35591037"/>
    <n v="12"/>
    <x v="0"/>
    <m/>
    <m/>
    <m/>
    <m/>
    <m/>
    <m/>
  </r>
  <r>
    <x v="5"/>
    <x v="0"/>
    <x v="1"/>
    <x v="2"/>
    <x v="11"/>
    <x v="1"/>
    <x v="1"/>
    <x v="2"/>
    <n v="35591083"/>
    <n v="12"/>
    <x v="0"/>
    <m/>
    <m/>
    <m/>
    <m/>
    <m/>
    <m/>
  </r>
  <r>
    <x v="5"/>
    <x v="0"/>
    <x v="1"/>
    <x v="2"/>
    <x v="12"/>
    <x v="0"/>
    <x v="2"/>
    <x v="0"/>
    <n v="35591016"/>
    <n v="12"/>
    <x v="0"/>
    <m/>
    <m/>
    <m/>
    <m/>
    <m/>
    <m/>
  </r>
  <r>
    <x v="5"/>
    <x v="0"/>
    <x v="1"/>
    <x v="2"/>
    <x v="13"/>
    <x v="0"/>
    <x v="2"/>
    <x v="1"/>
    <n v="35591036"/>
    <n v="12"/>
    <x v="0"/>
    <m/>
    <m/>
    <m/>
    <m/>
    <m/>
    <m/>
  </r>
  <r>
    <x v="5"/>
    <x v="0"/>
    <x v="1"/>
    <x v="2"/>
    <x v="14"/>
    <x v="0"/>
    <x v="2"/>
    <x v="2"/>
    <n v="35591059"/>
    <n v="12"/>
    <x v="0"/>
    <m/>
    <m/>
    <m/>
    <m/>
    <m/>
    <m/>
  </r>
  <r>
    <x v="5"/>
    <x v="0"/>
    <x v="1"/>
    <x v="2"/>
    <x v="15"/>
    <x v="1"/>
    <x v="2"/>
    <x v="0"/>
    <n v="35591019"/>
    <n v="12"/>
    <x v="0"/>
    <m/>
    <m/>
    <m/>
    <m/>
    <m/>
    <m/>
  </r>
  <r>
    <x v="5"/>
    <x v="0"/>
    <x v="1"/>
    <x v="2"/>
    <x v="16"/>
    <x v="1"/>
    <x v="2"/>
    <x v="1"/>
    <n v="35591038"/>
    <n v="12"/>
    <x v="0"/>
    <m/>
    <m/>
    <m/>
    <m/>
    <m/>
    <m/>
  </r>
  <r>
    <x v="5"/>
    <x v="0"/>
    <x v="1"/>
    <x v="2"/>
    <x v="17"/>
    <x v="1"/>
    <x v="2"/>
    <x v="2"/>
    <n v="35591081"/>
    <n v="12"/>
    <x v="0"/>
    <m/>
    <m/>
    <m/>
    <m/>
    <m/>
    <m/>
  </r>
  <r>
    <x v="6"/>
    <x v="0"/>
    <x v="1"/>
    <x v="1"/>
    <x v="0"/>
    <x v="0"/>
    <x v="0"/>
    <x v="0"/>
    <n v="35657014"/>
    <n v="12"/>
    <x v="0"/>
    <n v="500"/>
    <m/>
    <m/>
    <m/>
    <m/>
    <m/>
  </r>
  <r>
    <x v="6"/>
    <x v="0"/>
    <x v="1"/>
    <x v="1"/>
    <x v="1"/>
    <x v="0"/>
    <x v="0"/>
    <x v="1"/>
    <n v="35657035"/>
    <n v="12"/>
    <x v="0"/>
    <n v="500"/>
    <m/>
    <m/>
    <m/>
    <m/>
    <m/>
  </r>
  <r>
    <x v="6"/>
    <x v="0"/>
    <x v="1"/>
    <x v="1"/>
    <x v="2"/>
    <x v="0"/>
    <x v="0"/>
    <x v="2"/>
    <n v="35657061"/>
    <n v="12"/>
    <x v="0"/>
    <n v="500"/>
    <m/>
    <m/>
    <m/>
    <m/>
    <m/>
  </r>
  <r>
    <x v="6"/>
    <x v="0"/>
    <x v="1"/>
    <x v="1"/>
    <x v="3"/>
    <x v="1"/>
    <x v="0"/>
    <x v="0"/>
    <n v="35657017"/>
    <n v="12"/>
    <x v="0"/>
    <n v="500"/>
    <m/>
    <m/>
    <m/>
    <m/>
    <m/>
  </r>
  <r>
    <x v="6"/>
    <x v="0"/>
    <x v="1"/>
    <x v="1"/>
    <x v="4"/>
    <x v="1"/>
    <x v="0"/>
    <x v="1"/>
    <n v="35657039"/>
    <n v="12"/>
    <x v="0"/>
    <n v="500"/>
    <m/>
    <m/>
    <m/>
    <m/>
    <m/>
  </r>
  <r>
    <x v="6"/>
    <x v="0"/>
    <x v="1"/>
    <x v="1"/>
    <x v="5"/>
    <x v="1"/>
    <x v="0"/>
    <x v="2"/>
    <n v="35657082"/>
    <n v="12"/>
    <x v="0"/>
    <n v="500"/>
    <m/>
    <m/>
    <m/>
    <m/>
    <m/>
  </r>
  <r>
    <x v="6"/>
    <x v="0"/>
    <x v="1"/>
    <x v="1"/>
    <x v="6"/>
    <x v="0"/>
    <x v="1"/>
    <x v="0"/>
    <n v="35657015"/>
    <n v="12"/>
    <x v="0"/>
    <n v="500"/>
    <m/>
    <m/>
    <m/>
    <m/>
    <m/>
  </r>
  <r>
    <x v="6"/>
    <x v="0"/>
    <x v="1"/>
    <x v="1"/>
    <x v="7"/>
    <x v="0"/>
    <x v="1"/>
    <x v="1"/>
    <n v="35657034"/>
    <n v="12"/>
    <x v="0"/>
    <n v="500"/>
    <m/>
    <m/>
    <m/>
    <m/>
    <m/>
  </r>
  <r>
    <x v="6"/>
    <x v="0"/>
    <x v="1"/>
    <x v="1"/>
    <x v="8"/>
    <x v="0"/>
    <x v="1"/>
    <x v="2"/>
    <n v="35657060"/>
    <n v="12"/>
    <x v="0"/>
    <n v="500"/>
    <m/>
    <m/>
    <m/>
    <m/>
    <m/>
  </r>
  <r>
    <x v="6"/>
    <x v="0"/>
    <x v="1"/>
    <x v="1"/>
    <x v="9"/>
    <x v="1"/>
    <x v="1"/>
    <x v="0"/>
    <n v="35657018"/>
    <n v="12"/>
    <x v="0"/>
    <n v="500"/>
    <m/>
    <m/>
    <m/>
    <m/>
    <m/>
  </r>
  <r>
    <x v="6"/>
    <x v="0"/>
    <x v="1"/>
    <x v="1"/>
    <x v="10"/>
    <x v="1"/>
    <x v="1"/>
    <x v="1"/>
    <n v="35657037"/>
    <n v="12"/>
    <x v="0"/>
    <n v="500"/>
    <m/>
    <m/>
    <m/>
    <m/>
    <m/>
  </r>
  <r>
    <x v="6"/>
    <x v="0"/>
    <x v="1"/>
    <x v="1"/>
    <x v="11"/>
    <x v="1"/>
    <x v="1"/>
    <x v="2"/>
    <n v="35657083"/>
    <n v="12"/>
    <x v="0"/>
    <n v="500"/>
    <m/>
    <m/>
    <m/>
    <m/>
    <m/>
  </r>
  <r>
    <x v="6"/>
    <x v="0"/>
    <x v="1"/>
    <x v="1"/>
    <x v="12"/>
    <x v="0"/>
    <x v="2"/>
    <x v="0"/>
    <n v="35657016"/>
    <n v="12"/>
    <x v="0"/>
    <n v="500"/>
    <m/>
    <m/>
    <m/>
    <m/>
    <m/>
  </r>
  <r>
    <x v="6"/>
    <x v="0"/>
    <x v="1"/>
    <x v="1"/>
    <x v="13"/>
    <x v="0"/>
    <x v="2"/>
    <x v="1"/>
    <n v="35657036"/>
    <n v="12"/>
    <x v="0"/>
    <n v="500"/>
    <m/>
    <m/>
    <m/>
    <m/>
    <m/>
  </r>
  <r>
    <x v="6"/>
    <x v="0"/>
    <x v="1"/>
    <x v="1"/>
    <x v="14"/>
    <x v="0"/>
    <x v="2"/>
    <x v="2"/>
    <n v="35657059"/>
    <n v="12"/>
    <x v="0"/>
    <n v="500"/>
    <m/>
    <m/>
    <m/>
    <m/>
    <m/>
  </r>
  <r>
    <x v="6"/>
    <x v="0"/>
    <x v="1"/>
    <x v="1"/>
    <x v="15"/>
    <x v="1"/>
    <x v="2"/>
    <x v="0"/>
    <n v="35657019"/>
    <n v="12"/>
    <x v="0"/>
    <n v="500"/>
    <m/>
    <m/>
    <m/>
    <m/>
    <m/>
  </r>
  <r>
    <x v="6"/>
    <x v="0"/>
    <x v="1"/>
    <x v="1"/>
    <x v="16"/>
    <x v="1"/>
    <x v="2"/>
    <x v="1"/>
    <n v="35657038"/>
    <n v="12"/>
    <x v="0"/>
    <n v="500"/>
    <m/>
    <m/>
    <m/>
    <m/>
    <m/>
  </r>
  <r>
    <x v="6"/>
    <x v="0"/>
    <x v="1"/>
    <x v="1"/>
    <x v="17"/>
    <x v="1"/>
    <x v="2"/>
    <x v="2"/>
    <n v="35657081"/>
    <n v="12"/>
    <x v="0"/>
    <n v="500"/>
    <m/>
    <m/>
    <m/>
    <m/>
    <m/>
  </r>
  <r>
    <x v="7"/>
    <x v="1"/>
    <x v="0"/>
    <x v="0"/>
    <x v="0"/>
    <x v="0"/>
    <x v="0"/>
    <x v="0"/>
    <n v="35709014"/>
    <n v="21"/>
    <x v="29"/>
    <n v="4135"/>
    <n v="100"/>
    <n v="4135"/>
    <m/>
    <m/>
    <m/>
  </r>
  <r>
    <x v="7"/>
    <x v="1"/>
    <x v="0"/>
    <x v="0"/>
    <x v="1"/>
    <x v="0"/>
    <x v="0"/>
    <x v="1"/>
    <n v="35709035"/>
    <n v="21"/>
    <x v="30"/>
    <n v="4900"/>
    <n v="100"/>
    <n v="4900"/>
    <m/>
    <m/>
    <m/>
  </r>
  <r>
    <x v="7"/>
    <x v="1"/>
    <x v="0"/>
    <x v="0"/>
    <x v="2"/>
    <x v="0"/>
    <x v="0"/>
    <x v="2"/>
    <n v="35709061"/>
    <n v="21"/>
    <x v="3"/>
    <n v="5400"/>
    <n v="100"/>
    <n v="5400"/>
    <m/>
    <m/>
    <m/>
  </r>
  <r>
    <x v="7"/>
    <x v="1"/>
    <x v="0"/>
    <x v="0"/>
    <x v="3"/>
    <x v="1"/>
    <x v="0"/>
    <x v="0"/>
    <n v="35709017"/>
    <n v="21"/>
    <x v="3"/>
    <n v="5400"/>
    <n v="100"/>
    <n v="5400"/>
    <m/>
    <m/>
    <m/>
  </r>
  <r>
    <x v="7"/>
    <x v="1"/>
    <x v="0"/>
    <x v="0"/>
    <x v="4"/>
    <x v="1"/>
    <x v="0"/>
    <x v="1"/>
    <n v="35709039"/>
    <n v="21"/>
    <x v="31"/>
    <n v="5250"/>
    <n v="100"/>
    <n v="5250"/>
    <m/>
    <m/>
    <m/>
  </r>
  <r>
    <x v="7"/>
    <x v="1"/>
    <x v="0"/>
    <x v="0"/>
    <x v="5"/>
    <x v="1"/>
    <x v="0"/>
    <x v="2"/>
    <n v="35709082"/>
    <n v="21"/>
    <x v="17"/>
    <n v="4800"/>
    <n v="100"/>
    <n v="4800"/>
    <m/>
    <m/>
    <m/>
  </r>
  <r>
    <x v="7"/>
    <x v="1"/>
    <x v="0"/>
    <x v="0"/>
    <x v="6"/>
    <x v="0"/>
    <x v="1"/>
    <x v="0"/>
    <n v="35709015"/>
    <n v="21"/>
    <x v="32"/>
    <n v="2333"/>
    <n v="100"/>
    <n v="2333"/>
    <m/>
    <m/>
    <m/>
  </r>
  <r>
    <x v="7"/>
    <x v="1"/>
    <x v="0"/>
    <x v="0"/>
    <x v="7"/>
    <x v="0"/>
    <x v="1"/>
    <x v="1"/>
    <n v="35709034"/>
    <n v="21"/>
    <x v="33"/>
    <n v="2750"/>
    <n v="100"/>
    <n v="2750"/>
    <m/>
    <m/>
    <m/>
  </r>
  <r>
    <x v="7"/>
    <x v="1"/>
    <x v="0"/>
    <x v="0"/>
    <x v="8"/>
    <x v="0"/>
    <x v="1"/>
    <x v="2"/>
    <n v="35709060"/>
    <n v="21"/>
    <x v="34"/>
    <n v="2450"/>
    <n v="100"/>
    <n v="2450"/>
    <m/>
    <m/>
    <m/>
  </r>
  <r>
    <x v="7"/>
    <x v="1"/>
    <x v="0"/>
    <x v="0"/>
    <x v="9"/>
    <x v="1"/>
    <x v="1"/>
    <x v="0"/>
    <n v="35709018"/>
    <n v="21"/>
    <x v="35"/>
    <n v="2693"/>
    <n v="100"/>
    <n v="2693"/>
    <m/>
    <m/>
    <m/>
  </r>
  <r>
    <x v="7"/>
    <x v="1"/>
    <x v="0"/>
    <x v="0"/>
    <x v="10"/>
    <x v="1"/>
    <x v="1"/>
    <x v="1"/>
    <n v="35709037"/>
    <n v="21"/>
    <x v="36"/>
    <n v="2420"/>
    <n v="100"/>
    <n v="2420"/>
    <m/>
    <m/>
    <m/>
  </r>
  <r>
    <x v="7"/>
    <x v="1"/>
    <x v="0"/>
    <x v="0"/>
    <x v="11"/>
    <x v="1"/>
    <x v="1"/>
    <x v="2"/>
    <n v="35709083"/>
    <n v="21"/>
    <x v="37"/>
    <n v="2300"/>
    <n v="100"/>
    <n v="2300"/>
    <m/>
    <m/>
    <m/>
  </r>
  <r>
    <x v="7"/>
    <x v="1"/>
    <x v="0"/>
    <x v="0"/>
    <x v="12"/>
    <x v="0"/>
    <x v="2"/>
    <x v="0"/>
    <n v="35709016"/>
    <n v="21"/>
    <x v="38"/>
    <n v="4949"/>
    <n v="100"/>
    <n v="4949"/>
    <m/>
    <m/>
    <m/>
  </r>
  <r>
    <x v="7"/>
    <x v="1"/>
    <x v="0"/>
    <x v="0"/>
    <x v="13"/>
    <x v="0"/>
    <x v="2"/>
    <x v="1"/>
    <n v="35709036"/>
    <n v="21"/>
    <x v="39"/>
    <n v="5890"/>
    <n v="100"/>
    <n v="5890"/>
    <m/>
    <m/>
    <m/>
  </r>
  <r>
    <x v="7"/>
    <x v="1"/>
    <x v="0"/>
    <x v="0"/>
    <x v="14"/>
    <x v="0"/>
    <x v="2"/>
    <x v="2"/>
    <n v="35709059"/>
    <n v="21"/>
    <x v="40"/>
    <n v="5650"/>
    <n v="100"/>
    <n v="5650"/>
    <m/>
    <m/>
    <m/>
  </r>
  <r>
    <x v="7"/>
    <x v="1"/>
    <x v="0"/>
    <x v="0"/>
    <x v="15"/>
    <x v="1"/>
    <x v="2"/>
    <x v="0"/>
    <n v="35709019"/>
    <n v="21"/>
    <x v="41"/>
    <n v="5065"/>
    <n v="100"/>
    <n v="5065"/>
    <m/>
    <m/>
    <m/>
  </r>
  <r>
    <x v="7"/>
    <x v="1"/>
    <x v="0"/>
    <x v="0"/>
    <x v="16"/>
    <x v="1"/>
    <x v="2"/>
    <x v="1"/>
    <n v="35709038"/>
    <n v="21"/>
    <x v="42"/>
    <n v="6550"/>
    <n v="100"/>
    <n v="6550"/>
    <m/>
    <m/>
    <m/>
  </r>
  <r>
    <x v="7"/>
    <x v="1"/>
    <x v="0"/>
    <x v="0"/>
    <x v="17"/>
    <x v="1"/>
    <x v="2"/>
    <x v="2"/>
    <n v="35709081"/>
    <n v="21"/>
    <x v="42"/>
    <n v="6550"/>
    <n v="100"/>
    <n v="6550"/>
    <m/>
    <m/>
    <m/>
  </r>
  <r>
    <x v="8"/>
    <x v="1"/>
    <x v="0"/>
    <x v="2"/>
    <x v="0"/>
    <x v="0"/>
    <x v="0"/>
    <x v="0"/>
    <n v="35715014"/>
    <n v="21"/>
    <x v="0"/>
    <m/>
    <m/>
    <m/>
    <m/>
    <m/>
    <m/>
  </r>
  <r>
    <x v="8"/>
    <x v="1"/>
    <x v="0"/>
    <x v="2"/>
    <x v="1"/>
    <x v="0"/>
    <x v="0"/>
    <x v="1"/>
    <n v="35715035"/>
    <n v="21"/>
    <x v="0"/>
    <m/>
    <m/>
    <m/>
    <m/>
    <m/>
    <m/>
  </r>
  <r>
    <x v="8"/>
    <x v="1"/>
    <x v="0"/>
    <x v="2"/>
    <x v="2"/>
    <x v="0"/>
    <x v="0"/>
    <x v="2"/>
    <n v="35715061"/>
    <n v="21"/>
    <x v="0"/>
    <m/>
    <m/>
    <m/>
    <m/>
    <m/>
    <m/>
  </r>
  <r>
    <x v="8"/>
    <x v="1"/>
    <x v="0"/>
    <x v="2"/>
    <x v="3"/>
    <x v="1"/>
    <x v="0"/>
    <x v="0"/>
    <n v="35715017"/>
    <n v="21"/>
    <x v="0"/>
    <m/>
    <m/>
    <m/>
    <m/>
    <m/>
    <m/>
  </r>
  <r>
    <x v="8"/>
    <x v="1"/>
    <x v="0"/>
    <x v="2"/>
    <x v="4"/>
    <x v="1"/>
    <x v="0"/>
    <x v="1"/>
    <n v="35715039"/>
    <n v="21"/>
    <x v="0"/>
    <m/>
    <m/>
    <m/>
    <m/>
    <m/>
    <m/>
  </r>
  <r>
    <x v="8"/>
    <x v="1"/>
    <x v="0"/>
    <x v="2"/>
    <x v="5"/>
    <x v="1"/>
    <x v="0"/>
    <x v="2"/>
    <n v="35715082"/>
    <n v="21"/>
    <x v="0"/>
    <m/>
    <m/>
    <m/>
    <m/>
    <m/>
    <m/>
  </r>
  <r>
    <x v="8"/>
    <x v="1"/>
    <x v="0"/>
    <x v="2"/>
    <x v="6"/>
    <x v="0"/>
    <x v="1"/>
    <x v="0"/>
    <n v="35715015"/>
    <n v="21"/>
    <x v="0"/>
    <m/>
    <m/>
    <m/>
    <m/>
    <m/>
    <m/>
  </r>
  <r>
    <x v="8"/>
    <x v="1"/>
    <x v="0"/>
    <x v="2"/>
    <x v="7"/>
    <x v="0"/>
    <x v="1"/>
    <x v="1"/>
    <n v="35715034"/>
    <n v="21"/>
    <x v="0"/>
    <m/>
    <m/>
    <m/>
    <m/>
    <m/>
    <m/>
  </r>
  <r>
    <x v="8"/>
    <x v="1"/>
    <x v="0"/>
    <x v="2"/>
    <x v="8"/>
    <x v="0"/>
    <x v="1"/>
    <x v="2"/>
    <n v="35715060"/>
    <n v="21"/>
    <x v="0"/>
    <m/>
    <m/>
    <m/>
    <m/>
    <m/>
    <m/>
  </r>
  <r>
    <x v="8"/>
    <x v="1"/>
    <x v="0"/>
    <x v="2"/>
    <x v="9"/>
    <x v="1"/>
    <x v="1"/>
    <x v="0"/>
    <n v="35715018"/>
    <n v="21"/>
    <x v="0"/>
    <m/>
    <m/>
    <m/>
    <m/>
    <m/>
    <m/>
  </r>
  <r>
    <x v="8"/>
    <x v="1"/>
    <x v="0"/>
    <x v="2"/>
    <x v="10"/>
    <x v="1"/>
    <x v="1"/>
    <x v="1"/>
    <n v="35715037"/>
    <n v="21"/>
    <x v="0"/>
    <m/>
    <m/>
    <m/>
    <m/>
    <m/>
    <m/>
  </r>
  <r>
    <x v="8"/>
    <x v="1"/>
    <x v="0"/>
    <x v="2"/>
    <x v="11"/>
    <x v="1"/>
    <x v="1"/>
    <x v="2"/>
    <n v="35715083"/>
    <n v="21"/>
    <x v="0"/>
    <m/>
    <m/>
    <m/>
    <m/>
    <m/>
    <m/>
  </r>
  <r>
    <x v="8"/>
    <x v="1"/>
    <x v="0"/>
    <x v="2"/>
    <x v="12"/>
    <x v="0"/>
    <x v="2"/>
    <x v="0"/>
    <n v="35715016"/>
    <n v="21"/>
    <x v="0"/>
    <m/>
    <m/>
    <m/>
    <m/>
    <m/>
    <m/>
  </r>
  <r>
    <x v="8"/>
    <x v="1"/>
    <x v="0"/>
    <x v="2"/>
    <x v="13"/>
    <x v="0"/>
    <x v="2"/>
    <x v="1"/>
    <n v="35715036"/>
    <n v="21"/>
    <x v="0"/>
    <m/>
    <m/>
    <m/>
    <m/>
    <m/>
    <m/>
  </r>
  <r>
    <x v="8"/>
    <x v="1"/>
    <x v="0"/>
    <x v="2"/>
    <x v="14"/>
    <x v="0"/>
    <x v="2"/>
    <x v="2"/>
    <n v="35715059"/>
    <n v="21"/>
    <x v="0"/>
    <m/>
    <m/>
    <m/>
    <m/>
    <m/>
    <m/>
  </r>
  <r>
    <x v="8"/>
    <x v="1"/>
    <x v="0"/>
    <x v="2"/>
    <x v="15"/>
    <x v="1"/>
    <x v="2"/>
    <x v="0"/>
    <n v="35715019"/>
    <n v="21"/>
    <x v="0"/>
    <m/>
    <m/>
    <m/>
    <m/>
    <m/>
    <m/>
  </r>
  <r>
    <x v="8"/>
    <x v="1"/>
    <x v="0"/>
    <x v="2"/>
    <x v="16"/>
    <x v="1"/>
    <x v="2"/>
    <x v="1"/>
    <n v="35715038"/>
    <n v="21"/>
    <x v="0"/>
    <m/>
    <m/>
    <m/>
    <m/>
    <m/>
    <m/>
  </r>
  <r>
    <x v="8"/>
    <x v="1"/>
    <x v="0"/>
    <x v="2"/>
    <x v="17"/>
    <x v="1"/>
    <x v="2"/>
    <x v="2"/>
    <n v="35715081"/>
    <n v="21"/>
    <x v="0"/>
    <m/>
    <m/>
    <m/>
    <m/>
    <m/>
    <m/>
  </r>
  <r>
    <x v="9"/>
    <x v="1"/>
    <x v="1"/>
    <x v="1"/>
    <x v="0"/>
    <x v="0"/>
    <x v="0"/>
    <x v="0"/>
    <n v="35731014"/>
    <n v="22"/>
    <x v="43"/>
    <n v="1915"/>
    <n v="100"/>
    <n v="1915"/>
    <m/>
    <m/>
    <m/>
  </r>
  <r>
    <x v="9"/>
    <x v="1"/>
    <x v="1"/>
    <x v="1"/>
    <x v="1"/>
    <x v="0"/>
    <x v="0"/>
    <x v="1"/>
    <n v="35731035"/>
    <n v="22"/>
    <x v="44"/>
    <n v="1950"/>
    <n v="100"/>
    <n v="1950"/>
    <m/>
    <m/>
    <m/>
  </r>
  <r>
    <x v="9"/>
    <x v="1"/>
    <x v="1"/>
    <x v="1"/>
    <x v="2"/>
    <x v="0"/>
    <x v="0"/>
    <x v="2"/>
    <n v="35731061"/>
    <n v="22"/>
    <x v="45"/>
    <n v="630"/>
    <n v="100"/>
    <n v="630"/>
    <m/>
    <m/>
    <m/>
  </r>
  <r>
    <x v="9"/>
    <x v="1"/>
    <x v="1"/>
    <x v="1"/>
    <x v="3"/>
    <x v="1"/>
    <x v="0"/>
    <x v="0"/>
    <n v="35731017"/>
    <n v="22"/>
    <x v="46"/>
    <n v="1710"/>
    <n v="100"/>
    <n v="1710"/>
    <m/>
    <m/>
    <m/>
  </r>
  <r>
    <x v="9"/>
    <x v="1"/>
    <x v="1"/>
    <x v="1"/>
    <x v="4"/>
    <x v="1"/>
    <x v="0"/>
    <x v="1"/>
    <n v="35731039"/>
    <n v="22"/>
    <x v="47"/>
    <n v="1765"/>
    <n v="100"/>
    <n v="1765"/>
    <m/>
    <m/>
    <m/>
  </r>
  <r>
    <x v="9"/>
    <x v="1"/>
    <x v="1"/>
    <x v="1"/>
    <x v="5"/>
    <x v="1"/>
    <x v="0"/>
    <x v="2"/>
    <n v="35731082"/>
    <n v="22"/>
    <x v="48"/>
    <n v="825"/>
    <n v="100"/>
    <n v="825"/>
    <m/>
    <m/>
    <m/>
  </r>
  <r>
    <x v="9"/>
    <x v="1"/>
    <x v="1"/>
    <x v="1"/>
    <x v="6"/>
    <x v="0"/>
    <x v="1"/>
    <x v="0"/>
    <n v="35731015"/>
    <n v="22"/>
    <x v="49"/>
    <n v="1965"/>
    <n v="100"/>
    <n v="1965"/>
    <m/>
    <m/>
    <m/>
  </r>
  <r>
    <x v="9"/>
    <x v="1"/>
    <x v="1"/>
    <x v="1"/>
    <x v="7"/>
    <x v="0"/>
    <x v="1"/>
    <x v="1"/>
    <n v="35731034"/>
    <n v="22"/>
    <x v="50"/>
    <n v="1625"/>
    <n v="100"/>
    <n v="1625"/>
    <m/>
    <m/>
    <m/>
  </r>
  <r>
    <x v="9"/>
    <x v="1"/>
    <x v="1"/>
    <x v="1"/>
    <x v="8"/>
    <x v="0"/>
    <x v="1"/>
    <x v="2"/>
    <n v="35731060"/>
    <n v="22"/>
    <x v="51"/>
    <n v="1150"/>
    <n v="100"/>
    <n v="1150"/>
    <m/>
    <m/>
    <m/>
  </r>
  <r>
    <x v="9"/>
    <x v="1"/>
    <x v="1"/>
    <x v="1"/>
    <x v="9"/>
    <x v="1"/>
    <x v="1"/>
    <x v="0"/>
    <n v="35731018"/>
    <n v="22"/>
    <x v="52"/>
    <n v="2115"/>
    <n v="100"/>
    <n v="2115"/>
    <m/>
    <m/>
    <m/>
  </r>
  <r>
    <x v="9"/>
    <x v="1"/>
    <x v="1"/>
    <x v="1"/>
    <x v="10"/>
    <x v="1"/>
    <x v="1"/>
    <x v="1"/>
    <n v="35731037"/>
    <n v="22"/>
    <x v="53"/>
    <n v="1700"/>
    <n v="100"/>
    <n v="1700"/>
    <m/>
    <m/>
    <m/>
  </r>
  <r>
    <x v="9"/>
    <x v="1"/>
    <x v="1"/>
    <x v="1"/>
    <x v="11"/>
    <x v="1"/>
    <x v="1"/>
    <x v="2"/>
    <n v="35731083"/>
    <n v="22"/>
    <x v="51"/>
    <n v="1150"/>
    <n v="100"/>
    <n v="1150"/>
    <m/>
    <m/>
    <m/>
  </r>
  <r>
    <x v="9"/>
    <x v="1"/>
    <x v="1"/>
    <x v="1"/>
    <x v="12"/>
    <x v="0"/>
    <x v="2"/>
    <x v="0"/>
    <n v="35731016"/>
    <n v="22"/>
    <x v="54"/>
    <n v="1260"/>
    <n v="100"/>
    <n v="1260"/>
    <m/>
    <m/>
    <m/>
  </r>
  <r>
    <x v="9"/>
    <x v="1"/>
    <x v="1"/>
    <x v="1"/>
    <x v="13"/>
    <x v="0"/>
    <x v="2"/>
    <x v="1"/>
    <n v="35731036"/>
    <n v="22"/>
    <x v="55"/>
    <n v="1475"/>
    <n v="100"/>
    <n v="1475"/>
    <m/>
    <m/>
    <m/>
  </r>
  <r>
    <x v="9"/>
    <x v="1"/>
    <x v="1"/>
    <x v="1"/>
    <x v="14"/>
    <x v="0"/>
    <x v="2"/>
    <x v="2"/>
    <n v="35731059"/>
    <n v="22"/>
    <x v="56"/>
    <n v="685"/>
    <n v="100"/>
    <n v="685"/>
    <m/>
    <m/>
    <m/>
  </r>
  <r>
    <x v="9"/>
    <x v="1"/>
    <x v="1"/>
    <x v="1"/>
    <x v="15"/>
    <x v="1"/>
    <x v="2"/>
    <x v="0"/>
    <n v="35731019"/>
    <n v="22"/>
    <x v="57"/>
    <n v="1410"/>
    <n v="100"/>
    <n v="1410"/>
    <m/>
    <m/>
    <m/>
  </r>
  <r>
    <x v="9"/>
    <x v="1"/>
    <x v="1"/>
    <x v="1"/>
    <x v="16"/>
    <x v="1"/>
    <x v="2"/>
    <x v="1"/>
    <n v="35731038"/>
    <n v="22"/>
    <x v="58"/>
    <n v="1390"/>
    <n v="100"/>
    <n v="1390"/>
    <m/>
    <m/>
    <m/>
  </r>
  <r>
    <x v="9"/>
    <x v="1"/>
    <x v="1"/>
    <x v="1"/>
    <x v="17"/>
    <x v="1"/>
    <x v="2"/>
    <x v="2"/>
    <n v="35731081"/>
    <n v="22"/>
    <x v="59"/>
    <n v="820"/>
    <n v="100"/>
    <n v="820"/>
    <m/>
    <m/>
    <m/>
  </r>
  <r>
    <x v="10"/>
    <x v="1"/>
    <x v="1"/>
    <x v="1"/>
    <x v="0"/>
    <x v="0"/>
    <x v="0"/>
    <x v="0"/>
    <n v="35737014"/>
    <n v="22"/>
    <x v="60"/>
    <n v="2755"/>
    <n v="100"/>
    <n v="2755"/>
    <m/>
    <m/>
    <m/>
  </r>
  <r>
    <x v="10"/>
    <x v="1"/>
    <x v="1"/>
    <x v="1"/>
    <x v="1"/>
    <x v="0"/>
    <x v="0"/>
    <x v="1"/>
    <n v="35737035"/>
    <n v="22"/>
    <x v="61"/>
    <n v="2990"/>
    <n v="100"/>
    <n v="2990"/>
    <m/>
    <m/>
    <m/>
  </r>
  <r>
    <x v="10"/>
    <x v="1"/>
    <x v="1"/>
    <x v="1"/>
    <x v="2"/>
    <x v="0"/>
    <x v="0"/>
    <x v="2"/>
    <n v="35737061"/>
    <n v="22"/>
    <x v="62"/>
    <n v="1675"/>
    <n v="100"/>
    <n v="1675"/>
    <m/>
    <m/>
    <m/>
  </r>
  <r>
    <x v="10"/>
    <x v="1"/>
    <x v="1"/>
    <x v="1"/>
    <x v="3"/>
    <x v="1"/>
    <x v="0"/>
    <x v="0"/>
    <n v="35737017"/>
    <n v="22"/>
    <x v="63"/>
    <n v="2805"/>
    <n v="100"/>
    <n v="2805"/>
    <m/>
    <m/>
    <m/>
  </r>
  <r>
    <x v="10"/>
    <x v="1"/>
    <x v="1"/>
    <x v="1"/>
    <x v="4"/>
    <x v="1"/>
    <x v="0"/>
    <x v="1"/>
    <n v="35737039"/>
    <n v="22"/>
    <x v="64"/>
    <n v="3065"/>
    <n v="100"/>
    <n v="3065"/>
    <m/>
    <m/>
    <m/>
  </r>
  <r>
    <x v="10"/>
    <x v="1"/>
    <x v="1"/>
    <x v="1"/>
    <x v="5"/>
    <x v="1"/>
    <x v="0"/>
    <x v="2"/>
    <n v="35737082"/>
    <n v="22"/>
    <x v="65"/>
    <n v="1680"/>
    <n v="100"/>
    <n v="1680"/>
    <m/>
    <m/>
    <m/>
  </r>
  <r>
    <x v="10"/>
    <x v="1"/>
    <x v="1"/>
    <x v="1"/>
    <x v="6"/>
    <x v="0"/>
    <x v="1"/>
    <x v="0"/>
    <n v="35737015"/>
    <n v="22"/>
    <x v="66"/>
    <n v="2675"/>
    <n v="100"/>
    <n v="2675"/>
    <m/>
    <m/>
    <m/>
  </r>
  <r>
    <x v="10"/>
    <x v="1"/>
    <x v="1"/>
    <x v="1"/>
    <x v="7"/>
    <x v="0"/>
    <x v="1"/>
    <x v="1"/>
    <n v="35737034"/>
    <n v="22"/>
    <x v="67"/>
    <n v="3275"/>
    <n v="100"/>
    <n v="3275"/>
    <m/>
    <m/>
    <m/>
  </r>
  <r>
    <x v="10"/>
    <x v="1"/>
    <x v="1"/>
    <x v="1"/>
    <x v="8"/>
    <x v="0"/>
    <x v="1"/>
    <x v="2"/>
    <n v="35737060"/>
    <n v="22"/>
    <x v="68"/>
    <n v="2900"/>
    <n v="100"/>
    <n v="2900"/>
    <m/>
    <m/>
    <m/>
  </r>
  <r>
    <x v="10"/>
    <x v="1"/>
    <x v="1"/>
    <x v="1"/>
    <x v="9"/>
    <x v="1"/>
    <x v="1"/>
    <x v="0"/>
    <n v="35737018"/>
    <n v="22"/>
    <x v="69"/>
    <n v="3355"/>
    <n v="100"/>
    <n v="3355"/>
    <m/>
    <m/>
    <m/>
  </r>
  <r>
    <x v="10"/>
    <x v="1"/>
    <x v="1"/>
    <x v="1"/>
    <x v="10"/>
    <x v="1"/>
    <x v="1"/>
    <x v="1"/>
    <n v="35737037"/>
    <n v="22"/>
    <x v="70"/>
    <n v="3015"/>
    <n v="100"/>
    <n v="3015"/>
    <m/>
    <m/>
    <m/>
  </r>
  <r>
    <x v="10"/>
    <x v="1"/>
    <x v="1"/>
    <x v="1"/>
    <x v="11"/>
    <x v="1"/>
    <x v="1"/>
    <x v="2"/>
    <n v="35737083"/>
    <n v="22"/>
    <x v="71"/>
    <n v="2595"/>
    <n v="100"/>
    <n v="2595"/>
    <m/>
    <m/>
    <m/>
  </r>
  <r>
    <x v="10"/>
    <x v="1"/>
    <x v="1"/>
    <x v="1"/>
    <x v="12"/>
    <x v="0"/>
    <x v="2"/>
    <x v="0"/>
    <n v="35737016"/>
    <n v="22"/>
    <x v="72"/>
    <n v="2435"/>
    <n v="100"/>
    <n v="2435"/>
    <m/>
    <m/>
    <m/>
  </r>
  <r>
    <x v="10"/>
    <x v="1"/>
    <x v="1"/>
    <x v="1"/>
    <x v="13"/>
    <x v="0"/>
    <x v="2"/>
    <x v="1"/>
    <n v="35737036"/>
    <n v="22"/>
    <x v="73"/>
    <n v="2525"/>
    <n v="100"/>
    <n v="2525"/>
    <m/>
    <m/>
    <m/>
  </r>
  <r>
    <x v="10"/>
    <x v="1"/>
    <x v="1"/>
    <x v="1"/>
    <x v="14"/>
    <x v="0"/>
    <x v="2"/>
    <x v="2"/>
    <n v="35737059"/>
    <n v="22"/>
    <x v="74"/>
    <n v="2310"/>
    <n v="100"/>
    <n v="2310"/>
    <m/>
    <m/>
    <m/>
  </r>
  <r>
    <x v="10"/>
    <x v="1"/>
    <x v="1"/>
    <x v="1"/>
    <x v="15"/>
    <x v="1"/>
    <x v="2"/>
    <x v="0"/>
    <n v="35737019"/>
    <n v="22"/>
    <x v="75"/>
    <n v="2645"/>
    <n v="100"/>
    <n v="2645"/>
    <m/>
    <m/>
    <m/>
  </r>
  <r>
    <x v="10"/>
    <x v="1"/>
    <x v="1"/>
    <x v="1"/>
    <x v="16"/>
    <x v="1"/>
    <x v="2"/>
    <x v="1"/>
    <n v="35737038"/>
    <n v="22"/>
    <x v="76"/>
    <n v="2770"/>
    <n v="100"/>
    <n v="2770"/>
    <m/>
    <m/>
    <m/>
  </r>
  <r>
    <x v="10"/>
    <x v="1"/>
    <x v="1"/>
    <x v="1"/>
    <x v="17"/>
    <x v="1"/>
    <x v="2"/>
    <x v="2"/>
    <n v="35737081"/>
    <n v="22"/>
    <x v="77"/>
    <n v="2320"/>
    <n v="100"/>
    <n v="2320"/>
    <m/>
    <m/>
    <m/>
  </r>
  <r>
    <x v="11"/>
    <x v="1"/>
    <x v="1"/>
    <x v="1"/>
    <x v="0"/>
    <x v="0"/>
    <x v="0"/>
    <x v="0"/>
    <n v="35744014"/>
    <n v="22"/>
    <x v="78"/>
    <n v="3625"/>
    <n v="100"/>
    <n v="3625"/>
    <m/>
    <m/>
    <m/>
  </r>
  <r>
    <x v="11"/>
    <x v="1"/>
    <x v="1"/>
    <x v="1"/>
    <x v="1"/>
    <x v="0"/>
    <x v="0"/>
    <x v="1"/>
    <n v="35744035"/>
    <n v="22"/>
    <x v="79"/>
    <n v="3950"/>
    <n v="100"/>
    <n v="3950"/>
    <m/>
    <m/>
    <m/>
  </r>
  <r>
    <x v="11"/>
    <x v="1"/>
    <x v="1"/>
    <x v="1"/>
    <x v="2"/>
    <x v="0"/>
    <x v="0"/>
    <x v="2"/>
    <n v="35744061"/>
    <n v="22"/>
    <x v="80"/>
    <n v="3075"/>
    <n v="100"/>
    <n v="3075"/>
    <m/>
    <m/>
    <m/>
  </r>
  <r>
    <x v="11"/>
    <x v="1"/>
    <x v="1"/>
    <x v="1"/>
    <x v="3"/>
    <x v="1"/>
    <x v="0"/>
    <x v="0"/>
    <n v="35744017"/>
    <n v="22"/>
    <x v="81"/>
    <n v="3695"/>
    <n v="100"/>
    <n v="3695"/>
    <m/>
    <m/>
    <m/>
  </r>
  <r>
    <x v="11"/>
    <x v="1"/>
    <x v="1"/>
    <x v="1"/>
    <x v="4"/>
    <x v="1"/>
    <x v="0"/>
    <x v="1"/>
    <n v="35744039"/>
    <n v="22"/>
    <x v="82"/>
    <n v="3500"/>
    <n v="100"/>
    <n v="3500"/>
    <m/>
    <m/>
    <m/>
  </r>
  <r>
    <x v="11"/>
    <x v="1"/>
    <x v="1"/>
    <x v="1"/>
    <x v="5"/>
    <x v="1"/>
    <x v="0"/>
    <x v="2"/>
    <n v="35744082"/>
    <n v="22"/>
    <x v="83"/>
    <n v="2895"/>
    <n v="100"/>
    <n v="2895"/>
    <m/>
    <m/>
    <m/>
  </r>
  <r>
    <x v="11"/>
    <x v="1"/>
    <x v="1"/>
    <x v="1"/>
    <x v="6"/>
    <x v="0"/>
    <x v="1"/>
    <x v="0"/>
    <n v="35744015"/>
    <n v="22"/>
    <x v="84"/>
    <n v="6500"/>
    <n v="100"/>
    <n v="6500"/>
    <m/>
    <m/>
    <m/>
  </r>
  <r>
    <x v="11"/>
    <x v="1"/>
    <x v="1"/>
    <x v="1"/>
    <x v="7"/>
    <x v="0"/>
    <x v="1"/>
    <x v="1"/>
    <n v="35744034"/>
    <n v="22"/>
    <x v="85"/>
    <n v="4200"/>
    <n v="100"/>
    <n v="4200"/>
    <m/>
    <m/>
    <m/>
  </r>
  <r>
    <x v="11"/>
    <x v="1"/>
    <x v="1"/>
    <x v="1"/>
    <x v="8"/>
    <x v="0"/>
    <x v="1"/>
    <x v="2"/>
    <n v="35744060"/>
    <n v="22"/>
    <x v="86"/>
    <n v="3520"/>
    <n v="100"/>
    <n v="3520"/>
    <m/>
    <m/>
    <m/>
  </r>
  <r>
    <x v="11"/>
    <x v="1"/>
    <x v="1"/>
    <x v="1"/>
    <x v="9"/>
    <x v="1"/>
    <x v="1"/>
    <x v="0"/>
    <n v="35744018"/>
    <n v="22"/>
    <x v="87"/>
    <n v="4370"/>
    <n v="100"/>
    <n v="4370"/>
    <m/>
    <m/>
    <m/>
  </r>
  <r>
    <x v="11"/>
    <x v="1"/>
    <x v="1"/>
    <x v="1"/>
    <x v="10"/>
    <x v="1"/>
    <x v="1"/>
    <x v="1"/>
    <n v="35744037"/>
    <n v="22"/>
    <x v="88"/>
    <n v="4050"/>
    <n v="100"/>
    <n v="4050"/>
    <m/>
    <m/>
    <m/>
  </r>
  <r>
    <x v="11"/>
    <x v="1"/>
    <x v="1"/>
    <x v="1"/>
    <x v="11"/>
    <x v="1"/>
    <x v="1"/>
    <x v="2"/>
    <n v="35744083"/>
    <n v="22"/>
    <x v="89"/>
    <n v="4030"/>
    <n v="100"/>
    <n v="4030"/>
    <m/>
    <m/>
    <m/>
  </r>
  <r>
    <x v="11"/>
    <x v="1"/>
    <x v="1"/>
    <x v="1"/>
    <x v="12"/>
    <x v="0"/>
    <x v="2"/>
    <x v="0"/>
    <n v="35744016"/>
    <n v="22"/>
    <x v="90"/>
    <n v="3980"/>
    <n v="100"/>
    <n v="3980"/>
    <m/>
    <m/>
    <m/>
  </r>
  <r>
    <x v="11"/>
    <x v="1"/>
    <x v="1"/>
    <x v="1"/>
    <x v="13"/>
    <x v="0"/>
    <x v="2"/>
    <x v="1"/>
    <n v="35744036"/>
    <n v="22"/>
    <x v="91"/>
    <n v="4075"/>
    <n v="100"/>
    <n v="4075"/>
    <m/>
    <m/>
    <m/>
  </r>
  <r>
    <x v="11"/>
    <x v="1"/>
    <x v="1"/>
    <x v="1"/>
    <x v="14"/>
    <x v="0"/>
    <x v="2"/>
    <x v="2"/>
    <n v="35744059"/>
    <n v="22"/>
    <x v="92"/>
    <n v="4005"/>
    <n v="100"/>
    <n v="4005"/>
    <m/>
    <m/>
    <m/>
  </r>
  <r>
    <x v="11"/>
    <x v="1"/>
    <x v="1"/>
    <x v="1"/>
    <x v="15"/>
    <x v="1"/>
    <x v="2"/>
    <x v="0"/>
    <n v="35744019"/>
    <n v="22"/>
    <x v="93"/>
    <n v="4350"/>
    <n v="100"/>
    <n v="4350"/>
    <m/>
    <m/>
    <m/>
  </r>
  <r>
    <x v="11"/>
    <x v="1"/>
    <x v="1"/>
    <x v="1"/>
    <x v="16"/>
    <x v="1"/>
    <x v="2"/>
    <x v="1"/>
    <n v="35744038"/>
    <n v="22"/>
    <x v="94"/>
    <n v="4400"/>
    <n v="100"/>
    <n v="4400"/>
    <m/>
    <m/>
    <m/>
  </r>
  <r>
    <x v="11"/>
    <x v="1"/>
    <x v="1"/>
    <x v="1"/>
    <x v="17"/>
    <x v="1"/>
    <x v="2"/>
    <x v="2"/>
    <n v="35744081"/>
    <n v="22"/>
    <x v="16"/>
    <n v="3700"/>
    <n v="100"/>
    <n v="3700"/>
    <m/>
    <m/>
    <m/>
  </r>
  <r>
    <x v="12"/>
    <x v="1"/>
    <x v="1"/>
    <x v="0"/>
    <x v="0"/>
    <x v="0"/>
    <x v="0"/>
    <x v="0"/>
    <n v="35753014"/>
    <n v="22"/>
    <x v="95"/>
    <n v="5393.292682926829"/>
    <n v="100"/>
    <n v="5393.292682926829"/>
    <n v="1170"/>
    <n v="0.78306387789711696"/>
    <m/>
  </r>
  <r>
    <x v="12"/>
    <x v="1"/>
    <x v="1"/>
    <x v="0"/>
    <x v="1"/>
    <x v="0"/>
    <x v="0"/>
    <x v="1"/>
    <n v="35753035"/>
    <n v="22"/>
    <x v="96"/>
    <n v="5876.8292682926831"/>
    <n v="100"/>
    <n v="5876.8292682926831"/>
    <n v="875"/>
    <n v="0.85111018883585809"/>
    <m/>
  </r>
  <r>
    <x v="12"/>
    <x v="1"/>
    <x v="1"/>
    <x v="0"/>
    <x v="2"/>
    <x v="0"/>
    <x v="0"/>
    <x v="2"/>
    <n v="35753061"/>
    <n v="22"/>
    <x v="97"/>
    <n v="4575"/>
    <n v="100"/>
    <n v="4575"/>
    <n v="292"/>
    <n v="0.93617486338797817"/>
    <m/>
  </r>
  <r>
    <x v="12"/>
    <x v="1"/>
    <x v="1"/>
    <x v="0"/>
    <x v="3"/>
    <x v="1"/>
    <x v="0"/>
    <x v="0"/>
    <n v="35753017"/>
    <n v="22"/>
    <x v="15"/>
    <n v="4300"/>
    <n v="100"/>
    <n v="4300"/>
    <n v="825"/>
    <n v="0.80813953488372092"/>
    <m/>
  </r>
  <r>
    <x v="12"/>
    <x v="1"/>
    <x v="1"/>
    <x v="0"/>
    <x v="4"/>
    <x v="1"/>
    <x v="0"/>
    <x v="1"/>
    <n v="35753039"/>
    <n v="22"/>
    <x v="15"/>
    <n v="4300"/>
    <n v="100"/>
    <n v="4300"/>
    <n v="560"/>
    <n v="0.86976744186046506"/>
    <m/>
  </r>
  <r>
    <x v="12"/>
    <x v="1"/>
    <x v="1"/>
    <x v="0"/>
    <x v="5"/>
    <x v="1"/>
    <x v="0"/>
    <x v="2"/>
    <n v="35753082"/>
    <n v="22"/>
    <x v="98"/>
    <n v="4305"/>
    <n v="100"/>
    <n v="4305"/>
    <n v="266"/>
    <n v="0.93821138211382116"/>
    <m/>
  </r>
  <r>
    <x v="12"/>
    <x v="1"/>
    <x v="1"/>
    <x v="0"/>
    <x v="6"/>
    <x v="0"/>
    <x v="1"/>
    <x v="0"/>
    <n v="35753015"/>
    <n v="22"/>
    <x v="84"/>
    <n v="6500"/>
    <n v="100"/>
    <n v="6500"/>
    <n v="1975"/>
    <n v="0.69615384615384612"/>
    <m/>
  </r>
  <r>
    <x v="12"/>
    <x v="1"/>
    <x v="1"/>
    <x v="0"/>
    <x v="7"/>
    <x v="0"/>
    <x v="1"/>
    <x v="1"/>
    <n v="35753034"/>
    <n v="22"/>
    <x v="85"/>
    <n v="4200"/>
    <n v="100"/>
    <n v="4200"/>
    <n v="1855"/>
    <n v="0.55833333333333335"/>
    <m/>
  </r>
  <r>
    <x v="12"/>
    <x v="1"/>
    <x v="1"/>
    <x v="0"/>
    <x v="8"/>
    <x v="0"/>
    <x v="1"/>
    <x v="2"/>
    <n v="35753060"/>
    <n v="22"/>
    <x v="99"/>
    <n v="6945"/>
    <n v="100"/>
    <n v="6945"/>
    <n v="1625"/>
    <n v="0.76601871850251979"/>
    <m/>
  </r>
  <r>
    <x v="12"/>
    <x v="1"/>
    <x v="1"/>
    <x v="0"/>
    <x v="9"/>
    <x v="1"/>
    <x v="1"/>
    <x v="0"/>
    <n v="35753018"/>
    <n v="22"/>
    <x v="87"/>
    <n v="4370"/>
    <n v="100"/>
    <n v="4370"/>
    <n v="1070"/>
    <n v="0.75514874141876431"/>
    <m/>
  </r>
  <r>
    <x v="12"/>
    <x v="1"/>
    <x v="1"/>
    <x v="0"/>
    <x v="10"/>
    <x v="1"/>
    <x v="1"/>
    <x v="1"/>
    <n v="35753037"/>
    <n v="22"/>
    <x v="88"/>
    <n v="4050"/>
    <n v="100"/>
    <n v="4050"/>
    <n v="2785"/>
    <n v="0.31234567901234567"/>
    <m/>
  </r>
  <r>
    <x v="12"/>
    <x v="1"/>
    <x v="1"/>
    <x v="0"/>
    <x v="11"/>
    <x v="1"/>
    <x v="1"/>
    <x v="2"/>
    <n v="35753083"/>
    <n v="22"/>
    <x v="100"/>
    <n v="5660"/>
    <n v="100"/>
    <n v="5660"/>
    <n v="1100"/>
    <n v="0.80565371024734977"/>
    <m/>
  </r>
  <r>
    <x v="12"/>
    <x v="1"/>
    <x v="1"/>
    <x v="0"/>
    <x v="12"/>
    <x v="0"/>
    <x v="2"/>
    <x v="0"/>
    <n v="35753016"/>
    <n v="22"/>
    <x v="101"/>
    <n v="5356.3545568039945"/>
    <n v="100"/>
    <n v="5356.3545568039945"/>
    <n v="1265"/>
    <n v="0.76383191467541789"/>
    <m/>
  </r>
  <r>
    <x v="12"/>
    <x v="1"/>
    <x v="1"/>
    <x v="0"/>
    <x v="13"/>
    <x v="0"/>
    <x v="2"/>
    <x v="1"/>
    <n v="35753036"/>
    <n v="22"/>
    <x v="102"/>
    <n v="5995.4022988505749"/>
    <n v="100"/>
    <n v="5995.4022988505749"/>
    <n v="2305"/>
    <n v="0.61553872699386503"/>
    <m/>
  </r>
  <r>
    <x v="12"/>
    <x v="1"/>
    <x v="1"/>
    <x v="0"/>
    <x v="14"/>
    <x v="0"/>
    <x v="2"/>
    <x v="2"/>
    <n v="35753059"/>
    <n v="22"/>
    <x v="103"/>
    <n v="5390"/>
    <n v="100"/>
    <n v="5390"/>
    <n v="1070"/>
    <n v="0.80148423005565861"/>
    <m/>
  </r>
  <r>
    <x v="12"/>
    <x v="1"/>
    <x v="1"/>
    <x v="0"/>
    <x v="15"/>
    <x v="1"/>
    <x v="2"/>
    <x v="0"/>
    <n v="35753019"/>
    <n v="22"/>
    <x v="104"/>
    <n v="6400"/>
    <n v="100"/>
    <n v="6400"/>
    <n v="1690"/>
    <n v="0.73593750000000002"/>
    <m/>
  </r>
  <r>
    <x v="12"/>
    <x v="1"/>
    <x v="1"/>
    <x v="0"/>
    <x v="16"/>
    <x v="1"/>
    <x v="2"/>
    <x v="1"/>
    <n v="35753038"/>
    <n v="22"/>
    <x v="84"/>
    <n v="6500"/>
    <n v="100"/>
    <n v="6500"/>
    <n v="2250"/>
    <n v="0.65384615384615385"/>
    <m/>
  </r>
  <r>
    <x v="12"/>
    <x v="1"/>
    <x v="1"/>
    <x v="0"/>
    <x v="17"/>
    <x v="1"/>
    <x v="2"/>
    <x v="2"/>
    <n v="35753081"/>
    <n v="22"/>
    <x v="39"/>
    <n v="5890"/>
    <n v="100"/>
    <n v="5890"/>
    <n v="1945"/>
    <n v="0.66977928692699495"/>
    <m/>
  </r>
  <r>
    <x v="13"/>
    <x v="1"/>
    <x v="1"/>
    <x v="2"/>
    <x v="0"/>
    <x v="0"/>
    <x v="0"/>
    <x v="0"/>
    <n v="35759014"/>
    <n v="22"/>
    <x v="105"/>
    <m/>
    <m/>
    <n v="1170"/>
    <m/>
    <m/>
    <m/>
  </r>
  <r>
    <x v="13"/>
    <x v="1"/>
    <x v="1"/>
    <x v="2"/>
    <x v="1"/>
    <x v="0"/>
    <x v="0"/>
    <x v="1"/>
    <n v="35759035"/>
    <n v="22"/>
    <x v="106"/>
    <m/>
    <m/>
    <n v="875"/>
    <m/>
    <m/>
    <m/>
  </r>
  <r>
    <x v="13"/>
    <x v="1"/>
    <x v="1"/>
    <x v="2"/>
    <x v="2"/>
    <x v="0"/>
    <x v="0"/>
    <x v="2"/>
    <n v="35759061"/>
    <n v="22"/>
    <x v="107"/>
    <m/>
    <m/>
    <n v="292"/>
    <m/>
    <m/>
    <m/>
  </r>
  <r>
    <x v="13"/>
    <x v="1"/>
    <x v="1"/>
    <x v="2"/>
    <x v="3"/>
    <x v="1"/>
    <x v="0"/>
    <x v="0"/>
    <n v="35759017"/>
    <n v="22"/>
    <x v="48"/>
    <m/>
    <m/>
    <n v="825"/>
    <m/>
    <m/>
    <m/>
  </r>
  <r>
    <x v="13"/>
    <x v="1"/>
    <x v="1"/>
    <x v="2"/>
    <x v="4"/>
    <x v="1"/>
    <x v="0"/>
    <x v="1"/>
    <n v="35759039"/>
    <n v="22"/>
    <x v="108"/>
    <m/>
    <m/>
    <n v="560"/>
    <m/>
    <m/>
    <m/>
  </r>
  <r>
    <x v="13"/>
    <x v="1"/>
    <x v="1"/>
    <x v="2"/>
    <x v="5"/>
    <x v="1"/>
    <x v="0"/>
    <x v="2"/>
    <n v="35759082"/>
    <n v="22"/>
    <x v="109"/>
    <m/>
    <m/>
    <n v="266"/>
    <m/>
    <m/>
    <m/>
  </r>
  <r>
    <x v="13"/>
    <x v="1"/>
    <x v="1"/>
    <x v="2"/>
    <x v="6"/>
    <x v="0"/>
    <x v="1"/>
    <x v="0"/>
    <n v="35759015"/>
    <n v="22"/>
    <x v="110"/>
    <m/>
    <m/>
    <n v="1975"/>
    <m/>
    <m/>
    <m/>
  </r>
  <r>
    <x v="13"/>
    <x v="1"/>
    <x v="1"/>
    <x v="2"/>
    <x v="7"/>
    <x v="0"/>
    <x v="1"/>
    <x v="1"/>
    <n v="35759034"/>
    <n v="22"/>
    <x v="111"/>
    <m/>
    <m/>
    <n v="1855"/>
    <m/>
    <m/>
    <m/>
  </r>
  <r>
    <x v="13"/>
    <x v="1"/>
    <x v="1"/>
    <x v="2"/>
    <x v="8"/>
    <x v="0"/>
    <x v="1"/>
    <x v="2"/>
    <n v="35759060"/>
    <n v="22"/>
    <x v="50"/>
    <m/>
    <m/>
    <n v="1625"/>
    <m/>
    <m/>
    <m/>
  </r>
  <r>
    <x v="13"/>
    <x v="1"/>
    <x v="1"/>
    <x v="2"/>
    <x v="9"/>
    <x v="1"/>
    <x v="1"/>
    <x v="0"/>
    <n v="35759018"/>
    <n v="22"/>
    <x v="112"/>
    <m/>
    <m/>
    <n v="1070"/>
    <m/>
    <m/>
    <m/>
  </r>
  <r>
    <x v="13"/>
    <x v="1"/>
    <x v="1"/>
    <x v="2"/>
    <x v="10"/>
    <x v="1"/>
    <x v="1"/>
    <x v="1"/>
    <n v="35759037"/>
    <n v="22"/>
    <x v="113"/>
    <m/>
    <m/>
    <n v="2785"/>
    <m/>
    <m/>
    <m/>
  </r>
  <r>
    <x v="13"/>
    <x v="1"/>
    <x v="1"/>
    <x v="2"/>
    <x v="11"/>
    <x v="1"/>
    <x v="1"/>
    <x v="2"/>
    <n v="35759083"/>
    <n v="22"/>
    <x v="114"/>
    <m/>
    <m/>
    <n v="1100"/>
    <m/>
    <m/>
    <m/>
  </r>
  <r>
    <x v="13"/>
    <x v="1"/>
    <x v="1"/>
    <x v="2"/>
    <x v="12"/>
    <x v="0"/>
    <x v="2"/>
    <x v="0"/>
    <n v="35759016"/>
    <n v="22"/>
    <x v="115"/>
    <m/>
    <m/>
    <n v="1265"/>
    <m/>
    <m/>
    <m/>
  </r>
  <r>
    <x v="13"/>
    <x v="1"/>
    <x v="1"/>
    <x v="2"/>
    <x v="13"/>
    <x v="0"/>
    <x v="2"/>
    <x v="1"/>
    <n v="35759036"/>
    <n v="22"/>
    <x v="116"/>
    <m/>
    <m/>
    <n v="2305"/>
    <m/>
    <m/>
    <m/>
  </r>
  <r>
    <x v="13"/>
    <x v="1"/>
    <x v="1"/>
    <x v="2"/>
    <x v="14"/>
    <x v="0"/>
    <x v="2"/>
    <x v="2"/>
    <n v="35759059"/>
    <n v="22"/>
    <x v="112"/>
    <m/>
    <m/>
    <n v="1070"/>
    <m/>
    <m/>
    <m/>
  </r>
  <r>
    <x v="13"/>
    <x v="1"/>
    <x v="1"/>
    <x v="2"/>
    <x v="15"/>
    <x v="1"/>
    <x v="2"/>
    <x v="0"/>
    <n v="35759019"/>
    <n v="22"/>
    <x v="117"/>
    <m/>
    <m/>
    <n v="1690"/>
    <m/>
    <m/>
    <m/>
  </r>
  <r>
    <x v="13"/>
    <x v="1"/>
    <x v="1"/>
    <x v="2"/>
    <x v="16"/>
    <x v="1"/>
    <x v="2"/>
    <x v="1"/>
    <n v="35759038"/>
    <n v="22"/>
    <x v="118"/>
    <m/>
    <m/>
    <n v="2250"/>
    <m/>
    <m/>
    <m/>
  </r>
  <r>
    <x v="13"/>
    <x v="1"/>
    <x v="1"/>
    <x v="2"/>
    <x v="17"/>
    <x v="1"/>
    <x v="2"/>
    <x v="2"/>
    <n v="35759081"/>
    <n v="22"/>
    <x v="119"/>
    <m/>
    <m/>
    <n v="1945"/>
    <m/>
    <m/>
    <m/>
  </r>
  <r>
    <x v="14"/>
    <x v="1"/>
    <x v="2"/>
    <x v="1"/>
    <x v="0"/>
    <x v="0"/>
    <x v="0"/>
    <x v="0"/>
    <n v="35766014"/>
    <n v="23"/>
    <x v="120"/>
    <n v="845"/>
    <n v="100"/>
    <n v="845"/>
    <m/>
    <m/>
    <m/>
  </r>
  <r>
    <x v="14"/>
    <x v="1"/>
    <x v="2"/>
    <x v="1"/>
    <x v="1"/>
    <x v="0"/>
    <x v="0"/>
    <x v="1"/>
    <n v="35766035"/>
    <n v="23"/>
    <x v="121"/>
    <n v="1045"/>
    <n v="100"/>
    <n v="1045"/>
    <m/>
    <m/>
    <m/>
  </r>
  <r>
    <x v="14"/>
    <x v="1"/>
    <x v="2"/>
    <x v="1"/>
    <x v="2"/>
    <x v="0"/>
    <x v="0"/>
    <x v="2"/>
    <n v="35766061"/>
    <n v="23"/>
    <x v="122"/>
    <n v="570"/>
    <n v="100"/>
    <n v="570"/>
    <m/>
    <m/>
    <m/>
  </r>
  <r>
    <x v="14"/>
    <x v="1"/>
    <x v="2"/>
    <x v="1"/>
    <x v="3"/>
    <x v="1"/>
    <x v="0"/>
    <x v="0"/>
    <n v="35766017"/>
    <n v="23"/>
    <x v="123"/>
    <n v="1735"/>
    <n v="100"/>
    <n v="1735"/>
    <m/>
    <m/>
    <m/>
  </r>
  <r>
    <x v="14"/>
    <x v="1"/>
    <x v="2"/>
    <x v="1"/>
    <x v="4"/>
    <x v="1"/>
    <x v="0"/>
    <x v="1"/>
    <n v="35766039"/>
    <n v="23"/>
    <x v="124"/>
    <n v="1205"/>
    <n v="100"/>
    <n v="1205"/>
    <m/>
    <m/>
    <m/>
  </r>
  <r>
    <x v="14"/>
    <x v="1"/>
    <x v="2"/>
    <x v="1"/>
    <x v="5"/>
    <x v="1"/>
    <x v="0"/>
    <x v="2"/>
    <n v="35766082"/>
    <n v="23"/>
    <x v="125"/>
    <n v="510"/>
    <n v="100"/>
    <n v="510"/>
    <m/>
    <m/>
    <m/>
  </r>
  <r>
    <x v="14"/>
    <x v="1"/>
    <x v="2"/>
    <x v="1"/>
    <x v="6"/>
    <x v="0"/>
    <x v="1"/>
    <x v="0"/>
    <n v="35766015"/>
    <n v="23"/>
    <x v="126"/>
    <n v="346.5"/>
    <n v="100"/>
    <n v="346.5"/>
    <m/>
    <m/>
    <m/>
  </r>
  <r>
    <x v="14"/>
    <x v="1"/>
    <x v="2"/>
    <x v="1"/>
    <x v="7"/>
    <x v="0"/>
    <x v="1"/>
    <x v="1"/>
    <n v="35766034"/>
    <n v="23"/>
    <x v="127"/>
    <n v="471"/>
    <n v="100"/>
    <n v="471"/>
    <m/>
    <m/>
    <m/>
  </r>
  <r>
    <x v="14"/>
    <x v="1"/>
    <x v="2"/>
    <x v="1"/>
    <x v="8"/>
    <x v="0"/>
    <x v="1"/>
    <x v="2"/>
    <n v="35766060"/>
    <n v="23"/>
    <x v="128"/>
    <n v="424"/>
    <n v="100"/>
    <n v="424"/>
    <m/>
    <m/>
    <m/>
  </r>
  <r>
    <x v="14"/>
    <x v="1"/>
    <x v="2"/>
    <x v="1"/>
    <x v="9"/>
    <x v="1"/>
    <x v="1"/>
    <x v="0"/>
    <n v="35766018"/>
    <n v="23"/>
    <x v="129"/>
    <n v="960"/>
    <n v="100"/>
    <n v="960"/>
    <m/>
    <m/>
    <m/>
  </r>
  <r>
    <x v="14"/>
    <x v="1"/>
    <x v="2"/>
    <x v="1"/>
    <x v="10"/>
    <x v="1"/>
    <x v="1"/>
    <x v="1"/>
    <n v="35766037"/>
    <n v="23"/>
    <x v="130"/>
    <n v="730"/>
    <n v="100"/>
    <n v="730"/>
    <m/>
    <m/>
    <m/>
  </r>
  <r>
    <x v="14"/>
    <x v="1"/>
    <x v="2"/>
    <x v="1"/>
    <x v="11"/>
    <x v="1"/>
    <x v="1"/>
    <x v="2"/>
    <n v="35766083"/>
    <n v="23"/>
    <x v="131"/>
    <n v="389.5"/>
    <n v="100"/>
    <n v="389.5"/>
    <m/>
    <m/>
    <m/>
  </r>
  <r>
    <x v="14"/>
    <x v="1"/>
    <x v="2"/>
    <x v="1"/>
    <x v="12"/>
    <x v="0"/>
    <x v="2"/>
    <x v="0"/>
    <n v="35766016"/>
    <n v="23"/>
    <x v="132"/>
    <n v="540"/>
    <n v="100"/>
    <n v="540"/>
    <m/>
    <m/>
    <m/>
  </r>
  <r>
    <x v="14"/>
    <x v="1"/>
    <x v="2"/>
    <x v="1"/>
    <x v="13"/>
    <x v="0"/>
    <x v="2"/>
    <x v="1"/>
    <n v="35766036"/>
    <n v="23"/>
    <x v="133"/>
    <n v="655"/>
    <n v="100"/>
    <n v="655"/>
    <m/>
    <m/>
    <m/>
  </r>
  <r>
    <x v="14"/>
    <x v="1"/>
    <x v="2"/>
    <x v="1"/>
    <x v="14"/>
    <x v="0"/>
    <x v="2"/>
    <x v="2"/>
    <n v="35766059"/>
    <n v="23"/>
    <x v="134"/>
    <n v="367.5"/>
    <n v="100"/>
    <n v="367.5"/>
    <m/>
    <m/>
    <m/>
  </r>
  <r>
    <x v="14"/>
    <x v="1"/>
    <x v="2"/>
    <x v="1"/>
    <x v="15"/>
    <x v="1"/>
    <x v="2"/>
    <x v="0"/>
    <n v="35766019"/>
    <n v="23"/>
    <x v="135"/>
    <n v="444"/>
    <n v="100"/>
    <n v="444"/>
    <m/>
    <m/>
    <m/>
  </r>
  <r>
    <x v="14"/>
    <x v="1"/>
    <x v="2"/>
    <x v="1"/>
    <x v="16"/>
    <x v="1"/>
    <x v="2"/>
    <x v="1"/>
    <n v="35766038"/>
    <n v="23"/>
    <x v="122"/>
    <n v="570"/>
    <n v="100"/>
    <n v="570"/>
    <m/>
    <m/>
    <m/>
  </r>
  <r>
    <x v="14"/>
    <x v="1"/>
    <x v="2"/>
    <x v="1"/>
    <x v="17"/>
    <x v="1"/>
    <x v="2"/>
    <x v="2"/>
    <n v="35766081"/>
    <n v="23"/>
    <x v="136"/>
    <n v="386.5"/>
    <n v="100"/>
    <n v="386.5"/>
    <m/>
    <m/>
    <m/>
  </r>
  <r>
    <x v="15"/>
    <x v="1"/>
    <x v="2"/>
    <x v="1"/>
    <x v="0"/>
    <x v="0"/>
    <x v="0"/>
    <x v="0"/>
    <n v="35773014"/>
    <n v="23"/>
    <x v="137"/>
    <n v="1845"/>
    <n v="100"/>
    <n v="1845"/>
    <m/>
    <m/>
    <m/>
  </r>
  <r>
    <x v="15"/>
    <x v="1"/>
    <x v="2"/>
    <x v="1"/>
    <x v="1"/>
    <x v="0"/>
    <x v="0"/>
    <x v="1"/>
    <n v="35773035"/>
    <n v="23"/>
    <x v="138"/>
    <n v="1665"/>
    <n v="100"/>
    <n v="1665"/>
    <m/>
    <m/>
    <m/>
  </r>
  <r>
    <x v="15"/>
    <x v="1"/>
    <x v="2"/>
    <x v="1"/>
    <x v="2"/>
    <x v="0"/>
    <x v="0"/>
    <x v="2"/>
    <n v="35773061"/>
    <n v="23"/>
    <x v="139"/>
    <n v="1110"/>
    <n v="100"/>
    <n v="1110"/>
    <m/>
    <m/>
    <m/>
  </r>
  <r>
    <x v="15"/>
    <x v="1"/>
    <x v="2"/>
    <x v="1"/>
    <x v="3"/>
    <x v="1"/>
    <x v="0"/>
    <x v="0"/>
    <n v="35773017"/>
    <n v="23"/>
    <x v="37"/>
    <n v="2300"/>
    <n v="100"/>
    <n v="2300"/>
    <m/>
    <m/>
    <m/>
  </r>
  <r>
    <x v="15"/>
    <x v="1"/>
    <x v="2"/>
    <x v="1"/>
    <x v="4"/>
    <x v="1"/>
    <x v="0"/>
    <x v="1"/>
    <n v="35773039"/>
    <n v="23"/>
    <x v="140"/>
    <n v="1560"/>
    <n v="100"/>
    <n v="1560"/>
    <m/>
    <m/>
    <m/>
  </r>
  <r>
    <x v="15"/>
    <x v="1"/>
    <x v="2"/>
    <x v="1"/>
    <x v="5"/>
    <x v="1"/>
    <x v="0"/>
    <x v="2"/>
    <n v="35773082"/>
    <n v="23"/>
    <x v="141"/>
    <n v="1635"/>
    <n v="100"/>
    <n v="1635"/>
    <m/>
    <m/>
    <m/>
  </r>
  <r>
    <x v="15"/>
    <x v="1"/>
    <x v="2"/>
    <x v="1"/>
    <x v="6"/>
    <x v="0"/>
    <x v="1"/>
    <x v="0"/>
    <n v="35773015"/>
    <n v="23"/>
    <x v="142"/>
    <n v="835"/>
    <n v="100"/>
    <n v="835"/>
    <m/>
    <m/>
    <m/>
  </r>
  <r>
    <x v="15"/>
    <x v="1"/>
    <x v="2"/>
    <x v="1"/>
    <x v="7"/>
    <x v="0"/>
    <x v="1"/>
    <x v="1"/>
    <n v="35773034"/>
    <n v="23"/>
    <x v="121"/>
    <n v="1045"/>
    <n v="100"/>
    <n v="1045"/>
    <m/>
    <m/>
    <m/>
  </r>
  <r>
    <x v="15"/>
    <x v="1"/>
    <x v="2"/>
    <x v="1"/>
    <x v="8"/>
    <x v="0"/>
    <x v="1"/>
    <x v="2"/>
    <n v="35773060"/>
    <n v="23"/>
    <x v="143"/>
    <n v="1120"/>
    <n v="100"/>
    <n v="1120"/>
    <m/>
    <m/>
    <m/>
  </r>
  <r>
    <x v="15"/>
    <x v="1"/>
    <x v="2"/>
    <x v="1"/>
    <x v="9"/>
    <x v="1"/>
    <x v="1"/>
    <x v="0"/>
    <n v="35773018"/>
    <n v="23"/>
    <x v="144"/>
    <n v="1835"/>
    <n v="100"/>
    <n v="1835"/>
    <m/>
    <m/>
    <m/>
  </r>
  <r>
    <x v="15"/>
    <x v="1"/>
    <x v="2"/>
    <x v="1"/>
    <x v="10"/>
    <x v="1"/>
    <x v="1"/>
    <x v="1"/>
    <n v="35773037"/>
    <n v="23"/>
    <x v="57"/>
    <n v="1410"/>
    <n v="100"/>
    <n v="1410"/>
    <m/>
    <m/>
    <m/>
  </r>
  <r>
    <x v="15"/>
    <x v="1"/>
    <x v="2"/>
    <x v="1"/>
    <x v="11"/>
    <x v="1"/>
    <x v="1"/>
    <x v="2"/>
    <n v="35773083"/>
    <n v="23"/>
    <x v="121"/>
    <n v="1045"/>
    <n v="100"/>
    <n v="1045"/>
    <m/>
    <m/>
    <m/>
  </r>
  <r>
    <x v="15"/>
    <x v="1"/>
    <x v="2"/>
    <x v="1"/>
    <x v="12"/>
    <x v="0"/>
    <x v="2"/>
    <x v="0"/>
    <n v="35773016"/>
    <n v="23"/>
    <x v="145"/>
    <n v="1590"/>
    <n v="100"/>
    <n v="1590"/>
    <m/>
    <m/>
    <m/>
  </r>
  <r>
    <x v="15"/>
    <x v="1"/>
    <x v="2"/>
    <x v="1"/>
    <x v="13"/>
    <x v="0"/>
    <x v="2"/>
    <x v="1"/>
    <n v="35773036"/>
    <n v="23"/>
    <x v="140"/>
    <n v="1560"/>
    <n v="100"/>
    <n v="1560"/>
    <m/>
    <m/>
    <m/>
  </r>
  <r>
    <x v="15"/>
    <x v="1"/>
    <x v="2"/>
    <x v="1"/>
    <x v="14"/>
    <x v="0"/>
    <x v="2"/>
    <x v="2"/>
    <n v="35773059"/>
    <n v="23"/>
    <x v="53"/>
    <n v="1700"/>
    <n v="100"/>
    <n v="1700"/>
    <m/>
    <m/>
    <m/>
  </r>
  <r>
    <x v="15"/>
    <x v="1"/>
    <x v="2"/>
    <x v="1"/>
    <x v="15"/>
    <x v="1"/>
    <x v="2"/>
    <x v="0"/>
    <n v="35773019"/>
    <n v="23"/>
    <x v="146"/>
    <n v="1450"/>
    <n v="100"/>
    <n v="1450"/>
    <m/>
    <m/>
    <m/>
  </r>
  <r>
    <x v="15"/>
    <x v="1"/>
    <x v="2"/>
    <x v="1"/>
    <x v="16"/>
    <x v="1"/>
    <x v="2"/>
    <x v="1"/>
    <n v="35773038"/>
    <n v="23"/>
    <x v="147"/>
    <n v="1780"/>
    <n v="100"/>
    <n v="1780"/>
    <m/>
    <m/>
    <m/>
  </r>
  <r>
    <x v="15"/>
    <x v="1"/>
    <x v="2"/>
    <x v="1"/>
    <x v="17"/>
    <x v="1"/>
    <x v="2"/>
    <x v="2"/>
    <n v="35773081"/>
    <n v="23"/>
    <x v="58"/>
    <n v="1390"/>
    <n v="100"/>
    <n v="1390"/>
    <m/>
    <m/>
    <m/>
  </r>
  <r>
    <x v="16"/>
    <x v="1"/>
    <x v="2"/>
    <x v="1"/>
    <x v="0"/>
    <x v="0"/>
    <x v="0"/>
    <x v="0"/>
    <n v="35781014"/>
    <n v="23"/>
    <x v="28"/>
    <n v="3400"/>
    <n v="100"/>
    <n v="3400"/>
    <m/>
    <m/>
    <m/>
  </r>
  <r>
    <x v="16"/>
    <x v="1"/>
    <x v="2"/>
    <x v="1"/>
    <x v="1"/>
    <x v="0"/>
    <x v="0"/>
    <x v="1"/>
    <n v="35781035"/>
    <n v="23"/>
    <x v="148"/>
    <n v="3040"/>
    <n v="100"/>
    <n v="3040"/>
    <m/>
    <m/>
    <m/>
  </r>
  <r>
    <x v="16"/>
    <x v="1"/>
    <x v="2"/>
    <x v="1"/>
    <x v="2"/>
    <x v="0"/>
    <x v="0"/>
    <x v="2"/>
    <n v="35781061"/>
    <n v="23"/>
    <x v="149"/>
    <n v="2170"/>
    <n v="100"/>
    <n v="2170"/>
    <m/>
    <m/>
    <m/>
  </r>
  <r>
    <x v="16"/>
    <x v="1"/>
    <x v="2"/>
    <x v="1"/>
    <x v="3"/>
    <x v="1"/>
    <x v="0"/>
    <x v="0"/>
    <n v="35781017"/>
    <n v="23"/>
    <x v="150"/>
    <n v="3190"/>
    <n v="100"/>
    <n v="3190"/>
    <m/>
    <m/>
    <m/>
  </r>
  <r>
    <x v="16"/>
    <x v="1"/>
    <x v="2"/>
    <x v="1"/>
    <x v="4"/>
    <x v="1"/>
    <x v="0"/>
    <x v="1"/>
    <n v="35781039"/>
    <n v="23"/>
    <x v="151"/>
    <n v="3430"/>
    <n v="100"/>
    <n v="3430"/>
    <m/>
    <m/>
    <m/>
  </r>
  <r>
    <x v="16"/>
    <x v="1"/>
    <x v="2"/>
    <x v="1"/>
    <x v="5"/>
    <x v="1"/>
    <x v="0"/>
    <x v="2"/>
    <n v="35781082"/>
    <n v="23"/>
    <x v="152"/>
    <n v="2265"/>
    <n v="100"/>
    <n v="2265"/>
    <m/>
    <m/>
    <m/>
  </r>
  <r>
    <x v="16"/>
    <x v="1"/>
    <x v="2"/>
    <x v="1"/>
    <x v="6"/>
    <x v="0"/>
    <x v="1"/>
    <x v="0"/>
    <n v="35781015"/>
    <n v="23"/>
    <x v="153"/>
    <n v="2085"/>
    <n v="100"/>
    <n v="2085"/>
    <m/>
    <m/>
    <m/>
  </r>
  <r>
    <x v="16"/>
    <x v="1"/>
    <x v="2"/>
    <x v="1"/>
    <x v="7"/>
    <x v="0"/>
    <x v="1"/>
    <x v="1"/>
    <n v="35781034"/>
    <n v="23"/>
    <x v="154"/>
    <n v="3840"/>
    <n v="100"/>
    <n v="3840"/>
    <m/>
    <m/>
    <m/>
  </r>
  <r>
    <x v="16"/>
    <x v="1"/>
    <x v="2"/>
    <x v="1"/>
    <x v="8"/>
    <x v="0"/>
    <x v="1"/>
    <x v="2"/>
    <n v="35781060"/>
    <n v="23"/>
    <x v="155"/>
    <n v="2195"/>
    <n v="100"/>
    <n v="2195"/>
    <m/>
    <m/>
    <m/>
  </r>
  <r>
    <x v="16"/>
    <x v="1"/>
    <x v="2"/>
    <x v="1"/>
    <x v="9"/>
    <x v="1"/>
    <x v="1"/>
    <x v="0"/>
    <n v="35781018"/>
    <n v="23"/>
    <x v="156"/>
    <n v="2795"/>
    <n v="100"/>
    <n v="2795"/>
    <m/>
    <m/>
    <m/>
  </r>
  <r>
    <x v="16"/>
    <x v="1"/>
    <x v="2"/>
    <x v="1"/>
    <x v="10"/>
    <x v="1"/>
    <x v="1"/>
    <x v="1"/>
    <n v="35781037"/>
    <n v="23"/>
    <x v="157"/>
    <n v="2360"/>
    <n v="100"/>
    <n v="2360"/>
    <m/>
    <m/>
    <m/>
  </r>
  <r>
    <x v="16"/>
    <x v="1"/>
    <x v="2"/>
    <x v="1"/>
    <x v="11"/>
    <x v="1"/>
    <x v="1"/>
    <x v="2"/>
    <n v="35781083"/>
    <n v="23"/>
    <x v="158"/>
    <n v="1565"/>
    <n v="100"/>
    <n v="1565"/>
    <m/>
    <m/>
    <m/>
  </r>
  <r>
    <x v="16"/>
    <x v="1"/>
    <x v="2"/>
    <x v="1"/>
    <x v="12"/>
    <x v="0"/>
    <x v="2"/>
    <x v="0"/>
    <n v="35781016"/>
    <n v="23"/>
    <x v="159"/>
    <n v="3270"/>
    <n v="100"/>
    <n v="3270"/>
    <m/>
    <m/>
    <m/>
  </r>
  <r>
    <x v="16"/>
    <x v="1"/>
    <x v="2"/>
    <x v="1"/>
    <x v="13"/>
    <x v="0"/>
    <x v="2"/>
    <x v="1"/>
    <n v="35781036"/>
    <n v="23"/>
    <x v="160"/>
    <n v="2745"/>
    <n v="100"/>
    <n v="2745"/>
    <m/>
    <m/>
    <m/>
  </r>
  <r>
    <x v="16"/>
    <x v="1"/>
    <x v="2"/>
    <x v="1"/>
    <x v="14"/>
    <x v="0"/>
    <x v="2"/>
    <x v="2"/>
    <n v="35781059"/>
    <n v="23"/>
    <x v="161"/>
    <n v="3225"/>
    <n v="100"/>
    <n v="3225"/>
    <m/>
    <m/>
    <m/>
  </r>
  <r>
    <x v="16"/>
    <x v="1"/>
    <x v="2"/>
    <x v="1"/>
    <x v="15"/>
    <x v="1"/>
    <x v="2"/>
    <x v="0"/>
    <n v="35781019"/>
    <n v="23"/>
    <x v="162"/>
    <n v="3360"/>
    <n v="100"/>
    <n v="3360"/>
    <m/>
    <m/>
    <m/>
  </r>
  <r>
    <x v="16"/>
    <x v="1"/>
    <x v="2"/>
    <x v="1"/>
    <x v="16"/>
    <x v="1"/>
    <x v="2"/>
    <x v="1"/>
    <n v="35781038"/>
    <n v="23"/>
    <x v="163"/>
    <n v="3590"/>
    <n v="100"/>
    <n v="3590"/>
    <m/>
    <m/>
    <m/>
  </r>
  <r>
    <x v="16"/>
    <x v="1"/>
    <x v="2"/>
    <x v="1"/>
    <x v="17"/>
    <x v="1"/>
    <x v="2"/>
    <x v="2"/>
    <n v="35781081"/>
    <n v="23"/>
    <x v="70"/>
    <n v="3015"/>
    <n v="100"/>
    <n v="3015"/>
    <m/>
    <m/>
    <m/>
  </r>
  <r>
    <x v="17"/>
    <x v="1"/>
    <x v="2"/>
    <x v="0"/>
    <x v="0"/>
    <x v="0"/>
    <x v="0"/>
    <x v="0"/>
    <n v="35787014"/>
    <n v="23"/>
    <x v="164"/>
    <n v="3720"/>
    <n v="100"/>
    <n v="3720"/>
    <n v="73"/>
    <n v="0.98037634408602148"/>
    <m/>
  </r>
  <r>
    <x v="17"/>
    <x v="1"/>
    <x v="2"/>
    <x v="0"/>
    <x v="1"/>
    <x v="0"/>
    <x v="0"/>
    <x v="1"/>
    <n v="35787035"/>
    <n v="23"/>
    <x v="165"/>
    <n v="3170"/>
    <n v="100"/>
    <n v="3170"/>
    <n v="65"/>
    <n v="0.97949526813880128"/>
    <m/>
  </r>
  <r>
    <x v="17"/>
    <x v="1"/>
    <x v="2"/>
    <x v="0"/>
    <x v="2"/>
    <x v="0"/>
    <x v="0"/>
    <x v="2"/>
    <n v="35787061"/>
    <n v="23"/>
    <x v="166"/>
    <n v="3200"/>
    <n v="100"/>
    <n v="3200"/>
    <n v="28"/>
    <n v="0.99124999999999996"/>
    <m/>
  </r>
  <r>
    <x v="17"/>
    <x v="1"/>
    <x v="2"/>
    <x v="0"/>
    <x v="3"/>
    <x v="1"/>
    <x v="0"/>
    <x v="0"/>
    <n v="35787017"/>
    <n v="23"/>
    <x v="167"/>
    <n v="4070"/>
    <n v="100"/>
    <n v="4070"/>
    <n v="608"/>
    <n v="0.85061425061425067"/>
    <m/>
  </r>
  <r>
    <x v="17"/>
    <x v="1"/>
    <x v="2"/>
    <x v="0"/>
    <x v="4"/>
    <x v="1"/>
    <x v="0"/>
    <x v="1"/>
    <n v="35787039"/>
    <n v="23"/>
    <x v="168"/>
    <n v="4420"/>
    <n v="100"/>
    <n v="4420"/>
    <n v="210.5"/>
    <n v="0.95237556561085968"/>
    <m/>
  </r>
  <r>
    <x v="17"/>
    <x v="1"/>
    <x v="2"/>
    <x v="0"/>
    <x v="5"/>
    <x v="1"/>
    <x v="0"/>
    <x v="2"/>
    <n v="35787082"/>
    <n v="23"/>
    <x v="169"/>
    <n v="3825"/>
    <n v="100"/>
    <n v="3825"/>
    <n v="250"/>
    <n v="0.934640522875817"/>
    <m/>
  </r>
  <r>
    <x v="17"/>
    <x v="1"/>
    <x v="2"/>
    <x v="0"/>
    <x v="6"/>
    <x v="0"/>
    <x v="1"/>
    <x v="0"/>
    <n v="35787015"/>
    <n v="23"/>
    <x v="153"/>
    <n v="2085"/>
    <n v="100"/>
    <n v="2085"/>
    <n v="1220"/>
    <n v="0.4148681055155875"/>
    <m/>
  </r>
  <r>
    <x v="17"/>
    <x v="1"/>
    <x v="2"/>
    <x v="0"/>
    <x v="7"/>
    <x v="0"/>
    <x v="1"/>
    <x v="1"/>
    <n v="35787034"/>
    <n v="23"/>
    <x v="159"/>
    <n v="3270"/>
    <n v="100"/>
    <n v="3270"/>
    <n v="1245"/>
    <n v="0.61926605504587151"/>
    <m/>
  </r>
  <r>
    <x v="17"/>
    <x v="1"/>
    <x v="2"/>
    <x v="0"/>
    <x v="8"/>
    <x v="0"/>
    <x v="1"/>
    <x v="2"/>
    <n v="35787060"/>
    <n v="23"/>
    <x v="170"/>
    <n v="2280"/>
    <n v="100"/>
    <n v="2280"/>
    <n v="595"/>
    <n v="0.73903508771929827"/>
    <m/>
  </r>
  <r>
    <x v="17"/>
    <x v="1"/>
    <x v="2"/>
    <x v="0"/>
    <x v="9"/>
    <x v="1"/>
    <x v="1"/>
    <x v="0"/>
    <n v="35787018"/>
    <n v="23"/>
    <x v="171"/>
    <n v="3970"/>
    <n v="100"/>
    <n v="3970"/>
    <n v="1605"/>
    <n v="0.59571788413098237"/>
    <m/>
  </r>
  <r>
    <x v="17"/>
    <x v="1"/>
    <x v="2"/>
    <x v="0"/>
    <x v="10"/>
    <x v="1"/>
    <x v="1"/>
    <x v="1"/>
    <n v="35787037"/>
    <n v="23"/>
    <x v="76"/>
    <n v="2770"/>
    <n v="100"/>
    <n v="2770"/>
    <n v="1275"/>
    <n v="0.53971119133574008"/>
    <m/>
  </r>
  <r>
    <x v="17"/>
    <x v="1"/>
    <x v="2"/>
    <x v="0"/>
    <x v="11"/>
    <x v="1"/>
    <x v="1"/>
    <x v="2"/>
    <n v="35787083"/>
    <n v="23"/>
    <x v="9"/>
    <n v="3560"/>
    <n v="100"/>
    <n v="3560"/>
    <n v="1160"/>
    <n v="0.6741573033707865"/>
    <m/>
  </r>
  <r>
    <x v="17"/>
    <x v="1"/>
    <x v="2"/>
    <x v="0"/>
    <x v="12"/>
    <x v="0"/>
    <x v="2"/>
    <x v="0"/>
    <n v="35787016"/>
    <n v="23"/>
    <x v="172"/>
    <n v="3460"/>
    <n v="100"/>
    <n v="3460"/>
    <n v="655"/>
    <n v="0.81069364161849711"/>
    <m/>
  </r>
  <r>
    <x v="17"/>
    <x v="1"/>
    <x v="2"/>
    <x v="0"/>
    <x v="13"/>
    <x v="0"/>
    <x v="2"/>
    <x v="1"/>
    <n v="35787036"/>
    <n v="23"/>
    <x v="26"/>
    <n v="3600"/>
    <n v="100"/>
    <n v="3600"/>
    <n v="1015"/>
    <n v="0.71805555555555556"/>
    <m/>
  </r>
  <r>
    <x v="17"/>
    <x v="1"/>
    <x v="2"/>
    <x v="0"/>
    <x v="14"/>
    <x v="0"/>
    <x v="2"/>
    <x v="2"/>
    <n v="35787059"/>
    <n v="23"/>
    <x v="5"/>
    <n v="3150"/>
    <n v="100"/>
    <n v="3150"/>
    <n v="335"/>
    <n v="0.8936507936507937"/>
    <m/>
  </r>
  <r>
    <x v="17"/>
    <x v="1"/>
    <x v="2"/>
    <x v="0"/>
    <x v="15"/>
    <x v="1"/>
    <x v="2"/>
    <x v="0"/>
    <n v="35787019"/>
    <n v="23"/>
    <x v="173"/>
    <n v="4435"/>
    <n v="100"/>
    <n v="4435"/>
    <n v="1685"/>
    <n v="0.62006764374295376"/>
    <m/>
  </r>
  <r>
    <x v="17"/>
    <x v="1"/>
    <x v="2"/>
    <x v="0"/>
    <x v="16"/>
    <x v="1"/>
    <x v="2"/>
    <x v="1"/>
    <n v="35787038"/>
    <n v="23"/>
    <x v="174"/>
    <n v="4465"/>
    <n v="100"/>
    <n v="4465"/>
    <n v="1685"/>
    <n v="0.62262038073908177"/>
    <m/>
  </r>
  <r>
    <x v="17"/>
    <x v="1"/>
    <x v="2"/>
    <x v="0"/>
    <x v="17"/>
    <x v="1"/>
    <x v="2"/>
    <x v="2"/>
    <n v="35787081"/>
    <n v="23"/>
    <x v="174"/>
    <n v="4465"/>
    <n v="100"/>
    <n v="4465"/>
    <n v="955"/>
    <n v="0.78611422172452405"/>
    <m/>
  </r>
  <r>
    <x v="18"/>
    <x v="1"/>
    <x v="2"/>
    <x v="2"/>
    <x v="0"/>
    <x v="0"/>
    <x v="0"/>
    <x v="0"/>
    <n v="35793014"/>
    <n v="23"/>
    <x v="175"/>
    <m/>
    <m/>
    <n v="73"/>
    <m/>
    <m/>
    <m/>
  </r>
  <r>
    <x v="18"/>
    <x v="1"/>
    <x v="2"/>
    <x v="2"/>
    <x v="1"/>
    <x v="0"/>
    <x v="0"/>
    <x v="1"/>
    <n v="35793035"/>
    <n v="23"/>
    <x v="176"/>
    <m/>
    <m/>
    <n v="65"/>
    <m/>
    <m/>
    <m/>
  </r>
  <r>
    <x v="18"/>
    <x v="1"/>
    <x v="2"/>
    <x v="2"/>
    <x v="2"/>
    <x v="0"/>
    <x v="0"/>
    <x v="2"/>
    <n v="35793061"/>
    <n v="23"/>
    <x v="177"/>
    <m/>
    <m/>
    <n v="28"/>
    <m/>
    <m/>
    <m/>
  </r>
  <r>
    <x v="18"/>
    <x v="1"/>
    <x v="2"/>
    <x v="2"/>
    <x v="3"/>
    <x v="1"/>
    <x v="0"/>
    <x v="0"/>
    <n v="35793017"/>
    <n v="23"/>
    <x v="178"/>
    <m/>
    <m/>
    <n v="608"/>
    <m/>
    <m/>
    <m/>
  </r>
  <r>
    <x v="18"/>
    <x v="1"/>
    <x v="2"/>
    <x v="2"/>
    <x v="4"/>
    <x v="1"/>
    <x v="0"/>
    <x v="1"/>
    <n v="35793039"/>
    <n v="23"/>
    <x v="179"/>
    <m/>
    <m/>
    <n v="210.5"/>
    <m/>
    <m/>
    <m/>
  </r>
  <r>
    <x v="18"/>
    <x v="1"/>
    <x v="2"/>
    <x v="2"/>
    <x v="5"/>
    <x v="1"/>
    <x v="0"/>
    <x v="2"/>
    <n v="35793082"/>
    <n v="23"/>
    <x v="180"/>
    <m/>
    <m/>
    <n v="250"/>
    <m/>
    <m/>
    <m/>
  </r>
  <r>
    <x v="18"/>
    <x v="1"/>
    <x v="2"/>
    <x v="2"/>
    <x v="6"/>
    <x v="0"/>
    <x v="1"/>
    <x v="0"/>
    <n v="35793015"/>
    <n v="23"/>
    <x v="181"/>
    <m/>
    <m/>
    <n v="1220"/>
    <m/>
    <m/>
    <m/>
  </r>
  <r>
    <x v="18"/>
    <x v="1"/>
    <x v="2"/>
    <x v="2"/>
    <x v="7"/>
    <x v="0"/>
    <x v="1"/>
    <x v="1"/>
    <n v="35793034"/>
    <n v="23"/>
    <x v="182"/>
    <m/>
    <m/>
    <n v="1245"/>
    <m/>
    <m/>
    <m/>
  </r>
  <r>
    <x v="18"/>
    <x v="1"/>
    <x v="2"/>
    <x v="2"/>
    <x v="8"/>
    <x v="0"/>
    <x v="1"/>
    <x v="2"/>
    <n v="35793060"/>
    <n v="23"/>
    <x v="183"/>
    <m/>
    <m/>
    <n v="595"/>
    <m/>
    <m/>
    <m/>
  </r>
  <r>
    <x v="18"/>
    <x v="1"/>
    <x v="2"/>
    <x v="2"/>
    <x v="9"/>
    <x v="1"/>
    <x v="1"/>
    <x v="0"/>
    <n v="35793018"/>
    <n v="23"/>
    <x v="184"/>
    <m/>
    <m/>
    <n v="1605"/>
    <m/>
    <m/>
    <m/>
  </r>
  <r>
    <x v="18"/>
    <x v="1"/>
    <x v="2"/>
    <x v="2"/>
    <x v="10"/>
    <x v="1"/>
    <x v="1"/>
    <x v="1"/>
    <n v="35793037"/>
    <n v="23"/>
    <x v="185"/>
    <m/>
    <m/>
    <n v="1275"/>
    <m/>
    <m/>
    <m/>
  </r>
  <r>
    <x v="18"/>
    <x v="1"/>
    <x v="2"/>
    <x v="2"/>
    <x v="11"/>
    <x v="1"/>
    <x v="1"/>
    <x v="2"/>
    <n v="35793083"/>
    <n v="23"/>
    <x v="186"/>
    <m/>
    <m/>
    <n v="1160"/>
    <m/>
    <m/>
    <m/>
  </r>
  <r>
    <x v="18"/>
    <x v="1"/>
    <x v="2"/>
    <x v="2"/>
    <x v="12"/>
    <x v="0"/>
    <x v="2"/>
    <x v="0"/>
    <n v="35793016"/>
    <n v="23"/>
    <x v="133"/>
    <m/>
    <m/>
    <n v="655"/>
    <m/>
    <m/>
    <m/>
  </r>
  <r>
    <x v="18"/>
    <x v="1"/>
    <x v="2"/>
    <x v="2"/>
    <x v="13"/>
    <x v="0"/>
    <x v="2"/>
    <x v="1"/>
    <n v="35793036"/>
    <n v="23"/>
    <x v="187"/>
    <m/>
    <m/>
    <n v="1015"/>
    <m/>
    <m/>
    <m/>
  </r>
  <r>
    <x v="18"/>
    <x v="1"/>
    <x v="2"/>
    <x v="2"/>
    <x v="14"/>
    <x v="0"/>
    <x v="2"/>
    <x v="2"/>
    <n v="35793059"/>
    <n v="23"/>
    <x v="188"/>
    <m/>
    <m/>
    <n v="335"/>
    <m/>
    <m/>
    <m/>
  </r>
  <r>
    <x v="18"/>
    <x v="1"/>
    <x v="2"/>
    <x v="2"/>
    <x v="15"/>
    <x v="1"/>
    <x v="2"/>
    <x v="0"/>
    <n v="35793019"/>
    <n v="23"/>
    <x v="189"/>
    <m/>
    <m/>
    <n v="1685"/>
    <m/>
    <m/>
    <m/>
  </r>
  <r>
    <x v="18"/>
    <x v="1"/>
    <x v="2"/>
    <x v="2"/>
    <x v="16"/>
    <x v="1"/>
    <x v="2"/>
    <x v="1"/>
    <n v="35793038"/>
    <n v="23"/>
    <x v="189"/>
    <m/>
    <m/>
    <n v="1685"/>
    <m/>
    <m/>
    <m/>
  </r>
  <r>
    <x v="18"/>
    <x v="1"/>
    <x v="2"/>
    <x v="2"/>
    <x v="17"/>
    <x v="1"/>
    <x v="2"/>
    <x v="2"/>
    <n v="35793081"/>
    <n v="23"/>
    <x v="190"/>
    <m/>
    <m/>
    <n v="955"/>
    <m/>
    <m/>
    <m/>
  </r>
  <r>
    <x v="19"/>
    <x v="1"/>
    <x v="3"/>
    <x v="1"/>
    <x v="0"/>
    <x v="0"/>
    <x v="0"/>
    <x v="0"/>
    <n v="35803014"/>
    <n v="24"/>
    <x v="191"/>
    <n v="303.5"/>
    <n v="100"/>
    <n v="303.5"/>
    <m/>
    <m/>
    <m/>
  </r>
  <r>
    <x v="19"/>
    <x v="1"/>
    <x v="3"/>
    <x v="1"/>
    <x v="1"/>
    <x v="0"/>
    <x v="0"/>
    <x v="1"/>
    <n v="35803035"/>
    <n v="24"/>
    <x v="192"/>
    <n v="289"/>
    <n v="100"/>
    <n v="289"/>
    <m/>
    <m/>
    <m/>
  </r>
  <r>
    <x v="19"/>
    <x v="1"/>
    <x v="3"/>
    <x v="1"/>
    <x v="2"/>
    <x v="0"/>
    <x v="0"/>
    <x v="2"/>
    <n v="35803061"/>
    <n v="24"/>
    <x v="193"/>
    <n v="463.5"/>
    <n v="100"/>
    <n v="463.5"/>
    <m/>
    <m/>
    <m/>
  </r>
  <r>
    <x v="19"/>
    <x v="1"/>
    <x v="3"/>
    <x v="1"/>
    <x v="3"/>
    <x v="1"/>
    <x v="0"/>
    <x v="0"/>
    <n v="35803017"/>
    <n v="24"/>
    <x v="194"/>
    <n v="880"/>
    <n v="100"/>
    <n v="880"/>
    <m/>
    <m/>
    <m/>
  </r>
  <r>
    <x v="19"/>
    <x v="1"/>
    <x v="3"/>
    <x v="1"/>
    <x v="4"/>
    <x v="1"/>
    <x v="0"/>
    <x v="1"/>
    <n v="35803039"/>
    <n v="24"/>
    <x v="195"/>
    <n v="400"/>
    <n v="100"/>
    <n v="400"/>
    <m/>
    <m/>
    <m/>
  </r>
  <r>
    <x v="19"/>
    <x v="1"/>
    <x v="3"/>
    <x v="1"/>
    <x v="5"/>
    <x v="1"/>
    <x v="0"/>
    <x v="2"/>
    <n v="35803082"/>
    <n v="24"/>
    <x v="196"/>
    <n v="640"/>
    <n v="100"/>
    <n v="640"/>
    <m/>
    <m/>
    <m/>
  </r>
  <r>
    <x v="19"/>
    <x v="1"/>
    <x v="3"/>
    <x v="1"/>
    <x v="6"/>
    <x v="0"/>
    <x v="1"/>
    <x v="0"/>
    <n v="35803015"/>
    <n v="24"/>
    <x v="197"/>
    <n v="407"/>
    <n v="100"/>
    <n v="407"/>
    <m/>
    <m/>
    <m/>
  </r>
  <r>
    <x v="19"/>
    <x v="1"/>
    <x v="3"/>
    <x v="1"/>
    <x v="7"/>
    <x v="0"/>
    <x v="1"/>
    <x v="1"/>
    <n v="35803034"/>
    <n v="24"/>
    <x v="198"/>
    <n v="710"/>
    <n v="100"/>
    <n v="710"/>
    <m/>
    <m/>
    <m/>
  </r>
  <r>
    <x v="19"/>
    <x v="1"/>
    <x v="3"/>
    <x v="1"/>
    <x v="8"/>
    <x v="0"/>
    <x v="1"/>
    <x v="2"/>
    <n v="35803060"/>
    <n v="24"/>
    <x v="199"/>
    <n v="715"/>
    <n v="100"/>
    <n v="715"/>
    <m/>
    <m/>
    <m/>
  </r>
  <r>
    <x v="19"/>
    <x v="1"/>
    <x v="3"/>
    <x v="1"/>
    <x v="9"/>
    <x v="1"/>
    <x v="1"/>
    <x v="0"/>
    <n v="35803018"/>
    <n v="24"/>
    <x v="200"/>
    <n v="725"/>
    <n v="100"/>
    <n v="725"/>
    <m/>
    <m/>
    <m/>
  </r>
  <r>
    <x v="19"/>
    <x v="1"/>
    <x v="3"/>
    <x v="1"/>
    <x v="10"/>
    <x v="1"/>
    <x v="1"/>
    <x v="1"/>
    <n v="35803037"/>
    <n v="24"/>
    <x v="106"/>
    <n v="875"/>
    <n v="100"/>
    <n v="875"/>
    <m/>
    <m/>
    <m/>
  </r>
  <r>
    <x v="19"/>
    <x v="1"/>
    <x v="3"/>
    <x v="1"/>
    <x v="11"/>
    <x v="1"/>
    <x v="1"/>
    <x v="2"/>
    <n v="35803083"/>
    <n v="24"/>
    <x v="201"/>
    <n v="980"/>
    <n v="100"/>
    <n v="980"/>
    <m/>
    <m/>
    <m/>
  </r>
  <r>
    <x v="19"/>
    <x v="1"/>
    <x v="3"/>
    <x v="1"/>
    <x v="12"/>
    <x v="0"/>
    <x v="2"/>
    <x v="0"/>
    <n v="35803016"/>
    <n v="24"/>
    <x v="202"/>
    <n v="635"/>
    <n v="100"/>
    <n v="635"/>
    <m/>
    <m/>
    <m/>
  </r>
  <r>
    <x v="19"/>
    <x v="1"/>
    <x v="3"/>
    <x v="1"/>
    <x v="13"/>
    <x v="0"/>
    <x v="2"/>
    <x v="1"/>
    <n v="35803036"/>
    <n v="24"/>
    <x v="130"/>
    <n v="730"/>
    <n v="100"/>
    <n v="730"/>
    <m/>
    <m/>
    <m/>
  </r>
  <r>
    <x v="19"/>
    <x v="1"/>
    <x v="3"/>
    <x v="1"/>
    <x v="14"/>
    <x v="0"/>
    <x v="2"/>
    <x v="2"/>
    <n v="35803059"/>
    <n v="24"/>
    <x v="203"/>
    <n v="765"/>
    <n v="100"/>
    <n v="765"/>
    <m/>
    <m/>
    <m/>
  </r>
  <r>
    <x v="19"/>
    <x v="1"/>
    <x v="3"/>
    <x v="1"/>
    <x v="15"/>
    <x v="1"/>
    <x v="2"/>
    <x v="0"/>
    <n v="35803019"/>
    <n v="24"/>
    <x v="204"/>
    <n v="645"/>
    <n v="100"/>
    <n v="645"/>
    <m/>
    <m/>
    <m/>
  </r>
  <r>
    <x v="19"/>
    <x v="1"/>
    <x v="3"/>
    <x v="1"/>
    <x v="16"/>
    <x v="1"/>
    <x v="2"/>
    <x v="1"/>
    <n v="35803038"/>
    <n v="24"/>
    <x v="205"/>
    <n v="580"/>
    <n v="100"/>
    <n v="580"/>
    <m/>
    <m/>
    <m/>
  </r>
  <r>
    <x v="19"/>
    <x v="1"/>
    <x v="3"/>
    <x v="1"/>
    <x v="17"/>
    <x v="1"/>
    <x v="2"/>
    <x v="2"/>
    <n v="35803081"/>
    <n v="24"/>
    <x v="206"/>
    <n v="494"/>
    <n v="100"/>
    <n v="494"/>
    <m/>
    <m/>
    <m/>
  </r>
  <r>
    <x v="20"/>
    <x v="1"/>
    <x v="3"/>
    <x v="1"/>
    <x v="0"/>
    <x v="0"/>
    <x v="0"/>
    <x v="0"/>
    <n v="35810014"/>
    <n v="24"/>
    <x v="129"/>
    <n v="960"/>
    <n v="100"/>
    <n v="960"/>
    <m/>
    <m/>
    <m/>
  </r>
  <r>
    <x v="20"/>
    <x v="1"/>
    <x v="3"/>
    <x v="1"/>
    <x v="1"/>
    <x v="0"/>
    <x v="0"/>
    <x v="1"/>
    <n v="35810035"/>
    <n v="24"/>
    <x v="207"/>
    <n v="600"/>
    <n v="100"/>
    <n v="600"/>
    <m/>
    <m/>
    <m/>
  </r>
  <r>
    <x v="20"/>
    <x v="1"/>
    <x v="3"/>
    <x v="1"/>
    <x v="2"/>
    <x v="0"/>
    <x v="0"/>
    <x v="2"/>
    <n v="35810061"/>
    <n v="24"/>
    <x v="59"/>
    <n v="820"/>
    <n v="100"/>
    <n v="820"/>
    <m/>
    <m/>
    <m/>
  </r>
  <r>
    <x v="20"/>
    <x v="1"/>
    <x v="3"/>
    <x v="1"/>
    <x v="3"/>
    <x v="1"/>
    <x v="0"/>
    <x v="0"/>
    <n v="35810017"/>
    <n v="24"/>
    <x v="208"/>
    <n v="1525"/>
    <n v="100"/>
    <n v="1525"/>
    <m/>
    <m/>
    <m/>
  </r>
  <r>
    <x v="20"/>
    <x v="1"/>
    <x v="3"/>
    <x v="1"/>
    <x v="4"/>
    <x v="1"/>
    <x v="0"/>
    <x v="1"/>
    <n v="35810039"/>
    <n v="24"/>
    <x v="114"/>
    <n v="1100"/>
    <n v="100"/>
    <n v="1100"/>
    <m/>
    <m/>
    <m/>
  </r>
  <r>
    <x v="20"/>
    <x v="1"/>
    <x v="3"/>
    <x v="1"/>
    <x v="5"/>
    <x v="1"/>
    <x v="0"/>
    <x v="2"/>
    <n v="35810082"/>
    <n v="24"/>
    <x v="209"/>
    <n v="1355"/>
    <n v="100"/>
    <n v="1355"/>
    <m/>
    <m/>
    <m/>
  </r>
  <r>
    <x v="20"/>
    <x v="1"/>
    <x v="3"/>
    <x v="1"/>
    <x v="6"/>
    <x v="0"/>
    <x v="1"/>
    <x v="0"/>
    <n v="35810015"/>
    <n v="24"/>
    <x v="210"/>
    <n v="1055"/>
    <n v="100"/>
    <n v="1055"/>
    <m/>
    <m/>
    <m/>
  </r>
  <r>
    <x v="20"/>
    <x v="1"/>
    <x v="3"/>
    <x v="1"/>
    <x v="7"/>
    <x v="0"/>
    <x v="1"/>
    <x v="1"/>
    <n v="35810034"/>
    <n v="24"/>
    <x v="143"/>
    <n v="1120"/>
    <n v="100"/>
    <n v="1120"/>
    <m/>
    <m/>
    <m/>
  </r>
  <r>
    <x v="20"/>
    <x v="1"/>
    <x v="3"/>
    <x v="1"/>
    <x v="8"/>
    <x v="0"/>
    <x v="1"/>
    <x v="2"/>
    <n v="35810060"/>
    <n v="24"/>
    <x v="211"/>
    <n v="1225"/>
    <n v="100"/>
    <n v="1225"/>
    <m/>
    <m/>
    <m/>
  </r>
  <r>
    <x v="20"/>
    <x v="1"/>
    <x v="3"/>
    <x v="1"/>
    <x v="9"/>
    <x v="1"/>
    <x v="1"/>
    <x v="0"/>
    <n v="35810018"/>
    <n v="24"/>
    <x v="212"/>
    <n v="1495"/>
    <n v="100"/>
    <n v="1495"/>
    <m/>
    <m/>
    <m/>
  </r>
  <r>
    <x v="20"/>
    <x v="1"/>
    <x v="3"/>
    <x v="1"/>
    <x v="10"/>
    <x v="1"/>
    <x v="1"/>
    <x v="1"/>
    <n v="35810037"/>
    <n v="24"/>
    <x v="213"/>
    <n v="1570"/>
    <n v="100"/>
    <n v="1570"/>
    <m/>
    <m/>
    <m/>
  </r>
  <r>
    <x v="20"/>
    <x v="1"/>
    <x v="3"/>
    <x v="1"/>
    <x v="11"/>
    <x v="1"/>
    <x v="1"/>
    <x v="2"/>
    <n v="35810083"/>
    <n v="24"/>
    <x v="214"/>
    <n v="1165"/>
    <n v="100"/>
    <n v="1165"/>
    <m/>
    <m/>
    <m/>
  </r>
  <r>
    <x v="20"/>
    <x v="1"/>
    <x v="3"/>
    <x v="1"/>
    <x v="12"/>
    <x v="0"/>
    <x v="2"/>
    <x v="0"/>
    <n v="35810016"/>
    <n v="24"/>
    <x v="215"/>
    <n v="1545"/>
    <n v="100"/>
    <n v="1545"/>
    <m/>
    <m/>
    <m/>
  </r>
  <r>
    <x v="20"/>
    <x v="1"/>
    <x v="3"/>
    <x v="1"/>
    <x v="13"/>
    <x v="0"/>
    <x v="2"/>
    <x v="1"/>
    <n v="35810036"/>
    <n v="24"/>
    <x v="216"/>
    <n v="1415"/>
    <n v="100"/>
    <n v="1415"/>
    <m/>
    <m/>
    <m/>
  </r>
  <r>
    <x v="20"/>
    <x v="1"/>
    <x v="3"/>
    <x v="1"/>
    <x v="14"/>
    <x v="0"/>
    <x v="2"/>
    <x v="2"/>
    <n v="35810059"/>
    <n v="24"/>
    <x v="47"/>
    <n v="1765"/>
    <n v="100"/>
    <n v="1765"/>
    <m/>
    <m/>
    <m/>
  </r>
  <r>
    <x v="20"/>
    <x v="1"/>
    <x v="3"/>
    <x v="1"/>
    <x v="15"/>
    <x v="1"/>
    <x v="2"/>
    <x v="0"/>
    <n v="35810019"/>
    <n v="24"/>
    <x v="217"/>
    <n v="2175"/>
    <n v="100"/>
    <n v="2175"/>
    <m/>
    <m/>
    <m/>
  </r>
  <r>
    <x v="20"/>
    <x v="1"/>
    <x v="3"/>
    <x v="1"/>
    <x v="16"/>
    <x v="1"/>
    <x v="2"/>
    <x v="1"/>
    <n v="35810038"/>
    <n v="24"/>
    <x v="218"/>
    <n v="1810"/>
    <n v="100"/>
    <n v="1810"/>
    <m/>
    <m/>
    <m/>
  </r>
  <r>
    <x v="20"/>
    <x v="1"/>
    <x v="3"/>
    <x v="1"/>
    <x v="17"/>
    <x v="1"/>
    <x v="2"/>
    <x v="2"/>
    <n v="35810081"/>
    <n v="24"/>
    <x v="219"/>
    <n v="1720"/>
    <n v="100"/>
    <n v="1720"/>
    <m/>
    <m/>
    <m/>
  </r>
  <r>
    <x v="21"/>
    <x v="1"/>
    <x v="3"/>
    <x v="1"/>
    <x v="0"/>
    <x v="0"/>
    <x v="0"/>
    <x v="0"/>
    <n v="35817014"/>
    <n v="24"/>
    <x v="181"/>
    <n v="1220"/>
    <n v="100"/>
    <n v="1220"/>
    <m/>
    <m/>
    <m/>
  </r>
  <r>
    <x v="21"/>
    <x v="1"/>
    <x v="3"/>
    <x v="1"/>
    <x v="1"/>
    <x v="0"/>
    <x v="0"/>
    <x v="1"/>
    <n v="35817035"/>
    <n v="24"/>
    <x v="54"/>
    <n v="1260"/>
    <n v="100"/>
    <n v="1260"/>
    <m/>
    <m/>
    <m/>
  </r>
  <r>
    <x v="21"/>
    <x v="1"/>
    <x v="3"/>
    <x v="1"/>
    <x v="2"/>
    <x v="0"/>
    <x v="0"/>
    <x v="2"/>
    <n v="35817061"/>
    <n v="24"/>
    <x v="220"/>
    <n v="1500"/>
    <n v="100"/>
    <n v="1500"/>
    <m/>
    <m/>
    <m/>
  </r>
  <r>
    <x v="21"/>
    <x v="1"/>
    <x v="3"/>
    <x v="1"/>
    <x v="3"/>
    <x v="1"/>
    <x v="0"/>
    <x v="0"/>
    <n v="35817017"/>
    <n v="24"/>
    <x v="221"/>
    <n v="2575"/>
    <n v="100"/>
    <n v="2575"/>
    <m/>
    <m/>
    <m/>
  </r>
  <r>
    <x v="21"/>
    <x v="1"/>
    <x v="3"/>
    <x v="1"/>
    <x v="4"/>
    <x v="1"/>
    <x v="0"/>
    <x v="1"/>
    <n v="35817039"/>
    <n v="24"/>
    <x v="114"/>
    <n v="1100"/>
    <n v="100"/>
    <n v="1100"/>
    <m/>
    <m/>
    <m/>
  </r>
  <r>
    <x v="21"/>
    <x v="1"/>
    <x v="3"/>
    <x v="1"/>
    <x v="5"/>
    <x v="1"/>
    <x v="0"/>
    <x v="2"/>
    <n v="35817082"/>
    <n v="24"/>
    <x v="222"/>
    <n v="1990"/>
    <n v="100"/>
    <n v="1990"/>
    <m/>
    <m/>
    <m/>
  </r>
  <r>
    <x v="21"/>
    <x v="1"/>
    <x v="3"/>
    <x v="1"/>
    <x v="6"/>
    <x v="0"/>
    <x v="1"/>
    <x v="0"/>
    <n v="35817015"/>
    <n v="24"/>
    <x v="223"/>
    <n v="1725"/>
    <n v="100"/>
    <n v="1725"/>
    <m/>
    <m/>
    <m/>
  </r>
  <r>
    <x v="21"/>
    <x v="1"/>
    <x v="3"/>
    <x v="1"/>
    <x v="7"/>
    <x v="0"/>
    <x v="1"/>
    <x v="1"/>
    <n v="35817034"/>
    <n v="24"/>
    <x v="224"/>
    <n v="1662"/>
    <n v="100"/>
    <n v="1662"/>
    <m/>
    <m/>
    <m/>
  </r>
  <r>
    <x v="21"/>
    <x v="1"/>
    <x v="3"/>
    <x v="1"/>
    <x v="8"/>
    <x v="0"/>
    <x v="1"/>
    <x v="2"/>
    <n v="35817060"/>
    <n v="24"/>
    <x v="225"/>
    <n v="2035"/>
    <n v="100"/>
    <n v="2035"/>
    <m/>
    <m/>
    <m/>
  </r>
  <r>
    <x v="21"/>
    <x v="1"/>
    <x v="3"/>
    <x v="1"/>
    <x v="9"/>
    <x v="1"/>
    <x v="1"/>
    <x v="0"/>
    <n v="35817018"/>
    <n v="24"/>
    <x v="226"/>
    <n v="3180"/>
    <n v="100"/>
    <n v="3180"/>
    <m/>
    <m/>
    <m/>
  </r>
  <r>
    <x v="21"/>
    <x v="1"/>
    <x v="3"/>
    <x v="1"/>
    <x v="10"/>
    <x v="1"/>
    <x v="1"/>
    <x v="1"/>
    <n v="35817037"/>
    <n v="24"/>
    <x v="66"/>
    <n v="2675"/>
    <n v="100"/>
    <n v="2675"/>
    <m/>
    <m/>
    <m/>
  </r>
  <r>
    <x v="21"/>
    <x v="1"/>
    <x v="3"/>
    <x v="1"/>
    <x v="11"/>
    <x v="1"/>
    <x v="1"/>
    <x v="2"/>
    <n v="35817083"/>
    <n v="24"/>
    <x v="227"/>
    <n v="2845"/>
    <n v="100"/>
    <n v="2845"/>
    <m/>
    <m/>
    <m/>
  </r>
  <r>
    <x v="21"/>
    <x v="1"/>
    <x v="3"/>
    <x v="1"/>
    <x v="12"/>
    <x v="0"/>
    <x v="2"/>
    <x v="0"/>
    <n v="35817016"/>
    <n v="24"/>
    <x v="228"/>
    <n v="1800"/>
    <n v="100"/>
    <n v="1800"/>
    <m/>
    <m/>
    <m/>
  </r>
  <r>
    <x v="21"/>
    <x v="1"/>
    <x v="3"/>
    <x v="1"/>
    <x v="13"/>
    <x v="0"/>
    <x v="2"/>
    <x v="1"/>
    <n v="35817036"/>
    <n v="24"/>
    <x v="229"/>
    <n v="2395"/>
    <n v="100"/>
    <n v="2395"/>
    <m/>
    <m/>
    <m/>
  </r>
  <r>
    <x v="21"/>
    <x v="1"/>
    <x v="3"/>
    <x v="1"/>
    <x v="14"/>
    <x v="0"/>
    <x v="2"/>
    <x v="2"/>
    <n v="35817059"/>
    <n v="24"/>
    <x v="230"/>
    <n v="2695"/>
    <n v="100"/>
    <n v="2695"/>
    <m/>
    <m/>
    <m/>
  </r>
  <r>
    <x v="21"/>
    <x v="1"/>
    <x v="3"/>
    <x v="1"/>
    <x v="15"/>
    <x v="1"/>
    <x v="2"/>
    <x v="0"/>
    <n v="35817019"/>
    <n v="24"/>
    <x v="231"/>
    <n v="3010"/>
    <n v="100"/>
    <n v="3010"/>
    <m/>
    <m/>
    <m/>
  </r>
  <r>
    <x v="21"/>
    <x v="1"/>
    <x v="3"/>
    <x v="1"/>
    <x v="16"/>
    <x v="1"/>
    <x v="2"/>
    <x v="1"/>
    <n v="35817038"/>
    <n v="24"/>
    <x v="67"/>
    <n v="3275"/>
    <n v="100"/>
    <n v="3275"/>
    <m/>
    <m/>
    <m/>
  </r>
  <r>
    <x v="21"/>
    <x v="1"/>
    <x v="3"/>
    <x v="1"/>
    <x v="17"/>
    <x v="1"/>
    <x v="2"/>
    <x v="2"/>
    <n v="35817081"/>
    <n v="24"/>
    <x v="226"/>
    <n v="3180"/>
    <n v="100"/>
    <n v="3180"/>
    <m/>
    <m/>
    <m/>
  </r>
  <r>
    <x v="22"/>
    <x v="1"/>
    <x v="3"/>
    <x v="1"/>
    <x v="0"/>
    <x v="0"/>
    <x v="0"/>
    <x v="0"/>
    <n v="35824014"/>
    <n v="24"/>
    <x v="186"/>
    <n v="1160"/>
    <n v="100"/>
    <n v="1160"/>
    <m/>
    <m/>
    <m/>
  </r>
  <r>
    <x v="22"/>
    <x v="1"/>
    <x v="3"/>
    <x v="1"/>
    <x v="1"/>
    <x v="0"/>
    <x v="0"/>
    <x v="1"/>
    <n v="35824035"/>
    <n v="24"/>
    <x v="232"/>
    <n v="1585"/>
    <n v="100"/>
    <n v="1585"/>
    <m/>
    <m/>
    <m/>
  </r>
  <r>
    <x v="22"/>
    <x v="1"/>
    <x v="3"/>
    <x v="1"/>
    <x v="2"/>
    <x v="0"/>
    <x v="0"/>
    <x v="2"/>
    <n v="35824061"/>
    <n v="24"/>
    <x v="233"/>
    <n v="1995"/>
    <n v="100"/>
    <n v="1995"/>
    <m/>
    <m/>
    <m/>
  </r>
  <r>
    <x v="22"/>
    <x v="1"/>
    <x v="3"/>
    <x v="1"/>
    <x v="3"/>
    <x v="1"/>
    <x v="0"/>
    <x v="0"/>
    <n v="35824017"/>
    <n v="24"/>
    <x v="234"/>
    <n v="3140"/>
    <n v="100"/>
    <n v="3140"/>
    <m/>
    <m/>
    <m/>
  </r>
  <r>
    <x v="22"/>
    <x v="1"/>
    <x v="3"/>
    <x v="1"/>
    <x v="4"/>
    <x v="1"/>
    <x v="0"/>
    <x v="1"/>
    <n v="35824039"/>
    <n v="24"/>
    <x v="235"/>
    <n v="2775"/>
    <n v="100"/>
    <n v="2775"/>
    <m/>
    <m/>
    <m/>
  </r>
  <r>
    <x v="22"/>
    <x v="1"/>
    <x v="3"/>
    <x v="1"/>
    <x v="5"/>
    <x v="1"/>
    <x v="0"/>
    <x v="2"/>
    <n v="35824082"/>
    <n v="24"/>
    <x v="68"/>
    <n v="2900"/>
    <n v="100"/>
    <n v="2900"/>
    <m/>
    <m/>
    <m/>
  </r>
  <r>
    <x v="22"/>
    <x v="1"/>
    <x v="3"/>
    <x v="1"/>
    <x v="6"/>
    <x v="0"/>
    <x v="1"/>
    <x v="0"/>
    <n v="35824015"/>
    <n v="24"/>
    <x v="236"/>
    <n v="2370"/>
    <n v="100"/>
    <n v="2370"/>
    <m/>
    <m/>
    <m/>
  </r>
  <r>
    <x v="22"/>
    <x v="1"/>
    <x v="3"/>
    <x v="1"/>
    <x v="7"/>
    <x v="0"/>
    <x v="1"/>
    <x v="1"/>
    <n v="35824034"/>
    <n v="24"/>
    <x v="237"/>
    <n v="2210"/>
    <n v="100"/>
    <n v="2210"/>
    <m/>
    <m/>
    <m/>
  </r>
  <r>
    <x v="22"/>
    <x v="1"/>
    <x v="3"/>
    <x v="1"/>
    <x v="8"/>
    <x v="0"/>
    <x v="1"/>
    <x v="2"/>
    <n v="35824060"/>
    <n v="24"/>
    <x v="238"/>
    <n v="2245"/>
    <n v="100"/>
    <n v="2245"/>
    <m/>
    <m/>
    <m/>
  </r>
  <r>
    <x v="22"/>
    <x v="1"/>
    <x v="3"/>
    <x v="1"/>
    <x v="9"/>
    <x v="1"/>
    <x v="1"/>
    <x v="0"/>
    <n v="35824018"/>
    <n v="24"/>
    <x v="239"/>
    <n v="4340"/>
    <n v="100"/>
    <n v="4340"/>
    <m/>
    <m/>
    <m/>
  </r>
  <r>
    <x v="22"/>
    <x v="1"/>
    <x v="3"/>
    <x v="1"/>
    <x v="10"/>
    <x v="1"/>
    <x v="1"/>
    <x v="1"/>
    <n v="35824037"/>
    <n v="24"/>
    <x v="240"/>
    <n v="4415"/>
    <n v="100"/>
    <n v="4415"/>
    <m/>
    <m/>
    <m/>
  </r>
  <r>
    <x v="22"/>
    <x v="1"/>
    <x v="3"/>
    <x v="1"/>
    <x v="11"/>
    <x v="1"/>
    <x v="1"/>
    <x v="2"/>
    <n v="35824083"/>
    <n v="24"/>
    <x v="241"/>
    <n v="3230"/>
    <n v="100"/>
    <n v="3230"/>
    <m/>
    <m/>
    <m/>
  </r>
  <r>
    <x v="22"/>
    <x v="1"/>
    <x v="3"/>
    <x v="1"/>
    <x v="12"/>
    <x v="0"/>
    <x v="2"/>
    <x v="0"/>
    <n v="35824016"/>
    <n v="24"/>
    <x v="242"/>
    <n v="2935"/>
    <n v="100"/>
    <n v="2935"/>
    <m/>
    <m/>
    <m/>
  </r>
  <r>
    <x v="22"/>
    <x v="1"/>
    <x v="3"/>
    <x v="1"/>
    <x v="13"/>
    <x v="0"/>
    <x v="2"/>
    <x v="1"/>
    <n v="35824036"/>
    <n v="24"/>
    <x v="243"/>
    <n v="3320"/>
    <n v="100"/>
    <n v="3320"/>
    <m/>
    <m/>
    <m/>
  </r>
  <r>
    <x v="22"/>
    <x v="1"/>
    <x v="3"/>
    <x v="1"/>
    <x v="14"/>
    <x v="0"/>
    <x v="2"/>
    <x v="2"/>
    <n v="35824059"/>
    <n v="24"/>
    <x v="244"/>
    <n v="3295"/>
    <n v="100"/>
    <n v="3295"/>
    <m/>
    <m/>
    <m/>
  </r>
  <r>
    <x v="22"/>
    <x v="1"/>
    <x v="3"/>
    <x v="1"/>
    <x v="15"/>
    <x v="1"/>
    <x v="2"/>
    <x v="0"/>
    <n v="35824019"/>
    <n v="24"/>
    <x v="21"/>
    <n v="5000"/>
    <n v="100"/>
    <n v="5000"/>
    <m/>
    <m/>
    <m/>
  </r>
  <r>
    <x v="22"/>
    <x v="1"/>
    <x v="3"/>
    <x v="1"/>
    <x v="16"/>
    <x v="1"/>
    <x v="2"/>
    <x v="1"/>
    <n v="35824038"/>
    <n v="24"/>
    <x v="245"/>
    <n v="4170"/>
    <n v="100"/>
    <n v="4170"/>
    <m/>
    <m/>
    <m/>
  </r>
  <r>
    <x v="22"/>
    <x v="1"/>
    <x v="3"/>
    <x v="1"/>
    <x v="17"/>
    <x v="1"/>
    <x v="2"/>
    <x v="2"/>
    <n v="35824081"/>
    <n v="24"/>
    <x v="85"/>
    <n v="4200"/>
    <n v="100"/>
    <n v="4200"/>
    <m/>
    <m/>
    <m/>
  </r>
  <r>
    <x v="23"/>
    <x v="1"/>
    <x v="3"/>
    <x v="0"/>
    <x v="0"/>
    <x v="0"/>
    <x v="0"/>
    <x v="0"/>
    <n v="35829014"/>
    <n v="24"/>
    <x v="246"/>
    <n v="1400"/>
    <n v="100"/>
    <n v="1400"/>
    <n v="0"/>
    <n v="1"/>
    <m/>
  </r>
  <r>
    <x v="23"/>
    <x v="1"/>
    <x v="3"/>
    <x v="0"/>
    <x v="1"/>
    <x v="0"/>
    <x v="0"/>
    <x v="1"/>
    <n v="35829035"/>
    <n v="24"/>
    <x v="233"/>
    <n v="1995"/>
    <n v="100"/>
    <n v="1995"/>
    <n v="0"/>
    <n v="1"/>
    <m/>
  </r>
  <r>
    <x v="23"/>
    <x v="1"/>
    <x v="3"/>
    <x v="0"/>
    <x v="2"/>
    <x v="0"/>
    <x v="0"/>
    <x v="2"/>
    <n v="35829061"/>
    <n v="24"/>
    <x v="247"/>
    <n v="1910"/>
    <n v="100"/>
    <n v="3910"/>
    <m/>
    <n v="1"/>
    <m/>
  </r>
  <r>
    <x v="23"/>
    <x v="1"/>
    <x v="3"/>
    <x v="0"/>
    <x v="3"/>
    <x v="1"/>
    <x v="0"/>
    <x v="0"/>
    <n v="35829017"/>
    <n v="24"/>
    <x v="248"/>
    <n v="4045"/>
    <n v="100"/>
    <n v="4045"/>
    <n v="281"/>
    <n v="0.93053152039555009"/>
    <m/>
  </r>
  <r>
    <x v="23"/>
    <x v="1"/>
    <x v="3"/>
    <x v="0"/>
    <x v="4"/>
    <x v="1"/>
    <x v="0"/>
    <x v="1"/>
    <n v="35829039"/>
    <n v="24"/>
    <x v="249"/>
    <n v="4765"/>
    <n v="100"/>
    <n v="4765"/>
    <n v="135.5"/>
    <n v="0.97156348373557189"/>
    <m/>
  </r>
  <r>
    <x v="23"/>
    <x v="1"/>
    <x v="3"/>
    <x v="0"/>
    <x v="5"/>
    <x v="1"/>
    <x v="0"/>
    <x v="2"/>
    <n v="35829082"/>
    <n v="24"/>
    <x v="250"/>
    <n v="5055"/>
    <n v="100"/>
    <n v="5055"/>
    <n v="210"/>
    <n v="0.95845697329376855"/>
    <m/>
  </r>
  <r>
    <x v="23"/>
    <x v="1"/>
    <x v="3"/>
    <x v="0"/>
    <x v="6"/>
    <x v="0"/>
    <x v="1"/>
    <x v="0"/>
    <n v="35829015"/>
    <n v="24"/>
    <x v="251"/>
    <n v="2110"/>
    <n v="100"/>
    <n v="2110"/>
    <n v="1825"/>
    <n v="0.13507109004739337"/>
    <m/>
  </r>
  <r>
    <x v="23"/>
    <x v="1"/>
    <x v="3"/>
    <x v="0"/>
    <x v="7"/>
    <x v="0"/>
    <x v="1"/>
    <x v="1"/>
    <n v="35829034"/>
    <n v="24"/>
    <x v="252"/>
    <n v="2610"/>
    <n v="100"/>
    <n v="2610"/>
    <n v="1570"/>
    <n v="0.39846743295019155"/>
    <m/>
  </r>
  <r>
    <x v="23"/>
    <x v="1"/>
    <x v="3"/>
    <x v="0"/>
    <x v="8"/>
    <x v="0"/>
    <x v="1"/>
    <x v="2"/>
    <n v="35829060"/>
    <n v="24"/>
    <x v="253"/>
    <n v="2925"/>
    <n v="100"/>
    <n v="2925"/>
    <n v="1700"/>
    <n v="0.41880341880341881"/>
    <m/>
  </r>
  <r>
    <x v="23"/>
    <x v="1"/>
    <x v="3"/>
    <x v="0"/>
    <x v="9"/>
    <x v="1"/>
    <x v="1"/>
    <x v="0"/>
    <n v="35829018"/>
    <n v="24"/>
    <x v="254"/>
    <n v="6225"/>
    <n v="100"/>
    <n v="6225"/>
    <n v="2550"/>
    <n v="0.59036144578313254"/>
    <m/>
  </r>
  <r>
    <x v="23"/>
    <x v="1"/>
    <x v="3"/>
    <x v="0"/>
    <x v="10"/>
    <x v="1"/>
    <x v="1"/>
    <x v="1"/>
    <n v="35829037"/>
    <n v="24"/>
    <x v="255"/>
    <n v="4625"/>
    <n v="100"/>
    <n v="4625"/>
    <n v="2065"/>
    <n v="0.55351351351351352"/>
    <m/>
  </r>
  <r>
    <x v="23"/>
    <x v="1"/>
    <x v="3"/>
    <x v="0"/>
    <x v="11"/>
    <x v="1"/>
    <x v="1"/>
    <x v="2"/>
    <n v="35829083"/>
    <n v="24"/>
    <x v="256"/>
    <n v="3880"/>
    <n v="100"/>
    <n v="3880"/>
    <n v="2300"/>
    <n v="0.40721649484536082"/>
    <m/>
  </r>
  <r>
    <x v="23"/>
    <x v="1"/>
    <x v="3"/>
    <x v="0"/>
    <x v="12"/>
    <x v="0"/>
    <x v="2"/>
    <x v="0"/>
    <n v="35829016"/>
    <n v="24"/>
    <x v="257"/>
    <n v="4140"/>
    <n v="100"/>
    <n v="4140"/>
    <n v="630"/>
    <n v="0.84782608695652173"/>
    <m/>
  </r>
  <r>
    <x v="23"/>
    <x v="1"/>
    <x v="3"/>
    <x v="0"/>
    <x v="13"/>
    <x v="0"/>
    <x v="2"/>
    <x v="1"/>
    <n v="35829036"/>
    <n v="24"/>
    <x v="258"/>
    <n v="3080"/>
    <n v="100"/>
    <n v="3080"/>
    <n v="937"/>
    <n v="0.69577922077922083"/>
    <m/>
  </r>
  <r>
    <x v="23"/>
    <x v="1"/>
    <x v="3"/>
    <x v="0"/>
    <x v="14"/>
    <x v="0"/>
    <x v="2"/>
    <x v="2"/>
    <n v="35829059"/>
    <n v="24"/>
    <x v="259"/>
    <n v="3715"/>
    <n v="100"/>
    <n v="3715"/>
    <n v="1500"/>
    <n v="0.59623149394347241"/>
    <m/>
  </r>
  <r>
    <x v="23"/>
    <x v="1"/>
    <x v="3"/>
    <x v="0"/>
    <x v="15"/>
    <x v="1"/>
    <x v="2"/>
    <x v="0"/>
    <n v="35829019"/>
    <n v="24"/>
    <x v="260"/>
    <n v="5420"/>
    <n v="100"/>
    <n v="5420"/>
    <n v="1620"/>
    <n v="0.70110701107011075"/>
    <m/>
  </r>
  <r>
    <x v="23"/>
    <x v="1"/>
    <x v="3"/>
    <x v="0"/>
    <x v="16"/>
    <x v="1"/>
    <x v="2"/>
    <x v="1"/>
    <n v="35829038"/>
    <n v="24"/>
    <x v="261"/>
    <n v="5865"/>
    <n v="100"/>
    <n v="5865"/>
    <n v="1550"/>
    <n v="0.73572037510656441"/>
    <m/>
  </r>
  <r>
    <x v="23"/>
    <x v="1"/>
    <x v="3"/>
    <x v="0"/>
    <x v="17"/>
    <x v="1"/>
    <x v="2"/>
    <x v="2"/>
    <n v="35829081"/>
    <n v="24"/>
    <x v="262"/>
    <n v="5640"/>
    <n v="100"/>
    <n v="5640"/>
    <n v="1550"/>
    <n v="0.72517730496453903"/>
    <m/>
  </r>
  <r>
    <x v="24"/>
    <x v="1"/>
    <x v="3"/>
    <x v="2"/>
    <x v="0"/>
    <x v="0"/>
    <x v="0"/>
    <x v="0"/>
    <n v="35834014"/>
    <n v="24"/>
    <x v="263"/>
    <m/>
    <m/>
    <n v="0"/>
    <m/>
    <m/>
    <m/>
  </r>
  <r>
    <x v="24"/>
    <x v="1"/>
    <x v="3"/>
    <x v="2"/>
    <x v="1"/>
    <x v="0"/>
    <x v="0"/>
    <x v="1"/>
    <n v="35834035"/>
    <n v="24"/>
    <x v="263"/>
    <m/>
    <m/>
    <n v="0"/>
    <m/>
    <m/>
    <m/>
  </r>
  <r>
    <x v="24"/>
    <x v="1"/>
    <x v="3"/>
    <x v="2"/>
    <x v="2"/>
    <x v="0"/>
    <x v="0"/>
    <x v="2"/>
    <n v="35834061"/>
    <n v="24"/>
    <x v="0"/>
    <m/>
    <m/>
    <n v="0"/>
    <m/>
    <m/>
    <m/>
  </r>
  <r>
    <x v="24"/>
    <x v="1"/>
    <x v="3"/>
    <x v="2"/>
    <x v="3"/>
    <x v="1"/>
    <x v="0"/>
    <x v="0"/>
    <n v="35834017"/>
    <n v="24"/>
    <x v="264"/>
    <m/>
    <m/>
    <n v="281"/>
    <m/>
    <m/>
    <m/>
  </r>
  <r>
    <x v="24"/>
    <x v="1"/>
    <x v="3"/>
    <x v="2"/>
    <x v="4"/>
    <x v="1"/>
    <x v="0"/>
    <x v="1"/>
    <n v="35834039"/>
    <n v="24"/>
    <x v="265"/>
    <m/>
    <m/>
    <n v="135.5"/>
    <m/>
    <m/>
    <m/>
  </r>
  <r>
    <x v="24"/>
    <x v="1"/>
    <x v="3"/>
    <x v="2"/>
    <x v="5"/>
    <x v="1"/>
    <x v="0"/>
    <x v="2"/>
    <n v="35834082"/>
    <n v="24"/>
    <x v="266"/>
    <m/>
    <m/>
    <n v="210"/>
    <m/>
    <m/>
    <m/>
  </r>
  <r>
    <x v="24"/>
    <x v="1"/>
    <x v="3"/>
    <x v="2"/>
    <x v="6"/>
    <x v="0"/>
    <x v="1"/>
    <x v="0"/>
    <n v="35834015"/>
    <n v="24"/>
    <x v="267"/>
    <m/>
    <m/>
    <n v="1825"/>
    <m/>
    <m/>
    <m/>
  </r>
  <r>
    <x v="24"/>
    <x v="1"/>
    <x v="3"/>
    <x v="2"/>
    <x v="7"/>
    <x v="0"/>
    <x v="1"/>
    <x v="1"/>
    <n v="35834034"/>
    <n v="24"/>
    <x v="213"/>
    <m/>
    <m/>
    <n v="1570"/>
    <m/>
    <m/>
    <m/>
  </r>
  <r>
    <x v="24"/>
    <x v="1"/>
    <x v="3"/>
    <x v="2"/>
    <x v="8"/>
    <x v="0"/>
    <x v="1"/>
    <x v="2"/>
    <n v="35834060"/>
    <n v="24"/>
    <x v="53"/>
    <m/>
    <m/>
    <n v="1700"/>
    <m/>
    <m/>
    <m/>
  </r>
  <r>
    <x v="24"/>
    <x v="1"/>
    <x v="3"/>
    <x v="2"/>
    <x v="9"/>
    <x v="1"/>
    <x v="1"/>
    <x v="0"/>
    <n v="35834018"/>
    <n v="24"/>
    <x v="268"/>
    <m/>
    <m/>
    <n v="2550"/>
    <m/>
    <m/>
    <m/>
  </r>
  <r>
    <x v="24"/>
    <x v="1"/>
    <x v="3"/>
    <x v="2"/>
    <x v="10"/>
    <x v="1"/>
    <x v="1"/>
    <x v="1"/>
    <n v="35834037"/>
    <n v="24"/>
    <x v="269"/>
    <m/>
    <m/>
    <n v="2065"/>
    <m/>
    <m/>
    <m/>
  </r>
  <r>
    <x v="24"/>
    <x v="1"/>
    <x v="3"/>
    <x v="2"/>
    <x v="11"/>
    <x v="1"/>
    <x v="1"/>
    <x v="2"/>
    <n v="35834083"/>
    <n v="24"/>
    <x v="37"/>
    <m/>
    <m/>
    <n v="2300"/>
    <m/>
    <m/>
    <m/>
  </r>
  <r>
    <x v="24"/>
    <x v="1"/>
    <x v="3"/>
    <x v="2"/>
    <x v="12"/>
    <x v="0"/>
    <x v="2"/>
    <x v="0"/>
    <n v="35834016"/>
    <n v="24"/>
    <x v="45"/>
    <m/>
    <m/>
    <n v="630"/>
    <m/>
    <m/>
    <m/>
  </r>
  <r>
    <x v="24"/>
    <x v="1"/>
    <x v="3"/>
    <x v="2"/>
    <x v="13"/>
    <x v="0"/>
    <x v="2"/>
    <x v="1"/>
    <n v="35834036"/>
    <n v="24"/>
    <x v="270"/>
    <m/>
    <m/>
    <n v="937"/>
    <m/>
    <m/>
    <m/>
  </r>
  <r>
    <x v="24"/>
    <x v="1"/>
    <x v="3"/>
    <x v="2"/>
    <x v="14"/>
    <x v="0"/>
    <x v="2"/>
    <x v="2"/>
    <n v="35834059"/>
    <n v="24"/>
    <x v="220"/>
    <m/>
    <m/>
    <n v="1500"/>
    <m/>
    <m/>
    <m/>
  </r>
  <r>
    <x v="24"/>
    <x v="1"/>
    <x v="3"/>
    <x v="2"/>
    <x v="15"/>
    <x v="1"/>
    <x v="2"/>
    <x v="0"/>
    <n v="35834019"/>
    <n v="24"/>
    <x v="271"/>
    <m/>
    <m/>
    <n v="1620"/>
    <m/>
    <m/>
    <m/>
  </r>
  <r>
    <x v="24"/>
    <x v="1"/>
    <x v="3"/>
    <x v="2"/>
    <x v="16"/>
    <x v="1"/>
    <x v="2"/>
    <x v="1"/>
    <n v="35834038"/>
    <n v="24"/>
    <x v="272"/>
    <m/>
    <m/>
    <n v="1550"/>
    <m/>
    <m/>
    <m/>
  </r>
  <r>
    <x v="24"/>
    <x v="1"/>
    <x v="3"/>
    <x v="2"/>
    <x v="17"/>
    <x v="1"/>
    <x v="2"/>
    <x v="2"/>
    <n v="35834081"/>
    <n v="24"/>
    <x v="272"/>
    <m/>
    <m/>
    <n v="1550"/>
    <m/>
    <m/>
    <m/>
  </r>
  <r>
    <x v="25"/>
    <x v="1"/>
    <x v="4"/>
    <x v="1"/>
    <x v="0"/>
    <x v="0"/>
    <x v="0"/>
    <x v="0"/>
    <n v="35845014"/>
    <n v="25"/>
    <x v="273"/>
    <n v="114.5"/>
    <n v="100"/>
    <n v="114.5"/>
    <m/>
    <m/>
    <m/>
  </r>
  <r>
    <x v="25"/>
    <x v="1"/>
    <x v="4"/>
    <x v="1"/>
    <x v="1"/>
    <x v="0"/>
    <x v="0"/>
    <x v="1"/>
    <n v="35845035"/>
    <n v="25"/>
    <x v="274"/>
    <n v="119.5"/>
    <n v="100"/>
    <n v="119.5"/>
    <m/>
    <m/>
    <m/>
  </r>
  <r>
    <x v="25"/>
    <x v="1"/>
    <x v="4"/>
    <x v="1"/>
    <x v="2"/>
    <x v="0"/>
    <x v="0"/>
    <x v="2"/>
    <n v="35845061"/>
    <n v="25"/>
    <x v="275"/>
    <n v="136.5"/>
    <n v="100"/>
    <n v="136.5"/>
    <m/>
    <m/>
    <m/>
  </r>
  <r>
    <x v="25"/>
    <x v="1"/>
    <x v="4"/>
    <x v="1"/>
    <x v="3"/>
    <x v="1"/>
    <x v="0"/>
    <x v="0"/>
    <n v="35845017"/>
    <n v="25"/>
    <x v="276"/>
    <n v="214"/>
    <n v="100"/>
    <n v="214"/>
    <m/>
    <m/>
    <m/>
  </r>
  <r>
    <x v="25"/>
    <x v="1"/>
    <x v="4"/>
    <x v="1"/>
    <x v="4"/>
    <x v="1"/>
    <x v="0"/>
    <x v="1"/>
    <n v="35845039"/>
    <n v="25"/>
    <x v="277"/>
    <n v="211.5"/>
    <n v="100"/>
    <n v="211.5"/>
    <m/>
    <m/>
    <m/>
  </r>
  <r>
    <x v="25"/>
    <x v="1"/>
    <x v="4"/>
    <x v="1"/>
    <x v="5"/>
    <x v="1"/>
    <x v="0"/>
    <x v="2"/>
    <n v="35845082"/>
    <n v="25"/>
    <x v="278"/>
    <n v="121"/>
    <n v="100"/>
    <n v="121"/>
    <m/>
    <m/>
    <m/>
  </r>
  <r>
    <x v="25"/>
    <x v="1"/>
    <x v="4"/>
    <x v="1"/>
    <x v="6"/>
    <x v="0"/>
    <x v="1"/>
    <x v="0"/>
    <n v="35845015"/>
    <n v="25"/>
    <x v="279"/>
    <n v="422.5"/>
    <n v="100"/>
    <n v="422.5"/>
    <m/>
    <m/>
    <m/>
  </r>
  <r>
    <x v="25"/>
    <x v="1"/>
    <x v="4"/>
    <x v="1"/>
    <x v="7"/>
    <x v="0"/>
    <x v="1"/>
    <x v="1"/>
    <n v="35845034"/>
    <n v="25"/>
    <x v="280"/>
    <n v="430.5"/>
    <n v="100"/>
    <n v="430.5"/>
    <m/>
    <m/>
    <m/>
  </r>
  <r>
    <x v="25"/>
    <x v="1"/>
    <x v="4"/>
    <x v="1"/>
    <x v="8"/>
    <x v="0"/>
    <x v="1"/>
    <x v="2"/>
    <n v="35845060"/>
    <n v="25"/>
    <x v="281"/>
    <n v="457.5"/>
    <n v="100"/>
    <n v="457.5"/>
    <m/>
    <m/>
    <m/>
  </r>
  <r>
    <x v="25"/>
    <x v="1"/>
    <x v="4"/>
    <x v="1"/>
    <x v="9"/>
    <x v="1"/>
    <x v="1"/>
    <x v="0"/>
    <n v="35845018"/>
    <n v="25"/>
    <x v="282"/>
    <n v="284"/>
    <n v="100"/>
    <n v="284"/>
    <m/>
    <m/>
    <m/>
  </r>
  <r>
    <x v="25"/>
    <x v="1"/>
    <x v="4"/>
    <x v="1"/>
    <x v="10"/>
    <x v="1"/>
    <x v="1"/>
    <x v="1"/>
    <n v="35845037"/>
    <n v="25"/>
    <x v="283"/>
    <n v="213"/>
    <n v="100"/>
    <n v="213"/>
    <m/>
    <m/>
    <m/>
  </r>
  <r>
    <x v="25"/>
    <x v="1"/>
    <x v="4"/>
    <x v="1"/>
    <x v="11"/>
    <x v="1"/>
    <x v="1"/>
    <x v="2"/>
    <n v="35845083"/>
    <n v="25"/>
    <x v="284"/>
    <n v="377"/>
    <n v="100"/>
    <n v="377"/>
    <m/>
    <m/>
    <m/>
  </r>
  <r>
    <x v="25"/>
    <x v="1"/>
    <x v="4"/>
    <x v="1"/>
    <x v="12"/>
    <x v="0"/>
    <x v="2"/>
    <x v="0"/>
    <n v="35845016"/>
    <n v="25"/>
    <x v="285"/>
    <n v="625"/>
    <n v="100"/>
    <n v="625"/>
    <m/>
    <m/>
    <m/>
  </r>
  <r>
    <x v="25"/>
    <x v="1"/>
    <x v="4"/>
    <x v="1"/>
    <x v="13"/>
    <x v="0"/>
    <x v="2"/>
    <x v="1"/>
    <n v="35845036"/>
    <n v="25"/>
    <x v="56"/>
    <n v="685"/>
    <n v="100"/>
    <n v="685"/>
    <m/>
    <m/>
    <m/>
  </r>
  <r>
    <x v="25"/>
    <x v="1"/>
    <x v="4"/>
    <x v="1"/>
    <x v="14"/>
    <x v="0"/>
    <x v="2"/>
    <x v="2"/>
    <n v="35845059"/>
    <n v="25"/>
    <x v="286"/>
    <n v="915"/>
    <n v="100"/>
    <n v="915"/>
    <m/>
    <m/>
    <m/>
  </r>
  <r>
    <x v="25"/>
    <x v="1"/>
    <x v="4"/>
    <x v="1"/>
    <x v="15"/>
    <x v="1"/>
    <x v="2"/>
    <x v="0"/>
    <n v="35845019"/>
    <n v="25"/>
    <x v="287"/>
    <n v="810"/>
    <n v="100"/>
    <n v="810"/>
    <m/>
    <m/>
    <m/>
  </r>
  <r>
    <x v="25"/>
    <x v="1"/>
    <x v="4"/>
    <x v="1"/>
    <x v="16"/>
    <x v="1"/>
    <x v="2"/>
    <x v="1"/>
    <n v="35845038"/>
    <n v="25"/>
    <x v="288"/>
    <n v="1145"/>
    <n v="100"/>
    <n v="1145"/>
    <m/>
    <m/>
    <m/>
  </r>
  <r>
    <x v="25"/>
    <x v="1"/>
    <x v="4"/>
    <x v="1"/>
    <x v="17"/>
    <x v="1"/>
    <x v="2"/>
    <x v="2"/>
    <n v="35845081"/>
    <n v="25"/>
    <x v="289"/>
    <n v="895"/>
    <n v="100"/>
    <n v="895"/>
    <m/>
    <m/>
    <m/>
  </r>
  <r>
    <x v="26"/>
    <x v="1"/>
    <x v="4"/>
    <x v="1"/>
    <x v="0"/>
    <x v="0"/>
    <x v="0"/>
    <x v="0"/>
    <n v="35852014"/>
    <n v="25"/>
    <x v="195"/>
    <n v="400"/>
    <n v="100"/>
    <n v="400"/>
    <m/>
    <m/>
    <m/>
  </r>
  <r>
    <x v="26"/>
    <x v="1"/>
    <x v="4"/>
    <x v="1"/>
    <x v="1"/>
    <x v="0"/>
    <x v="0"/>
    <x v="1"/>
    <n v="35852035"/>
    <n v="25"/>
    <x v="290"/>
    <n v="301"/>
    <n v="100"/>
    <n v="301"/>
    <m/>
    <m/>
    <m/>
  </r>
  <r>
    <x v="26"/>
    <x v="1"/>
    <x v="4"/>
    <x v="1"/>
    <x v="2"/>
    <x v="0"/>
    <x v="0"/>
    <x v="2"/>
    <n v="35852061"/>
    <n v="25"/>
    <x v="276"/>
    <n v="214"/>
    <n v="100"/>
    <n v="214"/>
    <m/>
    <m/>
    <m/>
  </r>
  <r>
    <x v="26"/>
    <x v="1"/>
    <x v="4"/>
    <x v="1"/>
    <x v="3"/>
    <x v="1"/>
    <x v="0"/>
    <x v="0"/>
    <n v="35852017"/>
    <n v="25"/>
    <x v="291"/>
    <n v="565"/>
    <n v="100"/>
    <n v="565"/>
    <m/>
    <m/>
    <m/>
  </r>
  <r>
    <x v="26"/>
    <x v="1"/>
    <x v="4"/>
    <x v="1"/>
    <x v="4"/>
    <x v="1"/>
    <x v="0"/>
    <x v="1"/>
    <n v="35852039"/>
    <n v="25"/>
    <x v="120"/>
    <n v="845"/>
    <n v="100"/>
    <n v="845"/>
    <m/>
    <m/>
    <m/>
  </r>
  <r>
    <x v="26"/>
    <x v="1"/>
    <x v="4"/>
    <x v="1"/>
    <x v="5"/>
    <x v="1"/>
    <x v="0"/>
    <x v="2"/>
    <n v="35852082"/>
    <n v="25"/>
    <x v="292"/>
    <n v="406.5"/>
    <n v="100"/>
    <n v="406.5"/>
    <m/>
    <m/>
    <m/>
  </r>
  <r>
    <x v="26"/>
    <x v="1"/>
    <x v="4"/>
    <x v="1"/>
    <x v="6"/>
    <x v="0"/>
    <x v="1"/>
    <x v="0"/>
    <n v="35852015"/>
    <n v="25"/>
    <x v="56"/>
    <n v="685"/>
    <n v="100"/>
    <n v="685"/>
    <m/>
    <m/>
    <m/>
  </r>
  <r>
    <x v="26"/>
    <x v="1"/>
    <x v="4"/>
    <x v="1"/>
    <x v="7"/>
    <x v="0"/>
    <x v="1"/>
    <x v="1"/>
    <n v="35852034"/>
    <n v="25"/>
    <x v="293"/>
    <n v="610"/>
    <n v="100"/>
    <n v="610"/>
    <m/>
    <m/>
    <m/>
  </r>
  <r>
    <x v="26"/>
    <x v="1"/>
    <x v="4"/>
    <x v="1"/>
    <x v="8"/>
    <x v="0"/>
    <x v="1"/>
    <x v="2"/>
    <n v="35852060"/>
    <n v="25"/>
    <x v="196"/>
    <n v="640"/>
    <n v="100"/>
    <n v="640"/>
    <m/>
    <m/>
    <m/>
  </r>
  <r>
    <x v="26"/>
    <x v="1"/>
    <x v="4"/>
    <x v="1"/>
    <x v="9"/>
    <x v="1"/>
    <x v="1"/>
    <x v="0"/>
    <n v="35852018"/>
    <n v="25"/>
    <x v="294"/>
    <n v="1095"/>
    <n v="100"/>
    <n v="1095"/>
    <m/>
    <m/>
    <m/>
  </r>
  <r>
    <x v="26"/>
    <x v="1"/>
    <x v="4"/>
    <x v="1"/>
    <x v="10"/>
    <x v="1"/>
    <x v="1"/>
    <x v="1"/>
    <n v="35852037"/>
    <n v="25"/>
    <x v="295"/>
    <n v="800"/>
    <n v="100"/>
    <n v="800"/>
    <m/>
    <m/>
    <m/>
  </r>
  <r>
    <x v="26"/>
    <x v="1"/>
    <x v="4"/>
    <x v="1"/>
    <x v="11"/>
    <x v="1"/>
    <x v="1"/>
    <x v="2"/>
    <n v="35852083"/>
    <n v="25"/>
    <x v="296"/>
    <n v="795"/>
    <n v="100"/>
    <n v="795"/>
    <m/>
    <m/>
    <m/>
  </r>
  <r>
    <x v="26"/>
    <x v="1"/>
    <x v="4"/>
    <x v="1"/>
    <x v="12"/>
    <x v="0"/>
    <x v="2"/>
    <x v="0"/>
    <n v="35852016"/>
    <n v="25"/>
    <x v="297"/>
    <n v="1195"/>
    <n v="100"/>
    <n v="1195"/>
    <m/>
    <m/>
    <m/>
  </r>
  <r>
    <x v="26"/>
    <x v="1"/>
    <x v="4"/>
    <x v="1"/>
    <x v="13"/>
    <x v="0"/>
    <x v="2"/>
    <x v="1"/>
    <n v="35852036"/>
    <n v="25"/>
    <x v="298"/>
    <n v="1520"/>
    <n v="100"/>
    <n v="1520"/>
    <m/>
    <m/>
    <m/>
  </r>
  <r>
    <x v="26"/>
    <x v="1"/>
    <x v="4"/>
    <x v="1"/>
    <x v="14"/>
    <x v="0"/>
    <x v="2"/>
    <x v="2"/>
    <n v="35852059"/>
    <n v="25"/>
    <x v="211"/>
    <n v="1225"/>
    <n v="100"/>
    <n v="1225"/>
    <m/>
    <m/>
    <m/>
  </r>
  <r>
    <x v="26"/>
    <x v="1"/>
    <x v="4"/>
    <x v="1"/>
    <x v="15"/>
    <x v="1"/>
    <x v="2"/>
    <x v="0"/>
    <n v="35852019"/>
    <n v="25"/>
    <x v="299"/>
    <n v="2060"/>
    <n v="100"/>
    <n v="2060"/>
    <m/>
    <m/>
    <m/>
  </r>
  <r>
    <x v="26"/>
    <x v="1"/>
    <x v="4"/>
    <x v="1"/>
    <x v="16"/>
    <x v="1"/>
    <x v="2"/>
    <x v="1"/>
    <n v="35852038"/>
    <n v="25"/>
    <x v="222"/>
    <n v="1990"/>
    <n v="100"/>
    <n v="1990"/>
    <m/>
    <m/>
    <m/>
  </r>
  <r>
    <x v="26"/>
    <x v="1"/>
    <x v="4"/>
    <x v="1"/>
    <x v="17"/>
    <x v="1"/>
    <x v="2"/>
    <x v="2"/>
    <n v="35852081"/>
    <n v="25"/>
    <x v="213"/>
    <n v="1570"/>
    <n v="100"/>
    <n v="1570"/>
    <m/>
    <m/>
    <m/>
  </r>
  <r>
    <x v="27"/>
    <x v="1"/>
    <x v="4"/>
    <x v="1"/>
    <x v="0"/>
    <x v="0"/>
    <x v="0"/>
    <x v="0"/>
    <n v="35859014"/>
    <n v="25"/>
    <x v="300"/>
    <n v="450"/>
    <n v="100"/>
    <n v="450"/>
    <m/>
    <m/>
    <m/>
  </r>
  <r>
    <x v="27"/>
    <x v="1"/>
    <x v="4"/>
    <x v="1"/>
    <x v="1"/>
    <x v="0"/>
    <x v="0"/>
    <x v="1"/>
    <n v="35859035"/>
    <n v="25"/>
    <x v="301"/>
    <n v="259"/>
    <n v="100"/>
    <n v="259"/>
    <m/>
    <m/>
    <m/>
  </r>
  <r>
    <x v="27"/>
    <x v="1"/>
    <x v="4"/>
    <x v="1"/>
    <x v="2"/>
    <x v="0"/>
    <x v="0"/>
    <x v="2"/>
    <n v="35859061"/>
    <n v="25"/>
    <x v="302"/>
    <n v="266.5"/>
    <n v="100"/>
    <n v="266.5"/>
    <m/>
    <m/>
    <m/>
  </r>
  <r>
    <x v="27"/>
    <x v="1"/>
    <x v="4"/>
    <x v="1"/>
    <x v="3"/>
    <x v="1"/>
    <x v="0"/>
    <x v="0"/>
    <n v="35859017"/>
    <n v="25"/>
    <x v="303"/>
    <n v="995"/>
    <n v="100"/>
    <n v="995"/>
    <m/>
    <m/>
    <m/>
  </r>
  <r>
    <x v="27"/>
    <x v="1"/>
    <x v="4"/>
    <x v="1"/>
    <x v="4"/>
    <x v="1"/>
    <x v="0"/>
    <x v="1"/>
    <n v="35859039"/>
    <n v="25"/>
    <x v="304"/>
    <n v="1360"/>
    <n v="100"/>
    <n v="1360"/>
    <m/>
    <m/>
    <m/>
  </r>
  <r>
    <x v="27"/>
    <x v="1"/>
    <x v="4"/>
    <x v="1"/>
    <x v="5"/>
    <x v="1"/>
    <x v="0"/>
    <x v="2"/>
    <n v="35859082"/>
    <n v="25"/>
    <x v="305"/>
    <n v="515"/>
    <n v="100"/>
    <n v="515"/>
    <m/>
    <m/>
    <m/>
  </r>
  <r>
    <x v="27"/>
    <x v="1"/>
    <x v="4"/>
    <x v="1"/>
    <x v="6"/>
    <x v="0"/>
    <x v="1"/>
    <x v="0"/>
    <n v="35859015"/>
    <n v="25"/>
    <x v="306"/>
    <n v="910"/>
    <n v="100"/>
    <n v="910"/>
    <m/>
    <m/>
    <m/>
  </r>
  <r>
    <x v="27"/>
    <x v="1"/>
    <x v="4"/>
    <x v="1"/>
    <x v="7"/>
    <x v="0"/>
    <x v="1"/>
    <x v="1"/>
    <n v="35859034"/>
    <n v="25"/>
    <x v="58"/>
    <n v="1390"/>
    <n v="100"/>
    <n v="1390"/>
    <m/>
    <m/>
    <m/>
  </r>
  <r>
    <x v="27"/>
    <x v="1"/>
    <x v="4"/>
    <x v="1"/>
    <x v="8"/>
    <x v="0"/>
    <x v="1"/>
    <x v="2"/>
    <n v="35859060"/>
    <n v="25"/>
    <x v="307"/>
    <n v="930"/>
    <n v="100"/>
    <n v="930"/>
    <m/>
    <m/>
    <m/>
  </r>
  <r>
    <x v="27"/>
    <x v="1"/>
    <x v="4"/>
    <x v="1"/>
    <x v="9"/>
    <x v="1"/>
    <x v="1"/>
    <x v="0"/>
    <n v="35859018"/>
    <n v="25"/>
    <x v="308"/>
    <n v="2225"/>
    <n v="100"/>
    <n v="2225"/>
    <m/>
    <m/>
    <m/>
  </r>
  <r>
    <x v="27"/>
    <x v="1"/>
    <x v="4"/>
    <x v="1"/>
    <x v="10"/>
    <x v="1"/>
    <x v="1"/>
    <x v="1"/>
    <n v="35859037"/>
    <n v="25"/>
    <x v="141"/>
    <n v="1635"/>
    <n v="100"/>
    <n v="1635"/>
    <m/>
    <m/>
    <m/>
  </r>
  <r>
    <x v="27"/>
    <x v="1"/>
    <x v="4"/>
    <x v="1"/>
    <x v="11"/>
    <x v="1"/>
    <x v="1"/>
    <x v="2"/>
    <n v="35859083"/>
    <n v="25"/>
    <x v="309"/>
    <n v="1135"/>
    <n v="100"/>
    <n v="1135"/>
    <m/>
    <m/>
    <m/>
  </r>
  <r>
    <x v="27"/>
    <x v="1"/>
    <x v="4"/>
    <x v="1"/>
    <x v="12"/>
    <x v="0"/>
    <x v="2"/>
    <x v="0"/>
    <n v="35859016"/>
    <n v="25"/>
    <x v="310"/>
    <n v="1305"/>
    <n v="100"/>
    <n v="1305"/>
    <m/>
    <m/>
    <m/>
  </r>
  <r>
    <x v="27"/>
    <x v="1"/>
    <x v="4"/>
    <x v="1"/>
    <x v="13"/>
    <x v="0"/>
    <x v="2"/>
    <x v="1"/>
    <n v="35859036"/>
    <n v="25"/>
    <x v="311"/>
    <n v="1660"/>
    <n v="100"/>
    <n v="1660"/>
    <m/>
    <m/>
    <m/>
  </r>
  <r>
    <x v="27"/>
    <x v="1"/>
    <x v="4"/>
    <x v="1"/>
    <x v="14"/>
    <x v="0"/>
    <x v="2"/>
    <x v="2"/>
    <n v="35859059"/>
    <n v="25"/>
    <x v="144"/>
    <n v="1835"/>
    <n v="100"/>
    <n v="1835"/>
    <m/>
    <m/>
    <m/>
  </r>
  <r>
    <x v="27"/>
    <x v="1"/>
    <x v="4"/>
    <x v="1"/>
    <x v="15"/>
    <x v="1"/>
    <x v="2"/>
    <x v="0"/>
    <n v="35859019"/>
    <n v="25"/>
    <x v="312"/>
    <n v="2995"/>
    <n v="100"/>
    <n v="2995"/>
    <m/>
    <m/>
    <m/>
  </r>
  <r>
    <x v="27"/>
    <x v="1"/>
    <x v="4"/>
    <x v="1"/>
    <x v="16"/>
    <x v="1"/>
    <x v="2"/>
    <x v="1"/>
    <n v="35859038"/>
    <n v="25"/>
    <x v="313"/>
    <n v="2640"/>
    <n v="100"/>
    <n v="2640"/>
    <m/>
    <m/>
    <m/>
  </r>
  <r>
    <x v="27"/>
    <x v="1"/>
    <x v="4"/>
    <x v="1"/>
    <x v="17"/>
    <x v="1"/>
    <x v="2"/>
    <x v="2"/>
    <n v="35859081"/>
    <n v="25"/>
    <x v="314"/>
    <n v="3160"/>
    <n v="100"/>
    <n v="3160"/>
    <m/>
    <m/>
    <m/>
  </r>
  <r>
    <x v="28"/>
    <x v="1"/>
    <x v="4"/>
    <x v="0"/>
    <x v="0"/>
    <x v="0"/>
    <x v="0"/>
    <x v="0"/>
    <n v="35866014"/>
    <n v="25"/>
    <x v="315"/>
    <n v="430"/>
    <n v="100"/>
    <n v="430"/>
    <n v="0"/>
    <n v="1"/>
    <m/>
  </r>
  <r>
    <x v="28"/>
    <x v="1"/>
    <x v="4"/>
    <x v="0"/>
    <x v="1"/>
    <x v="0"/>
    <x v="0"/>
    <x v="1"/>
    <n v="35866035"/>
    <n v="25"/>
    <x v="316"/>
    <n v="550"/>
    <n v="100"/>
    <n v="550"/>
    <n v="0"/>
    <n v="1"/>
    <m/>
  </r>
  <r>
    <x v="28"/>
    <x v="1"/>
    <x v="4"/>
    <x v="0"/>
    <x v="2"/>
    <x v="0"/>
    <x v="0"/>
    <x v="2"/>
    <n v="35866061"/>
    <n v="25"/>
    <x v="317"/>
    <n v="469"/>
    <n v="100"/>
    <n v="469"/>
    <n v="0"/>
    <n v="1"/>
    <m/>
  </r>
  <r>
    <x v="28"/>
    <x v="1"/>
    <x v="4"/>
    <x v="0"/>
    <x v="3"/>
    <x v="1"/>
    <x v="0"/>
    <x v="0"/>
    <n v="35866017"/>
    <n v="25"/>
    <x v="318"/>
    <n v="1425"/>
    <n v="100"/>
    <n v="1425"/>
    <n v="0"/>
    <n v="1"/>
    <m/>
  </r>
  <r>
    <x v="28"/>
    <x v="1"/>
    <x v="4"/>
    <x v="0"/>
    <x v="4"/>
    <x v="1"/>
    <x v="0"/>
    <x v="1"/>
    <n v="35866039"/>
    <n v="25"/>
    <x v="319"/>
    <n v="1285"/>
    <n v="100"/>
    <n v="1285"/>
    <n v="0"/>
    <n v="1"/>
    <m/>
  </r>
  <r>
    <x v="28"/>
    <x v="1"/>
    <x v="4"/>
    <x v="0"/>
    <x v="5"/>
    <x v="1"/>
    <x v="0"/>
    <x v="2"/>
    <n v="35866082"/>
    <n v="25"/>
    <x v="320"/>
    <n v="890"/>
    <n v="100"/>
    <n v="890"/>
    <n v="0"/>
    <n v="1"/>
    <m/>
  </r>
  <r>
    <x v="28"/>
    <x v="1"/>
    <x v="4"/>
    <x v="0"/>
    <x v="6"/>
    <x v="0"/>
    <x v="1"/>
    <x v="0"/>
    <n v="35866015"/>
    <n v="25"/>
    <x v="321"/>
    <n v="1125"/>
    <n v="100"/>
    <n v="1125"/>
    <n v="94"/>
    <n v="0.91644444444444439"/>
    <m/>
  </r>
  <r>
    <x v="28"/>
    <x v="1"/>
    <x v="4"/>
    <x v="0"/>
    <x v="7"/>
    <x v="0"/>
    <x v="1"/>
    <x v="1"/>
    <n v="35866034"/>
    <n v="25"/>
    <x v="322"/>
    <n v="975"/>
    <n v="100"/>
    <n v="975"/>
    <n v="78"/>
    <n v="0.92"/>
    <m/>
  </r>
  <r>
    <x v="28"/>
    <x v="1"/>
    <x v="4"/>
    <x v="0"/>
    <x v="8"/>
    <x v="0"/>
    <x v="1"/>
    <x v="2"/>
    <n v="35866060"/>
    <n v="25"/>
    <x v="323"/>
    <n v="945"/>
    <n v="100"/>
    <n v="945"/>
    <n v="0"/>
    <n v="1"/>
    <m/>
  </r>
  <r>
    <x v="28"/>
    <x v="1"/>
    <x v="4"/>
    <x v="0"/>
    <x v="9"/>
    <x v="1"/>
    <x v="1"/>
    <x v="0"/>
    <n v="35866018"/>
    <n v="25"/>
    <x v="238"/>
    <n v="2245"/>
    <n v="100"/>
    <n v="2245"/>
    <n v="0"/>
    <n v="1"/>
    <m/>
  </r>
  <r>
    <x v="28"/>
    <x v="1"/>
    <x v="4"/>
    <x v="0"/>
    <x v="10"/>
    <x v="1"/>
    <x v="1"/>
    <x v="1"/>
    <n v="35866037"/>
    <n v="25"/>
    <x v="324"/>
    <n v="1470"/>
    <n v="100"/>
    <n v="1470"/>
    <n v="0"/>
    <n v="1"/>
    <m/>
  </r>
  <r>
    <x v="28"/>
    <x v="1"/>
    <x v="4"/>
    <x v="0"/>
    <x v="11"/>
    <x v="1"/>
    <x v="1"/>
    <x v="2"/>
    <n v="35866083"/>
    <n v="25"/>
    <x v="325"/>
    <n v="1310"/>
    <n v="100"/>
    <n v="1310"/>
    <n v="0"/>
    <n v="1"/>
    <m/>
  </r>
  <r>
    <x v="28"/>
    <x v="1"/>
    <x v="4"/>
    <x v="0"/>
    <x v="12"/>
    <x v="0"/>
    <x v="2"/>
    <x v="0"/>
    <n v="35866016"/>
    <n v="25"/>
    <x v="318"/>
    <n v="1425"/>
    <n v="100"/>
    <n v="1425"/>
    <n v="85"/>
    <n v="0.94035087719298249"/>
    <m/>
  </r>
  <r>
    <x v="28"/>
    <x v="1"/>
    <x v="4"/>
    <x v="0"/>
    <x v="13"/>
    <x v="0"/>
    <x v="2"/>
    <x v="1"/>
    <n v="35866036"/>
    <n v="25"/>
    <x v="326"/>
    <n v="1645"/>
    <n v="100"/>
    <n v="1645"/>
    <n v="88"/>
    <n v="0.94650455927051669"/>
    <m/>
  </r>
  <r>
    <x v="28"/>
    <x v="1"/>
    <x v="4"/>
    <x v="0"/>
    <x v="14"/>
    <x v="0"/>
    <x v="2"/>
    <x v="2"/>
    <n v="35866059"/>
    <n v="25"/>
    <x v="327"/>
    <n v="1840"/>
    <n v="100"/>
    <n v="1840"/>
    <n v="96.5"/>
    <n v="0.94755434782608694"/>
    <m/>
  </r>
  <r>
    <x v="28"/>
    <x v="1"/>
    <x v="4"/>
    <x v="0"/>
    <x v="15"/>
    <x v="1"/>
    <x v="2"/>
    <x v="0"/>
    <n v="35866019"/>
    <n v="25"/>
    <x v="328"/>
    <n v="3985"/>
    <n v="100"/>
    <n v="3985"/>
    <n v="306"/>
    <n v="0.92321204516938515"/>
    <m/>
  </r>
  <r>
    <x v="28"/>
    <x v="1"/>
    <x v="4"/>
    <x v="0"/>
    <x v="16"/>
    <x v="1"/>
    <x v="2"/>
    <x v="1"/>
    <n v="35866038"/>
    <n v="25"/>
    <x v="329"/>
    <n v="3050"/>
    <n v="100"/>
    <n v="3050"/>
    <n v="303.5"/>
    <n v="0.9004918032786885"/>
    <m/>
  </r>
  <r>
    <x v="28"/>
    <x v="1"/>
    <x v="4"/>
    <x v="0"/>
    <x v="17"/>
    <x v="1"/>
    <x v="2"/>
    <x v="2"/>
    <n v="35866081"/>
    <n v="25"/>
    <x v="330"/>
    <n v="4890"/>
    <n v="100"/>
    <n v="4890"/>
    <n v="428.5"/>
    <n v="0.91237218813905929"/>
    <m/>
  </r>
  <r>
    <x v="29"/>
    <x v="1"/>
    <x v="4"/>
    <x v="2"/>
    <x v="0"/>
    <x v="0"/>
    <x v="0"/>
    <x v="0"/>
    <n v="35871014"/>
    <n v="25"/>
    <x v="263"/>
    <m/>
    <m/>
    <n v="0"/>
    <m/>
    <m/>
    <m/>
  </r>
  <r>
    <x v="29"/>
    <x v="1"/>
    <x v="4"/>
    <x v="2"/>
    <x v="1"/>
    <x v="0"/>
    <x v="0"/>
    <x v="1"/>
    <n v="35871035"/>
    <n v="25"/>
    <x v="263"/>
    <m/>
    <m/>
    <n v="0"/>
    <m/>
    <m/>
    <m/>
  </r>
  <r>
    <x v="29"/>
    <x v="1"/>
    <x v="4"/>
    <x v="2"/>
    <x v="2"/>
    <x v="0"/>
    <x v="0"/>
    <x v="2"/>
    <n v="35871061"/>
    <n v="25"/>
    <x v="263"/>
    <m/>
    <m/>
    <n v="0"/>
    <m/>
    <m/>
    <m/>
  </r>
  <r>
    <x v="29"/>
    <x v="1"/>
    <x v="4"/>
    <x v="2"/>
    <x v="3"/>
    <x v="1"/>
    <x v="0"/>
    <x v="0"/>
    <n v="35871017"/>
    <n v="25"/>
    <x v="263"/>
    <m/>
    <m/>
    <n v="0"/>
    <m/>
    <m/>
    <m/>
  </r>
  <r>
    <x v="29"/>
    <x v="1"/>
    <x v="4"/>
    <x v="2"/>
    <x v="4"/>
    <x v="1"/>
    <x v="0"/>
    <x v="1"/>
    <n v="35871039"/>
    <n v="25"/>
    <x v="263"/>
    <m/>
    <m/>
    <n v="0"/>
    <m/>
    <m/>
    <m/>
  </r>
  <r>
    <x v="29"/>
    <x v="1"/>
    <x v="4"/>
    <x v="2"/>
    <x v="5"/>
    <x v="1"/>
    <x v="0"/>
    <x v="2"/>
    <n v="35871082"/>
    <n v="25"/>
    <x v="263"/>
    <m/>
    <m/>
    <n v="0"/>
    <m/>
    <m/>
    <m/>
  </r>
  <r>
    <x v="29"/>
    <x v="1"/>
    <x v="4"/>
    <x v="2"/>
    <x v="6"/>
    <x v="0"/>
    <x v="1"/>
    <x v="0"/>
    <n v="35871015"/>
    <n v="25"/>
    <x v="331"/>
    <m/>
    <m/>
    <n v="94"/>
    <m/>
    <m/>
    <m/>
  </r>
  <r>
    <x v="29"/>
    <x v="1"/>
    <x v="4"/>
    <x v="2"/>
    <x v="7"/>
    <x v="0"/>
    <x v="1"/>
    <x v="1"/>
    <n v="35871034"/>
    <n v="25"/>
    <x v="332"/>
    <m/>
    <m/>
    <n v="78"/>
    <m/>
    <m/>
    <m/>
  </r>
  <r>
    <x v="29"/>
    <x v="1"/>
    <x v="4"/>
    <x v="2"/>
    <x v="8"/>
    <x v="0"/>
    <x v="1"/>
    <x v="2"/>
    <n v="35871060"/>
    <n v="25"/>
    <x v="263"/>
    <m/>
    <m/>
    <n v="0"/>
    <m/>
    <m/>
    <m/>
  </r>
  <r>
    <x v="29"/>
    <x v="1"/>
    <x v="4"/>
    <x v="2"/>
    <x v="9"/>
    <x v="1"/>
    <x v="1"/>
    <x v="0"/>
    <n v="35871018"/>
    <n v="25"/>
    <x v="263"/>
    <m/>
    <m/>
    <n v="0"/>
    <m/>
    <m/>
    <m/>
  </r>
  <r>
    <x v="29"/>
    <x v="1"/>
    <x v="4"/>
    <x v="2"/>
    <x v="10"/>
    <x v="1"/>
    <x v="1"/>
    <x v="1"/>
    <n v="35871037"/>
    <n v="25"/>
    <x v="263"/>
    <m/>
    <m/>
    <n v="0"/>
    <m/>
    <m/>
    <m/>
  </r>
  <r>
    <x v="29"/>
    <x v="1"/>
    <x v="4"/>
    <x v="2"/>
    <x v="11"/>
    <x v="1"/>
    <x v="1"/>
    <x v="2"/>
    <n v="35871083"/>
    <n v="25"/>
    <x v="263"/>
    <m/>
    <m/>
    <n v="0"/>
    <m/>
    <m/>
    <m/>
  </r>
  <r>
    <x v="29"/>
    <x v="1"/>
    <x v="4"/>
    <x v="2"/>
    <x v="12"/>
    <x v="0"/>
    <x v="2"/>
    <x v="0"/>
    <n v="35871016"/>
    <n v="25"/>
    <x v="333"/>
    <m/>
    <m/>
    <n v="85"/>
    <m/>
    <m/>
    <m/>
  </r>
  <r>
    <x v="29"/>
    <x v="1"/>
    <x v="4"/>
    <x v="2"/>
    <x v="13"/>
    <x v="0"/>
    <x v="2"/>
    <x v="1"/>
    <n v="35871036"/>
    <n v="25"/>
    <x v="334"/>
    <m/>
    <m/>
    <n v="88"/>
    <m/>
    <m/>
    <m/>
  </r>
  <r>
    <x v="29"/>
    <x v="1"/>
    <x v="4"/>
    <x v="2"/>
    <x v="14"/>
    <x v="0"/>
    <x v="2"/>
    <x v="2"/>
    <n v="35871059"/>
    <n v="25"/>
    <x v="335"/>
    <m/>
    <m/>
    <n v="96.5"/>
    <m/>
    <m/>
    <m/>
  </r>
  <r>
    <x v="29"/>
    <x v="1"/>
    <x v="4"/>
    <x v="2"/>
    <x v="15"/>
    <x v="1"/>
    <x v="2"/>
    <x v="0"/>
    <n v="35871019"/>
    <n v="25"/>
    <x v="336"/>
    <m/>
    <m/>
    <n v="306"/>
    <m/>
    <m/>
    <m/>
  </r>
  <r>
    <x v="29"/>
    <x v="1"/>
    <x v="4"/>
    <x v="2"/>
    <x v="16"/>
    <x v="1"/>
    <x v="2"/>
    <x v="1"/>
    <n v="35871038"/>
    <n v="25"/>
    <x v="191"/>
    <m/>
    <m/>
    <n v="303.5"/>
    <m/>
    <m/>
    <m/>
  </r>
  <r>
    <x v="29"/>
    <x v="1"/>
    <x v="4"/>
    <x v="2"/>
    <x v="17"/>
    <x v="1"/>
    <x v="2"/>
    <x v="2"/>
    <n v="35871081"/>
    <n v="25"/>
    <x v="337"/>
    <m/>
    <m/>
    <n v="428.5"/>
    <m/>
    <m/>
    <m/>
  </r>
  <r>
    <x v="30"/>
    <x v="1"/>
    <x v="5"/>
    <x v="1"/>
    <x v="0"/>
    <x v="0"/>
    <x v="0"/>
    <x v="0"/>
    <n v="35882014"/>
    <n v="26"/>
    <x v="338"/>
    <n v="116.5"/>
    <n v="100"/>
    <n v="116.5"/>
    <m/>
    <m/>
    <m/>
  </r>
  <r>
    <x v="30"/>
    <x v="1"/>
    <x v="5"/>
    <x v="1"/>
    <x v="1"/>
    <x v="0"/>
    <x v="0"/>
    <x v="1"/>
    <n v="35882035"/>
    <n v="26"/>
    <x v="339"/>
    <n v="92.5"/>
    <n v="100"/>
    <n v="92.5"/>
    <m/>
    <m/>
    <m/>
  </r>
  <r>
    <x v="30"/>
    <x v="1"/>
    <x v="5"/>
    <x v="1"/>
    <x v="2"/>
    <x v="0"/>
    <x v="0"/>
    <x v="2"/>
    <n v="35882061"/>
    <n v="26"/>
    <x v="340"/>
    <n v="137"/>
    <n v="100"/>
    <n v="137"/>
    <m/>
    <m/>
    <m/>
  </r>
  <r>
    <x v="30"/>
    <x v="1"/>
    <x v="5"/>
    <x v="1"/>
    <x v="3"/>
    <x v="1"/>
    <x v="0"/>
    <x v="0"/>
    <n v="35882017"/>
    <n v="26"/>
    <x v="341"/>
    <n v="279"/>
    <n v="100"/>
    <n v="279"/>
    <m/>
    <m/>
    <m/>
  </r>
  <r>
    <x v="30"/>
    <x v="1"/>
    <x v="5"/>
    <x v="1"/>
    <x v="4"/>
    <x v="1"/>
    <x v="0"/>
    <x v="1"/>
    <n v="35882039"/>
    <n v="26"/>
    <x v="342"/>
    <n v="214.5"/>
    <n v="100"/>
    <n v="214.5"/>
    <m/>
    <m/>
    <m/>
  </r>
  <r>
    <x v="30"/>
    <x v="1"/>
    <x v="5"/>
    <x v="1"/>
    <x v="5"/>
    <x v="1"/>
    <x v="0"/>
    <x v="2"/>
    <n v="35882082"/>
    <n v="26"/>
    <x v="343"/>
    <n v="221"/>
    <n v="100"/>
    <n v="221"/>
    <m/>
    <m/>
    <m/>
  </r>
  <r>
    <x v="30"/>
    <x v="1"/>
    <x v="5"/>
    <x v="1"/>
    <x v="6"/>
    <x v="0"/>
    <x v="1"/>
    <x v="0"/>
    <n v="35882015"/>
    <n v="26"/>
    <x v="344"/>
    <n v="500"/>
    <n v="100"/>
    <n v="500"/>
    <m/>
    <m/>
    <m/>
  </r>
  <r>
    <x v="30"/>
    <x v="1"/>
    <x v="5"/>
    <x v="1"/>
    <x v="7"/>
    <x v="0"/>
    <x v="1"/>
    <x v="1"/>
    <n v="35882034"/>
    <n v="26"/>
    <x v="345"/>
    <n v="403.5"/>
    <n v="100"/>
    <n v="403.5"/>
    <m/>
    <m/>
    <m/>
  </r>
  <r>
    <x v="30"/>
    <x v="1"/>
    <x v="5"/>
    <x v="1"/>
    <x v="8"/>
    <x v="0"/>
    <x v="1"/>
    <x v="2"/>
    <n v="35882060"/>
    <n v="26"/>
    <x v="346"/>
    <n v="496"/>
    <n v="100"/>
    <n v="496"/>
    <m/>
    <m/>
    <m/>
  </r>
  <r>
    <x v="30"/>
    <x v="1"/>
    <x v="5"/>
    <x v="1"/>
    <x v="9"/>
    <x v="1"/>
    <x v="1"/>
    <x v="0"/>
    <n v="35882018"/>
    <n v="26"/>
    <x v="108"/>
    <n v="560"/>
    <n v="100"/>
    <n v="560"/>
    <m/>
    <m/>
    <m/>
  </r>
  <r>
    <x v="30"/>
    <x v="1"/>
    <x v="5"/>
    <x v="1"/>
    <x v="10"/>
    <x v="1"/>
    <x v="1"/>
    <x v="1"/>
    <n v="35882037"/>
    <n v="26"/>
    <x v="347"/>
    <n v="421"/>
    <n v="100"/>
    <n v="421"/>
    <m/>
    <m/>
    <m/>
  </r>
  <r>
    <x v="30"/>
    <x v="1"/>
    <x v="5"/>
    <x v="1"/>
    <x v="11"/>
    <x v="1"/>
    <x v="1"/>
    <x v="2"/>
    <n v="35882083"/>
    <n v="26"/>
    <x v="348"/>
    <n v="478.5"/>
    <n v="100"/>
    <n v="478.5"/>
    <m/>
    <m/>
    <m/>
  </r>
  <r>
    <x v="30"/>
    <x v="1"/>
    <x v="5"/>
    <x v="1"/>
    <x v="12"/>
    <x v="0"/>
    <x v="2"/>
    <x v="0"/>
    <n v="35882016"/>
    <n v="26"/>
    <x v="349"/>
    <n v="745"/>
    <n v="100"/>
    <n v="745"/>
    <m/>
    <m/>
    <m/>
  </r>
  <r>
    <x v="30"/>
    <x v="1"/>
    <x v="5"/>
    <x v="1"/>
    <x v="13"/>
    <x v="0"/>
    <x v="2"/>
    <x v="1"/>
    <n v="35882036"/>
    <n v="26"/>
    <x v="295"/>
    <n v="800"/>
    <n v="100"/>
    <n v="800"/>
    <m/>
    <m/>
    <m/>
  </r>
  <r>
    <x v="30"/>
    <x v="1"/>
    <x v="5"/>
    <x v="1"/>
    <x v="14"/>
    <x v="0"/>
    <x v="2"/>
    <x v="2"/>
    <n v="35882059"/>
    <n v="26"/>
    <x v="350"/>
    <n v="367"/>
    <n v="100"/>
    <n v="367"/>
    <m/>
    <m/>
    <m/>
  </r>
  <r>
    <x v="30"/>
    <x v="1"/>
    <x v="5"/>
    <x v="1"/>
    <x v="15"/>
    <x v="1"/>
    <x v="2"/>
    <x v="0"/>
    <n v="35882019"/>
    <n v="26"/>
    <x v="130"/>
    <n v="730"/>
    <n v="100"/>
    <n v="730"/>
    <m/>
    <m/>
    <m/>
  </r>
  <r>
    <x v="30"/>
    <x v="1"/>
    <x v="5"/>
    <x v="1"/>
    <x v="16"/>
    <x v="1"/>
    <x v="2"/>
    <x v="1"/>
    <n v="35882038"/>
    <n v="26"/>
    <x v="108"/>
    <n v="560"/>
    <n v="100"/>
    <n v="560"/>
    <m/>
    <m/>
    <m/>
  </r>
  <r>
    <x v="30"/>
    <x v="1"/>
    <x v="5"/>
    <x v="1"/>
    <x v="17"/>
    <x v="1"/>
    <x v="2"/>
    <x v="2"/>
    <n v="35882081"/>
    <n v="26"/>
    <x v="351"/>
    <n v="352.5"/>
    <n v="100"/>
    <n v="352.5"/>
    <m/>
    <m/>
    <m/>
  </r>
  <r>
    <x v="31"/>
    <x v="1"/>
    <x v="5"/>
    <x v="1"/>
    <x v="0"/>
    <x v="0"/>
    <x v="0"/>
    <x v="0"/>
    <n v="35894014"/>
    <n v="26"/>
    <x v="352"/>
    <n v="258.5"/>
    <n v="100"/>
    <n v="258.5"/>
    <m/>
    <m/>
    <m/>
  </r>
  <r>
    <x v="31"/>
    <x v="1"/>
    <x v="5"/>
    <x v="1"/>
    <x v="1"/>
    <x v="0"/>
    <x v="0"/>
    <x v="1"/>
    <n v="35894035"/>
    <n v="26"/>
    <x v="353"/>
    <n v="177.5"/>
    <n v="100"/>
    <n v="177.5"/>
    <m/>
    <m/>
    <m/>
  </r>
  <r>
    <x v="31"/>
    <x v="1"/>
    <x v="5"/>
    <x v="1"/>
    <x v="2"/>
    <x v="0"/>
    <x v="0"/>
    <x v="2"/>
    <n v="35894061"/>
    <n v="26"/>
    <x v="354"/>
    <n v="244"/>
    <n v="100"/>
    <n v="244"/>
    <m/>
    <m/>
    <m/>
  </r>
  <r>
    <x v="31"/>
    <x v="1"/>
    <x v="5"/>
    <x v="1"/>
    <x v="3"/>
    <x v="1"/>
    <x v="0"/>
    <x v="0"/>
    <n v="35894017"/>
    <n v="26"/>
    <x v="293"/>
    <n v="610"/>
    <n v="100"/>
    <n v="610"/>
    <m/>
    <m/>
    <m/>
  </r>
  <r>
    <x v="31"/>
    <x v="1"/>
    <x v="5"/>
    <x v="1"/>
    <x v="4"/>
    <x v="1"/>
    <x v="0"/>
    <x v="1"/>
    <n v="35894039"/>
    <n v="26"/>
    <x v="355"/>
    <n v="680"/>
    <n v="100"/>
    <n v="680"/>
    <m/>
    <m/>
    <m/>
  </r>
  <r>
    <x v="31"/>
    <x v="1"/>
    <x v="5"/>
    <x v="1"/>
    <x v="5"/>
    <x v="1"/>
    <x v="0"/>
    <x v="2"/>
    <n v="35894082"/>
    <n v="26"/>
    <x v="45"/>
    <n v="630"/>
    <n v="100"/>
    <n v="630"/>
    <m/>
    <m/>
    <m/>
  </r>
  <r>
    <x v="31"/>
    <x v="1"/>
    <x v="5"/>
    <x v="1"/>
    <x v="6"/>
    <x v="0"/>
    <x v="1"/>
    <x v="0"/>
    <n v="35894015"/>
    <n v="26"/>
    <x v="56"/>
    <n v="685"/>
    <n v="100"/>
    <n v="685"/>
    <m/>
    <m/>
    <m/>
  </r>
  <r>
    <x v="31"/>
    <x v="1"/>
    <x v="5"/>
    <x v="1"/>
    <x v="7"/>
    <x v="0"/>
    <x v="1"/>
    <x v="1"/>
    <n v="35894034"/>
    <n v="26"/>
    <x v="356"/>
    <n v="660"/>
    <n v="100"/>
    <n v="660"/>
    <m/>
    <m/>
    <m/>
  </r>
  <r>
    <x v="31"/>
    <x v="1"/>
    <x v="5"/>
    <x v="1"/>
    <x v="8"/>
    <x v="0"/>
    <x v="1"/>
    <x v="2"/>
    <n v="35894060"/>
    <n v="26"/>
    <x v="122"/>
    <n v="570"/>
    <n v="100"/>
    <n v="570"/>
    <m/>
    <m/>
    <m/>
  </r>
  <r>
    <x v="31"/>
    <x v="1"/>
    <x v="5"/>
    <x v="1"/>
    <x v="9"/>
    <x v="1"/>
    <x v="1"/>
    <x v="0"/>
    <n v="35894018"/>
    <n v="26"/>
    <x v="354"/>
    <n v="244"/>
    <n v="100"/>
    <n v="244"/>
    <m/>
    <m/>
    <m/>
  </r>
  <r>
    <x v="31"/>
    <x v="1"/>
    <x v="5"/>
    <x v="1"/>
    <x v="10"/>
    <x v="1"/>
    <x v="1"/>
    <x v="1"/>
    <n v="35894037"/>
    <n v="26"/>
    <x v="323"/>
    <n v="945"/>
    <n v="100"/>
    <n v="945"/>
    <m/>
    <m/>
    <m/>
  </r>
  <r>
    <x v="31"/>
    <x v="1"/>
    <x v="5"/>
    <x v="1"/>
    <x v="11"/>
    <x v="1"/>
    <x v="1"/>
    <x v="2"/>
    <n v="35894083"/>
    <n v="26"/>
    <x v="357"/>
    <n v="740"/>
    <n v="100"/>
    <n v="740"/>
    <m/>
    <m/>
    <m/>
  </r>
  <r>
    <x v="31"/>
    <x v="1"/>
    <x v="5"/>
    <x v="1"/>
    <x v="12"/>
    <x v="0"/>
    <x v="2"/>
    <x v="0"/>
    <n v="35894016"/>
    <n v="26"/>
    <x v="358"/>
    <n v="1535"/>
    <n v="100"/>
    <n v="1535"/>
    <m/>
    <m/>
    <m/>
  </r>
  <r>
    <x v="31"/>
    <x v="1"/>
    <x v="5"/>
    <x v="1"/>
    <x v="13"/>
    <x v="0"/>
    <x v="2"/>
    <x v="1"/>
    <n v="35894036"/>
    <n v="26"/>
    <x v="359"/>
    <n v="1640"/>
    <n v="100"/>
    <n v="1640"/>
    <m/>
    <m/>
    <m/>
  </r>
  <r>
    <x v="31"/>
    <x v="1"/>
    <x v="5"/>
    <x v="1"/>
    <x v="14"/>
    <x v="0"/>
    <x v="2"/>
    <x v="2"/>
    <n v="35894059"/>
    <n v="26"/>
    <x v="297"/>
    <n v="1195"/>
    <n v="100"/>
    <n v="1195"/>
    <m/>
    <m/>
    <m/>
  </r>
  <r>
    <x v="31"/>
    <x v="1"/>
    <x v="5"/>
    <x v="1"/>
    <x v="15"/>
    <x v="1"/>
    <x v="2"/>
    <x v="0"/>
    <n v="35894019"/>
    <n v="26"/>
    <x v="360"/>
    <n v="1530"/>
    <n v="100"/>
    <n v="1530"/>
    <m/>
    <m/>
    <m/>
  </r>
  <r>
    <x v="31"/>
    <x v="1"/>
    <x v="5"/>
    <x v="1"/>
    <x v="16"/>
    <x v="1"/>
    <x v="2"/>
    <x v="1"/>
    <n v="35894038"/>
    <n v="26"/>
    <x v="361"/>
    <n v="1795"/>
    <n v="100"/>
    <n v="1795"/>
    <m/>
    <m/>
    <m/>
  </r>
  <r>
    <x v="31"/>
    <x v="1"/>
    <x v="5"/>
    <x v="1"/>
    <x v="17"/>
    <x v="1"/>
    <x v="2"/>
    <x v="2"/>
    <n v="35894081"/>
    <n v="26"/>
    <x v="362"/>
    <n v="1155"/>
    <n v="100"/>
    <n v="1155"/>
    <m/>
    <m/>
    <m/>
  </r>
  <r>
    <x v="32"/>
    <x v="1"/>
    <x v="5"/>
    <x v="1"/>
    <x v="0"/>
    <x v="0"/>
    <x v="0"/>
    <x v="0"/>
    <n v="35912014"/>
    <n v="26"/>
    <x v="363"/>
    <n v="363"/>
    <n v="100"/>
    <n v="363"/>
    <m/>
    <m/>
    <m/>
  </r>
  <r>
    <x v="32"/>
    <x v="1"/>
    <x v="5"/>
    <x v="1"/>
    <x v="1"/>
    <x v="0"/>
    <x v="0"/>
    <x v="1"/>
    <n v="35912035"/>
    <n v="26"/>
    <x v="364"/>
    <n v="384.5"/>
    <n v="100"/>
    <n v="384.5"/>
    <m/>
    <m/>
    <m/>
  </r>
  <r>
    <x v="32"/>
    <x v="1"/>
    <x v="5"/>
    <x v="1"/>
    <x v="2"/>
    <x v="0"/>
    <x v="0"/>
    <x v="2"/>
    <n v="35912061"/>
    <n v="26"/>
    <x v="365"/>
    <n v="480.5"/>
    <n v="100"/>
    <n v="480.5"/>
    <m/>
    <m/>
    <m/>
  </r>
  <r>
    <x v="32"/>
    <x v="1"/>
    <x v="5"/>
    <x v="1"/>
    <x v="3"/>
    <x v="1"/>
    <x v="0"/>
    <x v="0"/>
    <n v="35912017"/>
    <n v="26"/>
    <x v="297"/>
    <n v="1195"/>
    <n v="100"/>
    <n v="1195"/>
    <m/>
    <m/>
    <m/>
  </r>
  <r>
    <x v="32"/>
    <x v="1"/>
    <x v="5"/>
    <x v="1"/>
    <x v="4"/>
    <x v="1"/>
    <x v="0"/>
    <x v="1"/>
    <n v="35912039"/>
    <n v="26"/>
    <x v="216"/>
    <n v="1415"/>
    <n v="100"/>
    <n v="1415"/>
    <m/>
    <m/>
    <m/>
  </r>
  <r>
    <x v="32"/>
    <x v="1"/>
    <x v="5"/>
    <x v="1"/>
    <x v="5"/>
    <x v="1"/>
    <x v="0"/>
    <x v="2"/>
    <n v="35912082"/>
    <n v="26"/>
    <x v="182"/>
    <n v="1245"/>
    <n v="100"/>
    <n v="1245"/>
    <m/>
    <m/>
    <m/>
  </r>
  <r>
    <x v="32"/>
    <x v="1"/>
    <x v="5"/>
    <x v="1"/>
    <x v="6"/>
    <x v="0"/>
    <x v="1"/>
    <x v="0"/>
    <n v="35912015"/>
    <n v="26"/>
    <x v="216"/>
    <n v="1415"/>
    <n v="100"/>
    <n v="1415"/>
    <m/>
    <m/>
    <m/>
  </r>
  <r>
    <x v="32"/>
    <x v="1"/>
    <x v="5"/>
    <x v="1"/>
    <x v="7"/>
    <x v="0"/>
    <x v="1"/>
    <x v="1"/>
    <n v="35912034"/>
    <n v="26"/>
    <x v="366"/>
    <n v="900"/>
    <n v="100"/>
    <n v="900"/>
    <m/>
    <m/>
    <m/>
  </r>
  <r>
    <x v="32"/>
    <x v="1"/>
    <x v="5"/>
    <x v="1"/>
    <x v="8"/>
    <x v="0"/>
    <x v="1"/>
    <x v="2"/>
    <n v="35912060"/>
    <n v="26"/>
    <x v="143"/>
    <n v="1120"/>
    <n v="100"/>
    <n v="1120"/>
    <m/>
    <m/>
    <m/>
  </r>
  <r>
    <x v="32"/>
    <x v="1"/>
    <x v="5"/>
    <x v="1"/>
    <x v="9"/>
    <x v="1"/>
    <x v="1"/>
    <x v="0"/>
    <n v="35912018"/>
    <n v="26"/>
    <x v="367"/>
    <n v="2545"/>
    <n v="100"/>
    <n v="2545"/>
    <m/>
    <m/>
    <m/>
  </r>
  <r>
    <x v="32"/>
    <x v="1"/>
    <x v="5"/>
    <x v="1"/>
    <x v="10"/>
    <x v="1"/>
    <x v="1"/>
    <x v="1"/>
    <n v="35912037"/>
    <n v="26"/>
    <x v="359"/>
    <n v="1640"/>
    <n v="100"/>
    <n v="1640"/>
    <m/>
    <m/>
    <m/>
  </r>
  <r>
    <x v="32"/>
    <x v="1"/>
    <x v="5"/>
    <x v="1"/>
    <x v="11"/>
    <x v="1"/>
    <x v="1"/>
    <x v="2"/>
    <n v="35912083"/>
    <n v="26"/>
    <x v="212"/>
    <n v="1495"/>
    <n v="100"/>
    <n v="1495"/>
    <m/>
    <m/>
    <m/>
  </r>
  <r>
    <x v="32"/>
    <x v="1"/>
    <x v="5"/>
    <x v="1"/>
    <x v="12"/>
    <x v="0"/>
    <x v="2"/>
    <x v="0"/>
    <n v="35912016"/>
    <n v="26"/>
    <x v="327"/>
    <n v="1840"/>
    <n v="100"/>
    <n v="1840"/>
    <m/>
    <m/>
    <m/>
  </r>
  <r>
    <x v="32"/>
    <x v="1"/>
    <x v="5"/>
    <x v="1"/>
    <x v="13"/>
    <x v="0"/>
    <x v="2"/>
    <x v="1"/>
    <n v="35912036"/>
    <n v="26"/>
    <x v="215"/>
    <n v="1545"/>
    <n v="100"/>
    <n v="1545"/>
    <m/>
    <m/>
    <m/>
  </r>
  <r>
    <x v="32"/>
    <x v="1"/>
    <x v="5"/>
    <x v="1"/>
    <x v="14"/>
    <x v="0"/>
    <x v="2"/>
    <x v="2"/>
    <n v="35912059"/>
    <n v="26"/>
    <x v="368"/>
    <n v="2090"/>
    <n v="100"/>
    <n v="2090"/>
    <m/>
    <m/>
    <m/>
  </r>
  <r>
    <x v="32"/>
    <x v="1"/>
    <x v="5"/>
    <x v="1"/>
    <x v="15"/>
    <x v="1"/>
    <x v="2"/>
    <x v="0"/>
    <n v="35912019"/>
    <n v="26"/>
    <x v="369"/>
    <n v="1670"/>
    <n v="100"/>
    <n v="1670"/>
    <m/>
    <m/>
    <m/>
  </r>
  <r>
    <x v="32"/>
    <x v="1"/>
    <x v="5"/>
    <x v="1"/>
    <x v="16"/>
    <x v="1"/>
    <x v="2"/>
    <x v="1"/>
    <n v="35912038"/>
    <n v="26"/>
    <x v="370"/>
    <n v="2440"/>
    <n v="100"/>
    <n v="2440"/>
    <m/>
    <m/>
    <m/>
  </r>
  <r>
    <x v="32"/>
    <x v="1"/>
    <x v="5"/>
    <x v="1"/>
    <x v="17"/>
    <x v="1"/>
    <x v="2"/>
    <x v="2"/>
    <n v="35912081"/>
    <n v="26"/>
    <x v="308"/>
    <n v="2225"/>
    <n v="100"/>
    <n v="2225"/>
    <m/>
    <m/>
    <m/>
  </r>
  <r>
    <x v="33"/>
    <x v="1"/>
    <x v="5"/>
    <x v="1"/>
    <x v="0"/>
    <x v="0"/>
    <x v="0"/>
    <x v="0"/>
    <n v="35930014"/>
    <n v="26"/>
    <x v="371"/>
    <n v="443.5"/>
    <n v="100"/>
    <n v="443.5"/>
    <m/>
    <m/>
    <m/>
  </r>
  <r>
    <x v="33"/>
    <x v="1"/>
    <x v="5"/>
    <x v="1"/>
    <x v="1"/>
    <x v="0"/>
    <x v="0"/>
    <x v="1"/>
    <n v="35930035"/>
    <n v="26"/>
    <x v="372"/>
    <n v="387.5"/>
    <n v="100"/>
    <n v="387.5"/>
    <m/>
    <m/>
    <m/>
  </r>
  <r>
    <x v="33"/>
    <x v="1"/>
    <x v="5"/>
    <x v="1"/>
    <x v="2"/>
    <x v="0"/>
    <x v="0"/>
    <x v="2"/>
    <n v="35930061"/>
    <n v="26"/>
    <x v="373"/>
    <n v="665"/>
    <n v="100"/>
    <n v="665"/>
    <m/>
    <m/>
    <m/>
  </r>
  <r>
    <x v="33"/>
    <x v="1"/>
    <x v="5"/>
    <x v="1"/>
    <x v="3"/>
    <x v="1"/>
    <x v="0"/>
    <x v="0"/>
    <n v="35930017"/>
    <n v="26"/>
    <x v="374"/>
    <n v="1075"/>
    <n v="100"/>
    <n v="1075"/>
    <m/>
    <m/>
    <m/>
  </r>
  <r>
    <x v="33"/>
    <x v="1"/>
    <x v="5"/>
    <x v="1"/>
    <x v="4"/>
    <x v="1"/>
    <x v="0"/>
    <x v="1"/>
    <n v="35930039"/>
    <n v="26"/>
    <x v="304"/>
    <n v="1360"/>
    <n v="100"/>
    <n v="1360"/>
    <m/>
    <m/>
    <m/>
  </r>
  <r>
    <x v="33"/>
    <x v="1"/>
    <x v="5"/>
    <x v="1"/>
    <x v="5"/>
    <x v="1"/>
    <x v="0"/>
    <x v="2"/>
    <n v="35930082"/>
    <n v="26"/>
    <x v="375"/>
    <n v="1405"/>
    <n v="100"/>
    <n v="1405"/>
    <m/>
    <m/>
    <m/>
  </r>
  <r>
    <x v="33"/>
    <x v="1"/>
    <x v="5"/>
    <x v="1"/>
    <x v="6"/>
    <x v="0"/>
    <x v="1"/>
    <x v="0"/>
    <n v="35930015"/>
    <n v="26"/>
    <x v="310"/>
    <n v="1305"/>
    <n v="100"/>
    <n v="1305"/>
    <m/>
    <m/>
    <m/>
  </r>
  <r>
    <x v="33"/>
    <x v="1"/>
    <x v="5"/>
    <x v="1"/>
    <x v="7"/>
    <x v="0"/>
    <x v="1"/>
    <x v="1"/>
    <n v="35930034"/>
    <n v="26"/>
    <x v="376"/>
    <n v="1180"/>
    <n v="100"/>
    <n v="1180"/>
    <m/>
    <m/>
    <m/>
  </r>
  <r>
    <x v="33"/>
    <x v="1"/>
    <x v="5"/>
    <x v="1"/>
    <x v="8"/>
    <x v="0"/>
    <x v="1"/>
    <x v="2"/>
    <n v="35930060"/>
    <n v="26"/>
    <x v="57"/>
    <n v="1410"/>
    <n v="100"/>
    <n v="1410"/>
    <m/>
    <m/>
    <m/>
  </r>
  <r>
    <x v="33"/>
    <x v="1"/>
    <x v="5"/>
    <x v="1"/>
    <x v="9"/>
    <x v="1"/>
    <x v="1"/>
    <x v="0"/>
    <n v="35930018"/>
    <n v="26"/>
    <x v="118"/>
    <n v="2250"/>
    <n v="100"/>
    <n v="2250"/>
    <m/>
    <m/>
    <m/>
  </r>
  <r>
    <x v="33"/>
    <x v="1"/>
    <x v="5"/>
    <x v="1"/>
    <x v="10"/>
    <x v="1"/>
    <x v="1"/>
    <x v="1"/>
    <n v="35930037"/>
    <n v="26"/>
    <x v="184"/>
    <n v="1605"/>
    <n v="100"/>
    <n v="1605"/>
    <m/>
    <m/>
    <m/>
  </r>
  <r>
    <x v="33"/>
    <x v="1"/>
    <x v="5"/>
    <x v="1"/>
    <x v="11"/>
    <x v="1"/>
    <x v="1"/>
    <x v="2"/>
    <n v="35930083"/>
    <n v="26"/>
    <x v="246"/>
    <n v="1400"/>
    <n v="100"/>
    <n v="1400"/>
    <m/>
    <m/>
    <m/>
  </r>
  <r>
    <x v="33"/>
    <x v="1"/>
    <x v="5"/>
    <x v="1"/>
    <x v="12"/>
    <x v="0"/>
    <x v="2"/>
    <x v="0"/>
    <n v="35930016"/>
    <n v="26"/>
    <x v="145"/>
    <n v="1590"/>
    <n v="100"/>
    <n v="1590"/>
    <m/>
    <m/>
    <m/>
  </r>
  <r>
    <x v="33"/>
    <x v="1"/>
    <x v="5"/>
    <x v="1"/>
    <x v="13"/>
    <x v="0"/>
    <x v="2"/>
    <x v="1"/>
    <n v="35930036"/>
    <n v="26"/>
    <x v="377"/>
    <n v="1460"/>
    <n v="100"/>
    <n v="1460"/>
    <m/>
    <m/>
    <m/>
  </r>
  <r>
    <x v="33"/>
    <x v="1"/>
    <x v="5"/>
    <x v="1"/>
    <x v="14"/>
    <x v="0"/>
    <x v="2"/>
    <x v="2"/>
    <n v="35930059"/>
    <n v="26"/>
    <x v="378"/>
    <n v="1875"/>
    <n v="100"/>
    <n v="1875"/>
    <m/>
    <m/>
    <m/>
  </r>
  <r>
    <x v="33"/>
    <x v="1"/>
    <x v="5"/>
    <x v="1"/>
    <x v="15"/>
    <x v="1"/>
    <x v="2"/>
    <x v="0"/>
    <n v="35930019"/>
    <n v="26"/>
    <x v="379"/>
    <n v="1940"/>
    <n v="100"/>
    <n v="1940"/>
    <m/>
    <m/>
    <m/>
  </r>
  <r>
    <x v="33"/>
    <x v="1"/>
    <x v="5"/>
    <x v="1"/>
    <x v="16"/>
    <x v="1"/>
    <x v="2"/>
    <x v="1"/>
    <n v="35930038"/>
    <n v="26"/>
    <x v="380"/>
    <n v="1785"/>
    <n v="100"/>
    <n v="1785"/>
    <m/>
    <m/>
    <m/>
  </r>
  <r>
    <x v="33"/>
    <x v="1"/>
    <x v="5"/>
    <x v="1"/>
    <x v="17"/>
    <x v="1"/>
    <x v="2"/>
    <x v="2"/>
    <n v="35930081"/>
    <n v="26"/>
    <x v="246"/>
    <n v="1400"/>
    <n v="100"/>
    <n v="1400"/>
    <m/>
    <m/>
    <m/>
  </r>
  <r>
    <x v="34"/>
    <x v="1"/>
    <x v="5"/>
    <x v="0"/>
    <x v="0"/>
    <x v="0"/>
    <x v="0"/>
    <x v="0"/>
    <n v="35944014"/>
    <n v="26"/>
    <x v="108"/>
    <n v="560"/>
    <n v="100"/>
    <n v="560"/>
    <m/>
    <n v="1"/>
    <m/>
  </r>
  <r>
    <x v="34"/>
    <x v="1"/>
    <x v="5"/>
    <x v="0"/>
    <x v="1"/>
    <x v="0"/>
    <x v="0"/>
    <x v="1"/>
    <n v="35944035"/>
    <n v="26"/>
    <x v="381"/>
    <n v="455"/>
    <n v="100"/>
    <n v="455"/>
    <m/>
    <n v="1"/>
    <m/>
  </r>
  <r>
    <x v="34"/>
    <x v="1"/>
    <x v="5"/>
    <x v="0"/>
    <x v="2"/>
    <x v="0"/>
    <x v="0"/>
    <x v="2"/>
    <n v="35944061"/>
    <n v="26"/>
    <x v="382"/>
    <n v="475.5"/>
    <n v="100"/>
    <n v="475.5"/>
    <m/>
    <n v="1"/>
    <m/>
  </r>
  <r>
    <x v="34"/>
    <x v="1"/>
    <x v="5"/>
    <x v="0"/>
    <x v="3"/>
    <x v="1"/>
    <x v="0"/>
    <x v="0"/>
    <n v="35944017"/>
    <n v="26"/>
    <x v="383"/>
    <n v="1770"/>
    <n v="100"/>
    <n v="1770"/>
    <m/>
    <n v="1"/>
    <m/>
  </r>
  <r>
    <x v="34"/>
    <x v="1"/>
    <x v="5"/>
    <x v="0"/>
    <x v="4"/>
    <x v="1"/>
    <x v="0"/>
    <x v="1"/>
    <n v="35944039"/>
    <n v="26"/>
    <x v="384"/>
    <n v="1715"/>
    <n v="100"/>
    <n v="1715"/>
    <m/>
    <n v="1"/>
    <m/>
  </r>
  <r>
    <x v="34"/>
    <x v="1"/>
    <x v="5"/>
    <x v="0"/>
    <x v="5"/>
    <x v="1"/>
    <x v="0"/>
    <x v="2"/>
    <n v="35944082"/>
    <n v="26"/>
    <x v="54"/>
    <n v="1260"/>
    <n v="100"/>
    <n v="1260"/>
    <m/>
    <n v="1"/>
    <m/>
  </r>
  <r>
    <x v="34"/>
    <x v="1"/>
    <x v="5"/>
    <x v="0"/>
    <x v="6"/>
    <x v="0"/>
    <x v="1"/>
    <x v="0"/>
    <n v="35944015"/>
    <n v="26"/>
    <x v="385"/>
    <n v="1420"/>
    <n v="100"/>
    <n v="1420"/>
    <m/>
    <n v="1"/>
    <m/>
  </r>
  <r>
    <x v="34"/>
    <x v="1"/>
    <x v="5"/>
    <x v="0"/>
    <x v="7"/>
    <x v="0"/>
    <x v="1"/>
    <x v="1"/>
    <n v="35944034"/>
    <n v="26"/>
    <x v="386"/>
    <n v="950"/>
    <n v="100"/>
    <n v="950"/>
    <m/>
    <n v="1"/>
    <m/>
  </r>
  <r>
    <x v="34"/>
    <x v="1"/>
    <x v="5"/>
    <x v="0"/>
    <x v="8"/>
    <x v="0"/>
    <x v="1"/>
    <x v="2"/>
    <n v="35944060"/>
    <n v="26"/>
    <x v="387"/>
    <n v="1115"/>
    <n v="100"/>
    <n v="1115"/>
    <m/>
    <n v="1"/>
    <m/>
  </r>
  <r>
    <x v="34"/>
    <x v="1"/>
    <x v="5"/>
    <x v="0"/>
    <x v="9"/>
    <x v="1"/>
    <x v="1"/>
    <x v="0"/>
    <n v="35944018"/>
    <n v="26"/>
    <x v="388"/>
    <n v="2125"/>
    <n v="100"/>
    <n v="2125"/>
    <m/>
    <n v="1"/>
    <m/>
  </r>
  <r>
    <x v="34"/>
    <x v="1"/>
    <x v="5"/>
    <x v="0"/>
    <x v="10"/>
    <x v="1"/>
    <x v="1"/>
    <x v="1"/>
    <n v="35944037"/>
    <n v="26"/>
    <x v="389"/>
    <n v="1185"/>
    <n v="100"/>
    <n v="1185"/>
    <m/>
    <n v="1"/>
    <m/>
  </r>
  <r>
    <x v="34"/>
    <x v="1"/>
    <x v="5"/>
    <x v="0"/>
    <x v="11"/>
    <x v="1"/>
    <x v="1"/>
    <x v="2"/>
    <n v="35944083"/>
    <n v="26"/>
    <x v="390"/>
    <n v="1340"/>
    <n v="100"/>
    <n v="1340"/>
    <m/>
    <n v="1"/>
    <m/>
  </r>
  <r>
    <x v="34"/>
    <x v="1"/>
    <x v="5"/>
    <x v="0"/>
    <x v="12"/>
    <x v="0"/>
    <x v="2"/>
    <x v="0"/>
    <n v="35944016"/>
    <n v="26"/>
    <x v="391"/>
    <n v="2040"/>
    <n v="100"/>
    <n v="2040"/>
    <m/>
    <n v="1"/>
    <m/>
  </r>
  <r>
    <x v="34"/>
    <x v="1"/>
    <x v="5"/>
    <x v="0"/>
    <x v="13"/>
    <x v="0"/>
    <x v="2"/>
    <x v="1"/>
    <n v="35944036"/>
    <n v="26"/>
    <x v="392"/>
    <n v="1060"/>
    <n v="100"/>
    <n v="1060"/>
    <m/>
    <n v="1"/>
    <m/>
  </r>
  <r>
    <x v="34"/>
    <x v="1"/>
    <x v="5"/>
    <x v="0"/>
    <x v="14"/>
    <x v="0"/>
    <x v="2"/>
    <x v="2"/>
    <n v="35944059"/>
    <n v="26"/>
    <x v="393"/>
    <n v="1615"/>
    <n v="100"/>
    <n v="1615"/>
    <m/>
    <n v="1"/>
    <m/>
  </r>
  <r>
    <x v="34"/>
    <x v="1"/>
    <x v="5"/>
    <x v="0"/>
    <x v="15"/>
    <x v="1"/>
    <x v="2"/>
    <x v="0"/>
    <n v="35944019"/>
    <n v="26"/>
    <x v="111"/>
    <n v="1855"/>
    <n v="100"/>
    <n v="1855"/>
    <m/>
    <n v="1"/>
    <m/>
  </r>
  <r>
    <x v="34"/>
    <x v="1"/>
    <x v="5"/>
    <x v="0"/>
    <x v="16"/>
    <x v="1"/>
    <x v="2"/>
    <x v="1"/>
    <n v="35944038"/>
    <n v="26"/>
    <x v="361"/>
    <n v="1795"/>
    <n v="100"/>
    <n v="1795"/>
    <m/>
    <n v="1"/>
    <m/>
  </r>
  <r>
    <x v="34"/>
    <x v="1"/>
    <x v="5"/>
    <x v="0"/>
    <x v="17"/>
    <x v="1"/>
    <x v="2"/>
    <x v="2"/>
    <n v="35944081"/>
    <n v="26"/>
    <x v="394"/>
    <n v="2095"/>
    <n v="100"/>
    <n v="2095"/>
    <m/>
    <n v="1"/>
    <m/>
  </r>
  <r>
    <x v="35"/>
    <x v="1"/>
    <x v="5"/>
    <x v="2"/>
    <x v="0"/>
    <x v="0"/>
    <x v="0"/>
    <x v="0"/>
    <n v="35949014"/>
    <n v="26"/>
    <x v="0"/>
    <m/>
    <m/>
    <m/>
    <m/>
    <m/>
    <m/>
  </r>
  <r>
    <x v="35"/>
    <x v="1"/>
    <x v="5"/>
    <x v="2"/>
    <x v="1"/>
    <x v="0"/>
    <x v="0"/>
    <x v="1"/>
    <n v="35949035"/>
    <n v="26"/>
    <x v="0"/>
    <m/>
    <m/>
    <m/>
    <m/>
    <m/>
    <m/>
  </r>
  <r>
    <x v="35"/>
    <x v="1"/>
    <x v="5"/>
    <x v="2"/>
    <x v="2"/>
    <x v="0"/>
    <x v="0"/>
    <x v="2"/>
    <n v="35949061"/>
    <n v="26"/>
    <x v="0"/>
    <m/>
    <m/>
    <m/>
    <m/>
    <m/>
    <m/>
  </r>
  <r>
    <x v="35"/>
    <x v="1"/>
    <x v="5"/>
    <x v="2"/>
    <x v="3"/>
    <x v="1"/>
    <x v="0"/>
    <x v="0"/>
    <n v="35949017"/>
    <n v="26"/>
    <x v="0"/>
    <m/>
    <m/>
    <m/>
    <m/>
    <m/>
    <m/>
  </r>
  <r>
    <x v="35"/>
    <x v="1"/>
    <x v="5"/>
    <x v="2"/>
    <x v="4"/>
    <x v="1"/>
    <x v="0"/>
    <x v="1"/>
    <n v="35949039"/>
    <n v="26"/>
    <x v="0"/>
    <m/>
    <m/>
    <m/>
    <m/>
    <m/>
    <m/>
  </r>
  <r>
    <x v="35"/>
    <x v="1"/>
    <x v="5"/>
    <x v="2"/>
    <x v="5"/>
    <x v="1"/>
    <x v="0"/>
    <x v="2"/>
    <n v="35949082"/>
    <n v="26"/>
    <x v="0"/>
    <m/>
    <m/>
    <m/>
    <m/>
    <m/>
    <m/>
  </r>
  <r>
    <x v="35"/>
    <x v="1"/>
    <x v="5"/>
    <x v="2"/>
    <x v="6"/>
    <x v="0"/>
    <x v="1"/>
    <x v="0"/>
    <n v="35949015"/>
    <n v="26"/>
    <x v="0"/>
    <m/>
    <m/>
    <m/>
    <m/>
    <m/>
    <m/>
  </r>
  <r>
    <x v="35"/>
    <x v="1"/>
    <x v="5"/>
    <x v="2"/>
    <x v="7"/>
    <x v="0"/>
    <x v="1"/>
    <x v="1"/>
    <n v="35949034"/>
    <n v="26"/>
    <x v="0"/>
    <m/>
    <m/>
    <m/>
    <m/>
    <m/>
    <m/>
  </r>
  <r>
    <x v="35"/>
    <x v="1"/>
    <x v="5"/>
    <x v="2"/>
    <x v="8"/>
    <x v="0"/>
    <x v="1"/>
    <x v="2"/>
    <n v="35949060"/>
    <n v="26"/>
    <x v="0"/>
    <m/>
    <m/>
    <m/>
    <m/>
    <m/>
    <m/>
  </r>
  <r>
    <x v="35"/>
    <x v="1"/>
    <x v="5"/>
    <x v="2"/>
    <x v="9"/>
    <x v="1"/>
    <x v="1"/>
    <x v="0"/>
    <n v="35949018"/>
    <n v="26"/>
    <x v="0"/>
    <m/>
    <m/>
    <m/>
    <m/>
    <m/>
    <m/>
  </r>
  <r>
    <x v="35"/>
    <x v="1"/>
    <x v="5"/>
    <x v="2"/>
    <x v="10"/>
    <x v="1"/>
    <x v="1"/>
    <x v="1"/>
    <n v="35949037"/>
    <n v="26"/>
    <x v="0"/>
    <m/>
    <m/>
    <m/>
    <m/>
    <m/>
    <m/>
  </r>
  <r>
    <x v="35"/>
    <x v="1"/>
    <x v="5"/>
    <x v="2"/>
    <x v="11"/>
    <x v="1"/>
    <x v="1"/>
    <x v="2"/>
    <n v="35949083"/>
    <n v="26"/>
    <x v="0"/>
    <m/>
    <m/>
    <m/>
    <m/>
    <m/>
    <m/>
  </r>
  <r>
    <x v="35"/>
    <x v="1"/>
    <x v="5"/>
    <x v="2"/>
    <x v="12"/>
    <x v="0"/>
    <x v="2"/>
    <x v="0"/>
    <n v="35949016"/>
    <n v="26"/>
    <x v="0"/>
    <m/>
    <m/>
    <m/>
    <m/>
    <m/>
    <m/>
  </r>
  <r>
    <x v="35"/>
    <x v="1"/>
    <x v="5"/>
    <x v="2"/>
    <x v="13"/>
    <x v="0"/>
    <x v="2"/>
    <x v="1"/>
    <n v="35949036"/>
    <n v="26"/>
    <x v="0"/>
    <m/>
    <m/>
    <m/>
    <m/>
    <m/>
    <m/>
  </r>
  <r>
    <x v="35"/>
    <x v="1"/>
    <x v="5"/>
    <x v="2"/>
    <x v="14"/>
    <x v="0"/>
    <x v="2"/>
    <x v="2"/>
    <n v="35949059"/>
    <n v="26"/>
    <x v="0"/>
    <m/>
    <m/>
    <m/>
    <m/>
    <m/>
    <m/>
  </r>
  <r>
    <x v="35"/>
    <x v="1"/>
    <x v="5"/>
    <x v="2"/>
    <x v="15"/>
    <x v="1"/>
    <x v="2"/>
    <x v="0"/>
    <n v="35949019"/>
    <n v="26"/>
    <x v="0"/>
    <m/>
    <m/>
    <m/>
    <m/>
    <m/>
    <m/>
  </r>
  <r>
    <x v="35"/>
    <x v="1"/>
    <x v="5"/>
    <x v="2"/>
    <x v="16"/>
    <x v="1"/>
    <x v="2"/>
    <x v="1"/>
    <n v="35949038"/>
    <n v="26"/>
    <x v="0"/>
    <m/>
    <m/>
    <m/>
    <m/>
    <m/>
    <m/>
  </r>
  <r>
    <x v="35"/>
    <x v="1"/>
    <x v="5"/>
    <x v="2"/>
    <x v="17"/>
    <x v="1"/>
    <x v="2"/>
    <x v="2"/>
    <n v="35949081"/>
    <n v="26"/>
    <x v="0"/>
    <m/>
    <m/>
    <m/>
    <m/>
    <m/>
    <m/>
  </r>
  <r>
    <x v="36"/>
    <x v="2"/>
    <x v="0"/>
    <x v="1"/>
    <x v="0"/>
    <x v="0"/>
    <x v="0"/>
    <x v="0"/>
    <n v="36003014"/>
    <n v="31"/>
    <x v="395"/>
    <n v="303"/>
    <n v="100"/>
    <n v="303"/>
    <m/>
    <m/>
    <m/>
  </r>
  <r>
    <x v="36"/>
    <x v="2"/>
    <x v="0"/>
    <x v="1"/>
    <x v="1"/>
    <x v="0"/>
    <x v="0"/>
    <x v="1"/>
    <n v="36003035"/>
    <n v="31"/>
    <x v="396"/>
    <n v="312"/>
    <n v="100"/>
    <n v="312"/>
    <m/>
    <m/>
    <m/>
  </r>
  <r>
    <x v="36"/>
    <x v="2"/>
    <x v="0"/>
    <x v="1"/>
    <x v="2"/>
    <x v="0"/>
    <x v="0"/>
    <x v="2"/>
    <n v="36003061"/>
    <n v="31"/>
    <x v="397"/>
    <n v="268"/>
    <n v="100"/>
    <n v="268"/>
    <m/>
    <m/>
    <m/>
  </r>
  <r>
    <x v="36"/>
    <x v="2"/>
    <x v="0"/>
    <x v="1"/>
    <x v="3"/>
    <x v="1"/>
    <x v="0"/>
    <x v="0"/>
    <n v="36003017"/>
    <n v="31"/>
    <x v="398"/>
    <n v="274"/>
    <n v="100"/>
    <n v="274"/>
    <m/>
    <m/>
    <m/>
  </r>
  <r>
    <x v="36"/>
    <x v="2"/>
    <x v="0"/>
    <x v="1"/>
    <x v="4"/>
    <x v="1"/>
    <x v="0"/>
    <x v="1"/>
    <n v="36003039"/>
    <n v="31"/>
    <x v="399"/>
    <n v="282"/>
    <n v="100"/>
    <n v="282"/>
    <m/>
    <m/>
    <m/>
  </r>
  <r>
    <x v="36"/>
    <x v="2"/>
    <x v="0"/>
    <x v="1"/>
    <x v="5"/>
    <x v="1"/>
    <x v="0"/>
    <x v="2"/>
    <n v="36003082"/>
    <n v="31"/>
    <x v="400"/>
    <n v="244.5"/>
    <n v="100"/>
    <n v="244.5"/>
    <m/>
    <m/>
    <m/>
  </r>
  <r>
    <x v="36"/>
    <x v="2"/>
    <x v="0"/>
    <x v="1"/>
    <x v="6"/>
    <x v="0"/>
    <x v="1"/>
    <x v="0"/>
    <n v="36003015"/>
    <n v="31"/>
    <x v="401"/>
    <n v="66"/>
    <n v="100"/>
    <n v="66"/>
    <m/>
    <m/>
    <m/>
  </r>
  <r>
    <x v="36"/>
    <x v="2"/>
    <x v="0"/>
    <x v="1"/>
    <x v="7"/>
    <x v="0"/>
    <x v="1"/>
    <x v="1"/>
    <n v="36003034"/>
    <n v="31"/>
    <x v="402"/>
    <n v="68"/>
    <n v="100"/>
    <n v="68"/>
    <m/>
    <m/>
    <m/>
  </r>
  <r>
    <x v="36"/>
    <x v="2"/>
    <x v="0"/>
    <x v="1"/>
    <x v="8"/>
    <x v="0"/>
    <x v="1"/>
    <x v="2"/>
    <n v="36003060"/>
    <n v="31"/>
    <x v="403"/>
    <n v="58.5"/>
    <n v="100"/>
    <n v="58.5"/>
    <m/>
    <m/>
    <m/>
  </r>
  <r>
    <x v="36"/>
    <x v="2"/>
    <x v="0"/>
    <x v="1"/>
    <x v="9"/>
    <x v="1"/>
    <x v="1"/>
    <x v="0"/>
    <n v="36003018"/>
    <n v="31"/>
    <x v="401"/>
    <n v="66"/>
    <n v="100"/>
    <n v="66"/>
    <m/>
    <m/>
    <m/>
  </r>
  <r>
    <x v="36"/>
    <x v="2"/>
    <x v="0"/>
    <x v="1"/>
    <x v="10"/>
    <x v="1"/>
    <x v="1"/>
    <x v="1"/>
    <n v="36003037"/>
    <n v="31"/>
    <x v="402"/>
    <n v="68"/>
    <n v="100"/>
    <n v="68"/>
    <m/>
    <m/>
    <m/>
  </r>
  <r>
    <x v="36"/>
    <x v="2"/>
    <x v="0"/>
    <x v="1"/>
    <x v="11"/>
    <x v="1"/>
    <x v="1"/>
    <x v="2"/>
    <n v="36003083"/>
    <n v="31"/>
    <x v="403"/>
    <n v="58.5"/>
    <n v="100"/>
    <n v="58.5"/>
    <m/>
    <m/>
    <m/>
  </r>
  <r>
    <x v="36"/>
    <x v="2"/>
    <x v="0"/>
    <x v="1"/>
    <x v="12"/>
    <x v="0"/>
    <x v="2"/>
    <x v="0"/>
    <n v="36003016"/>
    <n v="31"/>
    <x v="404"/>
    <n v="313.5"/>
    <n v="100"/>
    <n v="313.5"/>
    <m/>
    <m/>
    <m/>
  </r>
  <r>
    <x v="36"/>
    <x v="2"/>
    <x v="0"/>
    <x v="1"/>
    <x v="13"/>
    <x v="0"/>
    <x v="2"/>
    <x v="1"/>
    <n v="36003036"/>
    <n v="31"/>
    <x v="405"/>
    <n v="323"/>
    <n v="100"/>
    <n v="323"/>
    <m/>
    <m/>
    <m/>
  </r>
  <r>
    <x v="36"/>
    <x v="2"/>
    <x v="0"/>
    <x v="1"/>
    <x v="14"/>
    <x v="0"/>
    <x v="2"/>
    <x v="2"/>
    <n v="36003059"/>
    <n v="31"/>
    <x v="406"/>
    <n v="277.5"/>
    <n v="100"/>
    <n v="277.5"/>
    <m/>
    <m/>
    <m/>
  </r>
  <r>
    <x v="36"/>
    <x v="2"/>
    <x v="0"/>
    <x v="1"/>
    <x v="15"/>
    <x v="1"/>
    <x v="2"/>
    <x v="0"/>
    <n v="36003019"/>
    <n v="31"/>
    <x v="404"/>
    <n v="313.5"/>
    <n v="100"/>
    <n v="313.5"/>
    <m/>
    <m/>
    <m/>
  </r>
  <r>
    <x v="36"/>
    <x v="2"/>
    <x v="0"/>
    <x v="1"/>
    <x v="16"/>
    <x v="1"/>
    <x v="2"/>
    <x v="1"/>
    <n v="36003038"/>
    <n v="31"/>
    <x v="405"/>
    <n v="323"/>
    <n v="100"/>
    <n v="323"/>
    <m/>
    <m/>
    <m/>
  </r>
  <r>
    <x v="36"/>
    <x v="2"/>
    <x v="0"/>
    <x v="1"/>
    <x v="17"/>
    <x v="1"/>
    <x v="2"/>
    <x v="2"/>
    <n v="36003081"/>
    <n v="31"/>
    <x v="406"/>
    <n v="277.5"/>
    <n v="100"/>
    <n v="277.5"/>
    <m/>
    <m/>
    <m/>
  </r>
  <r>
    <x v="37"/>
    <x v="2"/>
    <x v="0"/>
    <x v="1"/>
    <x v="0"/>
    <x v="0"/>
    <x v="0"/>
    <x v="0"/>
    <n v="36022014"/>
    <n v="31"/>
    <x v="407"/>
    <n v="675.5"/>
    <n v="100"/>
    <n v="675.5"/>
    <m/>
    <m/>
    <m/>
  </r>
  <r>
    <x v="37"/>
    <x v="2"/>
    <x v="0"/>
    <x v="1"/>
    <x v="1"/>
    <x v="0"/>
    <x v="0"/>
    <x v="1"/>
    <n v="36022035"/>
    <n v="31"/>
    <x v="408"/>
    <n v="695.5"/>
    <n v="100"/>
    <n v="695.5"/>
    <m/>
    <m/>
    <m/>
  </r>
  <r>
    <x v="37"/>
    <x v="2"/>
    <x v="0"/>
    <x v="1"/>
    <x v="2"/>
    <x v="0"/>
    <x v="0"/>
    <x v="2"/>
    <n v="36022061"/>
    <n v="31"/>
    <x v="409"/>
    <n v="597.5"/>
    <n v="100"/>
    <n v="597.5"/>
    <m/>
    <m/>
    <m/>
  </r>
  <r>
    <x v="37"/>
    <x v="2"/>
    <x v="0"/>
    <x v="1"/>
    <x v="3"/>
    <x v="1"/>
    <x v="0"/>
    <x v="0"/>
    <n v="36022017"/>
    <n v="31"/>
    <x v="410"/>
    <n v="611"/>
    <n v="100"/>
    <n v="611"/>
    <m/>
    <m/>
    <m/>
  </r>
  <r>
    <x v="37"/>
    <x v="2"/>
    <x v="0"/>
    <x v="1"/>
    <x v="4"/>
    <x v="1"/>
    <x v="0"/>
    <x v="1"/>
    <n v="36022039"/>
    <n v="31"/>
    <x v="411"/>
    <n v="629.5"/>
    <n v="100"/>
    <n v="629.5"/>
    <m/>
    <m/>
    <m/>
  </r>
  <r>
    <x v="37"/>
    <x v="2"/>
    <x v="0"/>
    <x v="1"/>
    <x v="5"/>
    <x v="1"/>
    <x v="0"/>
    <x v="2"/>
    <n v="36022082"/>
    <n v="31"/>
    <x v="412"/>
    <n v="541"/>
    <n v="100"/>
    <n v="541"/>
    <m/>
    <m/>
    <m/>
  </r>
  <r>
    <x v="37"/>
    <x v="2"/>
    <x v="0"/>
    <x v="1"/>
    <x v="6"/>
    <x v="0"/>
    <x v="1"/>
    <x v="0"/>
    <n v="36022015"/>
    <n v="31"/>
    <x v="413"/>
    <n v="342"/>
    <n v="100"/>
    <n v="342"/>
    <m/>
    <m/>
    <m/>
  </r>
  <r>
    <x v="37"/>
    <x v="2"/>
    <x v="0"/>
    <x v="1"/>
    <x v="7"/>
    <x v="0"/>
    <x v="1"/>
    <x v="1"/>
    <n v="36022034"/>
    <n v="31"/>
    <x v="351"/>
    <n v="352.5"/>
    <n v="100"/>
    <n v="352.5"/>
    <m/>
    <m/>
    <m/>
  </r>
  <r>
    <x v="37"/>
    <x v="2"/>
    <x v="0"/>
    <x v="1"/>
    <x v="8"/>
    <x v="0"/>
    <x v="1"/>
    <x v="2"/>
    <n v="36022060"/>
    <n v="31"/>
    <x v="395"/>
    <n v="303"/>
    <n v="100"/>
    <n v="303"/>
    <m/>
    <m/>
    <m/>
  </r>
  <r>
    <x v="37"/>
    <x v="2"/>
    <x v="0"/>
    <x v="1"/>
    <x v="9"/>
    <x v="1"/>
    <x v="1"/>
    <x v="0"/>
    <n v="36022018"/>
    <n v="31"/>
    <x v="413"/>
    <n v="342"/>
    <n v="100"/>
    <n v="342"/>
    <m/>
    <m/>
    <m/>
  </r>
  <r>
    <x v="37"/>
    <x v="2"/>
    <x v="0"/>
    <x v="1"/>
    <x v="10"/>
    <x v="1"/>
    <x v="1"/>
    <x v="1"/>
    <n v="36022037"/>
    <n v="31"/>
    <x v="351"/>
    <n v="352.5"/>
    <n v="100"/>
    <n v="352.5"/>
    <m/>
    <m/>
    <m/>
  </r>
  <r>
    <x v="37"/>
    <x v="2"/>
    <x v="0"/>
    <x v="1"/>
    <x v="11"/>
    <x v="1"/>
    <x v="1"/>
    <x v="2"/>
    <n v="36022083"/>
    <n v="31"/>
    <x v="395"/>
    <n v="303"/>
    <n v="100"/>
    <n v="303"/>
    <m/>
    <m/>
    <m/>
  </r>
  <r>
    <x v="37"/>
    <x v="2"/>
    <x v="0"/>
    <x v="1"/>
    <x v="12"/>
    <x v="0"/>
    <x v="2"/>
    <x v="0"/>
    <n v="36022016"/>
    <n v="31"/>
    <x v="294"/>
    <n v="1095"/>
    <n v="100"/>
    <n v="1095"/>
    <m/>
    <m/>
    <m/>
  </r>
  <r>
    <x v="37"/>
    <x v="2"/>
    <x v="0"/>
    <x v="1"/>
    <x v="13"/>
    <x v="0"/>
    <x v="2"/>
    <x v="1"/>
    <n v="36022036"/>
    <n v="31"/>
    <x v="414"/>
    <n v="1128"/>
    <n v="100"/>
    <n v="1128"/>
    <m/>
    <m/>
    <m/>
  </r>
  <r>
    <x v="37"/>
    <x v="2"/>
    <x v="0"/>
    <x v="1"/>
    <x v="14"/>
    <x v="0"/>
    <x v="2"/>
    <x v="2"/>
    <n v="36022059"/>
    <n v="31"/>
    <x v="415"/>
    <n v="969"/>
    <n v="100"/>
    <n v="969"/>
    <m/>
    <m/>
    <m/>
  </r>
  <r>
    <x v="37"/>
    <x v="2"/>
    <x v="0"/>
    <x v="1"/>
    <x v="15"/>
    <x v="1"/>
    <x v="2"/>
    <x v="0"/>
    <n v="36022019"/>
    <n v="31"/>
    <x v="294"/>
    <n v="1095"/>
    <n v="100"/>
    <n v="1095"/>
    <m/>
    <m/>
    <m/>
  </r>
  <r>
    <x v="37"/>
    <x v="2"/>
    <x v="0"/>
    <x v="1"/>
    <x v="16"/>
    <x v="1"/>
    <x v="2"/>
    <x v="1"/>
    <n v="36022038"/>
    <n v="31"/>
    <x v="414"/>
    <n v="1128"/>
    <n v="100"/>
    <n v="1128"/>
    <m/>
    <m/>
    <m/>
  </r>
  <r>
    <x v="37"/>
    <x v="2"/>
    <x v="0"/>
    <x v="1"/>
    <x v="17"/>
    <x v="1"/>
    <x v="2"/>
    <x v="2"/>
    <n v="36022081"/>
    <n v="31"/>
    <x v="415"/>
    <n v="969"/>
    <n v="100"/>
    <n v="969"/>
    <m/>
    <m/>
    <m/>
  </r>
  <r>
    <x v="38"/>
    <x v="2"/>
    <x v="0"/>
    <x v="1"/>
    <x v="0"/>
    <x v="0"/>
    <x v="0"/>
    <x v="0"/>
    <n v="36043014"/>
    <n v="31"/>
    <x v="416"/>
    <n v="1664.5"/>
    <n v="100"/>
    <n v="1664.5"/>
    <m/>
    <m/>
    <m/>
  </r>
  <r>
    <x v="38"/>
    <x v="2"/>
    <x v="0"/>
    <x v="1"/>
    <x v="1"/>
    <x v="0"/>
    <x v="0"/>
    <x v="1"/>
    <n v="36043035"/>
    <n v="31"/>
    <x v="417"/>
    <n v="1714.5"/>
    <n v="100"/>
    <n v="1714.5"/>
    <m/>
    <m/>
    <m/>
  </r>
  <r>
    <x v="38"/>
    <x v="2"/>
    <x v="0"/>
    <x v="1"/>
    <x v="2"/>
    <x v="0"/>
    <x v="0"/>
    <x v="2"/>
    <n v="36043061"/>
    <n v="31"/>
    <x v="418"/>
    <n v="1473"/>
    <n v="100"/>
    <n v="1473"/>
    <m/>
    <m/>
    <m/>
  </r>
  <r>
    <x v="38"/>
    <x v="2"/>
    <x v="0"/>
    <x v="1"/>
    <x v="3"/>
    <x v="1"/>
    <x v="0"/>
    <x v="0"/>
    <n v="36043017"/>
    <n v="31"/>
    <x v="416"/>
    <n v="1664.5"/>
    <n v="100"/>
    <n v="1664.5"/>
    <m/>
    <m/>
    <m/>
  </r>
  <r>
    <x v="38"/>
    <x v="2"/>
    <x v="0"/>
    <x v="1"/>
    <x v="4"/>
    <x v="1"/>
    <x v="0"/>
    <x v="1"/>
    <n v="36043039"/>
    <n v="31"/>
    <x v="417"/>
    <n v="1714.5"/>
    <n v="100"/>
    <n v="1714.5"/>
    <m/>
    <m/>
    <m/>
  </r>
  <r>
    <x v="38"/>
    <x v="2"/>
    <x v="0"/>
    <x v="1"/>
    <x v="5"/>
    <x v="1"/>
    <x v="0"/>
    <x v="2"/>
    <n v="36043082"/>
    <n v="31"/>
    <x v="418"/>
    <n v="1473"/>
    <n v="100"/>
    <n v="1473"/>
    <m/>
    <m/>
    <m/>
  </r>
  <r>
    <x v="38"/>
    <x v="2"/>
    <x v="0"/>
    <x v="1"/>
    <x v="6"/>
    <x v="0"/>
    <x v="1"/>
    <x v="0"/>
    <n v="36043015"/>
    <n v="31"/>
    <x v="202"/>
    <n v="635"/>
    <n v="100"/>
    <n v="635"/>
    <m/>
    <m/>
    <m/>
  </r>
  <r>
    <x v="38"/>
    <x v="2"/>
    <x v="0"/>
    <x v="1"/>
    <x v="7"/>
    <x v="0"/>
    <x v="1"/>
    <x v="1"/>
    <n v="36043034"/>
    <n v="31"/>
    <x v="419"/>
    <n v="654"/>
    <n v="100"/>
    <n v="654"/>
    <m/>
    <m/>
    <m/>
  </r>
  <r>
    <x v="38"/>
    <x v="2"/>
    <x v="0"/>
    <x v="1"/>
    <x v="8"/>
    <x v="0"/>
    <x v="1"/>
    <x v="2"/>
    <n v="36043060"/>
    <n v="31"/>
    <x v="420"/>
    <n v="562"/>
    <n v="100"/>
    <n v="562"/>
    <m/>
    <m/>
    <m/>
  </r>
  <r>
    <x v="38"/>
    <x v="2"/>
    <x v="0"/>
    <x v="1"/>
    <x v="9"/>
    <x v="1"/>
    <x v="1"/>
    <x v="0"/>
    <n v="36043018"/>
    <n v="31"/>
    <x v="202"/>
    <n v="635"/>
    <n v="100"/>
    <n v="635"/>
    <m/>
    <m/>
    <m/>
  </r>
  <r>
    <x v="38"/>
    <x v="2"/>
    <x v="0"/>
    <x v="1"/>
    <x v="10"/>
    <x v="1"/>
    <x v="1"/>
    <x v="1"/>
    <n v="36043037"/>
    <n v="31"/>
    <x v="419"/>
    <n v="654"/>
    <n v="100"/>
    <n v="654"/>
    <m/>
    <m/>
    <m/>
  </r>
  <r>
    <x v="38"/>
    <x v="2"/>
    <x v="0"/>
    <x v="1"/>
    <x v="11"/>
    <x v="1"/>
    <x v="1"/>
    <x v="2"/>
    <n v="36043083"/>
    <n v="31"/>
    <x v="420"/>
    <n v="562"/>
    <n v="100"/>
    <n v="562"/>
    <m/>
    <m/>
    <m/>
  </r>
  <r>
    <x v="38"/>
    <x v="2"/>
    <x v="0"/>
    <x v="1"/>
    <x v="12"/>
    <x v="0"/>
    <x v="2"/>
    <x v="0"/>
    <n v="36043016"/>
    <n v="31"/>
    <x v="62"/>
    <n v="1675"/>
    <n v="100"/>
    <n v="1675"/>
    <m/>
    <m/>
    <m/>
  </r>
  <r>
    <x v="38"/>
    <x v="2"/>
    <x v="0"/>
    <x v="1"/>
    <x v="13"/>
    <x v="0"/>
    <x v="2"/>
    <x v="1"/>
    <n v="36043036"/>
    <n v="31"/>
    <x v="223"/>
    <n v="1725"/>
    <n v="100"/>
    <n v="1725"/>
    <m/>
    <m/>
    <m/>
  </r>
  <r>
    <x v="38"/>
    <x v="2"/>
    <x v="0"/>
    <x v="1"/>
    <x v="14"/>
    <x v="0"/>
    <x v="2"/>
    <x v="2"/>
    <n v="36043059"/>
    <n v="31"/>
    <x v="421"/>
    <n v="1482.5"/>
    <n v="100"/>
    <n v="1482.5"/>
    <m/>
    <m/>
    <m/>
  </r>
  <r>
    <x v="38"/>
    <x v="2"/>
    <x v="0"/>
    <x v="1"/>
    <x v="15"/>
    <x v="1"/>
    <x v="2"/>
    <x v="0"/>
    <n v="36043019"/>
    <n v="31"/>
    <x v="62"/>
    <n v="1675"/>
    <n v="100"/>
    <n v="1675"/>
    <m/>
    <m/>
    <m/>
  </r>
  <r>
    <x v="38"/>
    <x v="2"/>
    <x v="0"/>
    <x v="1"/>
    <x v="16"/>
    <x v="1"/>
    <x v="2"/>
    <x v="1"/>
    <n v="36043038"/>
    <n v="31"/>
    <x v="223"/>
    <n v="1725"/>
    <n v="100"/>
    <n v="1725"/>
    <m/>
    <m/>
    <m/>
  </r>
  <r>
    <x v="38"/>
    <x v="2"/>
    <x v="0"/>
    <x v="1"/>
    <x v="17"/>
    <x v="1"/>
    <x v="2"/>
    <x v="2"/>
    <n v="36043081"/>
    <n v="31"/>
    <x v="421"/>
    <n v="1482.5"/>
    <n v="100"/>
    <n v="1482.5"/>
    <m/>
    <m/>
    <m/>
  </r>
  <r>
    <x v="39"/>
    <x v="2"/>
    <x v="0"/>
    <x v="1"/>
    <x v="0"/>
    <x v="0"/>
    <x v="0"/>
    <x v="0"/>
    <n v="36057014"/>
    <n v="31"/>
    <x v="422"/>
    <n v="2344"/>
    <n v="100"/>
    <n v="2344"/>
    <m/>
    <m/>
    <m/>
  </r>
  <r>
    <x v="39"/>
    <x v="2"/>
    <x v="0"/>
    <x v="1"/>
    <x v="1"/>
    <x v="0"/>
    <x v="0"/>
    <x v="1"/>
    <n v="36057035"/>
    <n v="31"/>
    <x v="423"/>
    <n v="2414"/>
    <n v="100"/>
    <n v="2414"/>
    <m/>
    <m/>
    <m/>
  </r>
  <r>
    <x v="39"/>
    <x v="2"/>
    <x v="0"/>
    <x v="1"/>
    <x v="2"/>
    <x v="0"/>
    <x v="0"/>
    <x v="2"/>
    <n v="36057061"/>
    <n v="31"/>
    <x v="424"/>
    <n v="2074.5"/>
    <n v="100"/>
    <n v="2074.5"/>
    <m/>
    <m/>
    <m/>
  </r>
  <r>
    <x v="39"/>
    <x v="2"/>
    <x v="0"/>
    <x v="1"/>
    <x v="3"/>
    <x v="1"/>
    <x v="0"/>
    <x v="0"/>
    <n v="36057017"/>
    <n v="31"/>
    <x v="422"/>
    <n v="2344"/>
    <n v="100"/>
    <n v="2344"/>
    <m/>
    <m/>
    <m/>
  </r>
  <r>
    <x v="39"/>
    <x v="2"/>
    <x v="0"/>
    <x v="1"/>
    <x v="4"/>
    <x v="1"/>
    <x v="0"/>
    <x v="1"/>
    <n v="36057039"/>
    <n v="31"/>
    <x v="423"/>
    <n v="2414"/>
    <n v="100"/>
    <n v="2414"/>
    <m/>
    <m/>
    <m/>
  </r>
  <r>
    <x v="39"/>
    <x v="2"/>
    <x v="0"/>
    <x v="1"/>
    <x v="5"/>
    <x v="1"/>
    <x v="0"/>
    <x v="2"/>
    <n v="36057082"/>
    <n v="31"/>
    <x v="424"/>
    <n v="2074.5"/>
    <n v="100"/>
    <n v="2074.5"/>
    <m/>
    <m/>
    <m/>
  </r>
  <r>
    <x v="39"/>
    <x v="2"/>
    <x v="0"/>
    <x v="1"/>
    <x v="6"/>
    <x v="0"/>
    <x v="1"/>
    <x v="0"/>
    <n v="36057015"/>
    <n v="31"/>
    <x v="425"/>
    <n v="1291.5"/>
    <n v="100"/>
    <n v="1291.5"/>
    <m/>
    <m/>
    <m/>
  </r>
  <r>
    <x v="39"/>
    <x v="2"/>
    <x v="0"/>
    <x v="1"/>
    <x v="7"/>
    <x v="0"/>
    <x v="1"/>
    <x v="1"/>
    <n v="36057034"/>
    <n v="31"/>
    <x v="426"/>
    <n v="1330.5"/>
    <n v="100"/>
    <n v="1330.5"/>
    <m/>
    <m/>
    <m/>
  </r>
  <r>
    <x v="39"/>
    <x v="2"/>
    <x v="0"/>
    <x v="1"/>
    <x v="8"/>
    <x v="0"/>
    <x v="1"/>
    <x v="2"/>
    <n v="36057060"/>
    <n v="31"/>
    <x v="427"/>
    <n v="1143"/>
    <n v="100"/>
    <n v="1143"/>
    <m/>
    <m/>
    <m/>
  </r>
  <r>
    <x v="39"/>
    <x v="2"/>
    <x v="0"/>
    <x v="1"/>
    <x v="9"/>
    <x v="1"/>
    <x v="1"/>
    <x v="0"/>
    <n v="36057018"/>
    <n v="31"/>
    <x v="425"/>
    <n v="1291.5"/>
    <n v="100"/>
    <n v="1291.5"/>
    <m/>
    <m/>
    <m/>
  </r>
  <r>
    <x v="39"/>
    <x v="2"/>
    <x v="0"/>
    <x v="1"/>
    <x v="10"/>
    <x v="1"/>
    <x v="1"/>
    <x v="1"/>
    <n v="36057037"/>
    <n v="31"/>
    <x v="426"/>
    <n v="1330.5"/>
    <n v="100"/>
    <n v="1330.5"/>
    <m/>
    <m/>
    <m/>
  </r>
  <r>
    <x v="39"/>
    <x v="2"/>
    <x v="0"/>
    <x v="1"/>
    <x v="11"/>
    <x v="1"/>
    <x v="1"/>
    <x v="2"/>
    <n v="36057083"/>
    <n v="31"/>
    <x v="427"/>
    <n v="1143"/>
    <n v="100"/>
    <n v="1143"/>
    <m/>
    <m/>
    <m/>
  </r>
  <r>
    <x v="39"/>
    <x v="2"/>
    <x v="0"/>
    <x v="1"/>
    <x v="12"/>
    <x v="0"/>
    <x v="2"/>
    <x v="0"/>
    <n v="36057016"/>
    <n v="31"/>
    <x v="428"/>
    <n v="3836.5"/>
    <n v="100"/>
    <n v="3836.5"/>
    <m/>
    <m/>
    <m/>
  </r>
  <r>
    <x v="39"/>
    <x v="2"/>
    <x v="0"/>
    <x v="1"/>
    <x v="13"/>
    <x v="0"/>
    <x v="2"/>
    <x v="1"/>
    <n v="36057036"/>
    <n v="31"/>
    <x v="429"/>
    <n v="3951"/>
    <n v="100"/>
    <n v="3951"/>
    <m/>
    <m/>
    <m/>
  </r>
  <r>
    <x v="39"/>
    <x v="2"/>
    <x v="0"/>
    <x v="1"/>
    <x v="14"/>
    <x v="0"/>
    <x v="2"/>
    <x v="2"/>
    <n v="36057059"/>
    <n v="31"/>
    <x v="430"/>
    <n v="3395"/>
    <n v="100"/>
    <n v="3395"/>
    <m/>
    <m/>
    <m/>
  </r>
  <r>
    <x v="39"/>
    <x v="2"/>
    <x v="0"/>
    <x v="1"/>
    <x v="15"/>
    <x v="1"/>
    <x v="2"/>
    <x v="0"/>
    <n v="36057019"/>
    <n v="31"/>
    <x v="428"/>
    <n v="3836.5"/>
    <n v="100"/>
    <n v="3836.5"/>
    <m/>
    <m/>
    <m/>
  </r>
  <r>
    <x v="39"/>
    <x v="2"/>
    <x v="0"/>
    <x v="1"/>
    <x v="16"/>
    <x v="1"/>
    <x v="2"/>
    <x v="1"/>
    <n v="36057038"/>
    <n v="31"/>
    <x v="429"/>
    <n v="3951"/>
    <n v="100"/>
    <n v="3951"/>
    <m/>
    <m/>
    <m/>
  </r>
  <r>
    <x v="39"/>
    <x v="2"/>
    <x v="0"/>
    <x v="1"/>
    <x v="17"/>
    <x v="1"/>
    <x v="2"/>
    <x v="2"/>
    <n v="36057081"/>
    <n v="31"/>
    <x v="430"/>
    <n v="3395"/>
    <n v="100"/>
    <n v="3395"/>
    <m/>
    <m/>
    <m/>
  </r>
  <r>
    <x v="40"/>
    <x v="2"/>
    <x v="0"/>
    <x v="0"/>
    <x v="0"/>
    <x v="0"/>
    <x v="0"/>
    <x v="0"/>
    <n v="36067014"/>
    <n v="31"/>
    <x v="110"/>
    <n v="1975"/>
    <n v="100"/>
    <n v="1975"/>
    <n v="855"/>
    <n v="0.56708860759493673"/>
    <m/>
  </r>
  <r>
    <x v="40"/>
    <x v="2"/>
    <x v="0"/>
    <x v="0"/>
    <x v="1"/>
    <x v="0"/>
    <x v="0"/>
    <x v="1"/>
    <n v="36067035"/>
    <n v="31"/>
    <x v="431"/>
    <n v="2405"/>
    <n v="100"/>
    <n v="2405"/>
    <n v="985"/>
    <n v="0.59043659043659047"/>
    <m/>
  </r>
  <r>
    <x v="40"/>
    <x v="2"/>
    <x v="0"/>
    <x v="0"/>
    <x v="2"/>
    <x v="0"/>
    <x v="0"/>
    <x v="2"/>
    <n v="36067061"/>
    <n v="31"/>
    <x v="432"/>
    <n v="2275"/>
    <n v="100"/>
    <n v="2275"/>
    <n v="715"/>
    <n v="0.68571428571428572"/>
    <m/>
  </r>
  <r>
    <x v="40"/>
    <x v="2"/>
    <x v="0"/>
    <x v="0"/>
    <x v="3"/>
    <x v="1"/>
    <x v="0"/>
    <x v="0"/>
    <n v="36067017"/>
    <n v="31"/>
    <x v="433"/>
    <n v="3250"/>
    <n v="100"/>
    <n v="3250"/>
    <n v="930"/>
    <n v="0.7138461538461538"/>
    <m/>
  </r>
  <r>
    <x v="40"/>
    <x v="2"/>
    <x v="0"/>
    <x v="0"/>
    <x v="4"/>
    <x v="1"/>
    <x v="0"/>
    <x v="1"/>
    <n v="36067039"/>
    <n v="31"/>
    <x v="434"/>
    <n v="2715"/>
    <n v="100"/>
    <n v="2715"/>
    <n v="650"/>
    <n v="0.76058931860036827"/>
    <m/>
  </r>
  <r>
    <x v="40"/>
    <x v="2"/>
    <x v="0"/>
    <x v="0"/>
    <x v="5"/>
    <x v="1"/>
    <x v="0"/>
    <x v="2"/>
    <n v="36067082"/>
    <n v="31"/>
    <x v="308"/>
    <n v="2225"/>
    <n v="100"/>
    <n v="2225"/>
    <n v="810"/>
    <n v="0.63595505617977532"/>
    <m/>
  </r>
  <r>
    <x v="40"/>
    <x v="2"/>
    <x v="0"/>
    <x v="0"/>
    <x v="6"/>
    <x v="0"/>
    <x v="1"/>
    <x v="0"/>
    <n v="36067015"/>
    <n v="31"/>
    <x v="435"/>
    <n v="2235"/>
    <n v="100"/>
    <n v="2235"/>
    <n v="610"/>
    <n v="0.72706935123042504"/>
    <m/>
  </r>
  <r>
    <x v="40"/>
    <x v="2"/>
    <x v="0"/>
    <x v="0"/>
    <x v="7"/>
    <x v="0"/>
    <x v="1"/>
    <x v="1"/>
    <n v="36067034"/>
    <n v="31"/>
    <x v="50"/>
    <n v="1625"/>
    <n v="100"/>
    <n v="1625"/>
    <n v="575"/>
    <n v="0.64615384615384619"/>
    <m/>
  </r>
  <r>
    <x v="40"/>
    <x v="2"/>
    <x v="0"/>
    <x v="0"/>
    <x v="8"/>
    <x v="0"/>
    <x v="1"/>
    <x v="2"/>
    <n v="36067060"/>
    <n v="31"/>
    <x v="391"/>
    <n v="2040"/>
    <n v="100"/>
    <n v="2040"/>
    <n v="440"/>
    <n v="0.78431372549019607"/>
    <m/>
  </r>
  <r>
    <x v="40"/>
    <x v="2"/>
    <x v="0"/>
    <x v="0"/>
    <x v="9"/>
    <x v="1"/>
    <x v="1"/>
    <x v="0"/>
    <n v="36067018"/>
    <n v="31"/>
    <x v="436"/>
    <n v="2730"/>
    <n v="100"/>
    <n v="2730"/>
    <n v="250"/>
    <n v="0.90842490842490842"/>
    <m/>
  </r>
  <r>
    <x v="40"/>
    <x v="2"/>
    <x v="0"/>
    <x v="0"/>
    <x v="10"/>
    <x v="1"/>
    <x v="1"/>
    <x v="1"/>
    <n v="36067037"/>
    <n v="31"/>
    <x v="437"/>
    <n v="1850"/>
    <n v="100"/>
    <n v="1850"/>
    <n v="540"/>
    <n v="0.70810810810810809"/>
    <m/>
  </r>
  <r>
    <x v="40"/>
    <x v="2"/>
    <x v="0"/>
    <x v="0"/>
    <x v="11"/>
    <x v="1"/>
    <x v="1"/>
    <x v="2"/>
    <n v="36067083"/>
    <n v="31"/>
    <x v="438"/>
    <n v="2020"/>
    <n v="100"/>
    <n v="2020"/>
    <n v="525"/>
    <n v="0.74009900990099009"/>
    <m/>
  </r>
  <r>
    <x v="40"/>
    <x v="2"/>
    <x v="0"/>
    <x v="0"/>
    <x v="12"/>
    <x v="0"/>
    <x v="2"/>
    <x v="0"/>
    <n v="36067016"/>
    <n v="31"/>
    <x v="439"/>
    <n v="6250"/>
    <n v="100"/>
    <n v="6250"/>
    <n v="870"/>
    <n v="0.86080000000000001"/>
    <m/>
  </r>
  <r>
    <x v="40"/>
    <x v="2"/>
    <x v="0"/>
    <x v="0"/>
    <x v="13"/>
    <x v="0"/>
    <x v="2"/>
    <x v="1"/>
    <n v="36067036"/>
    <n v="31"/>
    <x v="440"/>
    <n v="5335"/>
    <n v="100"/>
    <n v="5335"/>
    <n v="700"/>
    <n v="0.86879100281162136"/>
    <m/>
  </r>
  <r>
    <x v="40"/>
    <x v="2"/>
    <x v="0"/>
    <x v="0"/>
    <x v="14"/>
    <x v="0"/>
    <x v="2"/>
    <x v="2"/>
    <n v="36067059"/>
    <n v="31"/>
    <x v="441"/>
    <n v="4515"/>
    <n v="100"/>
    <n v="4515"/>
    <n v="865"/>
    <n v="0.80841638981173869"/>
    <m/>
  </r>
  <r>
    <x v="40"/>
    <x v="2"/>
    <x v="0"/>
    <x v="0"/>
    <x v="15"/>
    <x v="1"/>
    <x v="2"/>
    <x v="0"/>
    <n v="36067019"/>
    <n v="31"/>
    <x v="442"/>
    <n v="5500"/>
    <n v="100"/>
    <n v="5500"/>
    <n v="605"/>
    <n v="0.89"/>
    <m/>
  </r>
  <r>
    <x v="40"/>
    <x v="2"/>
    <x v="0"/>
    <x v="0"/>
    <x v="16"/>
    <x v="1"/>
    <x v="2"/>
    <x v="1"/>
    <n v="36067038"/>
    <n v="31"/>
    <x v="443"/>
    <n v="5345"/>
    <n v="100"/>
    <n v="5345"/>
    <n v="740"/>
    <n v="0.86155285313376984"/>
    <m/>
  </r>
  <r>
    <x v="40"/>
    <x v="2"/>
    <x v="0"/>
    <x v="0"/>
    <x v="17"/>
    <x v="1"/>
    <x v="2"/>
    <x v="2"/>
    <n v="36067081"/>
    <n v="31"/>
    <x v="22"/>
    <n v="5200"/>
    <n v="100"/>
    <n v="5200"/>
    <n v="640"/>
    <n v="0.87692307692307692"/>
    <m/>
  </r>
  <r>
    <x v="41"/>
    <x v="2"/>
    <x v="0"/>
    <x v="2"/>
    <x v="0"/>
    <x v="0"/>
    <x v="0"/>
    <x v="0"/>
    <n v="36077014"/>
    <n v="31"/>
    <x v="444"/>
    <m/>
    <m/>
    <n v="855"/>
    <m/>
    <m/>
    <m/>
  </r>
  <r>
    <x v="41"/>
    <x v="2"/>
    <x v="0"/>
    <x v="2"/>
    <x v="1"/>
    <x v="0"/>
    <x v="0"/>
    <x v="1"/>
    <n v="36077035"/>
    <n v="31"/>
    <x v="445"/>
    <m/>
    <m/>
    <n v="985"/>
    <m/>
    <m/>
    <m/>
  </r>
  <r>
    <x v="41"/>
    <x v="2"/>
    <x v="0"/>
    <x v="2"/>
    <x v="2"/>
    <x v="0"/>
    <x v="0"/>
    <x v="2"/>
    <n v="36077061"/>
    <n v="31"/>
    <x v="199"/>
    <m/>
    <m/>
    <n v="715"/>
    <m/>
    <m/>
    <m/>
  </r>
  <r>
    <x v="41"/>
    <x v="2"/>
    <x v="0"/>
    <x v="2"/>
    <x v="3"/>
    <x v="1"/>
    <x v="0"/>
    <x v="0"/>
    <n v="36077017"/>
    <n v="31"/>
    <x v="307"/>
    <m/>
    <m/>
    <n v="930"/>
    <m/>
    <m/>
    <m/>
  </r>
  <r>
    <x v="41"/>
    <x v="2"/>
    <x v="0"/>
    <x v="2"/>
    <x v="4"/>
    <x v="1"/>
    <x v="0"/>
    <x v="1"/>
    <n v="36077039"/>
    <n v="31"/>
    <x v="446"/>
    <m/>
    <m/>
    <n v="650"/>
    <m/>
    <m/>
    <m/>
  </r>
  <r>
    <x v="41"/>
    <x v="2"/>
    <x v="0"/>
    <x v="2"/>
    <x v="5"/>
    <x v="1"/>
    <x v="0"/>
    <x v="2"/>
    <n v="36077082"/>
    <n v="31"/>
    <x v="287"/>
    <m/>
    <m/>
    <n v="810"/>
    <m/>
    <m/>
    <m/>
  </r>
  <r>
    <x v="41"/>
    <x v="2"/>
    <x v="0"/>
    <x v="2"/>
    <x v="6"/>
    <x v="0"/>
    <x v="1"/>
    <x v="0"/>
    <n v="36077015"/>
    <n v="31"/>
    <x v="293"/>
    <m/>
    <m/>
    <n v="610"/>
    <m/>
    <m/>
    <m/>
  </r>
  <r>
    <x v="41"/>
    <x v="2"/>
    <x v="0"/>
    <x v="2"/>
    <x v="7"/>
    <x v="0"/>
    <x v="1"/>
    <x v="1"/>
    <n v="36077034"/>
    <n v="31"/>
    <x v="447"/>
    <m/>
    <m/>
    <n v="575"/>
    <m/>
    <m/>
    <m/>
  </r>
  <r>
    <x v="41"/>
    <x v="2"/>
    <x v="0"/>
    <x v="2"/>
    <x v="8"/>
    <x v="0"/>
    <x v="1"/>
    <x v="2"/>
    <n v="36077060"/>
    <n v="31"/>
    <x v="448"/>
    <m/>
    <m/>
    <n v="440"/>
    <m/>
    <m/>
    <m/>
  </r>
  <r>
    <x v="41"/>
    <x v="2"/>
    <x v="0"/>
    <x v="2"/>
    <x v="9"/>
    <x v="1"/>
    <x v="1"/>
    <x v="0"/>
    <n v="36077018"/>
    <n v="31"/>
    <x v="180"/>
    <m/>
    <m/>
    <n v="250"/>
    <m/>
    <m/>
    <m/>
  </r>
  <r>
    <x v="41"/>
    <x v="2"/>
    <x v="0"/>
    <x v="2"/>
    <x v="10"/>
    <x v="1"/>
    <x v="1"/>
    <x v="1"/>
    <n v="36077037"/>
    <n v="31"/>
    <x v="132"/>
    <m/>
    <m/>
    <n v="540"/>
    <m/>
    <m/>
    <m/>
  </r>
  <r>
    <x v="41"/>
    <x v="2"/>
    <x v="0"/>
    <x v="2"/>
    <x v="11"/>
    <x v="1"/>
    <x v="1"/>
    <x v="2"/>
    <n v="36077083"/>
    <n v="31"/>
    <x v="449"/>
    <m/>
    <m/>
    <n v="525"/>
    <m/>
    <m/>
    <m/>
  </r>
  <r>
    <x v="41"/>
    <x v="2"/>
    <x v="0"/>
    <x v="2"/>
    <x v="12"/>
    <x v="0"/>
    <x v="2"/>
    <x v="0"/>
    <n v="36077016"/>
    <n v="31"/>
    <x v="450"/>
    <m/>
    <m/>
    <n v="870"/>
    <m/>
    <m/>
    <m/>
  </r>
  <r>
    <x v="41"/>
    <x v="2"/>
    <x v="0"/>
    <x v="2"/>
    <x v="13"/>
    <x v="0"/>
    <x v="2"/>
    <x v="1"/>
    <n v="36077036"/>
    <n v="31"/>
    <x v="451"/>
    <m/>
    <m/>
    <n v="700"/>
    <m/>
    <m/>
    <m/>
  </r>
  <r>
    <x v="41"/>
    <x v="2"/>
    <x v="0"/>
    <x v="2"/>
    <x v="14"/>
    <x v="0"/>
    <x v="2"/>
    <x v="2"/>
    <n v="36077059"/>
    <n v="31"/>
    <x v="452"/>
    <m/>
    <m/>
    <n v="865"/>
    <m/>
    <m/>
    <m/>
  </r>
  <r>
    <x v="41"/>
    <x v="2"/>
    <x v="0"/>
    <x v="2"/>
    <x v="15"/>
    <x v="1"/>
    <x v="2"/>
    <x v="0"/>
    <n v="36077019"/>
    <n v="31"/>
    <x v="453"/>
    <m/>
    <m/>
    <n v="605"/>
    <m/>
    <m/>
    <m/>
  </r>
  <r>
    <x v="41"/>
    <x v="2"/>
    <x v="0"/>
    <x v="2"/>
    <x v="16"/>
    <x v="1"/>
    <x v="2"/>
    <x v="1"/>
    <n v="36077038"/>
    <n v="31"/>
    <x v="357"/>
    <m/>
    <m/>
    <n v="740"/>
    <m/>
    <m/>
    <m/>
  </r>
  <r>
    <x v="41"/>
    <x v="2"/>
    <x v="0"/>
    <x v="2"/>
    <x v="17"/>
    <x v="1"/>
    <x v="2"/>
    <x v="2"/>
    <n v="36077081"/>
    <n v="31"/>
    <x v="196"/>
    <m/>
    <m/>
    <n v="640"/>
    <m/>
    <m/>
    <m/>
  </r>
  <r>
    <x v="42"/>
    <x v="2"/>
    <x v="1"/>
    <x v="1"/>
    <x v="0"/>
    <x v="0"/>
    <x v="0"/>
    <x v="0"/>
    <n v="36091014"/>
    <n v="32"/>
    <x v="207"/>
    <n v="600"/>
    <n v="100"/>
    <n v="600"/>
    <m/>
    <m/>
    <m/>
  </r>
  <r>
    <x v="42"/>
    <x v="2"/>
    <x v="1"/>
    <x v="1"/>
    <x v="1"/>
    <x v="0"/>
    <x v="0"/>
    <x v="1"/>
    <n v="36091035"/>
    <n v="32"/>
    <x v="105"/>
    <n v="1170"/>
    <n v="100"/>
    <n v="1170"/>
    <m/>
    <m/>
    <m/>
  </r>
  <r>
    <x v="42"/>
    <x v="2"/>
    <x v="1"/>
    <x v="1"/>
    <x v="2"/>
    <x v="0"/>
    <x v="0"/>
    <x v="2"/>
    <n v="36091061"/>
    <n v="32"/>
    <x v="454"/>
    <n v="1705"/>
    <n v="100"/>
    <n v="1705"/>
    <m/>
    <m/>
    <m/>
  </r>
  <r>
    <x v="42"/>
    <x v="2"/>
    <x v="1"/>
    <x v="1"/>
    <x v="3"/>
    <x v="1"/>
    <x v="0"/>
    <x v="0"/>
    <n v="36091017"/>
    <n v="32"/>
    <x v="455"/>
    <n v="970"/>
    <n v="100"/>
    <n v="970"/>
    <m/>
    <m/>
    <m/>
  </r>
  <r>
    <x v="42"/>
    <x v="2"/>
    <x v="1"/>
    <x v="1"/>
    <x v="4"/>
    <x v="1"/>
    <x v="0"/>
    <x v="1"/>
    <n v="36091039"/>
    <n v="32"/>
    <x v="456"/>
    <n v="1575"/>
    <n v="100"/>
    <n v="1575"/>
    <m/>
    <m/>
    <m/>
  </r>
  <r>
    <x v="42"/>
    <x v="2"/>
    <x v="1"/>
    <x v="1"/>
    <x v="5"/>
    <x v="1"/>
    <x v="0"/>
    <x v="2"/>
    <n v="36091082"/>
    <n v="32"/>
    <x v="455"/>
    <n v="970"/>
    <n v="100"/>
    <n v="970"/>
    <m/>
    <m/>
    <m/>
  </r>
  <r>
    <x v="42"/>
    <x v="2"/>
    <x v="1"/>
    <x v="1"/>
    <x v="6"/>
    <x v="0"/>
    <x v="1"/>
    <x v="0"/>
    <n v="36091015"/>
    <n v="32"/>
    <x v="457"/>
    <n v="1210"/>
    <n v="100"/>
    <n v="1210"/>
    <m/>
    <m/>
    <m/>
  </r>
  <r>
    <x v="42"/>
    <x v="2"/>
    <x v="1"/>
    <x v="1"/>
    <x v="7"/>
    <x v="0"/>
    <x v="1"/>
    <x v="1"/>
    <n v="36091034"/>
    <n v="32"/>
    <x v="105"/>
    <n v="1170"/>
    <n v="100"/>
    <n v="1170"/>
    <m/>
    <m/>
    <m/>
  </r>
  <r>
    <x v="42"/>
    <x v="2"/>
    <x v="1"/>
    <x v="1"/>
    <x v="8"/>
    <x v="0"/>
    <x v="1"/>
    <x v="2"/>
    <n v="36091060"/>
    <n v="32"/>
    <x v="310"/>
    <n v="1305"/>
    <n v="100"/>
    <n v="1305"/>
    <m/>
    <m/>
    <m/>
  </r>
  <r>
    <x v="42"/>
    <x v="2"/>
    <x v="1"/>
    <x v="1"/>
    <x v="9"/>
    <x v="1"/>
    <x v="1"/>
    <x v="0"/>
    <n v="36091018"/>
    <n v="32"/>
    <x v="321"/>
    <n v="1125"/>
    <n v="100"/>
    <n v="1125"/>
    <m/>
    <m/>
    <m/>
  </r>
  <r>
    <x v="42"/>
    <x v="2"/>
    <x v="1"/>
    <x v="1"/>
    <x v="10"/>
    <x v="1"/>
    <x v="1"/>
    <x v="1"/>
    <n v="36091037"/>
    <n v="32"/>
    <x v="325"/>
    <n v="1310"/>
    <n v="100"/>
    <n v="1310"/>
    <m/>
    <m/>
    <m/>
  </r>
  <r>
    <x v="42"/>
    <x v="2"/>
    <x v="1"/>
    <x v="1"/>
    <x v="11"/>
    <x v="1"/>
    <x v="1"/>
    <x v="2"/>
    <n v="36091083"/>
    <n v="32"/>
    <x v="458"/>
    <n v="1445"/>
    <n v="100"/>
    <n v="1445"/>
    <m/>
    <m/>
    <m/>
  </r>
  <r>
    <x v="42"/>
    <x v="2"/>
    <x v="1"/>
    <x v="1"/>
    <x v="12"/>
    <x v="0"/>
    <x v="2"/>
    <x v="0"/>
    <n v="36091016"/>
    <n v="32"/>
    <x v="322"/>
    <n v="975"/>
    <n v="100"/>
    <n v="975"/>
    <m/>
    <m/>
    <m/>
  </r>
  <r>
    <x v="42"/>
    <x v="2"/>
    <x v="1"/>
    <x v="1"/>
    <x v="13"/>
    <x v="0"/>
    <x v="2"/>
    <x v="1"/>
    <n v="36091036"/>
    <n v="32"/>
    <x v="459"/>
    <n v="1430"/>
    <n v="100"/>
    <n v="1430"/>
    <m/>
    <m/>
    <m/>
  </r>
  <r>
    <x v="42"/>
    <x v="2"/>
    <x v="1"/>
    <x v="1"/>
    <x v="14"/>
    <x v="0"/>
    <x v="2"/>
    <x v="2"/>
    <n v="36091059"/>
    <n v="32"/>
    <x v="460"/>
    <n v="1140"/>
    <n v="100"/>
    <n v="1140"/>
    <m/>
    <m/>
    <m/>
  </r>
  <r>
    <x v="42"/>
    <x v="2"/>
    <x v="1"/>
    <x v="1"/>
    <x v="15"/>
    <x v="1"/>
    <x v="2"/>
    <x v="0"/>
    <n v="36091019"/>
    <n v="32"/>
    <x v="356"/>
    <n v="660"/>
    <n v="100"/>
    <n v="660"/>
    <m/>
    <m/>
    <m/>
  </r>
  <r>
    <x v="42"/>
    <x v="2"/>
    <x v="1"/>
    <x v="1"/>
    <x v="16"/>
    <x v="1"/>
    <x v="2"/>
    <x v="1"/>
    <n v="36091038"/>
    <n v="32"/>
    <x v="461"/>
    <n v="990"/>
    <n v="100"/>
    <n v="990"/>
    <m/>
    <m/>
    <m/>
  </r>
  <r>
    <x v="42"/>
    <x v="2"/>
    <x v="1"/>
    <x v="1"/>
    <x v="17"/>
    <x v="1"/>
    <x v="2"/>
    <x v="2"/>
    <n v="36091081"/>
    <n v="32"/>
    <x v="462"/>
    <n v="905"/>
    <n v="100"/>
    <n v="905"/>
    <m/>
    <m/>
    <m/>
  </r>
  <r>
    <x v="43"/>
    <x v="2"/>
    <x v="1"/>
    <x v="1"/>
    <x v="0"/>
    <x v="0"/>
    <x v="0"/>
    <x v="0"/>
    <n v="36098014"/>
    <n v="32"/>
    <x v="463"/>
    <n v="2825"/>
    <n v="100"/>
    <n v="2825"/>
    <m/>
    <m/>
    <m/>
  </r>
  <r>
    <x v="43"/>
    <x v="2"/>
    <x v="1"/>
    <x v="1"/>
    <x v="1"/>
    <x v="0"/>
    <x v="0"/>
    <x v="1"/>
    <n v="36098035"/>
    <n v="32"/>
    <x v="464"/>
    <n v="2475"/>
    <n v="100"/>
    <n v="2475"/>
    <m/>
    <m/>
    <m/>
  </r>
  <r>
    <x v="43"/>
    <x v="2"/>
    <x v="1"/>
    <x v="1"/>
    <x v="2"/>
    <x v="0"/>
    <x v="0"/>
    <x v="2"/>
    <n v="36098061"/>
    <n v="32"/>
    <x v="465"/>
    <n v="3260"/>
    <n v="100"/>
    <n v="3260"/>
    <m/>
    <m/>
    <m/>
  </r>
  <r>
    <x v="43"/>
    <x v="2"/>
    <x v="1"/>
    <x v="1"/>
    <x v="3"/>
    <x v="1"/>
    <x v="0"/>
    <x v="0"/>
    <n v="36098017"/>
    <n v="32"/>
    <x v="466"/>
    <n v="2180"/>
    <n v="100"/>
    <n v="2180"/>
    <m/>
    <m/>
    <m/>
  </r>
  <r>
    <x v="43"/>
    <x v="2"/>
    <x v="1"/>
    <x v="1"/>
    <x v="4"/>
    <x v="1"/>
    <x v="0"/>
    <x v="1"/>
    <n v="36098039"/>
    <n v="32"/>
    <x v="467"/>
    <n v="2660"/>
    <n v="100"/>
    <n v="2660"/>
    <m/>
    <m/>
    <m/>
  </r>
  <r>
    <x v="43"/>
    <x v="2"/>
    <x v="1"/>
    <x v="1"/>
    <x v="5"/>
    <x v="1"/>
    <x v="0"/>
    <x v="2"/>
    <n v="36098082"/>
    <n v="32"/>
    <x v="367"/>
    <n v="2545"/>
    <n v="100"/>
    <n v="2545"/>
    <m/>
    <m/>
    <m/>
  </r>
  <r>
    <x v="43"/>
    <x v="2"/>
    <x v="1"/>
    <x v="1"/>
    <x v="6"/>
    <x v="0"/>
    <x v="1"/>
    <x v="0"/>
    <n v="36098015"/>
    <n v="32"/>
    <x v="468"/>
    <n v="2480"/>
    <n v="100"/>
    <n v="2480"/>
    <m/>
    <m/>
    <m/>
  </r>
  <r>
    <x v="43"/>
    <x v="2"/>
    <x v="1"/>
    <x v="1"/>
    <x v="7"/>
    <x v="0"/>
    <x v="1"/>
    <x v="1"/>
    <n v="36098034"/>
    <n v="32"/>
    <x v="113"/>
    <n v="2785"/>
    <n v="100"/>
    <n v="2785"/>
    <m/>
    <m/>
    <m/>
  </r>
  <r>
    <x v="43"/>
    <x v="2"/>
    <x v="1"/>
    <x v="1"/>
    <x v="8"/>
    <x v="0"/>
    <x v="1"/>
    <x v="2"/>
    <n v="36098060"/>
    <n v="32"/>
    <x v="34"/>
    <n v="2450"/>
    <n v="100"/>
    <n v="2450"/>
    <m/>
    <m/>
    <m/>
  </r>
  <r>
    <x v="43"/>
    <x v="2"/>
    <x v="1"/>
    <x v="1"/>
    <x v="9"/>
    <x v="1"/>
    <x v="1"/>
    <x v="0"/>
    <n v="36098018"/>
    <n v="32"/>
    <x v="469"/>
    <n v="2260"/>
    <n v="100"/>
    <n v="2260"/>
    <m/>
    <m/>
    <m/>
  </r>
  <r>
    <x v="43"/>
    <x v="2"/>
    <x v="1"/>
    <x v="1"/>
    <x v="10"/>
    <x v="1"/>
    <x v="1"/>
    <x v="1"/>
    <n v="36098037"/>
    <n v="32"/>
    <x v="470"/>
    <n v="2365"/>
    <n v="100"/>
    <n v="2365"/>
    <m/>
    <m/>
    <m/>
  </r>
  <r>
    <x v="43"/>
    <x v="2"/>
    <x v="1"/>
    <x v="1"/>
    <x v="11"/>
    <x v="1"/>
    <x v="1"/>
    <x v="2"/>
    <n v="36098083"/>
    <n v="32"/>
    <x v="34"/>
    <n v="2450"/>
    <n v="100"/>
    <n v="2450"/>
    <m/>
    <m/>
    <m/>
  </r>
  <r>
    <x v="43"/>
    <x v="2"/>
    <x v="1"/>
    <x v="1"/>
    <x v="12"/>
    <x v="0"/>
    <x v="2"/>
    <x v="0"/>
    <n v="36098016"/>
    <n v="32"/>
    <x v="327"/>
    <n v="1840"/>
    <n v="100"/>
    <n v="1840"/>
    <m/>
    <m/>
    <n v="0.23"/>
  </r>
  <r>
    <x v="43"/>
    <x v="2"/>
    <x v="1"/>
    <x v="1"/>
    <x v="13"/>
    <x v="0"/>
    <x v="2"/>
    <x v="1"/>
    <n v="36098036"/>
    <n v="32"/>
    <x v="471"/>
    <n v="1985"/>
    <n v="100"/>
    <n v="1985"/>
    <m/>
    <m/>
    <n v="0.17"/>
  </r>
  <r>
    <x v="43"/>
    <x v="2"/>
    <x v="1"/>
    <x v="1"/>
    <x v="14"/>
    <x v="0"/>
    <x v="2"/>
    <x v="2"/>
    <n v="36098059"/>
    <n v="32"/>
    <x v="472"/>
    <n v="1860"/>
    <n v="100"/>
    <n v="1860"/>
    <m/>
    <m/>
    <n v="0.15"/>
  </r>
  <r>
    <x v="43"/>
    <x v="2"/>
    <x v="1"/>
    <x v="1"/>
    <x v="15"/>
    <x v="1"/>
    <x v="2"/>
    <x v="0"/>
    <n v="36098019"/>
    <n v="32"/>
    <x v="380"/>
    <n v="1785"/>
    <n v="100"/>
    <n v="1785"/>
    <m/>
    <m/>
    <n v="0.17"/>
  </r>
  <r>
    <x v="43"/>
    <x v="2"/>
    <x v="1"/>
    <x v="1"/>
    <x v="16"/>
    <x v="1"/>
    <x v="2"/>
    <x v="1"/>
    <n v="36098038"/>
    <n v="32"/>
    <x v="123"/>
    <n v="1735"/>
    <n v="100"/>
    <n v="1735"/>
    <m/>
    <m/>
    <n v="0.16"/>
  </r>
  <r>
    <x v="43"/>
    <x v="2"/>
    <x v="1"/>
    <x v="1"/>
    <x v="17"/>
    <x v="1"/>
    <x v="2"/>
    <x v="2"/>
    <n v="36098081"/>
    <n v="32"/>
    <x v="44"/>
    <n v="1950"/>
    <n v="100"/>
    <n v="1950"/>
    <m/>
    <m/>
    <n v="0.19"/>
  </r>
  <r>
    <x v="44"/>
    <x v="2"/>
    <x v="1"/>
    <x v="1"/>
    <x v="0"/>
    <x v="0"/>
    <x v="0"/>
    <x v="0"/>
    <n v="36102014"/>
    <n v="32"/>
    <x v="473"/>
    <n v="2605"/>
    <n v="100"/>
    <n v="2605"/>
    <m/>
    <m/>
    <m/>
  </r>
  <r>
    <x v="44"/>
    <x v="2"/>
    <x v="1"/>
    <x v="1"/>
    <x v="1"/>
    <x v="0"/>
    <x v="0"/>
    <x v="1"/>
    <n v="36102035"/>
    <n v="32"/>
    <x v="474"/>
    <n v="3045"/>
    <n v="100"/>
    <n v="3045"/>
    <m/>
    <m/>
    <m/>
  </r>
  <r>
    <x v="44"/>
    <x v="2"/>
    <x v="1"/>
    <x v="1"/>
    <x v="2"/>
    <x v="0"/>
    <x v="0"/>
    <x v="2"/>
    <n v="36102061"/>
    <n v="32"/>
    <x v="475"/>
    <n v="3725"/>
    <n v="100"/>
    <n v="3725"/>
    <m/>
    <m/>
    <m/>
  </r>
  <r>
    <x v="44"/>
    <x v="2"/>
    <x v="1"/>
    <x v="1"/>
    <x v="3"/>
    <x v="1"/>
    <x v="0"/>
    <x v="0"/>
    <n v="36102017"/>
    <n v="32"/>
    <x v="74"/>
    <n v="2310"/>
    <n v="100"/>
    <n v="2310"/>
    <m/>
    <m/>
    <m/>
  </r>
  <r>
    <x v="44"/>
    <x v="2"/>
    <x v="1"/>
    <x v="1"/>
    <x v="4"/>
    <x v="1"/>
    <x v="0"/>
    <x v="1"/>
    <n v="36102039"/>
    <n v="32"/>
    <x v="476"/>
    <n v="2580"/>
    <n v="100"/>
    <n v="2580"/>
    <m/>
    <m/>
    <m/>
  </r>
  <r>
    <x v="44"/>
    <x v="2"/>
    <x v="1"/>
    <x v="1"/>
    <x v="5"/>
    <x v="1"/>
    <x v="0"/>
    <x v="2"/>
    <n v="36102082"/>
    <n v="32"/>
    <x v="236"/>
    <n v="2370"/>
    <n v="100"/>
    <n v="2370"/>
    <m/>
    <m/>
    <m/>
  </r>
  <r>
    <x v="44"/>
    <x v="2"/>
    <x v="1"/>
    <x v="1"/>
    <x v="6"/>
    <x v="0"/>
    <x v="1"/>
    <x v="0"/>
    <n v="36102015"/>
    <n v="32"/>
    <x v="477"/>
    <n v="3060"/>
    <n v="100"/>
    <n v="3060"/>
    <m/>
    <m/>
    <m/>
  </r>
  <r>
    <x v="44"/>
    <x v="2"/>
    <x v="1"/>
    <x v="1"/>
    <x v="7"/>
    <x v="0"/>
    <x v="1"/>
    <x v="1"/>
    <n v="36102034"/>
    <n v="32"/>
    <x v="478"/>
    <n v="3630"/>
    <n v="100"/>
    <n v="3630"/>
    <m/>
    <m/>
    <m/>
  </r>
  <r>
    <x v="44"/>
    <x v="2"/>
    <x v="1"/>
    <x v="1"/>
    <x v="8"/>
    <x v="0"/>
    <x v="1"/>
    <x v="2"/>
    <n v="36102060"/>
    <n v="32"/>
    <x v="479"/>
    <n v="2655"/>
    <n v="100"/>
    <n v="2655"/>
    <m/>
    <m/>
    <m/>
  </r>
  <r>
    <x v="44"/>
    <x v="2"/>
    <x v="1"/>
    <x v="1"/>
    <x v="9"/>
    <x v="1"/>
    <x v="1"/>
    <x v="0"/>
    <n v="36102018"/>
    <n v="32"/>
    <x v="480"/>
    <n v="2860"/>
    <n v="100"/>
    <n v="2860"/>
    <m/>
    <m/>
    <m/>
  </r>
  <r>
    <x v="44"/>
    <x v="2"/>
    <x v="1"/>
    <x v="1"/>
    <x v="10"/>
    <x v="1"/>
    <x v="1"/>
    <x v="1"/>
    <n v="36102037"/>
    <n v="32"/>
    <x v="481"/>
    <n v="2890"/>
    <n v="100"/>
    <n v="2890"/>
    <m/>
    <m/>
    <m/>
  </r>
  <r>
    <x v="44"/>
    <x v="2"/>
    <x v="1"/>
    <x v="1"/>
    <x v="11"/>
    <x v="1"/>
    <x v="1"/>
    <x v="2"/>
    <n v="36102083"/>
    <n v="32"/>
    <x v="68"/>
    <n v="2900"/>
    <n v="100"/>
    <n v="2900"/>
    <m/>
    <m/>
    <m/>
  </r>
  <r>
    <x v="44"/>
    <x v="2"/>
    <x v="1"/>
    <x v="1"/>
    <x v="12"/>
    <x v="0"/>
    <x v="2"/>
    <x v="0"/>
    <n v="36102016"/>
    <n v="32"/>
    <x v="172"/>
    <n v="3460"/>
    <n v="100"/>
    <n v="3460"/>
    <m/>
    <m/>
    <n v="0.26"/>
  </r>
  <r>
    <x v="44"/>
    <x v="2"/>
    <x v="1"/>
    <x v="1"/>
    <x v="13"/>
    <x v="0"/>
    <x v="2"/>
    <x v="1"/>
    <n v="36102036"/>
    <n v="32"/>
    <x v="482"/>
    <n v="3605"/>
    <n v="100"/>
    <n v="3605"/>
    <m/>
    <m/>
    <n v="0.28000000000000003"/>
  </r>
  <r>
    <x v="44"/>
    <x v="2"/>
    <x v="1"/>
    <x v="1"/>
    <x v="14"/>
    <x v="0"/>
    <x v="2"/>
    <x v="2"/>
    <n v="36102059"/>
    <n v="32"/>
    <x v="483"/>
    <n v="2765"/>
    <n v="100"/>
    <n v="2765"/>
    <m/>
    <m/>
    <n v="0.23"/>
  </r>
  <r>
    <x v="44"/>
    <x v="2"/>
    <x v="1"/>
    <x v="1"/>
    <x v="15"/>
    <x v="1"/>
    <x v="2"/>
    <x v="0"/>
    <n v="36102019"/>
    <n v="32"/>
    <x v="484"/>
    <n v="2780"/>
    <n v="100"/>
    <n v="2780"/>
    <m/>
    <m/>
    <n v="0.23"/>
  </r>
  <r>
    <x v="44"/>
    <x v="2"/>
    <x v="1"/>
    <x v="1"/>
    <x v="16"/>
    <x v="1"/>
    <x v="2"/>
    <x v="1"/>
    <n v="36102038"/>
    <n v="32"/>
    <x v="370"/>
    <n v="2440"/>
    <n v="100"/>
    <n v="2440"/>
    <m/>
    <m/>
    <n v="0.26"/>
  </r>
  <r>
    <x v="44"/>
    <x v="2"/>
    <x v="1"/>
    <x v="1"/>
    <x v="17"/>
    <x v="1"/>
    <x v="2"/>
    <x v="2"/>
    <n v="36102081"/>
    <n v="32"/>
    <x v="432"/>
    <n v="2275"/>
    <n v="100"/>
    <n v="2275"/>
    <m/>
    <m/>
    <n v="0.26"/>
  </r>
  <r>
    <x v="45"/>
    <x v="2"/>
    <x v="1"/>
    <x v="0"/>
    <x v="0"/>
    <x v="0"/>
    <x v="0"/>
    <x v="0"/>
    <n v="36110014"/>
    <n v="32"/>
    <x v="485"/>
    <n v="3265"/>
    <n v="100"/>
    <n v="3265"/>
    <n v="493.5"/>
    <n v="0.84885145482388979"/>
    <m/>
  </r>
  <r>
    <x v="45"/>
    <x v="2"/>
    <x v="1"/>
    <x v="0"/>
    <x v="1"/>
    <x v="0"/>
    <x v="0"/>
    <x v="1"/>
    <n v="36110035"/>
    <n v="32"/>
    <x v="486"/>
    <n v="2495"/>
    <n v="100"/>
    <n v="2495"/>
    <n v="676.5"/>
    <n v="0.72885771543086175"/>
    <m/>
  </r>
  <r>
    <x v="45"/>
    <x v="2"/>
    <x v="1"/>
    <x v="0"/>
    <x v="2"/>
    <x v="0"/>
    <x v="0"/>
    <x v="2"/>
    <n v="36110061"/>
    <n v="32"/>
    <x v="478"/>
    <n v="3630"/>
    <n v="100"/>
    <n v="3630"/>
    <n v="456"/>
    <n v="0.87438016528925622"/>
    <m/>
  </r>
  <r>
    <x v="45"/>
    <x v="2"/>
    <x v="1"/>
    <x v="0"/>
    <x v="3"/>
    <x v="1"/>
    <x v="0"/>
    <x v="0"/>
    <n v="36110017"/>
    <n v="32"/>
    <x v="487"/>
    <n v="3105"/>
    <n v="100"/>
    <n v="3105"/>
    <n v="1016.5"/>
    <n v="0.67262479871175518"/>
    <m/>
  </r>
  <r>
    <x v="45"/>
    <x v="2"/>
    <x v="1"/>
    <x v="0"/>
    <x v="4"/>
    <x v="1"/>
    <x v="0"/>
    <x v="1"/>
    <n v="36110039"/>
    <n v="32"/>
    <x v="488"/>
    <n v="4520"/>
    <n v="100"/>
    <n v="4520"/>
    <n v="1540"/>
    <n v="0.65929203539823011"/>
    <m/>
  </r>
  <r>
    <x v="45"/>
    <x v="2"/>
    <x v="1"/>
    <x v="0"/>
    <x v="5"/>
    <x v="1"/>
    <x v="0"/>
    <x v="2"/>
    <n v="36110082"/>
    <n v="32"/>
    <x v="91"/>
    <n v="4075"/>
    <n v="100"/>
    <n v="4075"/>
    <n v="360"/>
    <n v="0.91165644171779137"/>
    <m/>
  </r>
  <r>
    <x v="45"/>
    <x v="2"/>
    <x v="1"/>
    <x v="0"/>
    <x v="6"/>
    <x v="0"/>
    <x v="1"/>
    <x v="0"/>
    <n v="36110015"/>
    <n v="32"/>
    <x v="489"/>
    <n v="3490"/>
    <n v="100"/>
    <n v="3490"/>
    <n v="1010"/>
    <n v="0.71060171919770776"/>
    <m/>
  </r>
  <r>
    <x v="45"/>
    <x v="2"/>
    <x v="1"/>
    <x v="0"/>
    <x v="7"/>
    <x v="0"/>
    <x v="1"/>
    <x v="1"/>
    <n v="36110034"/>
    <n v="32"/>
    <x v="490"/>
    <n v="2390"/>
    <n v="100"/>
    <n v="2390"/>
    <n v="970"/>
    <n v="0.59414225941422594"/>
    <m/>
  </r>
  <r>
    <x v="45"/>
    <x v="2"/>
    <x v="1"/>
    <x v="0"/>
    <x v="8"/>
    <x v="0"/>
    <x v="1"/>
    <x v="2"/>
    <n v="36110060"/>
    <n v="32"/>
    <x v="491"/>
    <n v="4685"/>
    <n v="100"/>
    <n v="4685"/>
    <n v="4025"/>
    <n v="0.14087513340448238"/>
    <m/>
  </r>
  <r>
    <x v="45"/>
    <x v="2"/>
    <x v="1"/>
    <x v="0"/>
    <x v="9"/>
    <x v="1"/>
    <x v="1"/>
    <x v="0"/>
    <n v="36110018"/>
    <n v="32"/>
    <x v="492"/>
    <n v="4145"/>
    <n v="100"/>
    <n v="4145"/>
    <n v="347"/>
    <n v="0.91628468033775634"/>
    <m/>
  </r>
  <r>
    <x v="45"/>
    <x v="2"/>
    <x v="1"/>
    <x v="0"/>
    <x v="10"/>
    <x v="1"/>
    <x v="1"/>
    <x v="1"/>
    <n v="36110037"/>
    <n v="32"/>
    <x v="485"/>
    <n v="3265"/>
    <n v="100"/>
    <n v="3265"/>
    <n v="413.5"/>
    <n v="0.87335375191424192"/>
    <m/>
  </r>
  <r>
    <x v="45"/>
    <x v="2"/>
    <x v="1"/>
    <x v="0"/>
    <x v="11"/>
    <x v="1"/>
    <x v="1"/>
    <x v="2"/>
    <n v="36110083"/>
    <n v="32"/>
    <x v="493"/>
    <n v="4115"/>
    <n v="100"/>
    <n v="4115"/>
    <n v="379.5"/>
    <n v="0.90777642770352374"/>
    <m/>
  </r>
  <r>
    <x v="45"/>
    <x v="2"/>
    <x v="1"/>
    <x v="0"/>
    <x v="12"/>
    <x v="0"/>
    <x v="2"/>
    <x v="0"/>
    <n v="36110016"/>
    <n v="32"/>
    <x v="27"/>
    <n v="3900"/>
    <n v="100"/>
    <n v="3900"/>
    <n v="2044.5"/>
    <n v="0.47576923076923078"/>
    <n v="0.28000000000000003"/>
  </r>
  <r>
    <x v="45"/>
    <x v="2"/>
    <x v="1"/>
    <x v="0"/>
    <x v="13"/>
    <x v="0"/>
    <x v="2"/>
    <x v="1"/>
    <n v="36110036"/>
    <n v="32"/>
    <x v="494"/>
    <n v="5270"/>
    <n v="100"/>
    <n v="5270"/>
    <n v="2033"/>
    <n v="0.61423149905123342"/>
    <n v="0.32"/>
  </r>
  <r>
    <x v="45"/>
    <x v="2"/>
    <x v="1"/>
    <x v="0"/>
    <x v="14"/>
    <x v="0"/>
    <x v="2"/>
    <x v="2"/>
    <n v="36110059"/>
    <n v="32"/>
    <x v="495"/>
    <n v="3780"/>
    <n v="100"/>
    <n v="3780"/>
    <n v="2067.5"/>
    <n v="0.45304232804232802"/>
    <n v="0.35"/>
  </r>
  <r>
    <x v="45"/>
    <x v="2"/>
    <x v="1"/>
    <x v="0"/>
    <x v="15"/>
    <x v="1"/>
    <x v="2"/>
    <x v="0"/>
    <n v="36110019"/>
    <n v="32"/>
    <x v="7"/>
    <n v="3210"/>
    <n v="100"/>
    <n v="3210"/>
    <n v="1510.5"/>
    <n v="0.52943925233644862"/>
    <n v="0.36"/>
  </r>
  <r>
    <x v="45"/>
    <x v="2"/>
    <x v="1"/>
    <x v="0"/>
    <x v="16"/>
    <x v="1"/>
    <x v="2"/>
    <x v="1"/>
    <n v="36110038"/>
    <n v="32"/>
    <x v="496"/>
    <n v="3895"/>
    <n v="100"/>
    <n v="3895"/>
    <n v="1913.5"/>
    <n v="0.50872913992297819"/>
    <n v="0.31"/>
  </r>
  <r>
    <x v="45"/>
    <x v="2"/>
    <x v="1"/>
    <x v="0"/>
    <x v="17"/>
    <x v="1"/>
    <x v="2"/>
    <x v="2"/>
    <n v="36110081"/>
    <n v="32"/>
    <x v="16"/>
    <n v="3700"/>
    <n v="100"/>
    <n v="3700"/>
    <n v="1538"/>
    <n v="0.58432432432432435"/>
    <n v="0.3"/>
  </r>
  <r>
    <x v="46"/>
    <x v="2"/>
    <x v="1"/>
    <x v="2"/>
    <x v="0"/>
    <x v="0"/>
    <x v="0"/>
    <x v="0"/>
    <n v="36115014"/>
    <n v="32"/>
    <x v="497"/>
    <m/>
    <m/>
    <n v="493.5"/>
    <m/>
    <m/>
    <m/>
  </r>
  <r>
    <x v="46"/>
    <x v="2"/>
    <x v="1"/>
    <x v="2"/>
    <x v="1"/>
    <x v="0"/>
    <x v="0"/>
    <x v="1"/>
    <n v="36115035"/>
    <n v="32"/>
    <x v="498"/>
    <m/>
    <m/>
    <n v="676.5"/>
    <m/>
    <m/>
    <m/>
  </r>
  <r>
    <x v="46"/>
    <x v="2"/>
    <x v="1"/>
    <x v="2"/>
    <x v="2"/>
    <x v="0"/>
    <x v="0"/>
    <x v="2"/>
    <n v="36115061"/>
    <n v="32"/>
    <x v="499"/>
    <m/>
    <m/>
    <n v="456"/>
    <m/>
    <m/>
    <m/>
  </r>
  <r>
    <x v="46"/>
    <x v="2"/>
    <x v="1"/>
    <x v="2"/>
    <x v="3"/>
    <x v="1"/>
    <x v="0"/>
    <x v="0"/>
    <n v="36115017"/>
    <n v="32"/>
    <x v="500"/>
    <m/>
    <m/>
    <n v="1016.5"/>
    <m/>
    <m/>
    <m/>
  </r>
  <r>
    <x v="46"/>
    <x v="2"/>
    <x v="1"/>
    <x v="2"/>
    <x v="4"/>
    <x v="1"/>
    <x v="0"/>
    <x v="1"/>
    <n v="36115039"/>
    <n v="32"/>
    <x v="501"/>
    <m/>
    <m/>
    <n v="1540"/>
    <m/>
    <m/>
    <m/>
  </r>
  <r>
    <x v="46"/>
    <x v="2"/>
    <x v="1"/>
    <x v="2"/>
    <x v="5"/>
    <x v="1"/>
    <x v="0"/>
    <x v="2"/>
    <n v="36115082"/>
    <n v="32"/>
    <x v="502"/>
    <m/>
    <m/>
    <n v="360"/>
    <m/>
    <m/>
    <m/>
  </r>
  <r>
    <x v="46"/>
    <x v="2"/>
    <x v="1"/>
    <x v="2"/>
    <x v="6"/>
    <x v="0"/>
    <x v="1"/>
    <x v="0"/>
    <n v="36115015"/>
    <n v="32"/>
    <x v="503"/>
    <m/>
    <m/>
    <n v="1010"/>
    <m/>
    <m/>
    <m/>
  </r>
  <r>
    <x v="46"/>
    <x v="2"/>
    <x v="1"/>
    <x v="2"/>
    <x v="7"/>
    <x v="0"/>
    <x v="1"/>
    <x v="1"/>
    <n v="36115034"/>
    <n v="32"/>
    <x v="455"/>
    <m/>
    <m/>
    <n v="970"/>
    <m/>
    <m/>
    <m/>
  </r>
  <r>
    <x v="46"/>
    <x v="2"/>
    <x v="1"/>
    <x v="2"/>
    <x v="8"/>
    <x v="0"/>
    <x v="1"/>
    <x v="2"/>
    <n v="36115060"/>
    <n v="32"/>
    <x v="504"/>
    <m/>
    <m/>
    <n v="4025"/>
    <m/>
    <m/>
    <m/>
  </r>
  <r>
    <x v="46"/>
    <x v="2"/>
    <x v="1"/>
    <x v="2"/>
    <x v="9"/>
    <x v="1"/>
    <x v="1"/>
    <x v="0"/>
    <n v="36115018"/>
    <n v="32"/>
    <x v="505"/>
    <m/>
    <m/>
    <n v="347"/>
    <m/>
    <m/>
    <m/>
  </r>
  <r>
    <x v="46"/>
    <x v="2"/>
    <x v="1"/>
    <x v="2"/>
    <x v="10"/>
    <x v="1"/>
    <x v="1"/>
    <x v="1"/>
    <n v="36115037"/>
    <n v="32"/>
    <x v="506"/>
    <m/>
    <m/>
    <n v="413.5"/>
    <m/>
    <m/>
    <m/>
  </r>
  <r>
    <x v="46"/>
    <x v="2"/>
    <x v="1"/>
    <x v="2"/>
    <x v="11"/>
    <x v="1"/>
    <x v="1"/>
    <x v="2"/>
    <n v="36115083"/>
    <n v="32"/>
    <x v="507"/>
    <m/>
    <m/>
    <n v="379.5"/>
    <m/>
    <m/>
    <m/>
  </r>
  <r>
    <x v="46"/>
    <x v="2"/>
    <x v="1"/>
    <x v="2"/>
    <x v="12"/>
    <x v="0"/>
    <x v="2"/>
    <x v="0"/>
    <n v="36115016"/>
    <n v="32"/>
    <x v="508"/>
    <m/>
    <m/>
    <n v="2044.5"/>
    <m/>
    <m/>
    <m/>
  </r>
  <r>
    <x v="46"/>
    <x v="2"/>
    <x v="1"/>
    <x v="2"/>
    <x v="13"/>
    <x v="0"/>
    <x v="2"/>
    <x v="1"/>
    <n v="36115036"/>
    <n v="32"/>
    <x v="509"/>
    <m/>
    <m/>
    <n v="2033"/>
    <m/>
    <m/>
    <m/>
  </r>
  <r>
    <x v="46"/>
    <x v="2"/>
    <x v="1"/>
    <x v="2"/>
    <x v="14"/>
    <x v="0"/>
    <x v="2"/>
    <x v="2"/>
    <n v="36115059"/>
    <n v="32"/>
    <x v="510"/>
    <m/>
    <m/>
    <n v="2067.5"/>
    <m/>
    <m/>
    <m/>
  </r>
  <r>
    <x v="46"/>
    <x v="2"/>
    <x v="1"/>
    <x v="2"/>
    <x v="15"/>
    <x v="1"/>
    <x v="2"/>
    <x v="0"/>
    <n v="36115019"/>
    <n v="32"/>
    <x v="511"/>
    <m/>
    <m/>
    <n v="1510.5"/>
    <m/>
    <m/>
    <m/>
  </r>
  <r>
    <x v="46"/>
    <x v="2"/>
    <x v="1"/>
    <x v="2"/>
    <x v="16"/>
    <x v="1"/>
    <x v="2"/>
    <x v="1"/>
    <n v="36115038"/>
    <n v="32"/>
    <x v="512"/>
    <m/>
    <m/>
    <n v="1913.5"/>
    <m/>
    <m/>
    <m/>
  </r>
  <r>
    <x v="46"/>
    <x v="2"/>
    <x v="1"/>
    <x v="2"/>
    <x v="17"/>
    <x v="1"/>
    <x v="2"/>
    <x v="2"/>
    <n v="36115081"/>
    <n v="32"/>
    <x v="513"/>
    <m/>
    <m/>
    <n v="1538"/>
    <m/>
    <m/>
    <m/>
  </r>
  <r>
    <x v="47"/>
    <x v="2"/>
    <x v="2"/>
    <x v="1"/>
    <x v="0"/>
    <x v="0"/>
    <x v="0"/>
    <x v="0"/>
    <n v="36133014"/>
    <n v="33"/>
    <x v="514"/>
    <n v="1417.5"/>
    <n v="100"/>
    <n v="1417.5"/>
    <m/>
    <m/>
    <m/>
  </r>
  <r>
    <x v="47"/>
    <x v="2"/>
    <x v="2"/>
    <x v="1"/>
    <x v="1"/>
    <x v="0"/>
    <x v="0"/>
    <x v="1"/>
    <n v="36133035"/>
    <n v="33"/>
    <x v="515"/>
    <n v="1661.5"/>
    <n v="100"/>
    <n v="1661.5"/>
    <m/>
    <m/>
    <m/>
  </r>
  <r>
    <x v="47"/>
    <x v="2"/>
    <x v="2"/>
    <x v="1"/>
    <x v="2"/>
    <x v="0"/>
    <x v="0"/>
    <x v="2"/>
    <n v="36133061"/>
    <n v="33"/>
    <x v="445"/>
    <n v="985"/>
    <n v="100"/>
    <n v="985"/>
    <m/>
    <m/>
    <m/>
  </r>
  <r>
    <x v="47"/>
    <x v="2"/>
    <x v="2"/>
    <x v="1"/>
    <x v="3"/>
    <x v="1"/>
    <x v="0"/>
    <x v="0"/>
    <n v="36133017"/>
    <n v="33"/>
    <x v="516"/>
    <n v="1613.5"/>
    <n v="100"/>
    <n v="1613.5"/>
    <m/>
    <m/>
    <m/>
  </r>
  <r>
    <x v="47"/>
    <x v="2"/>
    <x v="2"/>
    <x v="1"/>
    <x v="4"/>
    <x v="1"/>
    <x v="0"/>
    <x v="1"/>
    <n v="36133039"/>
    <n v="33"/>
    <x v="517"/>
    <n v="1294.5"/>
    <n v="100"/>
    <n v="1294.5"/>
    <m/>
    <m/>
    <m/>
  </r>
  <r>
    <x v="47"/>
    <x v="2"/>
    <x v="2"/>
    <x v="1"/>
    <x v="5"/>
    <x v="1"/>
    <x v="0"/>
    <x v="2"/>
    <n v="36133082"/>
    <n v="33"/>
    <x v="518"/>
    <n v="1068"/>
    <n v="100"/>
    <n v="1068"/>
    <m/>
    <m/>
    <m/>
  </r>
  <r>
    <x v="47"/>
    <x v="2"/>
    <x v="2"/>
    <x v="1"/>
    <x v="6"/>
    <x v="0"/>
    <x v="1"/>
    <x v="0"/>
    <n v="36133015"/>
    <n v="33"/>
    <x v="519"/>
    <n v="591"/>
    <n v="100"/>
    <n v="591"/>
    <m/>
    <m/>
    <m/>
  </r>
  <r>
    <x v="47"/>
    <x v="2"/>
    <x v="2"/>
    <x v="1"/>
    <x v="7"/>
    <x v="0"/>
    <x v="1"/>
    <x v="1"/>
    <n v="36133034"/>
    <n v="33"/>
    <x v="520"/>
    <n v="1090"/>
    <n v="100"/>
    <n v="1090"/>
    <m/>
    <m/>
    <m/>
  </r>
  <r>
    <x v="47"/>
    <x v="2"/>
    <x v="2"/>
    <x v="1"/>
    <x v="8"/>
    <x v="0"/>
    <x v="1"/>
    <x v="2"/>
    <n v="36133060"/>
    <n v="33"/>
    <x v="521"/>
    <n v="1305.5"/>
    <n v="100"/>
    <n v="1305.5"/>
    <m/>
    <m/>
    <m/>
  </r>
  <r>
    <x v="47"/>
    <x v="2"/>
    <x v="2"/>
    <x v="1"/>
    <x v="9"/>
    <x v="1"/>
    <x v="1"/>
    <x v="0"/>
    <n v="36133018"/>
    <n v="33"/>
    <x v="522"/>
    <n v="784.5"/>
    <n v="100"/>
    <n v="784.5"/>
    <m/>
    <m/>
    <m/>
  </r>
  <r>
    <x v="47"/>
    <x v="2"/>
    <x v="2"/>
    <x v="1"/>
    <x v="10"/>
    <x v="1"/>
    <x v="1"/>
    <x v="1"/>
    <n v="36133037"/>
    <n v="33"/>
    <x v="523"/>
    <n v="925"/>
    <n v="100"/>
    <n v="925"/>
    <m/>
    <m/>
    <m/>
  </r>
  <r>
    <x v="47"/>
    <x v="2"/>
    <x v="2"/>
    <x v="1"/>
    <x v="11"/>
    <x v="1"/>
    <x v="1"/>
    <x v="2"/>
    <n v="36133083"/>
    <n v="33"/>
    <x v="524"/>
    <n v="1222"/>
    <n v="100"/>
    <n v="1222"/>
    <m/>
    <m/>
    <m/>
  </r>
  <r>
    <x v="47"/>
    <x v="2"/>
    <x v="2"/>
    <x v="1"/>
    <x v="12"/>
    <x v="0"/>
    <x v="2"/>
    <x v="0"/>
    <n v="36133016"/>
    <n v="33"/>
    <x v="525"/>
    <n v="855.5"/>
    <n v="100"/>
    <n v="855.5"/>
    <m/>
    <m/>
    <n v="0.40200000000000002"/>
  </r>
  <r>
    <x v="47"/>
    <x v="2"/>
    <x v="2"/>
    <x v="1"/>
    <x v="13"/>
    <x v="0"/>
    <x v="2"/>
    <x v="1"/>
    <n v="36133036"/>
    <n v="33"/>
    <x v="526"/>
    <n v="1019"/>
    <n v="100"/>
    <n v="1019"/>
    <m/>
    <m/>
    <n v="0.44600000000000001"/>
  </r>
  <r>
    <x v="47"/>
    <x v="2"/>
    <x v="2"/>
    <x v="1"/>
    <x v="14"/>
    <x v="0"/>
    <x v="2"/>
    <x v="2"/>
    <n v="36133059"/>
    <n v="33"/>
    <x v="307"/>
    <n v="930"/>
    <n v="100"/>
    <n v="930"/>
    <m/>
    <m/>
    <n v="0.42899999999999999"/>
  </r>
  <r>
    <x v="47"/>
    <x v="2"/>
    <x v="2"/>
    <x v="1"/>
    <x v="15"/>
    <x v="1"/>
    <x v="2"/>
    <x v="0"/>
    <n v="36133019"/>
    <n v="33"/>
    <x v="527"/>
    <n v="969.5"/>
    <n v="100"/>
    <n v="969.5"/>
    <m/>
    <m/>
    <n v="0.41"/>
  </r>
  <r>
    <x v="47"/>
    <x v="2"/>
    <x v="2"/>
    <x v="1"/>
    <x v="16"/>
    <x v="1"/>
    <x v="2"/>
    <x v="1"/>
    <n v="36133038"/>
    <n v="33"/>
    <x v="528"/>
    <n v="1021.5"/>
    <n v="100"/>
    <n v="1021.5"/>
    <m/>
    <m/>
    <n v="0.45"/>
  </r>
  <r>
    <x v="47"/>
    <x v="2"/>
    <x v="2"/>
    <x v="1"/>
    <x v="17"/>
    <x v="1"/>
    <x v="2"/>
    <x v="2"/>
    <n v="36133081"/>
    <n v="33"/>
    <x v="529"/>
    <n v="1005"/>
    <n v="100"/>
    <n v="1005"/>
    <m/>
    <m/>
    <n v="0.45"/>
  </r>
  <r>
    <x v="48"/>
    <x v="2"/>
    <x v="2"/>
    <x v="1"/>
    <x v="0"/>
    <x v="0"/>
    <x v="0"/>
    <x v="0"/>
    <n v="36140014"/>
    <n v="33"/>
    <x v="530"/>
    <n v="2716"/>
    <n v="100"/>
    <n v="2716"/>
    <m/>
    <m/>
    <m/>
  </r>
  <r>
    <x v="48"/>
    <x v="2"/>
    <x v="2"/>
    <x v="1"/>
    <x v="1"/>
    <x v="0"/>
    <x v="0"/>
    <x v="1"/>
    <n v="36140035"/>
    <n v="33"/>
    <x v="531"/>
    <n v="1714"/>
    <n v="100"/>
    <n v="1714"/>
    <m/>
    <m/>
    <m/>
  </r>
  <r>
    <x v="48"/>
    <x v="2"/>
    <x v="2"/>
    <x v="1"/>
    <x v="2"/>
    <x v="0"/>
    <x v="0"/>
    <x v="2"/>
    <n v="36140061"/>
    <n v="33"/>
    <x v="532"/>
    <n v="2395.5"/>
    <n v="100"/>
    <n v="2395.5"/>
    <m/>
    <m/>
    <m/>
  </r>
  <r>
    <x v="48"/>
    <x v="2"/>
    <x v="2"/>
    <x v="1"/>
    <x v="3"/>
    <x v="1"/>
    <x v="0"/>
    <x v="0"/>
    <n v="36140017"/>
    <n v="33"/>
    <x v="533"/>
    <n v="2366.5"/>
    <n v="100"/>
    <n v="2366.5"/>
    <m/>
    <m/>
    <m/>
  </r>
  <r>
    <x v="48"/>
    <x v="2"/>
    <x v="2"/>
    <x v="1"/>
    <x v="4"/>
    <x v="1"/>
    <x v="0"/>
    <x v="1"/>
    <n v="36140039"/>
    <n v="33"/>
    <x v="534"/>
    <n v="2883"/>
    <n v="100"/>
    <n v="2883"/>
    <m/>
    <m/>
    <m/>
  </r>
  <r>
    <x v="48"/>
    <x v="2"/>
    <x v="2"/>
    <x v="1"/>
    <x v="5"/>
    <x v="1"/>
    <x v="0"/>
    <x v="2"/>
    <n v="36140082"/>
    <n v="33"/>
    <x v="535"/>
    <n v="1702.5"/>
    <n v="100"/>
    <n v="1702.5"/>
    <m/>
    <m/>
    <m/>
  </r>
  <r>
    <x v="48"/>
    <x v="2"/>
    <x v="2"/>
    <x v="1"/>
    <x v="6"/>
    <x v="0"/>
    <x v="1"/>
    <x v="0"/>
    <n v="36140015"/>
    <n v="33"/>
    <x v="536"/>
    <n v="1524"/>
    <n v="100"/>
    <n v="1524"/>
    <m/>
    <m/>
    <m/>
  </r>
  <r>
    <x v="48"/>
    <x v="2"/>
    <x v="2"/>
    <x v="1"/>
    <x v="7"/>
    <x v="0"/>
    <x v="1"/>
    <x v="1"/>
    <n v="36140034"/>
    <n v="33"/>
    <x v="537"/>
    <n v="1881"/>
    <n v="100"/>
    <n v="1881"/>
    <m/>
    <m/>
    <m/>
  </r>
  <r>
    <x v="48"/>
    <x v="2"/>
    <x v="2"/>
    <x v="1"/>
    <x v="8"/>
    <x v="0"/>
    <x v="1"/>
    <x v="2"/>
    <n v="36140060"/>
    <n v="33"/>
    <x v="538"/>
    <n v="1716.5"/>
    <n v="100"/>
    <n v="1716.5"/>
    <m/>
    <m/>
    <m/>
  </r>
  <r>
    <x v="48"/>
    <x v="2"/>
    <x v="2"/>
    <x v="1"/>
    <x v="9"/>
    <x v="1"/>
    <x v="1"/>
    <x v="0"/>
    <n v="36140018"/>
    <n v="33"/>
    <x v="539"/>
    <n v="2034"/>
    <n v="100"/>
    <n v="2034"/>
    <m/>
    <m/>
    <m/>
  </r>
  <r>
    <x v="48"/>
    <x v="2"/>
    <x v="2"/>
    <x v="1"/>
    <x v="10"/>
    <x v="1"/>
    <x v="1"/>
    <x v="1"/>
    <n v="36140037"/>
    <n v="33"/>
    <x v="540"/>
    <n v="1803.5"/>
    <n v="100"/>
    <n v="1803.5"/>
    <m/>
    <m/>
    <m/>
  </r>
  <r>
    <x v="48"/>
    <x v="2"/>
    <x v="2"/>
    <x v="1"/>
    <x v="11"/>
    <x v="1"/>
    <x v="1"/>
    <x v="2"/>
    <n v="36140083"/>
    <n v="33"/>
    <x v="541"/>
    <n v="1959"/>
    <n v="100"/>
    <n v="1959"/>
    <m/>
    <m/>
    <m/>
  </r>
  <r>
    <x v="48"/>
    <x v="2"/>
    <x v="2"/>
    <x v="1"/>
    <x v="12"/>
    <x v="0"/>
    <x v="2"/>
    <x v="0"/>
    <n v="36140016"/>
    <n v="33"/>
    <x v="542"/>
    <n v="2025.5"/>
    <n v="100"/>
    <n v="2025.5"/>
    <m/>
    <m/>
    <m/>
  </r>
  <r>
    <x v="48"/>
    <x v="2"/>
    <x v="2"/>
    <x v="1"/>
    <x v="13"/>
    <x v="0"/>
    <x v="2"/>
    <x v="1"/>
    <n v="36140036"/>
    <n v="33"/>
    <x v="543"/>
    <n v="2219"/>
    <n v="100"/>
    <n v="2219"/>
    <m/>
    <m/>
    <m/>
  </r>
  <r>
    <x v="48"/>
    <x v="2"/>
    <x v="2"/>
    <x v="1"/>
    <x v="14"/>
    <x v="0"/>
    <x v="2"/>
    <x v="2"/>
    <n v="36140059"/>
    <n v="33"/>
    <x v="544"/>
    <n v="2016.5"/>
    <n v="100"/>
    <n v="2016.5"/>
    <m/>
    <m/>
    <m/>
  </r>
  <r>
    <x v="48"/>
    <x v="2"/>
    <x v="2"/>
    <x v="1"/>
    <x v="15"/>
    <x v="1"/>
    <x v="2"/>
    <x v="0"/>
    <n v="36140019"/>
    <n v="33"/>
    <x v="545"/>
    <n v="2093"/>
    <n v="100"/>
    <n v="2093"/>
    <m/>
    <m/>
    <m/>
  </r>
  <r>
    <x v="48"/>
    <x v="2"/>
    <x v="2"/>
    <x v="1"/>
    <x v="16"/>
    <x v="1"/>
    <x v="2"/>
    <x v="1"/>
    <n v="36140038"/>
    <n v="33"/>
    <x v="546"/>
    <n v="2385"/>
    <n v="100"/>
    <n v="2385"/>
    <m/>
    <m/>
    <m/>
  </r>
  <r>
    <x v="48"/>
    <x v="2"/>
    <x v="2"/>
    <x v="1"/>
    <x v="17"/>
    <x v="1"/>
    <x v="2"/>
    <x v="2"/>
    <n v="36140081"/>
    <n v="33"/>
    <x v="547"/>
    <n v="2382"/>
    <n v="100"/>
    <n v="2382"/>
    <m/>
    <m/>
    <m/>
  </r>
  <r>
    <x v="49"/>
    <x v="2"/>
    <x v="2"/>
    <x v="0"/>
    <x v="0"/>
    <x v="0"/>
    <x v="0"/>
    <x v="0"/>
    <n v="36144014"/>
    <n v="33"/>
    <x v="548"/>
    <n v="2869.5"/>
    <n v="100"/>
    <n v="2869.5"/>
    <n v="360"/>
    <n v="0.87454260324098276"/>
    <m/>
  </r>
  <r>
    <x v="49"/>
    <x v="2"/>
    <x v="2"/>
    <x v="0"/>
    <x v="1"/>
    <x v="0"/>
    <x v="0"/>
    <x v="1"/>
    <n v="36144035"/>
    <n v="33"/>
    <x v="549"/>
    <n v="2215"/>
    <n v="100"/>
    <n v="2215"/>
    <n v="175.5"/>
    <n v="0.92076749435665917"/>
    <m/>
  </r>
  <r>
    <x v="49"/>
    <x v="2"/>
    <x v="2"/>
    <x v="0"/>
    <x v="2"/>
    <x v="0"/>
    <x v="0"/>
    <x v="2"/>
    <n v="36144061"/>
    <n v="33"/>
    <x v="550"/>
    <n v="3235"/>
    <n v="100"/>
    <n v="3235"/>
    <n v="351"/>
    <n v="0.89149922720247299"/>
    <m/>
  </r>
  <r>
    <x v="49"/>
    <x v="2"/>
    <x v="2"/>
    <x v="0"/>
    <x v="3"/>
    <x v="1"/>
    <x v="0"/>
    <x v="0"/>
    <n v="36144017"/>
    <n v="33"/>
    <x v="81"/>
    <n v="3695"/>
    <n v="100"/>
    <n v="3695"/>
    <n v="482.5"/>
    <n v="0.86941813261163736"/>
    <m/>
  </r>
  <r>
    <x v="49"/>
    <x v="2"/>
    <x v="2"/>
    <x v="0"/>
    <x v="4"/>
    <x v="1"/>
    <x v="0"/>
    <x v="1"/>
    <n v="36144039"/>
    <n v="33"/>
    <x v="551"/>
    <n v="2720"/>
    <n v="100"/>
    <n v="2720"/>
    <n v="353"/>
    <n v="0.87022058823529413"/>
    <m/>
  </r>
  <r>
    <x v="49"/>
    <x v="2"/>
    <x v="2"/>
    <x v="0"/>
    <x v="5"/>
    <x v="1"/>
    <x v="0"/>
    <x v="2"/>
    <n v="36144082"/>
    <n v="33"/>
    <x v="311"/>
    <n v="1660"/>
    <n v="100"/>
    <n v="1660"/>
    <n v="409"/>
    <n v="0.7536144578313253"/>
    <m/>
  </r>
  <r>
    <x v="49"/>
    <x v="2"/>
    <x v="2"/>
    <x v="0"/>
    <x v="6"/>
    <x v="0"/>
    <x v="1"/>
    <x v="0"/>
    <n v="36144015"/>
    <n v="33"/>
    <x v="472"/>
    <n v="1860"/>
    <n v="100"/>
    <n v="1860"/>
    <n v="501.5"/>
    <n v="0.73037634408602148"/>
    <m/>
  </r>
  <r>
    <x v="49"/>
    <x v="2"/>
    <x v="2"/>
    <x v="0"/>
    <x v="7"/>
    <x v="0"/>
    <x v="1"/>
    <x v="1"/>
    <n v="36144034"/>
    <n v="33"/>
    <x v="233"/>
    <n v="1995"/>
    <n v="100"/>
    <n v="1995"/>
    <n v="778"/>
    <n v="0.61002506265664158"/>
    <m/>
  </r>
  <r>
    <x v="49"/>
    <x v="2"/>
    <x v="2"/>
    <x v="0"/>
    <x v="8"/>
    <x v="0"/>
    <x v="1"/>
    <x v="2"/>
    <n v="36144060"/>
    <n v="33"/>
    <x v="229"/>
    <n v="2395"/>
    <n v="100"/>
    <n v="2395"/>
    <n v="730"/>
    <n v="0.69519832985386221"/>
    <m/>
  </r>
  <r>
    <x v="49"/>
    <x v="2"/>
    <x v="2"/>
    <x v="0"/>
    <x v="9"/>
    <x v="1"/>
    <x v="1"/>
    <x v="0"/>
    <n v="36144018"/>
    <n v="33"/>
    <x v="431"/>
    <n v="2405"/>
    <n v="100"/>
    <n v="2405"/>
    <n v="786.5"/>
    <n v="0.67297297297297298"/>
    <m/>
  </r>
  <r>
    <x v="49"/>
    <x v="2"/>
    <x v="2"/>
    <x v="0"/>
    <x v="10"/>
    <x v="1"/>
    <x v="1"/>
    <x v="1"/>
    <n v="36144037"/>
    <n v="33"/>
    <x v="267"/>
    <n v="1825"/>
    <n v="100"/>
    <n v="1825"/>
    <n v="734.5"/>
    <n v="0.59753424657534249"/>
    <m/>
  </r>
  <r>
    <x v="49"/>
    <x v="2"/>
    <x v="2"/>
    <x v="0"/>
    <x v="11"/>
    <x v="1"/>
    <x v="1"/>
    <x v="2"/>
    <n v="36144083"/>
    <n v="33"/>
    <x v="552"/>
    <n v="2030"/>
    <n v="100"/>
    <n v="2030"/>
    <n v="709.5"/>
    <n v="0.65049261083743848"/>
    <m/>
  </r>
  <r>
    <x v="49"/>
    <x v="2"/>
    <x v="2"/>
    <x v="0"/>
    <x v="12"/>
    <x v="0"/>
    <x v="2"/>
    <x v="0"/>
    <n v="36144016"/>
    <n v="33"/>
    <x v="484"/>
    <n v="2780"/>
    <n v="100"/>
    <n v="2780"/>
    <n v="338"/>
    <n v="0.87841726618705041"/>
    <n v="0.45"/>
  </r>
  <r>
    <x v="49"/>
    <x v="2"/>
    <x v="2"/>
    <x v="0"/>
    <x v="13"/>
    <x v="0"/>
    <x v="2"/>
    <x v="1"/>
    <n v="36144036"/>
    <n v="33"/>
    <x v="553"/>
    <n v="2520"/>
    <n v="100"/>
    <n v="2520"/>
    <n v="335.5"/>
    <n v="0.86686507936507939"/>
    <n v="0.43"/>
  </r>
  <r>
    <x v="49"/>
    <x v="2"/>
    <x v="2"/>
    <x v="0"/>
    <x v="14"/>
    <x v="0"/>
    <x v="2"/>
    <x v="2"/>
    <n v="36144059"/>
    <n v="33"/>
    <x v="61"/>
    <n v="2990"/>
    <n v="100"/>
    <n v="2990"/>
    <n v="378"/>
    <n v="0.87357859531772575"/>
    <n v="0.43"/>
  </r>
  <r>
    <x v="49"/>
    <x v="2"/>
    <x v="2"/>
    <x v="0"/>
    <x v="15"/>
    <x v="1"/>
    <x v="2"/>
    <x v="0"/>
    <n v="36144019"/>
    <n v="33"/>
    <x v="554"/>
    <n v="2255"/>
    <n v="100"/>
    <n v="2255"/>
    <n v="275.5"/>
    <n v="0.87782705099778269"/>
    <n v="0.44"/>
  </r>
  <r>
    <x v="49"/>
    <x v="2"/>
    <x v="2"/>
    <x v="0"/>
    <x v="16"/>
    <x v="1"/>
    <x v="2"/>
    <x v="1"/>
    <n v="36144038"/>
    <n v="33"/>
    <x v="71"/>
    <n v="2595"/>
    <n v="100"/>
    <n v="2595"/>
    <n v="209.5"/>
    <n v="0.9192678227360308"/>
    <n v="0.43"/>
  </r>
  <r>
    <x v="49"/>
    <x v="2"/>
    <x v="2"/>
    <x v="0"/>
    <x v="17"/>
    <x v="1"/>
    <x v="2"/>
    <x v="2"/>
    <n v="36144081"/>
    <n v="33"/>
    <x v="77"/>
    <n v="2320"/>
    <n v="100"/>
    <n v="2320"/>
    <n v="201.5"/>
    <n v="0.91314655172413794"/>
    <n v="0.55000000000000004"/>
  </r>
  <r>
    <x v="50"/>
    <x v="2"/>
    <x v="2"/>
    <x v="2"/>
    <x v="0"/>
    <x v="0"/>
    <x v="0"/>
    <x v="0"/>
    <n v="36151014"/>
    <n v="33"/>
    <x v="502"/>
    <m/>
    <m/>
    <n v="360"/>
    <m/>
    <m/>
    <m/>
  </r>
  <r>
    <x v="50"/>
    <x v="2"/>
    <x v="2"/>
    <x v="2"/>
    <x v="1"/>
    <x v="0"/>
    <x v="0"/>
    <x v="1"/>
    <n v="36151035"/>
    <n v="33"/>
    <x v="555"/>
    <m/>
    <m/>
    <n v="175.5"/>
    <m/>
    <m/>
    <m/>
  </r>
  <r>
    <x v="50"/>
    <x v="2"/>
    <x v="2"/>
    <x v="2"/>
    <x v="2"/>
    <x v="0"/>
    <x v="0"/>
    <x v="2"/>
    <n v="36151061"/>
    <n v="33"/>
    <x v="556"/>
    <m/>
    <m/>
    <n v="351"/>
    <m/>
    <m/>
    <m/>
  </r>
  <r>
    <x v="50"/>
    <x v="2"/>
    <x v="2"/>
    <x v="2"/>
    <x v="3"/>
    <x v="1"/>
    <x v="0"/>
    <x v="0"/>
    <n v="36151017"/>
    <n v="33"/>
    <x v="557"/>
    <m/>
    <m/>
    <n v="482.5"/>
    <m/>
    <m/>
    <m/>
  </r>
  <r>
    <x v="50"/>
    <x v="2"/>
    <x v="2"/>
    <x v="2"/>
    <x v="4"/>
    <x v="1"/>
    <x v="0"/>
    <x v="1"/>
    <n v="36151039"/>
    <n v="33"/>
    <x v="558"/>
    <m/>
    <m/>
    <n v="353"/>
    <m/>
    <m/>
    <m/>
  </r>
  <r>
    <x v="50"/>
    <x v="2"/>
    <x v="2"/>
    <x v="2"/>
    <x v="5"/>
    <x v="1"/>
    <x v="0"/>
    <x v="2"/>
    <n v="36151082"/>
    <n v="33"/>
    <x v="559"/>
    <m/>
    <m/>
    <n v="409"/>
    <m/>
    <m/>
    <m/>
  </r>
  <r>
    <x v="50"/>
    <x v="2"/>
    <x v="2"/>
    <x v="2"/>
    <x v="6"/>
    <x v="0"/>
    <x v="1"/>
    <x v="0"/>
    <n v="36151015"/>
    <n v="33"/>
    <x v="560"/>
    <m/>
    <m/>
    <n v="501.5"/>
    <m/>
    <m/>
    <m/>
  </r>
  <r>
    <x v="50"/>
    <x v="2"/>
    <x v="2"/>
    <x v="2"/>
    <x v="7"/>
    <x v="0"/>
    <x v="1"/>
    <x v="1"/>
    <n v="36151034"/>
    <n v="33"/>
    <x v="561"/>
    <m/>
    <m/>
    <n v="778"/>
    <m/>
    <m/>
    <m/>
  </r>
  <r>
    <x v="50"/>
    <x v="2"/>
    <x v="2"/>
    <x v="2"/>
    <x v="8"/>
    <x v="0"/>
    <x v="1"/>
    <x v="2"/>
    <n v="36151060"/>
    <n v="33"/>
    <x v="130"/>
    <m/>
    <m/>
    <n v="730"/>
    <m/>
    <m/>
    <m/>
  </r>
  <r>
    <x v="50"/>
    <x v="2"/>
    <x v="2"/>
    <x v="2"/>
    <x v="9"/>
    <x v="1"/>
    <x v="1"/>
    <x v="0"/>
    <n v="36151018"/>
    <n v="33"/>
    <x v="562"/>
    <m/>
    <m/>
    <n v="786.5"/>
    <m/>
    <m/>
    <m/>
  </r>
  <r>
    <x v="50"/>
    <x v="2"/>
    <x v="2"/>
    <x v="2"/>
    <x v="10"/>
    <x v="1"/>
    <x v="1"/>
    <x v="1"/>
    <n v="36151037"/>
    <n v="33"/>
    <x v="563"/>
    <m/>
    <m/>
    <n v="734.5"/>
    <m/>
    <m/>
    <m/>
  </r>
  <r>
    <x v="50"/>
    <x v="2"/>
    <x v="2"/>
    <x v="2"/>
    <x v="11"/>
    <x v="1"/>
    <x v="1"/>
    <x v="2"/>
    <n v="36151083"/>
    <n v="33"/>
    <x v="564"/>
    <m/>
    <m/>
    <n v="709.5"/>
    <m/>
    <m/>
    <m/>
  </r>
  <r>
    <x v="50"/>
    <x v="2"/>
    <x v="2"/>
    <x v="2"/>
    <x v="12"/>
    <x v="0"/>
    <x v="2"/>
    <x v="0"/>
    <n v="36151016"/>
    <n v="33"/>
    <x v="565"/>
    <m/>
    <m/>
    <n v="338"/>
    <m/>
    <m/>
    <m/>
  </r>
  <r>
    <x v="50"/>
    <x v="2"/>
    <x v="2"/>
    <x v="2"/>
    <x v="13"/>
    <x v="0"/>
    <x v="2"/>
    <x v="1"/>
    <n v="36151036"/>
    <n v="33"/>
    <x v="566"/>
    <m/>
    <m/>
    <n v="335.5"/>
    <m/>
    <m/>
    <m/>
  </r>
  <r>
    <x v="50"/>
    <x v="2"/>
    <x v="2"/>
    <x v="2"/>
    <x v="14"/>
    <x v="0"/>
    <x v="2"/>
    <x v="2"/>
    <n v="36151059"/>
    <n v="33"/>
    <x v="567"/>
    <m/>
    <m/>
    <n v="378"/>
    <m/>
    <m/>
    <m/>
  </r>
  <r>
    <x v="50"/>
    <x v="2"/>
    <x v="2"/>
    <x v="2"/>
    <x v="15"/>
    <x v="1"/>
    <x v="2"/>
    <x v="0"/>
    <n v="36151019"/>
    <n v="33"/>
    <x v="568"/>
    <m/>
    <m/>
    <n v="275.5"/>
    <m/>
    <m/>
    <m/>
  </r>
  <r>
    <x v="50"/>
    <x v="2"/>
    <x v="2"/>
    <x v="2"/>
    <x v="16"/>
    <x v="1"/>
    <x v="2"/>
    <x v="1"/>
    <n v="36151038"/>
    <n v="33"/>
    <x v="569"/>
    <m/>
    <m/>
    <n v="209.5"/>
    <m/>
    <m/>
    <m/>
  </r>
  <r>
    <x v="50"/>
    <x v="2"/>
    <x v="2"/>
    <x v="2"/>
    <x v="17"/>
    <x v="1"/>
    <x v="2"/>
    <x v="2"/>
    <n v="36151081"/>
    <n v="33"/>
    <x v="570"/>
    <m/>
    <m/>
    <n v="201.5"/>
    <m/>
    <m/>
    <m/>
  </r>
  <r>
    <x v="51"/>
    <x v="2"/>
    <x v="3"/>
    <x v="1"/>
    <x v="0"/>
    <x v="0"/>
    <x v="0"/>
    <x v="0"/>
    <n v="36162014"/>
    <n v="34"/>
    <x v="0"/>
    <m/>
    <n v="100"/>
    <n v="0"/>
    <m/>
    <m/>
    <m/>
  </r>
  <r>
    <x v="51"/>
    <x v="2"/>
    <x v="3"/>
    <x v="1"/>
    <x v="1"/>
    <x v="0"/>
    <x v="0"/>
    <x v="1"/>
    <n v="36162035"/>
    <n v="34"/>
    <x v="0"/>
    <m/>
    <n v="100"/>
    <n v="0"/>
    <m/>
    <m/>
    <m/>
  </r>
  <r>
    <x v="51"/>
    <x v="2"/>
    <x v="3"/>
    <x v="1"/>
    <x v="2"/>
    <x v="0"/>
    <x v="0"/>
    <x v="2"/>
    <n v="36162061"/>
    <n v="34"/>
    <x v="0"/>
    <m/>
    <n v="100"/>
    <n v="0"/>
    <m/>
    <m/>
    <m/>
  </r>
  <r>
    <x v="51"/>
    <x v="2"/>
    <x v="3"/>
    <x v="1"/>
    <x v="3"/>
    <x v="1"/>
    <x v="0"/>
    <x v="0"/>
    <n v="36162017"/>
    <n v="34"/>
    <x v="0"/>
    <m/>
    <n v="100"/>
    <n v="0"/>
    <m/>
    <m/>
    <m/>
  </r>
  <r>
    <x v="51"/>
    <x v="2"/>
    <x v="3"/>
    <x v="1"/>
    <x v="4"/>
    <x v="1"/>
    <x v="0"/>
    <x v="1"/>
    <n v="36162039"/>
    <n v="34"/>
    <x v="0"/>
    <m/>
    <n v="100"/>
    <n v="0"/>
    <m/>
    <m/>
    <m/>
  </r>
  <r>
    <x v="51"/>
    <x v="2"/>
    <x v="3"/>
    <x v="1"/>
    <x v="5"/>
    <x v="1"/>
    <x v="0"/>
    <x v="2"/>
    <n v="36162082"/>
    <n v="34"/>
    <x v="0"/>
    <m/>
    <n v="100"/>
    <n v="0"/>
    <m/>
    <m/>
    <m/>
  </r>
  <r>
    <x v="51"/>
    <x v="2"/>
    <x v="3"/>
    <x v="1"/>
    <x v="6"/>
    <x v="0"/>
    <x v="1"/>
    <x v="0"/>
    <n v="36162015"/>
    <n v="34"/>
    <x v="0"/>
    <m/>
    <n v="100"/>
    <n v="0"/>
    <m/>
    <m/>
    <m/>
  </r>
  <r>
    <x v="51"/>
    <x v="2"/>
    <x v="3"/>
    <x v="1"/>
    <x v="7"/>
    <x v="0"/>
    <x v="1"/>
    <x v="1"/>
    <n v="36162034"/>
    <n v="34"/>
    <x v="0"/>
    <m/>
    <n v="100"/>
    <n v="0"/>
    <m/>
    <m/>
    <m/>
  </r>
  <r>
    <x v="51"/>
    <x v="2"/>
    <x v="3"/>
    <x v="1"/>
    <x v="8"/>
    <x v="0"/>
    <x v="1"/>
    <x v="2"/>
    <n v="36162060"/>
    <n v="34"/>
    <x v="0"/>
    <m/>
    <n v="100"/>
    <n v="0"/>
    <m/>
    <m/>
    <m/>
  </r>
  <r>
    <x v="51"/>
    <x v="2"/>
    <x v="3"/>
    <x v="1"/>
    <x v="9"/>
    <x v="1"/>
    <x v="1"/>
    <x v="0"/>
    <n v="36162018"/>
    <n v="34"/>
    <x v="0"/>
    <m/>
    <n v="100"/>
    <n v="0"/>
    <m/>
    <m/>
    <m/>
  </r>
  <r>
    <x v="51"/>
    <x v="2"/>
    <x v="3"/>
    <x v="1"/>
    <x v="10"/>
    <x v="1"/>
    <x v="1"/>
    <x v="1"/>
    <n v="36162037"/>
    <n v="34"/>
    <x v="0"/>
    <m/>
    <n v="100"/>
    <n v="0"/>
    <m/>
    <m/>
    <m/>
  </r>
  <r>
    <x v="51"/>
    <x v="2"/>
    <x v="3"/>
    <x v="1"/>
    <x v="11"/>
    <x v="1"/>
    <x v="1"/>
    <x v="2"/>
    <n v="36162083"/>
    <n v="34"/>
    <x v="0"/>
    <m/>
    <n v="100"/>
    <n v="0"/>
    <m/>
    <m/>
    <m/>
  </r>
  <r>
    <x v="51"/>
    <x v="2"/>
    <x v="3"/>
    <x v="1"/>
    <x v="12"/>
    <x v="0"/>
    <x v="2"/>
    <x v="0"/>
    <n v="36162016"/>
    <n v="34"/>
    <x v="571"/>
    <n v="687"/>
    <n v="100"/>
    <n v="687"/>
    <m/>
    <m/>
    <n v="0.45"/>
  </r>
  <r>
    <x v="51"/>
    <x v="2"/>
    <x v="3"/>
    <x v="1"/>
    <x v="13"/>
    <x v="0"/>
    <x v="2"/>
    <x v="1"/>
    <n v="36162036"/>
    <n v="34"/>
    <x v="572"/>
    <n v="786"/>
    <n v="100"/>
    <n v="786"/>
    <m/>
    <m/>
    <n v="0.45"/>
  </r>
  <r>
    <x v="51"/>
    <x v="2"/>
    <x v="3"/>
    <x v="1"/>
    <x v="14"/>
    <x v="0"/>
    <x v="2"/>
    <x v="2"/>
    <n v="36162059"/>
    <n v="34"/>
    <x v="573"/>
    <n v="860.5"/>
    <n v="100"/>
    <n v="860.5"/>
    <m/>
    <m/>
    <n v="0.46"/>
  </r>
  <r>
    <x v="51"/>
    <x v="2"/>
    <x v="3"/>
    <x v="1"/>
    <x v="15"/>
    <x v="1"/>
    <x v="2"/>
    <x v="0"/>
    <n v="36162019"/>
    <n v="34"/>
    <x v="574"/>
    <n v="797.5"/>
    <n v="100"/>
    <n v="797.5"/>
    <m/>
    <m/>
    <n v="0.4"/>
  </r>
  <r>
    <x v="51"/>
    <x v="2"/>
    <x v="3"/>
    <x v="1"/>
    <x v="16"/>
    <x v="1"/>
    <x v="2"/>
    <x v="1"/>
    <n v="36162038"/>
    <n v="34"/>
    <x v="285"/>
    <n v="625"/>
    <n v="100"/>
    <n v="625"/>
    <m/>
    <m/>
    <n v="0.41"/>
  </r>
  <r>
    <x v="51"/>
    <x v="2"/>
    <x v="3"/>
    <x v="1"/>
    <x v="17"/>
    <x v="1"/>
    <x v="2"/>
    <x v="2"/>
    <n v="36162081"/>
    <n v="34"/>
    <x v="575"/>
    <n v="628.5"/>
    <n v="100"/>
    <n v="628.5"/>
    <m/>
    <m/>
    <n v="0.44"/>
  </r>
  <r>
    <x v="52"/>
    <x v="2"/>
    <x v="3"/>
    <x v="0"/>
    <x v="0"/>
    <x v="0"/>
    <x v="0"/>
    <x v="0"/>
    <n v="36171014"/>
    <n v="34"/>
    <x v="576"/>
    <n v="2167"/>
    <n v="100"/>
    <n v="2167"/>
    <n v="0"/>
    <n v="1"/>
    <m/>
  </r>
  <r>
    <x v="52"/>
    <x v="2"/>
    <x v="3"/>
    <x v="0"/>
    <x v="1"/>
    <x v="0"/>
    <x v="0"/>
    <x v="1"/>
    <n v="36171035"/>
    <n v="34"/>
    <x v="577"/>
    <n v="1627.5"/>
    <n v="100"/>
    <n v="1627.5"/>
    <n v="0"/>
    <n v="1"/>
    <m/>
  </r>
  <r>
    <x v="52"/>
    <x v="2"/>
    <x v="3"/>
    <x v="0"/>
    <x v="2"/>
    <x v="0"/>
    <x v="0"/>
    <x v="2"/>
    <n v="36171061"/>
    <n v="34"/>
    <x v="578"/>
    <n v="2048"/>
    <n v="100"/>
    <n v="2048"/>
    <n v="0"/>
    <n v="1"/>
    <m/>
  </r>
  <r>
    <x v="52"/>
    <x v="2"/>
    <x v="3"/>
    <x v="0"/>
    <x v="3"/>
    <x v="1"/>
    <x v="0"/>
    <x v="0"/>
    <n v="36171017"/>
    <n v="34"/>
    <x v="579"/>
    <n v="2064"/>
    <n v="100"/>
    <n v="2064"/>
    <n v="0"/>
    <n v="1"/>
    <m/>
  </r>
  <r>
    <x v="52"/>
    <x v="2"/>
    <x v="3"/>
    <x v="0"/>
    <x v="4"/>
    <x v="1"/>
    <x v="0"/>
    <x v="1"/>
    <n v="36171039"/>
    <n v="34"/>
    <x v="580"/>
    <n v="2173.5"/>
    <n v="100"/>
    <n v="2173.5"/>
    <n v="0"/>
    <n v="1"/>
    <m/>
  </r>
  <r>
    <x v="52"/>
    <x v="2"/>
    <x v="3"/>
    <x v="0"/>
    <x v="5"/>
    <x v="1"/>
    <x v="0"/>
    <x v="2"/>
    <n v="36171082"/>
    <n v="34"/>
    <x v="581"/>
    <n v="1946"/>
    <n v="100"/>
    <n v="1946"/>
    <n v="0"/>
    <n v="1"/>
    <m/>
  </r>
  <r>
    <x v="52"/>
    <x v="2"/>
    <x v="3"/>
    <x v="0"/>
    <x v="6"/>
    <x v="0"/>
    <x v="1"/>
    <x v="0"/>
    <n v="36171015"/>
    <n v="34"/>
    <x v="582"/>
    <n v="1732.5"/>
    <n v="100"/>
    <n v="1732.5"/>
    <n v="662.5"/>
    <n v="0.6176046176046176"/>
    <m/>
  </r>
  <r>
    <x v="52"/>
    <x v="2"/>
    <x v="3"/>
    <x v="0"/>
    <x v="7"/>
    <x v="0"/>
    <x v="1"/>
    <x v="1"/>
    <n v="36171034"/>
    <n v="34"/>
    <x v="583"/>
    <n v="2119"/>
    <n v="100"/>
    <n v="2119"/>
    <n v="485.5"/>
    <n v="0.77088249174138745"/>
    <m/>
  </r>
  <r>
    <x v="52"/>
    <x v="2"/>
    <x v="3"/>
    <x v="0"/>
    <x v="8"/>
    <x v="0"/>
    <x v="1"/>
    <x v="2"/>
    <n v="36171060"/>
    <n v="34"/>
    <x v="584"/>
    <n v="1816.5"/>
    <n v="100"/>
    <n v="1816.5"/>
    <n v="510"/>
    <n v="0.7192402972749794"/>
    <m/>
  </r>
  <r>
    <x v="52"/>
    <x v="2"/>
    <x v="3"/>
    <x v="0"/>
    <x v="9"/>
    <x v="1"/>
    <x v="1"/>
    <x v="0"/>
    <n v="36171018"/>
    <n v="34"/>
    <x v="585"/>
    <n v="3854.5"/>
    <n v="100"/>
    <n v="3854.5"/>
    <n v="809"/>
    <n v="0.79011544947464007"/>
    <m/>
  </r>
  <r>
    <x v="52"/>
    <x v="2"/>
    <x v="3"/>
    <x v="0"/>
    <x v="10"/>
    <x v="1"/>
    <x v="1"/>
    <x v="1"/>
    <n v="36171037"/>
    <n v="34"/>
    <x v="586"/>
    <n v="2536.5"/>
    <n v="100"/>
    <n v="2536.5"/>
    <n v="1160.5"/>
    <n v="0.54247979499310073"/>
    <m/>
  </r>
  <r>
    <x v="52"/>
    <x v="2"/>
    <x v="3"/>
    <x v="0"/>
    <x v="11"/>
    <x v="1"/>
    <x v="1"/>
    <x v="2"/>
    <n v="36171083"/>
    <n v="34"/>
    <x v="587"/>
    <n v="2295.5"/>
    <n v="100"/>
    <n v="2295.5"/>
    <n v="590"/>
    <n v="0.74297538662600737"/>
    <m/>
  </r>
  <r>
    <x v="52"/>
    <x v="2"/>
    <x v="3"/>
    <x v="0"/>
    <x v="12"/>
    <x v="0"/>
    <x v="2"/>
    <x v="0"/>
    <n v="36171016"/>
    <n v="34"/>
    <x v="588"/>
    <n v="2276"/>
    <n v="100"/>
    <n v="2276"/>
    <n v="518.5"/>
    <n v="0.77218804920913886"/>
    <m/>
  </r>
  <r>
    <x v="52"/>
    <x v="2"/>
    <x v="3"/>
    <x v="0"/>
    <x v="13"/>
    <x v="0"/>
    <x v="2"/>
    <x v="1"/>
    <n v="36171036"/>
    <n v="34"/>
    <x v="589"/>
    <n v="2188"/>
    <n v="100"/>
    <n v="2188"/>
    <n v="458.5"/>
    <n v="0.7904478976234004"/>
    <m/>
  </r>
  <r>
    <x v="52"/>
    <x v="2"/>
    <x v="3"/>
    <x v="0"/>
    <x v="14"/>
    <x v="0"/>
    <x v="2"/>
    <x v="2"/>
    <n v="36171059"/>
    <n v="34"/>
    <x v="590"/>
    <n v="2470"/>
    <n v="100"/>
    <n v="2470"/>
    <n v="577"/>
    <n v="0.76639676113360322"/>
    <m/>
  </r>
  <r>
    <x v="52"/>
    <x v="2"/>
    <x v="3"/>
    <x v="0"/>
    <x v="15"/>
    <x v="1"/>
    <x v="2"/>
    <x v="0"/>
    <n v="36171019"/>
    <n v="34"/>
    <x v="591"/>
    <n v="2580.5"/>
    <n v="100"/>
    <n v="2580.5"/>
    <n v="815.5"/>
    <n v="0.6839759736485177"/>
    <m/>
  </r>
  <r>
    <x v="52"/>
    <x v="2"/>
    <x v="3"/>
    <x v="0"/>
    <x v="16"/>
    <x v="1"/>
    <x v="2"/>
    <x v="1"/>
    <n v="36171038"/>
    <n v="34"/>
    <x v="592"/>
    <n v="2438.5"/>
    <n v="100"/>
    <n v="2438.5"/>
    <n v="674"/>
    <n v="0.72360057412343659"/>
    <m/>
  </r>
  <r>
    <x v="52"/>
    <x v="2"/>
    <x v="3"/>
    <x v="0"/>
    <x v="17"/>
    <x v="1"/>
    <x v="2"/>
    <x v="2"/>
    <n v="36171081"/>
    <n v="34"/>
    <x v="593"/>
    <n v="2643"/>
    <n v="100"/>
    <n v="2643"/>
    <n v="447"/>
    <n v="0.83087400681044266"/>
    <m/>
  </r>
  <r>
    <x v="53"/>
    <x v="2"/>
    <x v="3"/>
    <x v="2"/>
    <x v="0"/>
    <x v="0"/>
    <x v="0"/>
    <x v="0"/>
    <n v="36179014"/>
    <n v="34"/>
    <x v="263"/>
    <m/>
    <m/>
    <n v="0"/>
    <m/>
    <m/>
    <m/>
  </r>
  <r>
    <x v="53"/>
    <x v="2"/>
    <x v="3"/>
    <x v="2"/>
    <x v="1"/>
    <x v="0"/>
    <x v="0"/>
    <x v="1"/>
    <n v="36179035"/>
    <n v="34"/>
    <x v="263"/>
    <m/>
    <m/>
    <n v="0"/>
    <m/>
    <m/>
    <m/>
  </r>
  <r>
    <x v="53"/>
    <x v="2"/>
    <x v="3"/>
    <x v="2"/>
    <x v="2"/>
    <x v="0"/>
    <x v="0"/>
    <x v="2"/>
    <n v="36179061"/>
    <n v="34"/>
    <x v="263"/>
    <m/>
    <m/>
    <n v="0"/>
    <m/>
    <m/>
    <m/>
  </r>
  <r>
    <x v="53"/>
    <x v="2"/>
    <x v="3"/>
    <x v="2"/>
    <x v="3"/>
    <x v="1"/>
    <x v="0"/>
    <x v="0"/>
    <n v="36179017"/>
    <n v="34"/>
    <x v="263"/>
    <m/>
    <m/>
    <n v="0"/>
    <m/>
    <m/>
    <m/>
  </r>
  <r>
    <x v="53"/>
    <x v="2"/>
    <x v="3"/>
    <x v="2"/>
    <x v="4"/>
    <x v="1"/>
    <x v="0"/>
    <x v="1"/>
    <n v="36179039"/>
    <n v="34"/>
    <x v="263"/>
    <m/>
    <m/>
    <n v="0"/>
    <m/>
    <m/>
    <m/>
  </r>
  <r>
    <x v="53"/>
    <x v="2"/>
    <x v="3"/>
    <x v="2"/>
    <x v="5"/>
    <x v="1"/>
    <x v="0"/>
    <x v="2"/>
    <n v="36179082"/>
    <n v="34"/>
    <x v="263"/>
    <m/>
    <m/>
    <n v="0"/>
    <m/>
    <m/>
    <m/>
  </r>
  <r>
    <x v="53"/>
    <x v="2"/>
    <x v="3"/>
    <x v="2"/>
    <x v="6"/>
    <x v="0"/>
    <x v="1"/>
    <x v="0"/>
    <n v="36179015"/>
    <n v="34"/>
    <x v="594"/>
    <m/>
    <m/>
    <n v="662.5"/>
    <m/>
    <m/>
    <m/>
  </r>
  <r>
    <x v="53"/>
    <x v="2"/>
    <x v="3"/>
    <x v="2"/>
    <x v="7"/>
    <x v="0"/>
    <x v="1"/>
    <x v="1"/>
    <n v="36179034"/>
    <n v="34"/>
    <x v="595"/>
    <m/>
    <m/>
    <n v="485.5"/>
    <m/>
    <m/>
    <m/>
  </r>
  <r>
    <x v="53"/>
    <x v="2"/>
    <x v="3"/>
    <x v="2"/>
    <x v="8"/>
    <x v="0"/>
    <x v="1"/>
    <x v="2"/>
    <n v="36179060"/>
    <n v="34"/>
    <x v="125"/>
    <m/>
    <m/>
    <n v="510"/>
    <m/>
    <m/>
    <m/>
  </r>
  <r>
    <x v="53"/>
    <x v="2"/>
    <x v="3"/>
    <x v="2"/>
    <x v="9"/>
    <x v="1"/>
    <x v="1"/>
    <x v="0"/>
    <n v="36179018"/>
    <n v="34"/>
    <x v="596"/>
    <m/>
    <m/>
    <n v="809"/>
    <m/>
    <m/>
    <m/>
  </r>
  <r>
    <x v="53"/>
    <x v="2"/>
    <x v="3"/>
    <x v="2"/>
    <x v="10"/>
    <x v="1"/>
    <x v="1"/>
    <x v="1"/>
    <n v="36179037"/>
    <n v="34"/>
    <x v="597"/>
    <m/>
    <m/>
    <n v="1160.5"/>
    <m/>
    <m/>
    <m/>
  </r>
  <r>
    <x v="53"/>
    <x v="2"/>
    <x v="3"/>
    <x v="2"/>
    <x v="11"/>
    <x v="1"/>
    <x v="1"/>
    <x v="2"/>
    <n v="36179083"/>
    <n v="34"/>
    <x v="598"/>
    <m/>
    <m/>
    <n v="590"/>
    <m/>
    <m/>
    <m/>
  </r>
  <r>
    <x v="53"/>
    <x v="2"/>
    <x v="3"/>
    <x v="2"/>
    <x v="12"/>
    <x v="0"/>
    <x v="2"/>
    <x v="0"/>
    <n v="36179016"/>
    <n v="34"/>
    <x v="599"/>
    <m/>
    <m/>
    <n v="518.5"/>
    <m/>
    <m/>
    <m/>
  </r>
  <r>
    <x v="53"/>
    <x v="2"/>
    <x v="3"/>
    <x v="2"/>
    <x v="13"/>
    <x v="0"/>
    <x v="2"/>
    <x v="1"/>
    <n v="36179036"/>
    <n v="34"/>
    <x v="600"/>
    <m/>
    <m/>
    <n v="458.5"/>
    <m/>
    <m/>
    <m/>
  </r>
  <r>
    <x v="53"/>
    <x v="2"/>
    <x v="3"/>
    <x v="2"/>
    <x v="14"/>
    <x v="0"/>
    <x v="2"/>
    <x v="2"/>
    <n v="36179059"/>
    <n v="34"/>
    <x v="601"/>
    <m/>
    <m/>
    <n v="577"/>
    <m/>
    <m/>
    <m/>
  </r>
  <r>
    <x v="53"/>
    <x v="2"/>
    <x v="3"/>
    <x v="2"/>
    <x v="15"/>
    <x v="1"/>
    <x v="2"/>
    <x v="0"/>
    <n v="36179019"/>
    <n v="34"/>
    <x v="602"/>
    <m/>
    <m/>
    <n v="815.5"/>
    <m/>
    <m/>
    <m/>
  </r>
  <r>
    <x v="53"/>
    <x v="2"/>
    <x v="3"/>
    <x v="2"/>
    <x v="16"/>
    <x v="1"/>
    <x v="2"/>
    <x v="1"/>
    <n v="36179038"/>
    <n v="34"/>
    <x v="603"/>
    <m/>
    <m/>
    <n v="674"/>
    <m/>
    <m/>
    <m/>
  </r>
  <r>
    <x v="53"/>
    <x v="2"/>
    <x v="3"/>
    <x v="2"/>
    <x v="17"/>
    <x v="1"/>
    <x v="2"/>
    <x v="2"/>
    <n v="36179081"/>
    <n v="34"/>
    <x v="604"/>
    <m/>
    <m/>
    <n v="447"/>
    <m/>
    <m/>
    <m/>
  </r>
  <r>
    <x v="54"/>
    <x v="2"/>
    <x v="4"/>
    <x v="1"/>
    <x v="0"/>
    <x v="0"/>
    <x v="0"/>
    <x v="0"/>
    <n v="36187014"/>
    <n v="35"/>
    <x v="344"/>
    <n v="500"/>
    <n v="100"/>
    <n v="0"/>
    <m/>
    <m/>
    <m/>
  </r>
  <r>
    <x v="54"/>
    <x v="2"/>
    <x v="4"/>
    <x v="1"/>
    <x v="1"/>
    <x v="0"/>
    <x v="0"/>
    <x v="1"/>
    <n v="36187035"/>
    <n v="35"/>
    <x v="344"/>
    <n v="500"/>
    <n v="100"/>
    <n v="0"/>
    <m/>
    <m/>
    <m/>
  </r>
  <r>
    <x v="54"/>
    <x v="2"/>
    <x v="4"/>
    <x v="1"/>
    <x v="2"/>
    <x v="0"/>
    <x v="0"/>
    <x v="2"/>
    <n v="36187061"/>
    <n v="35"/>
    <x v="344"/>
    <n v="500"/>
    <n v="100"/>
    <n v="0"/>
    <m/>
    <m/>
    <m/>
  </r>
  <r>
    <x v="54"/>
    <x v="2"/>
    <x v="4"/>
    <x v="1"/>
    <x v="3"/>
    <x v="1"/>
    <x v="0"/>
    <x v="0"/>
    <n v="36187017"/>
    <n v="35"/>
    <x v="344"/>
    <n v="500"/>
    <n v="100"/>
    <n v="0"/>
    <m/>
    <m/>
    <m/>
  </r>
  <r>
    <x v="54"/>
    <x v="2"/>
    <x v="4"/>
    <x v="1"/>
    <x v="4"/>
    <x v="1"/>
    <x v="0"/>
    <x v="1"/>
    <n v="36187039"/>
    <n v="35"/>
    <x v="344"/>
    <n v="500"/>
    <n v="100"/>
    <n v="0"/>
    <m/>
    <m/>
    <m/>
  </r>
  <r>
    <x v="54"/>
    <x v="2"/>
    <x v="4"/>
    <x v="1"/>
    <x v="5"/>
    <x v="1"/>
    <x v="0"/>
    <x v="2"/>
    <n v="36187082"/>
    <n v="35"/>
    <x v="344"/>
    <n v="500"/>
    <n v="100"/>
    <n v="0"/>
    <m/>
    <m/>
    <m/>
  </r>
  <r>
    <x v="54"/>
    <x v="2"/>
    <x v="4"/>
    <x v="1"/>
    <x v="6"/>
    <x v="0"/>
    <x v="1"/>
    <x v="0"/>
    <n v="36187015"/>
    <n v="35"/>
    <x v="344"/>
    <n v="500"/>
    <n v="100"/>
    <n v="0"/>
    <m/>
    <m/>
    <m/>
  </r>
  <r>
    <x v="54"/>
    <x v="2"/>
    <x v="4"/>
    <x v="1"/>
    <x v="7"/>
    <x v="0"/>
    <x v="1"/>
    <x v="1"/>
    <n v="36187034"/>
    <n v="35"/>
    <x v="344"/>
    <n v="500"/>
    <n v="100"/>
    <n v="0"/>
    <m/>
    <m/>
    <m/>
  </r>
  <r>
    <x v="54"/>
    <x v="2"/>
    <x v="4"/>
    <x v="1"/>
    <x v="8"/>
    <x v="0"/>
    <x v="1"/>
    <x v="2"/>
    <n v="36187060"/>
    <n v="35"/>
    <x v="344"/>
    <n v="500"/>
    <n v="100"/>
    <n v="0"/>
    <m/>
    <m/>
    <m/>
  </r>
  <r>
    <x v="54"/>
    <x v="2"/>
    <x v="4"/>
    <x v="1"/>
    <x v="9"/>
    <x v="1"/>
    <x v="1"/>
    <x v="0"/>
    <n v="36187018"/>
    <n v="35"/>
    <x v="344"/>
    <n v="500"/>
    <n v="100"/>
    <n v="0"/>
    <m/>
    <m/>
    <m/>
  </r>
  <r>
    <x v="54"/>
    <x v="2"/>
    <x v="4"/>
    <x v="1"/>
    <x v="10"/>
    <x v="1"/>
    <x v="1"/>
    <x v="1"/>
    <n v="36187037"/>
    <n v="35"/>
    <x v="344"/>
    <n v="500"/>
    <n v="100"/>
    <n v="0"/>
    <m/>
    <m/>
    <m/>
  </r>
  <r>
    <x v="54"/>
    <x v="2"/>
    <x v="4"/>
    <x v="1"/>
    <x v="11"/>
    <x v="1"/>
    <x v="1"/>
    <x v="2"/>
    <n v="36187083"/>
    <n v="35"/>
    <x v="344"/>
    <n v="500"/>
    <n v="100"/>
    <n v="0"/>
    <m/>
    <m/>
    <m/>
  </r>
  <r>
    <x v="54"/>
    <x v="2"/>
    <x v="4"/>
    <x v="1"/>
    <x v="12"/>
    <x v="0"/>
    <x v="2"/>
    <x v="0"/>
    <n v="36187016"/>
    <n v="35"/>
    <x v="605"/>
    <n v="618"/>
    <n v="100"/>
    <n v="618"/>
    <m/>
    <m/>
    <m/>
  </r>
  <r>
    <x v="54"/>
    <x v="2"/>
    <x v="4"/>
    <x v="1"/>
    <x v="13"/>
    <x v="0"/>
    <x v="2"/>
    <x v="1"/>
    <n v="36187036"/>
    <n v="35"/>
    <x v="606"/>
    <n v="678.5"/>
    <n v="100"/>
    <n v="678.5"/>
    <m/>
    <m/>
    <m/>
  </r>
  <r>
    <x v="54"/>
    <x v="2"/>
    <x v="4"/>
    <x v="1"/>
    <x v="14"/>
    <x v="0"/>
    <x v="2"/>
    <x v="2"/>
    <n v="36187059"/>
    <n v="35"/>
    <x v="207"/>
    <n v="600"/>
    <n v="100"/>
    <n v="600"/>
    <m/>
    <m/>
    <m/>
  </r>
  <r>
    <x v="54"/>
    <x v="2"/>
    <x v="4"/>
    <x v="1"/>
    <x v="15"/>
    <x v="1"/>
    <x v="2"/>
    <x v="0"/>
    <n v="36187019"/>
    <n v="35"/>
    <x v="607"/>
    <n v="529.5"/>
    <n v="100"/>
    <n v="529.5"/>
    <m/>
    <m/>
    <m/>
  </r>
  <r>
    <x v="54"/>
    <x v="2"/>
    <x v="4"/>
    <x v="1"/>
    <x v="16"/>
    <x v="1"/>
    <x v="2"/>
    <x v="1"/>
    <n v="36187038"/>
    <n v="35"/>
    <x v="608"/>
    <n v="464.5"/>
    <n v="100"/>
    <n v="464.5"/>
    <m/>
    <m/>
    <m/>
  </r>
  <r>
    <x v="54"/>
    <x v="2"/>
    <x v="4"/>
    <x v="1"/>
    <x v="17"/>
    <x v="1"/>
    <x v="2"/>
    <x v="2"/>
    <n v="36187081"/>
    <n v="35"/>
    <x v="609"/>
    <n v="572"/>
    <n v="100"/>
    <n v="572"/>
    <m/>
    <m/>
    <m/>
  </r>
  <r>
    <x v="55"/>
    <x v="2"/>
    <x v="4"/>
    <x v="1"/>
    <x v="0"/>
    <x v="0"/>
    <x v="0"/>
    <x v="0"/>
    <n v="36193014"/>
    <n v="35"/>
    <x v="132"/>
    <n v="540"/>
    <n v="100"/>
    <n v="540"/>
    <m/>
    <m/>
    <m/>
  </r>
  <r>
    <x v="55"/>
    <x v="2"/>
    <x v="4"/>
    <x v="1"/>
    <x v="1"/>
    <x v="0"/>
    <x v="0"/>
    <x v="1"/>
    <n v="36193035"/>
    <n v="35"/>
    <x v="300"/>
    <n v="450"/>
    <n v="100"/>
    <n v="450"/>
    <m/>
    <m/>
    <m/>
  </r>
  <r>
    <x v="55"/>
    <x v="2"/>
    <x v="4"/>
    <x v="1"/>
    <x v="2"/>
    <x v="0"/>
    <x v="0"/>
    <x v="2"/>
    <n v="36193061"/>
    <n v="35"/>
    <x v="305"/>
    <n v="515"/>
    <n v="100"/>
    <n v="515"/>
    <m/>
    <m/>
    <m/>
  </r>
  <r>
    <x v="55"/>
    <x v="2"/>
    <x v="4"/>
    <x v="1"/>
    <x v="3"/>
    <x v="1"/>
    <x v="0"/>
    <x v="0"/>
    <n v="36193017"/>
    <n v="35"/>
    <x v="207"/>
    <n v="600"/>
    <n v="100"/>
    <n v="600"/>
    <m/>
    <m/>
    <m/>
  </r>
  <r>
    <x v="55"/>
    <x v="2"/>
    <x v="4"/>
    <x v="1"/>
    <x v="4"/>
    <x v="1"/>
    <x v="0"/>
    <x v="1"/>
    <n v="36193039"/>
    <n v="35"/>
    <x v="48"/>
    <n v="825"/>
    <n v="100"/>
    <n v="825"/>
    <m/>
    <m/>
    <m/>
  </r>
  <r>
    <x v="55"/>
    <x v="2"/>
    <x v="4"/>
    <x v="1"/>
    <x v="5"/>
    <x v="1"/>
    <x v="0"/>
    <x v="2"/>
    <n v="36193082"/>
    <n v="35"/>
    <x v="610"/>
    <n v="175"/>
    <n v="100"/>
    <n v="175"/>
    <m/>
    <m/>
    <m/>
  </r>
  <r>
    <x v="55"/>
    <x v="2"/>
    <x v="4"/>
    <x v="1"/>
    <x v="6"/>
    <x v="0"/>
    <x v="1"/>
    <x v="0"/>
    <n v="36193015"/>
    <n v="35"/>
    <x v="611"/>
    <n v="815"/>
    <n v="100"/>
    <n v="815"/>
    <m/>
    <m/>
    <m/>
  </r>
  <r>
    <x v="55"/>
    <x v="2"/>
    <x v="4"/>
    <x v="1"/>
    <x v="7"/>
    <x v="0"/>
    <x v="1"/>
    <x v="1"/>
    <n v="36193034"/>
    <n v="35"/>
    <x v="612"/>
    <n v="675"/>
    <n v="100"/>
    <n v="675"/>
    <m/>
    <m/>
    <m/>
  </r>
  <r>
    <x v="55"/>
    <x v="2"/>
    <x v="4"/>
    <x v="1"/>
    <x v="8"/>
    <x v="0"/>
    <x v="1"/>
    <x v="2"/>
    <n v="36193060"/>
    <n v="35"/>
    <x v="211"/>
    <n v="1225"/>
    <n v="100"/>
    <n v="1225"/>
    <m/>
    <m/>
    <m/>
  </r>
  <r>
    <x v="55"/>
    <x v="2"/>
    <x v="4"/>
    <x v="1"/>
    <x v="9"/>
    <x v="1"/>
    <x v="1"/>
    <x v="0"/>
    <n v="36193018"/>
    <n v="35"/>
    <x v="613"/>
    <n v="1485"/>
    <n v="100"/>
    <n v="1485"/>
    <m/>
    <m/>
    <m/>
  </r>
  <r>
    <x v="55"/>
    <x v="2"/>
    <x v="4"/>
    <x v="1"/>
    <x v="10"/>
    <x v="1"/>
    <x v="1"/>
    <x v="1"/>
    <n v="36193037"/>
    <n v="35"/>
    <x v="614"/>
    <n v="1630"/>
    <n v="100"/>
    <n v="1630"/>
    <m/>
    <m/>
    <m/>
  </r>
  <r>
    <x v="55"/>
    <x v="2"/>
    <x v="4"/>
    <x v="1"/>
    <x v="11"/>
    <x v="1"/>
    <x v="1"/>
    <x v="2"/>
    <n v="36193083"/>
    <n v="35"/>
    <x v="360"/>
    <n v="1530"/>
    <n v="100"/>
    <n v="1530"/>
    <m/>
    <m/>
    <m/>
  </r>
  <r>
    <x v="55"/>
    <x v="2"/>
    <x v="4"/>
    <x v="1"/>
    <x v="12"/>
    <x v="0"/>
    <x v="2"/>
    <x v="0"/>
    <n v="36193016"/>
    <n v="35"/>
    <x v="615"/>
    <n v="1325"/>
    <n v="100"/>
    <n v="1325"/>
    <m/>
    <m/>
    <m/>
  </r>
  <r>
    <x v="55"/>
    <x v="2"/>
    <x v="4"/>
    <x v="1"/>
    <x v="13"/>
    <x v="0"/>
    <x v="2"/>
    <x v="1"/>
    <n v="36193036"/>
    <n v="35"/>
    <x v="194"/>
    <n v="880"/>
    <n v="100"/>
    <n v="880"/>
    <m/>
    <m/>
    <m/>
  </r>
  <r>
    <x v="55"/>
    <x v="2"/>
    <x v="4"/>
    <x v="1"/>
    <x v="14"/>
    <x v="0"/>
    <x v="2"/>
    <x v="2"/>
    <n v="36193059"/>
    <n v="35"/>
    <x v="616"/>
    <n v="1200"/>
    <n v="100"/>
    <n v="1200"/>
    <m/>
    <m/>
    <m/>
  </r>
  <r>
    <x v="55"/>
    <x v="2"/>
    <x v="4"/>
    <x v="1"/>
    <x v="15"/>
    <x v="1"/>
    <x v="2"/>
    <x v="0"/>
    <n v="36193019"/>
    <n v="35"/>
    <x v="617"/>
    <n v="1235"/>
    <n v="100"/>
    <n v="1235"/>
    <m/>
    <m/>
    <m/>
  </r>
  <r>
    <x v="55"/>
    <x v="2"/>
    <x v="4"/>
    <x v="1"/>
    <x v="16"/>
    <x v="1"/>
    <x v="2"/>
    <x v="1"/>
    <n v="36193038"/>
    <n v="35"/>
    <x v="124"/>
    <n v="1205"/>
    <n v="100"/>
    <n v="1205"/>
    <m/>
    <m/>
    <m/>
  </r>
  <r>
    <x v="55"/>
    <x v="2"/>
    <x v="4"/>
    <x v="1"/>
    <x v="17"/>
    <x v="1"/>
    <x v="2"/>
    <x v="2"/>
    <n v="36193081"/>
    <n v="35"/>
    <x v="529"/>
    <n v="1005"/>
    <n v="100"/>
    <n v="1005"/>
    <m/>
    <m/>
    <m/>
  </r>
  <r>
    <x v="56"/>
    <x v="2"/>
    <x v="4"/>
    <x v="1"/>
    <x v="0"/>
    <x v="0"/>
    <x v="0"/>
    <x v="0"/>
    <n v="36203014"/>
    <n v="35"/>
    <x v="455"/>
    <n v="970"/>
    <n v="100"/>
    <n v="970"/>
    <m/>
    <m/>
    <m/>
  </r>
  <r>
    <x v="56"/>
    <x v="2"/>
    <x v="4"/>
    <x v="1"/>
    <x v="1"/>
    <x v="0"/>
    <x v="0"/>
    <x v="1"/>
    <n v="36203035"/>
    <n v="35"/>
    <x v="304"/>
    <n v="1360"/>
    <n v="100"/>
    <n v="1360"/>
    <m/>
    <m/>
    <m/>
  </r>
  <r>
    <x v="56"/>
    <x v="2"/>
    <x v="4"/>
    <x v="1"/>
    <x v="2"/>
    <x v="0"/>
    <x v="0"/>
    <x v="2"/>
    <n v="36203061"/>
    <n v="35"/>
    <x v="618"/>
    <n v="1290"/>
    <n v="100"/>
    <n v="1290"/>
    <m/>
    <m/>
    <m/>
  </r>
  <r>
    <x v="56"/>
    <x v="2"/>
    <x v="4"/>
    <x v="1"/>
    <x v="3"/>
    <x v="1"/>
    <x v="0"/>
    <x v="0"/>
    <n v="36203017"/>
    <n v="35"/>
    <x v="619"/>
    <n v="1600"/>
    <n v="100"/>
    <n v="1600"/>
    <m/>
    <m/>
    <m/>
  </r>
  <r>
    <x v="56"/>
    <x v="2"/>
    <x v="4"/>
    <x v="1"/>
    <x v="4"/>
    <x v="1"/>
    <x v="0"/>
    <x v="1"/>
    <n v="36203039"/>
    <n v="35"/>
    <x v="620"/>
    <n v="1650"/>
    <n v="100"/>
    <n v="1650"/>
    <m/>
    <m/>
    <m/>
  </r>
  <r>
    <x v="56"/>
    <x v="2"/>
    <x v="4"/>
    <x v="1"/>
    <x v="5"/>
    <x v="1"/>
    <x v="0"/>
    <x v="2"/>
    <n v="36203082"/>
    <n v="35"/>
    <x v="50"/>
    <n v="1625"/>
    <n v="100"/>
    <n v="0"/>
    <m/>
    <m/>
    <m/>
  </r>
  <r>
    <x v="56"/>
    <x v="2"/>
    <x v="4"/>
    <x v="1"/>
    <x v="6"/>
    <x v="0"/>
    <x v="1"/>
    <x v="0"/>
    <n v="36203015"/>
    <n v="35"/>
    <x v="621"/>
    <n v="1295"/>
    <n v="100"/>
    <n v="1295"/>
    <m/>
    <m/>
    <m/>
  </r>
  <r>
    <x v="56"/>
    <x v="2"/>
    <x v="4"/>
    <x v="1"/>
    <x v="7"/>
    <x v="0"/>
    <x v="1"/>
    <x v="1"/>
    <n v="36203034"/>
    <n v="35"/>
    <x v="362"/>
    <n v="1155"/>
    <n v="100"/>
    <n v="1155"/>
    <m/>
    <m/>
    <m/>
  </r>
  <r>
    <x v="56"/>
    <x v="2"/>
    <x v="4"/>
    <x v="1"/>
    <x v="8"/>
    <x v="0"/>
    <x v="1"/>
    <x v="2"/>
    <n v="36203060"/>
    <n v="35"/>
    <x v="210"/>
    <n v="1055"/>
    <n v="100"/>
    <n v="1055"/>
    <m/>
    <m/>
    <m/>
  </r>
  <r>
    <x v="56"/>
    <x v="2"/>
    <x v="4"/>
    <x v="1"/>
    <x v="9"/>
    <x v="1"/>
    <x v="1"/>
    <x v="0"/>
    <n v="36203018"/>
    <n v="35"/>
    <x v="227"/>
    <n v="2845"/>
    <n v="100"/>
    <n v="2845"/>
    <m/>
    <m/>
    <m/>
  </r>
  <r>
    <x v="56"/>
    <x v="2"/>
    <x v="4"/>
    <x v="1"/>
    <x v="10"/>
    <x v="1"/>
    <x v="1"/>
    <x v="1"/>
    <n v="36203037"/>
    <n v="35"/>
    <x v="622"/>
    <n v="1755"/>
    <n v="100"/>
    <n v="1755"/>
    <m/>
    <m/>
    <m/>
  </r>
  <r>
    <x v="56"/>
    <x v="2"/>
    <x v="4"/>
    <x v="1"/>
    <x v="11"/>
    <x v="1"/>
    <x v="1"/>
    <x v="2"/>
    <n v="36203083"/>
    <n v="35"/>
    <x v="623"/>
    <n v="1970"/>
    <n v="100"/>
    <n v="1970"/>
    <m/>
    <m/>
    <m/>
  </r>
  <r>
    <x v="56"/>
    <x v="2"/>
    <x v="4"/>
    <x v="1"/>
    <x v="12"/>
    <x v="0"/>
    <x v="2"/>
    <x v="0"/>
    <n v="36203016"/>
    <n v="35"/>
    <x v="0"/>
    <m/>
    <n v="100"/>
    <n v="0"/>
    <m/>
    <m/>
    <m/>
  </r>
  <r>
    <x v="56"/>
    <x v="2"/>
    <x v="4"/>
    <x v="1"/>
    <x v="13"/>
    <x v="0"/>
    <x v="2"/>
    <x v="1"/>
    <n v="36203036"/>
    <n v="35"/>
    <x v="0"/>
    <m/>
    <n v="100"/>
    <n v="0"/>
    <m/>
    <m/>
    <m/>
  </r>
  <r>
    <x v="56"/>
    <x v="2"/>
    <x v="4"/>
    <x v="1"/>
    <x v="14"/>
    <x v="0"/>
    <x v="2"/>
    <x v="2"/>
    <n v="36203059"/>
    <n v="35"/>
    <x v="0"/>
    <m/>
    <n v="100"/>
    <n v="0"/>
    <m/>
    <m/>
    <m/>
  </r>
  <r>
    <x v="56"/>
    <x v="2"/>
    <x v="4"/>
    <x v="1"/>
    <x v="15"/>
    <x v="1"/>
    <x v="2"/>
    <x v="0"/>
    <n v="36203019"/>
    <n v="35"/>
    <x v="0"/>
    <m/>
    <n v="100"/>
    <n v="0"/>
    <m/>
    <m/>
    <m/>
  </r>
  <r>
    <x v="56"/>
    <x v="2"/>
    <x v="4"/>
    <x v="1"/>
    <x v="16"/>
    <x v="1"/>
    <x v="2"/>
    <x v="1"/>
    <n v="36203038"/>
    <n v="35"/>
    <x v="0"/>
    <m/>
    <n v="100"/>
    <n v="0"/>
    <m/>
    <m/>
    <m/>
  </r>
  <r>
    <x v="56"/>
    <x v="2"/>
    <x v="4"/>
    <x v="1"/>
    <x v="17"/>
    <x v="1"/>
    <x v="2"/>
    <x v="2"/>
    <n v="36203081"/>
    <n v="35"/>
    <x v="0"/>
    <m/>
    <n v="100"/>
    <n v="0"/>
    <m/>
    <m/>
    <m/>
  </r>
  <r>
    <x v="57"/>
    <x v="2"/>
    <x v="4"/>
    <x v="0"/>
    <x v="0"/>
    <x v="0"/>
    <x v="0"/>
    <x v="0"/>
    <n v="36208014"/>
    <n v="35"/>
    <x v="624"/>
    <n v="1389"/>
    <n v="100"/>
    <n v="1389"/>
    <n v="0"/>
    <n v="1"/>
    <m/>
  </r>
  <r>
    <x v="57"/>
    <x v="2"/>
    <x v="4"/>
    <x v="0"/>
    <x v="1"/>
    <x v="0"/>
    <x v="0"/>
    <x v="1"/>
    <n v="36208035"/>
    <n v="35"/>
    <x v="625"/>
    <n v="1464"/>
    <n v="100"/>
    <n v="1464"/>
    <n v="0"/>
    <n v="1"/>
    <m/>
  </r>
  <r>
    <x v="57"/>
    <x v="2"/>
    <x v="4"/>
    <x v="0"/>
    <x v="2"/>
    <x v="0"/>
    <x v="0"/>
    <x v="2"/>
    <n v="36208061"/>
    <n v="35"/>
    <x v="626"/>
    <n v="2096"/>
    <n v="100"/>
    <n v="2096"/>
    <n v="0"/>
    <n v="1"/>
    <m/>
  </r>
  <r>
    <x v="57"/>
    <x v="2"/>
    <x v="4"/>
    <x v="0"/>
    <x v="3"/>
    <x v="1"/>
    <x v="0"/>
    <x v="0"/>
    <n v="36208017"/>
    <n v="35"/>
    <x v="627"/>
    <n v="1248"/>
    <n v="100"/>
    <n v="1248"/>
    <n v="0"/>
    <n v="1"/>
    <m/>
  </r>
  <r>
    <x v="57"/>
    <x v="2"/>
    <x v="4"/>
    <x v="0"/>
    <x v="4"/>
    <x v="1"/>
    <x v="0"/>
    <x v="1"/>
    <n v="36208039"/>
    <n v="35"/>
    <x v="628"/>
    <n v="1168"/>
    <n v="100"/>
    <n v="1168"/>
    <n v="0"/>
    <n v="1"/>
    <m/>
  </r>
  <r>
    <x v="57"/>
    <x v="2"/>
    <x v="4"/>
    <x v="0"/>
    <x v="5"/>
    <x v="1"/>
    <x v="0"/>
    <x v="2"/>
    <n v="36208082"/>
    <n v="35"/>
    <x v="616"/>
    <n v="1200"/>
    <n v="100"/>
    <n v="1200"/>
    <n v="0"/>
    <n v="1"/>
    <m/>
  </r>
  <r>
    <x v="57"/>
    <x v="2"/>
    <x v="4"/>
    <x v="0"/>
    <x v="6"/>
    <x v="0"/>
    <x v="1"/>
    <x v="0"/>
    <n v="36208015"/>
    <n v="35"/>
    <x v="629"/>
    <n v="1067"/>
    <n v="100"/>
    <n v="1067"/>
    <n v="765"/>
    <n v="0.28303655107778819"/>
    <m/>
  </r>
  <r>
    <x v="57"/>
    <x v="2"/>
    <x v="4"/>
    <x v="0"/>
    <x v="7"/>
    <x v="0"/>
    <x v="1"/>
    <x v="1"/>
    <n v="36208034"/>
    <n v="35"/>
    <x v="630"/>
    <n v="917"/>
    <n v="100"/>
    <n v="917"/>
    <n v="584"/>
    <n v="0.36314067611777534"/>
    <m/>
  </r>
  <r>
    <x v="57"/>
    <x v="2"/>
    <x v="4"/>
    <x v="0"/>
    <x v="8"/>
    <x v="0"/>
    <x v="1"/>
    <x v="2"/>
    <n v="36208060"/>
    <n v="35"/>
    <x v="631"/>
    <n v="1497"/>
    <n v="100"/>
    <n v="1497"/>
    <n v="644.5"/>
    <n v="0.56947227788911159"/>
    <m/>
  </r>
  <r>
    <x v="57"/>
    <x v="2"/>
    <x v="4"/>
    <x v="0"/>
    <x v="9"/>
    <x v="1"/>
    <x v="1"/>
    <x v="0"/>
    <n v="36208018"/>
    <n v="35"/>
    <x v="632"/>
    <n v="2056.5"/>
    <n v="100"/>
    <n v="2056.5"/>
    <n v="635"/>
    <n v="0.69122295161682468"/>
    <m/>
  </r>
  <r>
    <x v="57"/>
    <x v="2"/>
    <x v="4"/>
    <x v="0"/>
    <x v="10"/>
    <x v="1"/>
    <x v="1"/>
    <x v="1"/>
    <n v="36208037"/>
    <n v="35"/>
    <x v="633"/>
    <n v="1200.5"/>
    <n v="100"/>
    <n v="1200.5"/>
    <n v="512"/>
    <n v="0.57351103706788842"/>
    <m/>
  </r>
  <r>
    <x v="57"/>
    <x v="2"/>
    <x v="4"/>
    <x v="0"/>
    <x v="11"/>
    <x v="1"/>
    <x v="1"/>
    <x v="2"/>
    <n v="36208083"/>
    <n v="35"/>
    <x v="634"/>
    <n v="1746"/>
    <n v="100"/>
    <n v="1746"/>
    <n v="389"/>
    <n v="0.77720504009163804"/>
    <m/>
  </r>
  <r>
    <x v="57"/>
    <x v="2"/>
    <x v="4"/>
    <x v="0"/>
    <x v="12"/>
    <x v="0"/>
    <x v="2"/>
    <x v="0"/>
    <n v="36208016"/>
    <n v="35"/>
    <x v="635"/>
    <n v="2356"/>
    <n v="100"/>
    <n v="2356"/>
    <n v="419"/>
    <n v="0.82215619694397279"/>
    <m/>
  </r>
  <r>
    <x v="57"/>
    <x v="2"/>
    <x v="4"/>
    <x v="0"/>
    <x v="13"/>
    <x v="0"/>
    <x v="2"/>
    <x v="1"/>
    <n v="36208036"/>
    <n v="35"/>
    <x v="636"/>
    <n v="2213.5"/>
    <n v="100"/>
    <n v="2213.5"/>
    <n v="673"/>
    <n v="0.69595662977185457"/>
    <m/>
  </r>
  <r>
    <x v="57"/>
    <x v="2"/>
    <x v="4"/>
    <x v="0"/>
    <x v="14"/>
    <x v="0"/>
    <x v="2"/>
    <x v="2"/>
    <n v="36208059"/>
    <n v="35"/>
    <x v="637"/>
    <n v="2817.5"/>
    <n v="100"/>
    <n v="2817.5"/>
    <n v="370.5"/>
    <n v="0.86850044365572321"/>
    <m/>
  </r>
  <r>
    <x v="57"/>
    <x v="2"/>
    <x v="4"/>
    <x v="0"/>
    <x v="15"/>
    <x v="1"/>
    <x v="2"/>
    <x v="0"/>
    <n v="36208019"/>
    <n v="35"/>
    <x v="638"/>
    <n v="2942"/>
    <n v="100"/>
    <n v="2942"/>
    <n v="403.5"/>
    <n v="0.86284840244731476"/>
    <m/>
  </r>
  <r>
    <x v="57"/>
    <x v="2"/>
    <x v="4"/>
    <x v="0"/>
    <x v="16"/>
    <x v="1"/>
    <x v="2"/>
    <x v="1"/>
    <n v="36208038"/>
    <n v="35"/>
    <x v="639"/>
    <n v="2898.5"/>
    <n v="100"/>
    <n v="2898.5"/>
    <n v="370"/>
    <n v="0.87234776608590647"/>
    <m/>
  </r>
  <r>
    <x v="57"/>
    <x v="2"/>
    <x v="4"/>
    <x v="0"/>
    <x v="17"/>
    <x v="1"/>
    <x v="2"/>
    <x v="2"/>
    <n v="36208081"/>
    <n v="35"/>
    <x v="640"/>
    <n v="3415.5"/>
    <n v="100"/>
    <n v="3415.5"/>
    <n v="406.5"/>
    <n v="0.88098375054896794"/>
    <m/>
  </r>
  <r>
    <x v="58"/>
    <x v="2"/>
    <x v="4"/>
    <x v="2"/>
    <x v="0"/>
    <x v="0"/>
    <x v="0"/>
    <x v="0"/>
    <n v="36215014"/>
    <n v="35"/>
    <x v="263"/>
    <m/>
    <m/>
    <n v="0"/>
    <m/>
    <m/>
    <m/>
  </r>
  <r>
    <x v="58"/>
    <x v="2"/>
    <x v="4"/>
    <x v="2"/>
    <x v="1"/>
    <x v="0"/>
    <x v="0"/>
    <x v="1"/>
    <n v="36215035"/>
    <n v="35"/>
    <x v="263"/>
    <m/>
    <m/>
    <n v="0"/>
    <m/>
    <m/>
    <m/>
  </r>
  <r>
    <x v="58"/>
    <x v="2"/>
    <x v="4"/>
    <x v="2"/>
    <x v="2"/>
    <x v="0"/>
    <x v="0"/>
    <x v="2"/>
    <n v="36215061"/>
    <n v="35"/>
    <x v="263"/>
    <m/>
    <m/>
    <n v="0"/>
    <m/>
    <m/>
    <m/>
  </r>
  <r>
    <x v="58"/>
    <x v="2"/>
    <x v="4"/>
    <x v="2"/>
    <x v="3"/>
    <x v="1"/>
    <x v="0"/>
    <x v="0"/>
    <n v="36215017"/>
    <n v="35"/>
    <x v="263"/>
    <m/>
    <m/>
    <n v="0"/>
    <m/>
    <m/>
    <m/>
  </r>
  <r>
    <x v="58"/>
    <x v="2"/>
    <x v="4"/>
    <x v="2"/>
    <x v="4"/>
    <x v="1"/>
    <x v="0"/>
    <x v="1"/>
    <n v="36215039"/>
    <n v="35"/>
    <x v="263"/>
    <m/>
    <m/>
    <n v="0"/>
    <m/>
    <m/>
    <m/>
  </r>
  <r>
    <x v="58"/>
    <x v="2"/>
    <x v="4"/>
    <x v="2"/>
    <x v="5"/>
    <x v="1"/>
    <x v="0"/>
    <x v="2"/>
    <n v="36215082"/>
    <n v="35"/>
    <x v="263"/>
    <m/>
    <m/>
    <n v="0"/>
    <m/>
    <m/>
    <m/>
  </r>
  <r>
    <x v="58"/>
    <x v="2"/>
    <x v="4"/>
    <x v="2"/>
    <x v="6"/>
    <x v="0"/>
    <x v="1"/>
    <x v="0"/>
    <n v="36215015"/>
    <n v="35"/>
    <x v="203"/>
    <m/>
    <m/>
    <n v="765"/>
    <m/>
    <m/>
    <m/>
  </r>
  <r>
    <x v="58"/>
    <x v="2"/>
    <x v="4"/>
    <x v="2"/>
    <x v="7"/>
    <x v="0"/>
    <x v="1"/>
    <x v="1"/>
    <n v="36215034"/>
    <n v="35"/>
    <x v="641"/>
    <m/>
    <m/>
    <n v="584"/>
    <m/>
    <m/>
    <m/>
  </r>
  <r>
    <x v="58"/>
    <x v="2"/>
    <x v="4"/>
    <x v="2"/>
    <x v="8"/>
    <x v="0"/>
    <x v="1"/>
    <x v="2"/>
    <n v="36215060"/>
    <n v="35"/>
    <x v="642"/>
    <m/>
    <m/>
    <n v="644.5"/>
    <m/>
    <m/>
    <m/>
  </r>
  <r>
    <x v="58"/>
    <x v="2"/>
    <x v="4"/>
    <x v="2"/>
    <x v="9"/>
    <x v="1"/>
    <x v="1"/>
    <x v="0"/>
    <n v="36215018"/>
    <n v="35"/>
    <x v="202"/>
    <m/>
    <m/>
    <n v="635"/>
    <m/>
    <m/>
    <m/>
  </r>
  <r>
    <x v="58"/>
    <x v="2"/>
    <x v="4"/>
    <x v="2"/>
    <x v="10"/>
    <x v="1"/>
    <x v="1"/>
    <x v="1"/>
    <n v="36215037"/>
    <n v="35"/>
    <x v="643"/>
    <m/>
    <m/>
    <n v="512"/>
    <m/>
    <m/>
    <m/>
  </r>
  <r>
    <x v="58"/>
    <x v="2"/>
    <x v="4"/>
    <x v="2"/>
    <x v="11"/>
    <x v="1"/>
    <x v="1"/>
    <x v="2"/>
    <n v="36215083"/>
    <n v="35"/>
    <x v="644"/>
    <m/>
    <m/>
    <n v="389"/>
    <m/>
    <m/>
    <m/>
  </r>
  <r>
    <x v="58"/>
    <x v="2"/>
    <x v="4"/>
    <x v="2"/>
    <x v="12"/>
    <x v="0"/>
    <x v="2"/>
    <x v="0"/>
    <n v="36215016"/>
    <n v="35"/>
    <x v="645"/>
    <m/>
    <m/>
    <n v="419"/>
    <m/>
    <m/>
    <m/>
  </r>
  <r>
    <x v="58"/>
    <x v="2"/>
    <x v="4"/>
    <x v="2"/>
    <x v="13"/>
    <x v="0"/>
    <x v="2"/>
    <x v="1"/>
    <n v="36215036"/>
    <n v="35"/>
    <x v="646"/>
    <m/>
    <m/>
    <n v="673"/>
    <m/>
    <m/>
    <m/>
  </r>
  <r>
    <x v="58"/>
    <x v="2"/>
    <x v="4"/>
    <x v="2"/>
    <x v="14"/>
    <x v="0"/>
    <x v="2"/>
    <x v="2"/>
    <n v="36215059"/>
    <n v="35"/>
    <x v="647"/>
    <m/>
    <m/>
    <n v="370.5"/>
    <m/>
    <m/>
    <m/>
  </r>
  <r>
    <x v="58"/>
    <x v="2"/>
    <x v="4"/>
    <x v="2"/>
    <x v="15"/>
    <x v="1"/>
    <x v="2"/>
    <x v="0"/>
    <n v="36215019"/>
    <n v="35"/>
    <x v="345"/>
    <m/>
    <m/>
    <n v="403.5"/>
    <m/>
    <m/>
    <m/>
  </r>
  <r>
    <x v="58"/>
    <x v="2"/>
    <x v="4"/>
    <x v="2"/>
    <x v="16"/>
    <x v="1"/>
    <x v="2"/>
    <x v="1"/>
    <n v="36215038"/>
    <n v="35"/>
    <x v="648"/>
    <m/>
    <m/>
    <n v="370"/>
    <m/>
    <m/>
    <m/>
  </r>
  <r>
    <x v="58"/>
    <x v="2"/>
    <x v="4"/>
    <x v="2"/>
    <x v="17"/>
    <x v="1"/>
    <x v="2"/>
    <x v="2"/>
    <n v="36215081"/>
    <n v="35"/>
    <x v="292"/>
    <m/>
    <m/>
    <n v="406.5"/>
    <m/>
    <m/>
    <m/>
  </r>
  <r>
    <x v="59"/>
    <x v="2"/>
    <x v="5"/>
    <x v="1"/>
    <x v="0"/>
    <x v="0"/>
    <x v="0"/>
    <x v="0"/>
    <n v="36230014"/>
    <n v="36"/>
    <x v="341"/>
    <n v="279"/>
    <n v="100"/>
    <n v="279"/>
    <m/>
    <m/>
    <m/>
  </r>
  <r>
    <x v="59"/>
    <x v="2"/>
    <x v="5"/>
    <x v="1"/>
    <x v="1"/>
    <x v="0"/>
    <x v="0"/>
    <x v="1"/>
    <n v="36230035"/>
    <n v="36"/>
    <x v="649"/>
    <n v="436"/>
    <n v="100"/>
    <n v="436"/>
    <m/>
    <m/>
    <m/>
  </r>
  <r>
    <x v="59"/>
    <x v="2"/>
    <x v="5"/>
    <x v="1"/>
    <x v="2"/>
    <x v="0"/>
    <x v="0"/>
    <x v="2"/>
    <n v="36230061"/>
    <n v="36"/>
    <x v="650"/>
    <n v="424.5"/>
    <n v="100"/>
    <n v="424.5"/>
    <m/>
    <m/>
    <m/>
  </r>
  <r>
    <x v="59"/>
    <x v="2"/>
    <x v="5"/>
    <x v="1"/>
    <x v="3"/>
    <x v="1"/>
    <x v="0"/>
    <x v="0"/>
    <n v="36230017"/>
    <n v="36"/>
    <x v="651"/>
    <n v="299.5"/>
    <n v="100"/>
    <n v="299.5"/>
    <m/>
    <m/>
    <m/>
  </r>
  <r>
    <x v="59"/>
    <x v="2"/>
    <x v="5"/>
    <x v="1"/>
    <x v="4"/>
    <x v="1"/>
    <x v="0"/>
    <x v="1"/>
    <n v="36230039"/>
    <n v="36"/>
    <x v="343"/>
    <n v="221"/>
    <n v="100"/>
    <n v="221"/>
    <m/>
    <m/>
    <m/>
  </r>
  <r>
    <x v="59"/>
    <x v="2"/>
    <x v="5"/>
    <x v="1"/>
    <x v="5"/>
    <x v="1"/>
    <x v="0"/>
    <x v="2"/>
    <n v="36230082"/>
    <n v="36"/>
    <x v="197"/>
    <n v="407"/>
    <n v="100"/>
    <n v="0"/>
    <m/>
    <m/>
    <m/>
  </r>
  <r>
    <x v="59"/>
    <x v="2"/>
    <x v="5"/>
    <x v="1"/>
    <x v="6"/>
    <x v="0"/>
    <x v="1"/>
    <x v="0"/>
    <n v="36230015"/>
    <n v="36"/>
    <x v="652"/>
    <n v="374"/>
    <n v="100"/>
    <n v="374"/>
    <m/>
    <m/>
    <m/>
  </r>
  <r>
    <x v="59"/>
    <x v="2"/>
    <x v="5"/>
    <x v="1"/>
    <x v="7"/>
    <x v="0"/>
    <x v="1"/>
    <x v="1"/>
    <n v="36230034"/>
    <n v="36"/>
    <x v="653"/>
    <n v="427.5"/>
    <n v="100"/>
    <n v="427.5"/>
    <m/>
    <m/>
    <m/>
  </r>
  <r>
    <x v="59"/>
    <x v="2"/>
    <x v="5"/>
    <x v="1"/>
    <x v="8"/>
    <x v="0"/>
    <x v="1"/>
    <x v="2"/>
    <n v="36230060"/>
    <n v="36"/>
    <x v="654"/>
    <n v="333.5"/>
    <n v="100"/>
    <n v="333.5"/>
    <m/>
    <m/>
    <m/>
  </r>
  <r>
    <x v="59"/>
    <x v="2"/>
    <x v="5"/>
    <x v="1"/>
    <x v="9"/>
    <x v="1"/>
    <x v="1"/>
    <x v="0"/>
    <n v="36230018"/>
    <n v="36"/>
    <x v="655"/>
    <n v="368"/>
    <n v="100"/>
    <n v="368"/>
    <m/>
    <m/>
    <m/>
  </r>
  <r>
    <x v="59"/>
    <x v="2"/>
    <x v="5"/>
    <x v="1"/>
    <x v="10"/>
    <x v="1"/>
    <x v="1"/>
    <x v="1"/>
    <n v="36230037"/>
    <n v="36"/>
    <x v="656"/>
    <n v="492"/>
    <n v="100"/>
    <n v="492"/>
    <m/>
    <m/>
    <m/>
  </r>
  <r>
    <x v="59"/>
    <x v="2"/>
    <x v="5"/>
    <x v="1"/>
    <x v="11"/>
    <x v="1"/>
    <x v="1"/>
    <x v="2"/>
    <n v="36230083"/>
    <n v="36"/>
    <x v="300"/>
    <n v="450"/>
    <n v="100"/>
    <n v="450"/>
    <m/>
    <m/>
    <m/>
  </r>
  <r>
    <x v="59"/>
    <x v="2"/>
    <x v="5"/>
    <x v="1"/>
    <x v="12"/>
    <x v="0"/>
    <x v="2"/>
    <x v="0"/>
    <n v="36230016"/>
    <n v="36"/>
    <x v="657"/>
    <n v="1132"/>
    <n v="100"/>
    <n v="1132"/>
    <m/>
    <m/>
    <m/>
  </r>
  <r>
    <x v="59"/>
    <x v="2"/>
    <x v="5"/>
    <x v="1"/>
    <x v="13"/>
    <x v="0"/>
    <x v="2"/>
    <x v="1"/>
    <n v="36230036"/>
    <n v="36"/>
    <x v="658"/>
    <n v="1014"/>
    <n v="100"/>
    <n v="1014"/>
    <m/>
    <m/>
    <m/>
  </r>
  <r>
    <x v="59"/>
    <x v="2"/>
    <x v="5"/>
    <x v="1"/>
    <x v="14"/>
    <x v="0"/>
    <x v="2"/>
    <x v="2"/>
    <n v="36230059"/>
    <n v="36"/>
    <x v="659"/>
    <n v="1071"/>
    <n v="100"/>
    <n v="1071"/>
    <m/>
    <m/>
    <m/>
  </r>
  <r>
    <x v="59"/>
    <x v="2"/>
    <x v="5"/>
    <x v="1"/>
    <x v="15"/>
    <x v="1"/>
    <x v="2"/>
    <x v="0"/>
    <n v="36230019"/>
    <n v="36"/>
    <x v="660"/>
    <n v="774"/>
    <n v="100"/>
    <n v="774"/>
    <m/>
    <m/>
    <m/>
  </r>
  <r>
    <x v="59"/>
    <x v="2"/>
    <x v="5"/>
    <x v="1"/>
    <x v="16"/>
    <x v="1"/>
    <x v="2"/>
    <x v="1"/>
    <n v="36230038"/>
    <n v="36"/>
    <x v="661"/>
    <n v="897"/>
    <n v="100"/>
    <n v="897"/>
    <m/>
    <m/>
    <m/>
  </r>
  <r>
    <x v="59"/>
    <x v="2"/>
    <x v="5"/>
    <x v="1"/>
    <x v="17"/>
    <x v="1"/>
    <x v="2"/>
    <x v="2"/>
    <n v="36230081"/>
    <n v="36"/>
    <x v="662"/>
    <n v="912.5"/>
    <n v="100"/>
    <n v="912.5"/>
    <m/>
    <m/>
    <m/>
  </r>
  <r>
    <x v="60"/>
    <x v="2"/>
    <x v="5"/>
    <x v="1"/>
    <x v="0"/>
    <x v="0"/>
    <x v="0"/>
    <x v="0"/>
    <n v="36238014"/>
    <n v="36"/>
    <x v="663"/>
    <n v="685.5"/>
    <n v="100"/>
    <n v="685.5"/>
    <m/>
    <m/>
    <m/>
  </r>
  <r>
    <x v="60"/>
    <x v="2"/>
    <x v="5"/>
    <x v="1"/>
    <x v="1"/>
    <x v="0"/>
    <x v="0"/>
    <x v="1"/>
    <n v="36238035"/>
    <n v="36"/>
    <x v="664"/>
    <n v="683.5"/>
    <n v="100"/>
    <n v="683.5"/>
    <m/>
    <m/>
    <m/>
  </r>
  <r>
    <x v="60"/>
    <x v="2"/>
    <x v="5"/>
    <x v="1"/>
    <x v="2"/>
    <x v="0"/>
    <x v="0"/>
    <x v="2"/>
    <n v="36238061"/>
    <n v="36"/>
    <x v="665"/>
    <n v="605.5"/>
    <n v="100"/>
    <n v="605.5"/>
    <m/>
    <m/>
    <m/>
  </r>
  <r>
    <x v="60"/>
    <x v="2"/>
    <x v="5"/>
    <x v="1"/>
    <x v="3"/>
    <x v="1"/>
    <x v="0"/>
    <x v="0"/>
    <n v="36238017"/>
    <n v="36"/>
    <x v="666"/>
    <n v="559.5"/>
    <n v="100"/>
    <n v="559.5"/>
    <m/>
    <m/>
    <m/>
  </r>
  <r>
    <x v="60"/>
    <x v="2"/>
    <x v="5"/>
    <x v="1"/>
    <x v="4"/>
    <x v="1"/>
    <x v="0"/>
    <x v="1"/>
    <n v="36238039"/>
    <n v="36"/>
    <x v="667"/>
    <n v="698"/>
    <n v="100"/>
    <n v="698"/>
    <m/>
    <m/>
    <m/>
  </r>
  <r>
    <x v="60"/>
    <x v="2"/>
    <x v="5"/>
    <x v="1"/>
    <x v="5"/>
    <x v="1"/>
    <x v="0"/>
    <x v="2"/>
    <n v="36238082"/>
    <n v="36"/>
    <x v="0"/>
    <m/>
    <n v="100"/>
    <n v="0"/>
    <m/>
    <m/>
    <m/>
  </r>
  <r>
    <x v="60"/>
    <x v="2"/>
    <x v="5"/>
    <x v="1"/>
    <x v="6"/>
    <x v="0"/>
    <x v="1"/>
    <x v="0"/>
    <n v="36238015"/>
    <n v="36"/>
    <x v="668"/>
    <n v="734"/>
    <n v="100"/>
    <n v="734"/>
    <m/>
    <m/>
    <m/>
  </r>
  <r>
    <x v="60"/>
    <x v="2"/>
    <x v="5"/>
    <x v="1"/>
    <x v="7"/>
    <x v="0"/>
    <x v="1"/>
    <x v="1"/>
    <n v="36238034"/>
    <n v="36"/>
    <x v="669"/>
    <n v="490"/>
    <n v="100"/>
    <n v="490"/>
    <m/>
    <m/>
    <m/>
  </r>
  <r>
    <x v="60"/>
    <x v="2"/>
    <x v="5"/>
    <x v="1"/>
    <x v="8"/>
    <x v="0"/>
    <x v="1"/>
    <x v="2"/>
    <n v="36238060"/>
    <n v="36"/>
    <x v="670"/>
    <n v="911.5"/>
    <n v="100"/>
    <n v="911.5"/>
    <m/>
    <m/>
    <m/>
  </r>
  <r>
    <x v="60"/>
    <x v="2"/>
    <x v="5"/>
    <x v="1"/>
    <x v="9"/>
    <x v="1"/>
    <x v="1"/>
    <x v="0"/>
    <n v="36238018"/>
    <n v="36"/>
    <x v="511"/>
    <n v="1510.5"/>
    <n v="100"/>
    <n v="1510.5"/>
    <m/>
    <m/>
    <m/>
  </r>
  <r>
    <x v="60"/>
    <x v="2"/>
    <x v="5"/>
    <x v="1"/>
    <x v="10"/>
    <x v="1"/>
    <x v="1"/>
    <x v="1"/>
    <n v="36238037"/>
    <n v="36"/>
    <x v="671"/>
    <n v="1289.5"/>
    <n v="100"/>
    <n v="1289.5"/>
    <m/>
    <m/>
    <m/>
  </r>
  <r>
    <x v="60"/>
    <x v="2"/>
    <x v="5"/>
    <x v="1"/>
    <x v="11"/>
    <x v="1"/>
    <x v="1"/>
    <x v="2"/>
    <n v="36238083"/>
    <n v="36"/>
    <x v="112"/>
    <n v="1070"/>
    <n v="100"/>
    <n v="1070"/>
    <m/>
    <m/>
    <m/>
  </r>
  <r>
    <x v="60"/>
    <x v="2"/>
    <x v="5"/>
    <x v="1"/>
    <x v="12"/>
    <x v="0"/>
    <x v="2"/>
    <x v="0"/>
    <n v="36238016"/>
    <n v="36"/>
    <x v="672"/>
    <n v="1451"/>
    <n v="100"/>
    <n v="1451"/>
    <m/>
    <m/>
    <m/>
  </r>
  <r>
    <x v="60"/>
    <x v="2"/>
    <x v="5"/>
    <x v="1"/>
    <x v="13"/>
    <x v="0"/>
    <x v="2"/>
    <x v="1"/>
    <n v="36238036"/>
    <n v="36"/>
    <x v="673"/>
    <n v="1566"/>
    <n v="100"/>
    <n v="1566"/>
    <m/>
    <m/>
    <m/>
  </r>
  <r>
    <x v="60"/>
    <x v="2"/>
    <x v="5"/>
    <x v="1"/>
    <x v="14"/>
    <x v="0"/>
    <x v="2"/>
    <x v="2"/>
    <n v="36238059"/>
    <n v="36"/>
    <x v="674"/>
    <n v="1666"/>
    <n v="100"/>
    <n v="1666"/>
    <m/>
    <m/>
    <m/>
  </r>
  <r>
    <x v="60"/>
    <x v="2"/>
    <x v="5"/>
    <x v="1"/>
    <x v="15"/>
    <x v="1"/>
    <x v="2"/>
    <x v="0"/>
    <n v="36238019"/>
    <n v="36"/>
    <x v="675"/>
    <n v="1986"/>
    <n v="100"/>
    <n v="1986"/>
    <m/>
    <m/>
    <m/>
  </r>
  <r>
    <x v="60"/>
    <x v="2"/>
    <x v="5"/>
    <x v="1"/>
    <x v="16"/>
    <x v="1"/>
    <x v="2"/>
    <x v="1"/>
    <n v="36238038"/>
    <n v="36"/>
    <x v="676"/>
    <n v="1699.5"/>
    <n v="100"/>
    <n v="1699.5"/>
    <m/>
    <m/>
    <m/>
  </r>
  <r>
    <x v="60"/>
    <x v="2"/>
    <x v="5"/>
    <x v="1"/>
    <x v="17"/>
    <x v="1"/>
    <x v="2"/>
    <x v="2"/>
    <n v="36238081"/>
    <n v="36"/>
    <x v="677"/>
    <n v="1771"/>
    <n v="100"/>
    <n v="1771"/>
    <m/>
    <m/>
    <m/>
  </r>
  <r>
    <x v="61"/>
    <x v="2"/>
    <x v="5"/>
    <x v="1"/>
    <x v="0"/>
    <x v="0"/>
    <x v="0"/>
    <x v="0"/>
    <n v="36245014"/>
    <n v="36"/>
    <x v="59"/>
    <n v="820"/>
    <n v="100"/>
    <n v="820"/>
    <m/>
    <m/>
    <m/>
  </r>
  <r>
    <x v="61"/>
    <x v="2"/>
    <x v="5"/>
    <x v="1"/>
    <x v="1"/>
    <x v="0"/>
    <x v="0"/>
    <x v="1"/>
    <n v="36245035"/>
    <n v="36"/>
    <x v="678"/>
    <n v="1212.5"/>
    <n v="100"/>
    <n v="1212.5"/>
    <m/>
    <m/>
    <m/>
  </r>
  <r>
    <x v="61"/>
    <x v="2"/>
    <x v="5"/>
    <x v="1"/>
    <x v="2"/>
    <x v="0"/>
    <x v="0"/>
    <x v="2"/>
    <n v="36245061"/>
    <n v="36"/>
    <x v="679"/>
    <n v="1174"/>
    <n v="100"/>
    <n v="1174"/>
    <m/>
    <m/>
    <m/>
  </r>
  <r>
    <x v="61"/>
    <x v="2"/>
    <x v="5"/>
    <x v="1"/>
    <x v="3"/>
    <x v="1"/>
    <x v="0"/>
    <x v="0"/>
    <n v="36245017"/>
    <n v="36"/>
    <x v="286"/>
    <n v="915"/>
    <n v="100"/>
    <n v="915"/>
    <m/>
    <m/>
    <m/>
  </r>
  <r>
    <x v="61"/>
    <x v="2"/>
    <x v="5"/>
    <x v="1"/>
    <x v="4"/>
    <x v="1"/>
    <x v="0"/>
    <x v="1"/>
    <n v="36245039"/>
    <n v="36"/>
    <x v="680"/>
    <n v="1182"/>
    <n v="100"/>
    <n v="1182"/>
    <m/>
    <m/>
    <m/>
  </r>
  <r>
    <x v="61"/>
    <x v="2"/>
    <x v="5"/>
    <x v="1"/>
    <x v="5"/>
    <x v="1"/>
    <x v="0"/>
    <x v="2"/>
    <n v="36245082"/>
    <n v="36"/>
    <x v="0"/>
    <m/>
    <n v="100"/>
    <n v="0"/>
    <m/>
    <m/>
    <m/>
  </r>
  <r>
    <x v="61"/>
    <x v="2"/>
    <x v="5"/>
    <x v="1"/>
    <x v="6"/>
    <x v="0"/>
    <x v="1"/>
    <x v="0"/>
    <n v="36245015"/>
    <n v="36"/>
    <x v="681"/>
    <n v="1233"/>
    <n v="100"/>
    <n v="1233"/>
    <m/>
    <m/>
    <m/>
  </r>
  <r>
    <x v="61"/>
    <x v="2"/>
    <x v="5"/>
    <x v="1"/>
    <x v="7"/>
    <x v="0"/>
    <x v="1"/>
    <x v="1"/>
    <n v="36245034"/>
    <n v="36"/>
    <x v="682"/>
    <n v="1249.5"/>
    <n v="100"/>
    <n v="1249.5"/>
    <m/>
    <m/>
    <m/>
  </r>
  <r>
    <x v="61"/>
    <x v="2"/>
    <x v="5"/>
    <x v="1"/>
    <x v="8"/>
    <x v="0"/>
    <x v="1"/>
    <x v="2"/>
    <n v="36245060"/>
    <n v="36"/>
    <x v="683"/>
    <n v="1687"/>
    <n v="100"/>
    <n v="1687"/>
    <m/>
    <m/>
    <m/>
  </r>
  <r>
    <x v="61"/>
    <x v="2"/>
    <x v="5"/>
    <x v="1"/>
    <x v="9"/>
    <x v="1"/>
    <x v="1"/>
    <x v="0"/>
    <n v="36245018"/>
    <n v="36"/>
    <x v="684"/>
    <n v="2109"/>
    <n v="100"/>
    <n v="2109"/>
    <m/>
    <m/>
    <m/>
  </r>
  <r>
    <x v="61"/>
    <x v="2"/>
    <x v="5"/>
    <x v="1"/>
    <x v="10"/>
    <x v="1"/>
    <x v="1"/>
    <x v="1"/>
    <n v="36245037"/>
    <n v="36"/>
    <x v="685"/>
    <n v="2037"/>
    <n v="100"/>
    <n v="2037"/>
    <m/>
    <m/>
    <m/>
  </r>
  <r>
    <x v="61"/>
    <x v="2"/>
    <x v="5"/>
    <x v="1"/>
    <x v="11"/>
    <x v="1"/>
    <x v="1"/>
    <x v="2"/>
    <n v="36245083"/>
    <n v="36"/>
    <x v="686"/>
    <n v="1228"/>
    <n v="100"/>
    <n v="1228"/>
    <m/>
    <m/>
    <m/>
  </r>
  <r>
    <x v="61"/>
    <x v="2"/>
    <x v="5"/>
    <x v="1"/>
    <x v="12"/>
    <x v="0"/>
    <x v="2"/>
    <x v="0"/>
    <n v="36245016"/>
    <n v="36"/>
    <x v="687"/>
    <n v="1963"/>
    <n v="100"/>
    <n v="1963"/>
    <m/>
    <m/>
    <m/>
  </r>
  <r>
    <x v="61"/>
    <x v="2"/>
    <x v="5"/>
    <x v="1"/>
    <x v="13"/>
    <x v="0"/>
    <x v="2"/>
    <x v="1"/>
    <n v="36245036"/>
    <n v="36"/>
    <x v="688"/>
    <n v="1692.5"/>
    <n v="100"/>
    <n v="1692.5"/>
    <m/>
    <m/>
    <m/>
  </r>
  <r>
    <x v="61"/>
    <x v="2"/>
    <x v="5"/>
    <x v="1"/>
    <x v="14"/>
    <x v="0"/>
    <x v="2"/>
    <x v="2"/>
    <n v="36245059"/>
    <n v="36"/>
    <x v="689"/>
    <n v="2258.5"/>
    <n v="100"/>
    <n v="2258.5"/>
    <m/>
    <m/>
    <m/>
  </r>
  <r>
    <x v="61"/>
    <x v="2"/>
    <x v="5"/>
    <x v="1"/>
    <x v="15"/>
    <x v="1"/>
    <x v="2"/>
    <x v="0"/>
    <n v="36245019"/>
    <n v="36"/>
    <x v="690"/>
    <n v="2107.5"/>
    <n v="100"/>
    <n v="2107.5"/>
    <m/>
    <m/>
    <m/>
  </r>
  <r>
    <x v="61"/>
    <x v="2"/>
    <x v="5"/>
    <x v="1"/>
    <x v="16"/>
    <x v="1"/>
    <x v="2"/>
    <x v="1"/>
    <n v="36245038"/>
    <n v="36"/>
    <x v="691"/>
    <n v="2848"/>
    <n v="100"/>
    <n v="2848"/>
    <m/>
    <m/>
    <m/>
  </r>
  <r>
    <x v="61"/>
    <x v="2"/>
    <x v="5"/>
    <x v="1"/>
    <x v="17"/>
    <x v="1"/>
    <x v="2"/>
    <x v="2"/>
    <n v="36245081"/>
    <n v="36"/>
    <x v="692"/>
    <n v="2562"/>
    <n v="100"/>
    <n v="2562"/>
    <m/>
    <m/>
    <m/>
  </r>
  <r>
    <x v="62"/>
    <x v="2"/>
    <x v="5"/>
    <x v="1"/>
    <x v="0"/>
    <x v="0"/>
    <x v="0"/>
    <x v="0"/>
    <n v="36252014"/>
    <n v="36"/>
    <x v="538"/>
    <n v="1716.5"/>
    <n v="100"/>
    <n v="1716.5"/>
    <m/>
    <m/>
    <m/>
  </r>
  <r>
    <x v="62"/>
    <x v="2"/>
    <x v="5"/>
    <x v="1"/>
    <x v="1"/>
    <x v="0"/>
    <x v="0"/>
    <x v="1"/>
    <n v="36252035"/>
    <n v="36"/>
    <x v="693"/>
    <n v="1437"/>
    <n v="100"/>
    <n v="1437"/>
    <m/>
    <m/>
    <m/>
  </r>
  <r>
    <x v="62"/>
    <x v="2"/>
    <x v="5"/>
    <x v="1"/>
    <x v="2"/>
    <x v="0"/>
    <x v="0"/>
    <x v="2"/>
    <n v="36252061"/>
    <n v="36"/>
    <x v="694"/>
    <n v="2456.5"/>
    <n v="100"/>
    <n v="2456.5"/>
    <m/>
    <m/>
    <m/>
  </r>
  <r>
    <x v="62"/>
    <x v="2"/>
    <x v="5"/>
    <x v="1"/>
    <x v="3"/>
    <x v="1"/>
    <x v="0"/>
    <x v="0"/>
    <n v="36252017"/>
    <n v="36"/>
    <x v="695"/>
    <n v="1641.5"/>
    <n v="100"/>
    <n v="1641.5"/>
    <m/>
    <m/>
    <m/>
  </r>
  <r>
    <x v="62"/>
    <x v="2"/>
    <x v="5"/>
    <x v="1"/>
    <x v="4"/>
    <x v="1"/>
    <x v="0"/>
    <x v="1"/>
    <n v="36252039"/>
    <n v="36"/>
    <x v="696"/>
    <n v="1751.5"/>
    <n v="100"/>
    <n v="1751.5"/>
    <m/>
    <m/>
    <m/>
  </r>
  <r>
    <x v="62"/>
    <x v="2"/>
    <x v="5"/>
    <x v="1"/>
    <x v="5"/>
    <x v="1"/>
    <x v="0"/>
    <x v="2"/>
    <n v="36252082"/>
    <n v="36"/>
    <x v="0"/>
    <m/>
    <n v="100"/>
    <n v="0"/>
    <m/>
    <m/>
    <m/>
  </r>
  <r>
    <x v="62"/>
    <x v="2"/>
    <x v="5"/>
    <x v="1"/>
    <x v="6"/>
    <x v="0"/>
    <x v="1"/>
    <x v="0"/>
    <n v="36252015"/>
    <n v="36"/>
    <x v="697"/>
    <n v="1753"/>
    <n v="100"/>
    <n v="1753"/>
    <m/>
    <m/>
    <m/>
  </r>
  <r>
    <x v="62"/>
    <x v="2"/>
    <x v="5"/>
    <x v="1"/>
    <x v="7"/>
    <x v="0"/>
    <x v="1"/>
    <x v="1"/>
    <n v="36252034"/>
    <n v="36"/>
    <x v="698"/>
    <n v="2301.5"/>
    <n v="100"/>
    <n v="2301.5"/>
    <m/>
    <m/>
    <m/>
  </r>
  <r>
    <x v="62"/>
    <x v="2"/>
    <x v="5"/>
    <x v="1"/>
    <x v="8"/>
    <x v="0"/>
    <x v="1"/>
    <x v="2"/>
    <n v="36252060"/>
    <n v="36"/>
    <x v="699"/>
    <n v="1762"/>
    <n v="100"/>
    <n v="1762"/>
    <m/>
    <m/>
    <m/>
  </r>
  <r>
    <x v="62"/>
    <x v="2"/>
    <x v="5"/>
    <x v="1"/>
    <x v="9"/>
    <x v="1"/>
    <x v="1"/>
    <x v="0"/>
    <n v="36252018"/>
    <n v="36"/>
    <x v="700"/>
    <n v="2056"/>
    <n v="100"/>
    <n v="2056"/>
    <m/>
    <m/>
    <m/>
  </r>
  <r>
    <x v="62"/>
    <x v="2"/>
    <x v="5"/>
    <x v="1"/>
    <x v="10"/>
    <x v="1"/>
    <x v="1"/>
    <x v="1"/>
    <n v="36252037"/>
    <n v="36"/>
    <x v="701"/>
    <n v="3549.5"/>
    <n v="100"/>
    <n v="3549.5"/>
    <m/>
    <m/>
    <m/>
  </r>
  <r>
    <x v="62"/>
    <x v="2"/>
    <x v="5"/>
    <x v="1"/>
    <x v="11"/>
    <x v="1"/>
    <x v="1"/>
    <x v="2"/>
    <n v="36252083"/>
    <n v="36"/>
    <x v="702"/>
    <n v="3197.5"/>
    <n v="100"/>
    <n v="3197.5"/>
    <m/>
    <m/>
    <m/>
  </r>
  <r>
    <x v="62"/>
    <x v="2"/>
    <x v="5"/>
    <x v="1"/>
    <x v="12"/>
    <x v="0"/>
    <x v="2"/>
    <x v="0"/>
    <n v="36252016"/>
    <n v="36"/>
    <x v="0"/>
    <m/>
    <n v="100"/>
    <n v="0"/>
    <m/>
    <m/>
    <m/>
  </r>
  <r>
    <x v="62"/>
    <x v="2"/>
    <x v="5"/>
    <x v="1"/>
    <x v="13"/>
    <x v="0"/>
    <x v="2"/>
    <x v="1"/>
    <n v="36252036"/>
    <n v="36"/>
    <x v="0"/>
    <m/>
    <n v="100"/>
    <n v="0"/>
    <m/>
    <m/>
    <m/>
  </r>
  <r>
    <x v="62"/>
    <x v="2"/>
    <x v="5"/>
    <x v="1"/>
    <x v="14"/>
    <x v="0"/>
    <x v="2"/>
    <x v="2"/>
    <n v="36252059"/>
    <n v="36"/>
    <x v="0"/>
    <m/>
    <n v="100"/>
    <n v="0"/>
    <m/>
    <m/>
    <m/>
  </r>
  <r>
    <x v="62"/>
    <x v="2"/>
    <x v="5"/>
    <x v="1"/>
    <x v="15"/>
    <x v="1"/>
    <x v="2"/>
    <x v="0"/>
    <n v="36252019"/>
    <n v="36"/>
    <x v="0"/>
    <m/>
    <n v="100"/>
    <n v="0"/>
    <m/>
    <m/>
    <m/>
  </r>
  <r>
    <x v="62"/>
    <x v="2"/>
    <x v="5"/>
    <x v="1"/>
    <x v="16"/>
    <x v="1"/>
    <x v="2"/>
    <x v="1"/>
    <n v="36252038"/>
    <n v="36"/>
    <x v="0"/>
    <m/>
    <n v="100"/>
    <n v="0"/>
    <m/>
    <m/>
    <m/>
  </r>
  <r>
    <x v="62"/>
    <x v="2"/>
    <x v="5"/>
    <x v="1"/>
    <x v="17"/>
    <x v="1"/>
    <x v="2"/>
    <x v="2"/>
    <n v="36252081"/>
    <n v="36"/>
    <x v="0"/>
    <m/>
    <n v="100"/>
    <n v="0"/>
    <m/>
    <m/>
    <m/>
  </r>
  <r>
    <x v="63"/>
    <x v="2"/>
    <x v="5"/>
    <x v="0"/>
    <x v="0"/>
    <x v="0"/>
    <x v="0"/>
    <x v="0"/>
    <n v="36259014"/>
    <n v="36"/>
    <x v="579"/>
    <n v="2064"/>
    <n v="100"/>
    <n v="2064"/>
    <n v="154"/>
    <n v="0.92538759689922478"/>
    <m/>
  </r>
  <r>
    <x v="63"/>
    <x v="2"/>
    <x v="5"/>
    <x v="0"/>
    <x v="1"/>
    <x v="0"/>
    <x v="0"/>
    <x v="1"/>
    <n v="36259035"/>
    <n v="36"/>
    <x v="703"/>
    <n v="2151.5"/>
    <n v="100"/>
    <n v="2151.5"/>
    <n v="160"/>
    <n v="0.92563327910759929"/>
    <m/>
  </r>
  <r>
    <x v="63"/>
    <x v="2"/>
    <x v="5"/>
    <x v="0"/>
    <x v="2"/>
    <x v="0"/>
    <x v="0"/>
    <x v="2"/>
    <n v="36259061"/>
    <n v="36"/>
    <x v="704"/>
    <n v="2185.5"/>
    <n v="100"/>
    <n v="2185.5"/>
    <n v="160"/>
    <n v="0.92679020819034541"/>
    <m/>
  </r>
  <r>
    <x v="63"/>
    <x v="2"/>
    <x v="5"/>
    <x v="0"/>
    <x v="3"/>
    <x v="1"/>
    <x v="0"/>
    <x v="0"/>
    <n v="36259017"/>
    <n v="36"/>
    <x v="705"/>
    <n v="1682.6"/>
    <n v="100"/>
    <n v="1682.6"/>
    <n v="0"/>
    <n v="1"/>
    <m/>
  </r>
  <r>
    <x v="63"/>
    <x v="2"/>
    <x v="5"/>
    <x v="0"/>
    <x v="4"/>
    <x v="1"/>
    <x v="0"/>
    <x v="1"/>
    <n v="36259039"/>
    <n v="36"/>
    <x v="706"/>
    <n v="2002.5"/>
    <n v="100"/>
    <n v="2002.5"/>
    <n v="0"/>
    <n v="1"/>
    <m/>
  </r>
  <r>
    <x v="63"/>
    <x v="2"/>
    <x v="5"/>
    <x v="0"/>
    <x v="5"/>
    <x v="1"/>
    <x v="0"/>
    <x v="2"/>
    <n v="36259082"/>
    <n v="36"/>
    <x v="228"/>
    <n v="1800"/>
    <n v="100"/>
    <n v="1800"/>
    <m/>
    <n v="1"/>
    <m/>
  </r>
  <r>
    <x v="63"/>
    <x v="2"/>
    <x v="5"/>
    <x v="0"/>
    <x v="6"/>
    <x v="0"/>
    <x v="1"/>
    <x v="0"/>
    <n v="36259015"/>
    <n v="36"/>
    <x v="707"/>
    <n v="1889"/>
    <n v="100"/>
    <n v="1889"/>
    <n v="315"/>
    <n v="0.83324510322922185"/>
    <m/>
  </r>
  <r>
    <x v="63"/>
    <x v="2"/>
    <x v="5"/>
    <x v="0"/>
    <x v="7"/>
    <x v="0"/>
    <x v="1"/>
    <x v="1"/>
    <n v="36259034"/>
    <n v="36"/>
    <x v="708"/>
    <n v="1744.5"/>
    <n v="100"/>
    <n v="1744.5"/>
    <n v="285"/>
    <n v="0.83662940670679276"/>
    <m/>
  </r>
  <r>
    <x v="63"/>
    <x v="2"/>
    <x v="5"/>
    <x v="0"/>
    <x v="8"/>
    <x v="0"/>
    <x v="1"/>
    <x v="2"/>
    <n v="36259060"/>
    <n v="36"/>
    <x v="709"/>
    <n v="2129"/>
    <n v="100"/>
    <n v="2129"/>
    <n v="455"/>
    <n v="0.78628464067637394"/>
    <m/>
  </r>
  <r>
    <x v="63"/>
    <x v="2"/>
    <x v="5"/>
    <x v="0"/>
    <x v="9"/>
    <x v="1"/>
    <x v="1"/>
    <x v="0"/>
    <n v="36259018"/>
    <n v="36"/>
    <x v="710"/>
    <n v="3130"/>
    <n v="100"/>
    <n v="3130"/>
    <n v="180"/>
    <n v="0.94249201277955275"/>
    <m/>
  </r>
  <r>
    <x v="63"/>
    <x v="2"/>
    <x v="5"/>
    <x v="0"/>
    <x v="10"/>
    <x v="1"/>
    <x v="1"/>
    <x v="1"/>
    <n v="36259037"/>
    <n v="36"/>
    <x v="711"/>
    <n v="2279.5"/>
    <n v="100"/>
    <n v="2279.5"/>
    <n v="110"/>
    <n v="0.95174380346567233"/>
    <m/>
  </r>
  <r>
    <x v="63"/>
    <x v="2"/>
    <x v="5"/>
    <x v="0"/>
    <x v="11"/>
    <x v="1"/>
    <x v="1"/>
    <x v="2"/>
    <n v="36259083"/>
    <n v="36"/>
    <x v="712"/>
    <n v="2748.5"/>
    <n v="100"/>
    <n v="2748.5"/>
    <n v="190"/>
    <n v="0.93087138439148631"/>
    <m/>
  </r>
  <r>
    <x v="63"/>
    <x v="2"/>
    <x v="5"/>
    <x v="0"/>
    <x v="12"/>
    <x v="0"/>
    <x v="2"/>
    <x v="0"/>
    <n v="36259016"/>
    <n v="36"/>
    <x v="313"/>
    <n v="2640"/>
    <n v="100"/>
    <n v="2640"/>
    <n v="346"/>
    <n v="0.8689393939393939"/>
    <m/>
  </r>
  <r>
    <x v="63"/>
    <x v="2"/>
    <x v="5"/>
    <x v="0"/>
    <x v="13"/>
    <x v="0"/>
    <x v="2"/>
    <x v="1"/>
    <n v="36259036"/>
    <n v="36"/>
    <x v="713"/>
    <n v="2635"/>
    <n v="100"/>
    <n v="2635"/>
    <n v="388"/>
    <n v="0.85275142314990515"/>
    <m/>
  </r>
  <r>
    <x v="63"/>
    <x v="2"/>
    <x v="5"/>
    <x v="0"/>
    <x v="14"/>
    <x v="0"/>
    <x v="2"/>
    <x v="2"/>
    <n v="36259059"/>
    <n v="36"/>
    <x v="714"/>
    <n v="2335"/>
    <n v="100"/>
    <n v="2335"/>
    <n v="388"/>
    <n v="0.83383297644539611"/>
    <m/>
  </r>
  <r>
    <x v="63"/>
    <x v="2"/>
    <x v="5"/>
    <x v="0"/>
    <x v="15"/>
    <x v="1"/>
    <x v="2"/>
    <x v="0"/>
    <n v="36259019"/>
    <n v="36"/>
    <x v="715"/>
    <n v="3445"/>
    <n v="100"/>
    <n v="3445"/>
    <n v="324.5"/>
    <n v="0.9058055152394775"/>
    <m/>
  </r>
  <r>
    <x v="63"/>
    <x v="2"/>
    <x v="5"/>
    <x v="0"/>
    <x v="16"/>
    <x v="1"/>
    <x v="2"/>
    <x v="1"/>
    <n v="36259038"/>
    <n v="36"/>
    <x v="151"/>
    <n v="3430"/>
    <n v="100"/>
    <n v="3430"/>
    <n v="186.5"/>
    <n v="0.94562682215743443"/>
    <m/>
  </r>
  <r>
    <x v="63"/>
    <x v="2"/>
    <x v="5"/>
    <x v="0"/>
    <x v="17"/>
    <x v="1"/>
    <x v="2"/>
    <x v="2"/>
    <n v="36259081"/>
    <n v="36"/>
    <x v="716"/>
    <n v="3175"/>
    <n v="100"/>
    <n v="3175"/>
    <n v="334.5"/>
    <n v="0.8946456692913386"/>
    <m/>
  </r>
  <r>
    <x v="64"/>
    <x v="2"/>
    <x v="5"/>
    <x v="2"/>
    <x v="0"/>
    <x v="0"/>
    <x v="0"/>
    <x v="0"/>
    <n v="36272014"/>
    <n v="36"/>
    <x v="717"/>
    <m/>
    <m/>
    <n v="154"/>
    <m/>
    <m/>
    <m/>
  </r>
  <r>
    <x v="64"/>
    <x v="2"/>
    <x v="5"/>
    <x v="2"/>
    <x v="1"/>
    <x v="0"/>
    <x v="0"/>
    <x v="1"/>
    <n v="36272035"/>
    <n v="36"/>
    <x v="718"/>
    <m/>
    <m/>
    <n v="160"/>
    <m/>
    <m/>
    <m/>
  </r>
  <r>
    <x v="64"/>
    <x v="2"/>
    <x v="5"/>
    <x v="2"/>
    <x v="2"/>
    <x v="0"/>
    <x v="0"/>
    <x v="2"/>
    <n v="36272061"/>
    <n v="36"/>
    <x v="718"/>
    <m/>
    <m/>
    <n v="160"/>
    <m/>
    <m/>
    <m/>
  </r>
  <r>
    <x v="64"/>
    <x v="2"/>
    <x v="5"/>
    <x v="2"/>
    <x v="3"/>
    <x v="1"/>
    <x v="0"/>
    <x v="0"/>
    <n v="36272017"/>
    <n v="36"/>
    <x v="263"/>
    <m/>
    <m/>
    <n v="0"/>
    <m/>
    <m/>
    <m/>
  </r>
  <r>
    <x v="64"/>
    <x v="2"/>
    <x v="5"/>
    <x v="2"/>
    <x v="4"/>
    <x v="1"/>
    <x v="0"/>
    <x v="1"/>
    <n v="36272039"/>
    <n v="36"/>
    <x v="263"/>
    <m/>
    <m/>
    <n v="0"/>
    <m/>
    <m/>
    <m/>
  </r>
  <r>
    <x v="64"/>
    <x v="2"/>
    <x v="5"/>
    <x v="2"/>
    <x v="5"/>
    <x v="1"/>
    <x v="0"/>
    <x v="2"/>
    <n v="36272082"/>
    <n v="36"/>
    <x v="0"/>
    <m/>
    <m/>
    <n v="0"/>
    <m/>
    <m/>
    <m/>
  </r>
  <r>
    <x v="64"/>
    <x v="2"/>
    <x v="5"/>
    <x v="2"/>
    <x v="6"/>
    <x v="0"/>
    <x v="1"/>
    <x v="0"/>
    <n v="36272015"/>
    <n v="36"/>
    <x v="719"/>
    <m/>
    <m/>
    <n v="315"/>
    <m/>
    <m/>
    <m/>
  </r>
  <r>
    <x v="64"/>
    <x v="2"/>
    <x v="5"/>
    <x v="2"/>
    <x v="7"/>
    <x v="0"/>
    <x v="1"/>
    <x v="1"/>
    <n v="36272034"/>
    <n v="36"/>
    <x v="720"/>
    <m/>
    <m/>
    <n v="285"/>
    <m/>
    <m/>
    <m/>
  </r>
  <r>
    <x v="64"/>
    <x v="2"/>
    <x v="5"/>
    <x v="2"/>
    <x v="8"/>
    <x v="0"/>
    <x v="1"/>
    <x v="2"/>
    <n v="36272060"/>
    <n v="36"/>
    <x v="381"/>
    <m/>
    <m/>
    <n v="455"/>
    <m/>
    <m/>
    <m/>
  </r>
  <r>
    <x v="64"/>
    <x v="2"/>
    <x v="5"/>
    <x v="2"/>
    <x v="9"/>
    <x v="1"/>
    <x v="1"/>
    <x v="0"/>
    <n v="36272018"/>
    <n v="36"/>
    <x v="721"/>
    <m/>
    <m/>
    <n v="180"/>
    <m/>
    <m/>
    <m/>
  </r>
  <r>
    <x v="64"/>
    <x v="2"/>
    <x v="5"/>
    <x v="2"/>
    <x v="10"/>
    <x v="1"/>
    <x v="1"/>
    <x v="1"/>
    <n v="36272037"/>
    <n v="36"/>
    <x v="722"/>
    <m/>
    <m/>
    <n v="110"/>
    <m/>
    <m/>
    <m/>
  </r>
  <r>
    <x v="64"/>
    <x v="2"/>
    <x v="5"/>
    <x v="2"/>
    <x v="11"/>
    <x v="1"/>
    <x v="1"/>
    <x v="2"/>
    <n v="36272083"/>
    <n v="36"/>
    <x v="723"/>
    <m/>
    <m/>
    <n v="190"/>
    <m/>
    <m/>
    <m/>
  </r>
  <r>
    <x v="64"/>
    <x v="2"/>
    <x v="5"/>
    <x v="2"/>
    <x v="12"/>
    <x v="0"/>
    <x v="2"/>
    <x v="0"/>
    <n v="36272016"/>
    <n v="36"/>
    <x v="724"/>
    <m/>
    <m/>
    <n v="346"/>
    <m/>
    <m/>
    <m/>
  </r>
  <r>
    <x v="64"/>
    <x v="2"/>
    <x v="5"/>
    <x v="2"/>
    <x v="13"/>
    <x v="0"/>
    <x v="2"/>
    <x v="1"/>
    <n v="36272036"/>
    <n v="36"/>
    <x v="725"/>
    <m/>
    <m/>
    <n v="388"/>
    <m/>
    <m/>
    <m/>
  </r>
  <r>
    <x v="64"/>
    <x v="2"/>
    <x v="5"/>
    <x v="2"/>
    <x v="14"/>
    <x v="0"/>
    <x v="2"/>
    <x v="2"/>
    <n v="36272059"/>
    <n v="36"/>
    <x v="725"/>
    <m/>
    <m/>
    <n v="388"/>
    <m/>
    <m/>
    <m/>
  </r>
  <r>
    <x v="64"/>
    <x v="2"/>
    <x v="5"/>
    <x v="2"/>
    <x v="15"/>
    <x v="1"/>
    <x v="2"/>
    <x v="0"/>
    <n v="36272019"/>
    <n v="36"/>
    <x v="726"/>
    <m/>
    <m/>
    <n v="324.5"/>
    <m/>
    <m/>
    <m/>
  </r>
  <r>
    <x v="64"/>
    <x v="2"/>
    <x v="5"/>
    <x v="2"/>
    <x v="16"/>
    <x v="1"/>
    <x v="2"/>
    <x v="1"/>
    <n v="36272038"/>
    <n v="36"/>
    <x v="727"/>
    <m/>
    <m/>
    <n v="186.5"/>
    <m/>
    <m/>
    <m/>
  </r>
  <r>
    <x v="64"/>
    <x v="2"/>
    <x v="5"/>
    <x v="2"/>
    <x v="17"/>
    <x v="1"/>
    <x v="2"/>
    <x v="2"/>
    <n v="36272081"/>
    <n v="36"/>
    <x v="728"/>
    <m/>
    <m/>
    <n v="334.5"/>
    <m/>
    <m/>
    <m/>
  </r>
  <r>
    <x v="65"/>
    <x v="2"/>
    <x v="6"/>
    <x v="1"/>
    <x v="0"/>
    <x v="0"/>
    <x v="0"/>
    <x v="0"/>
    <n v="36287014"/>
    <n v="37"/>
    <x v="729"/>
    <n v="390.5"/>
    <n v="100"/>
    <n v="390.5"/>
    <m/>
    <m/>
    <m/>
  </r>
  <r>
    <x v="65"/>
    <x v="2"/>
    <x v="6"/>
    <x v="1"/>
    <x v="1"/>
    <x v="0"/>
    <x v="0"/>
    <x v="1"/>
    <n v="36287035"/>
    <n v="37"/>
    <x v="352"/>
    <n v="258.5"/>
    <n v="100"/>
    <n v="258.5"/>
    <m/>
    <m/>
    <m/>
  </r>
  <r>
    <x v="65"/>
    <x v="2"/>
    <x v="6"/>
    <x v="1"/>
    <x v="2"/>
    <x v="0"/>
    <x v="0"/>
    <x v="2"/>
    <n v="36287061"/>
    <n v="37"/>
    <x v="730"/>
    <n v="371.5"/>
    <n v="100"/>
    <n v="371.5"/>
    <m/>
    <m/>
    <m/>
  </r>
  <r>
    <x v="65"/>
    <x v="2"/>
    <x v="6"/>
    <x v="1"/>
    <x v="3"/>
    <x v="1"/>
    <x v="0"/>
    <x v="0"/>
    <n v="36287017"/>
    <n v="37"/>
    <x v="731"/>
    <n v="194.5"/>
    <n v="100"/>
    <n v="194.5"/>
    <m/>
    <m/>
    <m/>
  </r>
  <r>
    <x v="65"/>
    <x v="2"/>
    <x v="6"/>
    <x v="1"/>
    <x v="4"/>
    <x v="1"/>
    <x v="0"/>
    <x v="1"/>
    <n v="36287039"/>
    <n v="37"/>
    <x v="732"/>
    <n v="238"/>
    <n v="100"/>
    <n v="238"/>
    <m/>
    <m/>
    <m/>
  </r>
  <r>
    <x v="65"/>
    <x v="2"/>
    <x v="6"/>
    <x v="1"/>
    <x v="5"/>
    <x v="1"/>
    <x v="0"/>
    <x v="2"/>
    <n v="36287082"/>
    <n v="37"/>
    <x v="0"/>
    <m/>
    <n v="100"/>
    <n v="0"/>
    <m/>
    <m/>
    <m/>
  </r>
  <r>
    <x v="65"/>
    <x v="2"/>
    <x v="6"/>
    <x v="1"/>
    <x v="6"/>
    <x v="0"/>
    <x v="1"/>
    <x v="0"/>
    <n v="36287015"/>
    <n v="37"/>
    <x v="733"/>
    <n v="205"/>
    <n v="100"/>
    <n v="205"/>
    <m/>
    <m/>
    <m/>
  </r>
  <r>
    <x v="65"/>
    <x v="2"/>
    <x v="6"/>
    <x v="1"/>
    <x v="7"/>
    <x v="0"/>
    <x v="1"/>
    <x v="1"/>
    <n v="36287034"/>
    <n v="37"/>
    <x v="734"/>
    <n v="142"/>
    <n v="100"/>
    <n v="142"/>
    <m/>
    <m/>
    <m/>
  </r>
  <r>
    <x v="65"/>
    <x v="2"/>
    <x v="6"/>
    <x v="1"/>
    <x v="8"/>
    <x v="0"/>
    <x v="1"/>
    <x v="2"/>
    <n v="36287060"/>
    <n v="37"/>
    <x v="735"/>
    <n v="388.5"/>
    <n v="100"/>
    <n v="388.5"/>
    <m/>
    <m/>
    <m/>
  </r>
  <r>
    <x v="65"/>
    <x v="2"/>
    <x v="6"/>
    <x v="1"/>
    <x v="9"/>
    <x v="1"/>
    <x v="1"/>
    <x v="0"/>
    <n v="36287018"/>
    <n v="37"/>
    <x v="736"/>
    <n v="337.5"/>
    <n v="100"/>
    <n v="337.5"/>
    <m/>
    <m/>
    <m/>
  </r>
  <r>
    <x v="65"/>
    <x v="2"/>
    <x v="6"/>
    <x v="1"/>
    <x v="10"/>
    <x v="1"/>
    <x v="1"/>
    <x v="1"/>
    <n v="36287037"/>
    <n v="37"/>
    <x v="397"/>
    <n v="268"/>
    <n v="100"/>
    <n v="268"/>
    <m/>
    <m/>
    <m/>
  </r>
  <r>
    <x v="65"/>
    <x v="2"/>
    <x v="6"/>
    <x v="1"/>
    <x v="11"/>
    <x v="1"/>
    <x v="1"/>
    <x v="2"/>
    <n v="36287083"/>
    <n v="37"/>
    <x v="737"/>
    <n v="288.5"/>
    <n v="100"/>
    <n v="288.5"/>
    <m/>
    <m/>
    <m/>
  </r>
  <r>
    <x v="65"/>
    <x v="2"/>
    <x v="6"/>
    <x v="1"/>
    <x v="12"/>
    <x v="0"/>
    <x v="2"/>
    <x v="0"/>
    <n v="36287016"/>
    <n v="37"/>
    <x v="738"/>
    <n v="470"/>
    <n v="100"/>
    <n v="470"/>
    <m/>
    <m/>
    <m/>
  </r>
  <r>
    <x v="65"/>
    <x v="2"/>
    <x v="6"/>
    <x v="1"/>
    <x v="13"/>
    <x v="0"/>
    <x v="2"/>
    <x v="1"/>
    <n v="36287036"/>
    <n v="37"/>
    <x v="739"/>
    <n v="249"/>
    <n v="100"/>
    <n v="249"/>
    <m/>
    <m/>
    <m/>
  </r>
  <r>
    <x v="65"/>
    <x v="2"/>
    <x v="6"/>
    <x v="1"/>
    <x v="14"/>
    <x v="0"/>
    <x v="2"/>
    <x v="2"/>
    <n v="36287059"/>
    <n v="37"/>
    <x v="381"/>
    <n v="455"/>
    <n v="100"/>
    <n v="455"/>
    <m/>
    <m/>
    <m/>
  </r>
  <r>
    <x v="65"/>
    <x v="2"/>
    <x v="6"/>
    <x v="1"/>
    <x v="15"/>
    <x v="1"/>
    <x v="2"/>
    <x v="0"/>
    <n v="36287019"/>
    <n v="37"/>
    <x v="740"/>
    <n v="377.5"/>
    <n v="100"/>
    <n v="377.5"/>
    <m/>
    <m/>
    <m/>
  </r>
  <r>
    <x v="65"/>
    <x v="2"/>
    <x v="6"/>
    <x v="1"/>
    <x v="16"/>
    <x v="1"/>
    <x v="2"/>
    <x v="1"/>
    <n v="36287038"/>
    <n v="37"/>
    <x v="741"/>
    <n v="445.5"/>
    <n v="100"/>
    <n v="445.5"/>
    <m/>
    <m/>
    <m/>
  </r>
  <r>
    <x v="65"/>
    <x v="2"/>
    <x v="6"/>
    <x v="1"/>
    <x v="17"/>
    <x v="1"/>
    <x v="2"/>
    <x v="2"/>
    <n v="36287081"/>
    <n v="37"/>
    <x v="108"/>
    <n v="560"/>
    <n v="100"/>
    <n v="560"/>
    <m/>
    <m/>
    <m/>
  </r>
  <r>
    <x v="66"/>
    <x v="2"/>
    <x v="6"/>
    <x v="1"/>
    <x v="0"/>
    <x v="0"/>
    <x v="0"/>
    <x v="0"/>
    <n v="36299014"/>
    <n v="37"/>
    <x v="742"/>
    <n v="311"/>
    <n v="100"/>
    <n v="311"/>
    <m/>
    <m/>
    <m/>
  </r>
  <r>
    <x v="66"/>
    <x v="2"/>
    <x v="6"/>
    <x v="1"/>
    <x v="1"/>
    <x v="0"/>
    <x v="0"/>
    <x v="1"/>
    <n v="36299035"/>
    <n v="37"/>
    <x v="743"/>
    <n v="446.5"/>
    <n v="100"/>
    <n v="446.5"/>
    <m/>
    <m/>
    <m/>
  </r>
  <r>
    <x v="66"/>
    <x v="2"/>
    <x v="6"/>
    <x v="1"/>
    <x v="2"/>
    <x v="0"/>
    <x v="0"/>
    <x v="2"/>
    <n v="36299061"/>
    <n v="37"/>
    <x v="744"/>
    <n v="467"/>
    <n v="100"/>
    <n v="467"/>
    <m/>
    <m/>
    <m/>
  </r>
  <r>
    <x v="66"/>
    <x v="2"/>
    <x v="6"/>
    <x v="1"/>
    <x v="3"/>
    <x v="1"/>
    <x v="0"/>
    <x v="0"/>
    <n v="36299017"/>
    <n v="37"/>
    <x v="745"/>
    <n v="283.5"/>
    <n v="100"/>
    <n v="283.5"/>
    <m/>
    <m/>
    <m/>
  </r>
  <r>
    <x v="66"/>
    <x v="2"/>
    <x v="6"/>
    <x v="1"/>
    <x v="4"/>
    <x v="1"/>
    <x v="0"/>
    <x v="1"/>
    <n v="36299039"/>
    <n v="37"/>
    <x v="746"/>
    <n v="395.5"/>
    <n v="100"/>
    <n v="395.5"/>
    <m/>
    <m/>
    <m/>
  </r>
  <r>
    <x v="66"/>
    <x v="2"/>
    <x v="6"/>
    <x v="1"/>
    <x v="5"/>
    <x v="1"/>
    <x v="0"/>
    <x v="2"/>
    <n v="36299082"/>
    <n v="37"/>
    <x v="0"/>
    <m/>
    <n v="100"/>
    <n v="0"/>
    <m/>
    <m/>
    <m/>
  </r>
  <r>
    <x v="66"/>
    <x v="2"/>
    <x v="6"/>
    <x v="1"/>
    <x v="6"/>
    <x v="0"/>
    <x v="1"/>
    <x v="0"/>
    <n v="36299015"/>
    <n v="37"/>
    <x v="747"/>
    <n v="372"/>
    <n v="100"/>
    <n v="372"/>
    <m/>
    <m/>
    <m/>
  </r>
  <r>
    <x v="66"/>
    <x v="2"/>
    <x v="6"/>
    <x v="1"/>
    <x v="7"/>
    <x v="0"/>
    <x v="1"/>
    <x v="1"/>
    <n v="36299034"/>
    <n v="37"/>
    <x v="748"/>
    <n v="508.5"/>
    <n v="100"/>
    <n v="508.5"/>
    <m/>
    <m/>
    <m/>
  </r>
  <r>
    <x v="66"/>
    <x v="2"/>
    <x v="6"/>
    <x v="1"/>
    <x v="8"/>
    <x v="0"/>
    <x v="1"/>
    <x v="2"/>
    <n v="36299060"/>
    <n v="37"/>
    <x v="749"/>
    <n v="499"/>
    <n v="100"/>
    <n v="499"/>
    <m/>
    <m/>
    <m/>
  </r>
  <r>
    <x v="66"/>
    <x v="2"/>
    <x v="6"/>
    <x v="1"/>
    <x v="9"/>
    <x v="1"/>
    <x v="1"/>
    <x v="0"/>
    <n v="36299018"/>
    <n v="37"/>
    <x v="292"/>
    <n v="406.5"/>
    <n v="100"/>
    <n v="406.5"/>
    <m/>
    <m/>
    <m/>
  </r>
  <r>
    <x v="66"/>
    <x v="2"/>
    <x v="6"/>
    <x v="1"/>
    <x v="10"/>
    <x v="1"/>
    <x v="1"/>
    <x v="1"/>
    <n v="36299037"/>
    <n v="37"/>
    <x v="750"/>
    <n v="517"/>
    <n v="100"/>
    <n v="517"/>
    <m/>
    <m/>
    <m/>
  </r>
  <r>
    <x v="66"/>
    <x v="2"/>
    <x v="6"/>
    <x v="1"/>
    <x v="11"/>
    <x v="1"/>
    <x v="1"/>
    <x v="2"/>
    <n v="36299083"/>
    <n v="37"/>
    <x v="751"/>
    <n v="657.5"/>
    <n v="100"/>
    <n v="657.5"/>
    <m/>
    <m/>
    <m/>
  </r>
  <r>
    <x v="66"/>
    <x v="2"/>
    <x v="6"/>
    <x v="1"/>
    <x v="12"/>
    <x v="0"/>
    <x v="2"/>
    <x v="0"/>
    <n v="36299016"/>
    <n v="37"/>
    <x v="612"/>
    <n v="675"/>
    <n v="100"/>
    <n v="675"/>
    <m/>
    <m/>
    <m/>
  </r>
  <r>
    <x v="66"/>
    <x v="2"/>
    <x v="6"/>
    <x v="1"/>
    <x v="13"/>
    <x v="0"/>
    <x v="2"/>
    <x v="1"/>
    <n v="36299036"/>
    <n v="37"/>
    <x v="752"/>
    <n v="775.5"/>
    <n v="100"/>
    <n v="775.5"/>
    <m/>
    <m/>
    <m/>
  </r>
  <r>
    <x v="66"/>
    <x v="2"/>
    <x v="6"/>
    <x v="1"/>
    <x v="14"/>
    <x v="0"/>
    <x v="2"/>
    <x v="2"/>
    <n v="36299059"/>
    <n v="37"/>
    <x v="753"/>
    <n v="800.5"/>
    <n v="100"/>
    <n v="800.5"/>
    <m/>
    <m/>
    <m/>
  </r>
  <r>
    <x v="66"/>
    <x v="2"/>
    <x v="6"/>
    <x v="1"/>
    <x v="15"/>
    <x v="1"/>
    <x v="2"/>
    <x v="0"/>
    <n v="36299019"/>
    <n v="37"/>
    <x v="754"/>
    <n v="944.5"/>
    <n v="100"/>
    <n v="944.5"/>
    <m/>
    <m/>
    <m/>
  </r>
  <r>
    <x v="66"/>
    <x v="2"/>
    <x v="6"/>
    <x v="1"/>
    <x v="16"/>
    <x v="1"/>
    <x v="2"/>
    <x v="1"/>
    <n v="36299038"/>
    <n v="37"/>
    <x v="755"/>
    <n v="695"/>
    <n v="100"/>
    <n v="695"/>
    <m/>
    <m/>
    <m/>
  </r>
  <r>
    <x v="66"/>
    <x v="2"/>
    <x v="6"/>
    <x v="1"/>
    <x v="17"/>
    <x v="1"/>
    <x v="2"/>
    <x v="2"/>
    <n v="36299081"/>
    <n v="37"/>
    <x v="451"/>
    <n v="700"/>
    <n v="100"/>
    <n v="700"/>
    <m/>
    <m/>
    <m/>
  </r>
  <r>
    <x v="67"/>
    <x v="2"/>
    <x v="6"/>
    <x v="1"/>
    <x v="0"/>
    <x v="0"/>
    <x v="0"/>
    <x v="0"/>
    <n v="36314014"/>
    <n v="37"/>
    <x v="756"/>
    <n v="735"/>
    <n v="100"/>
    <n v="735"/>
    <m/>
    <m/>
    <m/>
  </r>
  <r>
    <x v="67"/>
    <x v="2"/>
    <x v="6"/>
    <x v="1"/>
    <x v="1"/>
    <x v="0"/>
    <x v="0"/>
    <x v="1"/>
    <n v="36314035"/>
    <n v="37"/>
    <x v="190"/>
    <n v="955"/>
    <n v="100"/>
    <n v="955"/>
    <m/>
    <m/>
    <m/>
  </r>
  <r>
    <x v="67"/>
    <x v="2"/>
    <x v="6"/>
    <x v="1"/>
    <x v="2"/>
    <x v="0"/>
    <x v="0"/>
    <x v="2"/>
    <n v="36314061"/>
    <n v="37"/>
    <x v="187"/>
    <n v="1015"/>
    <n v="100"/>
    <n v="1015"/>
    <m/>
    <m/>
    <m/>
  </r>
  <r>
    <x v="67"/>
    <x v="2"/>
    <x v="6"/>
    <x v="1"/>
    <x v="3"/>
    <x v="1"/>
    <x v="0"/>
    <x v="0"/>
    <n v="36314017"/>
    <n v="37"/>
    <x v="195"/>
    <n v="400"/>
    <n v="100"/>
    <n v="400"/>
    <m/>
    <m/>
    <m/>
  </r>
  <r>
    <x v="67"/>
    <x v="2"/>
    <x v="6"/>
    <x v="1"/>
    <x v="4"/>
    <x v="1"/>
    <x v="0"/>
    <x v="1"/>
    <n v="36314039"/>
    <n v="37"/>
    <x v="756"/>
    <n v="735"/>
    <n v="100"/>
    <n v="735"/>
    <m/>
    <m/>
    <m/>
  </r>
  <r>
    <x v="67"/>
    <x v="2"/>
    <x v="6"/>
    <x v="1"/>
    <x v="5"/>
    <x v="1"/>
    <x v="0"/>
    <x v="2"/>
    <n v="36314082"/>
    <n v="37"/>
    <x v="0"/>
    <m/>
    <n v="100"/>
    <n v="0"/>
    <m/>
    <m/>
    <m/>
  </r>
  <r>
    <x v="67"/>
    <x v="2"/>
    <x v="6"/>
    <x v="1"/>
    <x v="6"/>
    <x v="0"/>
    <x v="1"/>
    <x v="0"/>
    <n v="36314015"/>
    <n v="37"/>
    <x v="757"/>
    <n v="480"/>
    <n v="100"/>
    <n v="480"/>
    <m/>
    <m/>
    <m/>
  </r>
  <r>
    <x v="67"/>
    <x v="2"/>
    <x v="6"/>
    <x v="1"/>
    <x v="7"/>
    <x v="0"/>
    <x v="1"/>
    <x v="1"/>
    <n v="36314034"/>
    <n v="37"/>
    <x v="349"/>
    <n v="745"/>
    <n v="100"/>
    <n v="745"/>
    <m/>
    <m/>
    <m/>
  </r>
  <r>
    <x v="67"/>
    <x v="2"/>
    <x v="6"/>
    <x v="1"/>
    <x v="8"/>
    <x v="0"/>
    <x v="1"/>
    <x v="2"/>
    <n v="36314060"/>
    <n v="37"/>
    <x v="450"/>
    <n v="870"/>
    <n v="100"/>
    <n v="870"/>
    <m/>
    <m/>
    <m/>
  </r>
  <r>
    <x v="67"/>
    <x v="2"/>
    <x v="6"/>
    <x v="1"/>
    <x v="9"/>
    <x v="1"/>
    <x v="1"/>
    <x v="0"/>
    <n v="36314018"/>
    <n v="37"/>
    <x v="611"/>
    <n v="815"/>
    <n v="100"/>
    <n v="815"/>
    <m/>
    <m/>
    <m/>
  </r>
  <r>
    <x v="67"/>
    <x v="2"/>
    <x v="6"/>
    <x v="1"/>
    <x v="10"/>
    <x v="1"/>
    <x v="1"/>
    <x v="1"/>
    <n v="36314037"/>
    <n v="37"/>
    <x v="758"/>
    <n v="1050"/>
    <n v="100"/>
    <n v="1050"/>
    <m/>
    <m/>
    <m/>
  </r>
  <r>
    <x v="67"/>
    <x v="2"/>
    <x v="6"/>
    <x v="1"/>
    <x v="11"/>
    <x v="1"/>
    <x v="1"/>
    <x v="2"/>
    <n v="36314083"/>
    <n v="37"/>
    <x v="759"/>
    <n v="1175"/>
    <n v="100"/>
    <n v="1175"/>
    <m/>
    <m/>
    <m/>
  </r>
  <r>
    <x v="67"/>
    <x v="2"/>
    <x v="6"/>
    <x v="1"/>
    <x v="12"/>
    <x v="0"/>
    <x v="2"/>
    <x v="0"/>
    <n v="36314016"/>
    <n v="37"/>
    <x v="760"/>
    <n v="1207.5"/>
    <n v="100"/>
    <n v="1207.5"/>
    <m/>
    <m/>
    <m/>
  </r>
  <r>
    <x v="67"/>
    <x v="2"/>
    <x v="6"/>
    <x v="1"/>
    <x v="13"/>
    <x v="0"/>
    <x v="2"/>
    <x v="1"/>
    <n v="36314036"/>
    <n v="37"/>
    <x v="761"/>
    <n v="1240.5"/>
    <n v="100"/>
    <n v="1240.5"/>
    <m/>
    <m/>
    <m/>
  </r>
  <r>
    <x v="67"/>
    <x v="2"/>
    <x v="6"/>
    <x v="1"/>
    <x v="14"/>
    <x v="0"/>
    <x v="2"/>
    <x v="2"/>
    <n v="36314059"/>
    <n v="37"/>
    <x v="762"/>
    <n v="1371.5"/>
    <n v="100"/>
    <n v="1371.5"/>
    <m/>
    <m/>
    <m/>
  </r>
  <r>
    <x v="67"/>
    <x v="2"/>
    <x v="6"/>
    <x v="1"/>
    <x v="15"/>
    <x v="1"/>
    <x v="2"/>
    <x v="0"/>
    <n v="36314019"/>
    <n v="37"/>
    <x v="763"/>
    <n v="1324.5"/>
    <n v="100"/>
    <n v="1324.5"/>
    <m/>
    <m/>
    <m/>
  </r>
  <r>
    <x v="67"/>
    <x v="2"/>
    <x v="6"/>
    <x v="1"/>
    <x v="16"/>
    <x v="1"/>
    <x v="2"/>
    <x v="1"/>
    <n v="36314038"/>
    <n v="37"/>
    <x v="764"/>
    <n v="1471.5"/>
    <n v="100"/>
    <n v="1471.5"/>
    <m/>
    <m/>
    <m/>
  </r>
  <r>
    <x v="67"/>
    <x v="2"/>
    <x v="6"/>
    <x v="1"/>
    <x v="17"/>
    <x v="1"/>
    <x v="2"/>
    <x v="2"/>
    <n v="36314081"/>
    <n v="37"/>
    <x v="765"/>
    <n v="1526.5"/>
    <n v="100"/>
    <n v="1526.5"/>
    <m/>
    <m/>
    <m/>
  </r>
  <r>
    <x v="68"/>
    <x v="2"/>
    <x v="6"/>
    <x v="0"/>
    <x v="0"/>
    <x v="0"/>
    <x v="0"/>
    <x v="0"/>
    <n v="36335014"/>
    <n v="37"/>
    <x v="766"/>
    <n v="1136.5"/>
    <n v="100"/>
    <n v="1136.5"/>
    <n v="0"/>
    <n v="1"/>
    <m/>
  </r>
  <r>
    <x v="68"/>
    <x v="2"/>
    <x v="6"/>
    <x v="0"/>
    <x v="1"/>
    <x v="0"/>
    <x v="0"/>
    <x v="1"/>
    <n v="36335035"/>
    <n v="37"/>
    <x v="767"/>
    <n v="1587"/>
    <n v="100"/>
    <n v="1587"/>
    <n v="0"/>
    <n v="1"/>
    <m/>
  </r>
  <r>
    <x v="68"/>
    <x v="2"/>
    <x v="6"/>
    <x v="0"/>
    <x v="2"/>
    <x v="0"/>
    <x v="0"/>
    <x v="2"/>
    <n v="36335061"/>
    <n v="37"/>
    <x v="306"/>
    <n v="910"/>
    <n v="100"/>
    <n v="910"/>
    <n v="0"/>
    <n v="1"/>
    <m/>
  </r>
  <r>
    <x v="68"/>
    <x v="2"/>
    <x v="6"/>
    <x v="0"/>
    <x v="3"/>
    <x v="1"/>
    <x v="0"/>
    <x v="0"/>
    <n v="36335017"/>
    <n v="37"/>
    <x v="768"/>
    <n v="790"/>
    <n v="100"/>
    <n v="790"/>
    <n v="0"/>
    <n v="1"/>
    <m/>
  </r>
  <r>
    <x v="68"/>
    <x v="2"/>
    <x v="6"/>
    <x v="0"/>
    <x v="4"/>
    <x v="1"/>
    <x v="0"/>
    <x v="1"/>
    <n v="36335039"/>
    <n v="37"/>
    <x v="769"/>
    <n v="1206.5"/>
    <n v="100"/>
    <n v="1206.5"/>
    <n v="0"/>
    <n v="1"/>
    <m/>
  </r>
  <r>
    <x v="68"/>
    <x v="2"/>
    <x v="6"/>
    <x v="0"/>
    <x v="5"/>
    <x v="1"/>
    <x v="0"/>
    <x v="2"/>
    <n v="36335082"/>
    <n v="37"/>
    <x v="770"/>
    <n v="1000"/>
    <n v="100"/>
    <n v="1000"/>
    <n v="0"/>
    <n v="1"/>
    <m/>
  </r>
  <r>
    <x v="68"/>
    <x v="2"/>
    <x v="6"/>
    <x v="0"/>
    <x v="6"/>
    <x v="0"/>
    <x v="1"/>
    <x v="0"/>
    <n v="36335015"/>
    <n v="37"/>
    <x v="771"/>
    <n v="703"/>
    <n v="100"/>
    <n v="703"/>
    <n v="0"/>
    <n v="1"/>
    <m/>
  </r>
  <r>
    <x v="68"/>
    <x v="2"/>
    <x v="6"/>
    <x v="0"/>
    <x v="7"/>
    <x v="0"/>
    <x v="1"/>
    <x v="1"/>
    <n v="36335034"/>
    <n v="37"/>
    <x v="772"/>
    <n v="670"/>
    <n v="100"/>
    <n v="670"/>
    <n v="0"/>
    <n v="1"/>
    <m/>
  </r>
  <r>
    <x v="68"/>
    <x v="2"/>
    <x v="6"/>
    <x v="0"/>
    <x v="8"/>
    <x v="0"/>
    <x v="1"/>
    <x v="2"/>
    <n v="36335060"/>
    <n v="37"/>
    <x v="773"/>
    <n v="1065.5"/>
    <n v="100"/>
    <n v="1065.5"/>
    <n v="0"/>
    <n v="1"/>
    <m/>
  </r>
  <r>
    <x v="68"/>
    <x v="2"/>
    <x v="6"/>
    <x v="0"/>
    <x v="9"/>
    <x v="1"/>
    <x v="1"/>
    <x v="0"/>
    <n v="36335018"/>
    <n v="37"/>
    <x v="774"/>
    <n v="910.5"/>
    <n v="100"/>
    <n v="910.5"/>
    <n v="0"/>
    <n v="1"/>
    <m/>
  </r>
  <r>
    <x v="68"/>
    <x v="2"/>
    <x v="6"/>
    <x v="0"/>
    <x v="10"/>
    <x v="1"/>
    <x v="1"/>
    <x v="1"/>
    <n v="36335037"/>
    <n v="37"/>
    <x v="775"/>
    <n v="1237"/>
    <n v="100"/>
    <n v="1237"/>
    <n v="0"/>
    <n v="1"/>
    <m/>
  </r>
  <r>
    <x v="68"/>
    <x v="2"/>
    <x v="6"/>
    <x v="0"/>
    <x v="11"/>
    <x v="1"/>
    <x v="1"/>
    <x v="2"/>
    <n v="36335083"/>
    <n v="37"/>
    <x v="776"/>
    <n v="914.5"/>
    <n v="100"/>
    <n v="914.5"/>
    <n v="0"/>
    <n v="1"/>
    <m/>
  </r>
  <r>
    <x v="68"/>
    <x v="2"/>
    <x v="6"/>
    <x v="0"/>
    <x v="12"/>
    <x v="0"/>
    <x v="2"/>
    <x v="0"/>
    <n v="36335016"/>
    <n v="37"/>
    <x v="777"/>
    <n v="1691"/>
    <n v="100"/>
    <n v="1691"/>
    <n v="0"/>
    <n v="1"/>
    <m/>
  </r>
  <r>
    <x v="68"/>
    <x v="2"/>
    <x v="6"/>
    <x v="0"/>
    <x v="13"/>
    <x v="0"/>
    <x v="2"/>
    <x v="1"/>
    <n v="36335036"/>
    <n v="37"/>
    <x v="778"/>
    <n v="1368.5"/>
    <n v="100"/>
    <n v="1368.5"/>
    <n v="0"/>
    <n v="1"/>
    <m/>
  </r>
  <r>
    <x v="68"/>
    <x v="2"/>
    <x v="6"/>
    <x v="0"/>
    <x v="14"/>
    <x v="0"/>
    <x v="2"/>
    <x v="2"/>
    <n v="36335059"/>
    <n v="37"/>
    <x v="779"/>
    <n v="1560.5"/>
    <n v="100"/>
    <n v="1560.5"/>
    <n v="0"/>
    <n v="1"/>
    <m/>
  </r>
  <r>
    <x v="68"/>
    <x v="2"/>
    <x v="6"/>
    <x v="0"/>
    <x v="15"/>
    <x v="1"/>
    <x v="2"/>
    <x v="0"/>
    <n v="36335019"/>
    <n v="37"/>
    <x v="577"/>
    <n v="1627.5"/>
    <n v="100"/>
    <n v="1627.5"/>
    <n v="0"/>
    <n v="1"/>
    <m/>
  </r>
  <r>
    <x v="68"/>
    <x v="2"/>
    <x v="6"/>
    <x v="0"/>
    <x v="16"/>
    <x v="1"/>
    <x v="2"/>
    <x v="1"/>
    <n v="36335038"/>
    <n v="37"/>
    <x v="780"/>
    <n v="1588.5"/>
    <n v="100"/>
    <n v="1588.5"/>
    <n v="0"/>
    <n v="1"/>
    <m/>
  </r>
  <r>
    <x v="68"/>
    <x v="2"/>
    <x v="6"/>
    <x v="0"/>
    <x v="17"/>
    <x v="1"/>
    <x v="2"/>
    <x v="2"/>
    <n v="36335081"/>
    <n v="37"/>
    <x v="781"/>
    <n v="1308.5"/>
    <n v="100"/>
    <n v="1308.5"/>
    <n v="0"/>
    <n v="1"/>
    <m/>
  </r>
  <r>
    <x v="69"/>
    <x v="2"/>
    <x v="6"/>
    <x v="2"/>
    <x v="0"/>
    <x v="0"/>
    <x v="0"/>
    <x v="0"/>
    <n v="36338014"/>
    <n v="37"/>
    <x v="263"/>
    <m/>
    <m/>
    <n v="0"/>
    <m/>
    <m/>
    <m/>
  </r>
  <r>
    <x v="69"/>
    <x v="2"/>
    <x v="6"/>
    <x v="2"/>
    <x v="1"/>
    <x v="0"/>
    <x v="0"/>
    <x v="1"/>
    <n v="36338035"/>
    <n v="37"/>
    <x v="263"/>
    <m/>
    <m/>
    <n v="0"/>
    <m/>
    <m/>
    <m/>
  </r>
  <r>
    <x v="69"/>
    <x v="2"/>
    <x v="6"/>
    <x v="2"/>
    <x v="2"/>
    <x v="0"/>
    <x v="0"/>
    <x v="2"/>
    <n v="36338061"/>
    <n v="37"/>
    <x v="263"/>
    <m/>
    <m/>
    <n v="0"/>
    <m/>
    <m/>
    <m/>
  </r>
  <r>
    <x v="69"/>
    <x v="2"/>
    <x v="6"/>
    <x v="2"/>
    <x v="3"/>
    <x v="1"/>
    <x v="0"/>
    <x v="0"/>
    <n v="36338017"/>
    <n v="37"/>
    <x v="263"/>
    <m/>
    <m/>
    <n v="0"/>
    <m/>
    <m/>
    <m/>
  </r>
  <r>
    <x v="69"/>
    <x v="2"/>
    <x v="6"/>
    <x v="2"/>
    <x v="4"/>
    <x v="1"/>
    <x v="0"/>
    <x v="1"/>
    <n v="36338039"/>
    <n v="37"/>
    <x v="263"/>
    <m/>
    <m/>
    <n v="0"/>
    <m/>
    <m/>
    <m/>
  </r>
  <r>
    <x v="69"/>
    <x v="2"/>
    <x v="6"/>
    <x v="2"/>
    <x v="5"/>
    <x v="1"/>
    <x v="0"/>
    <x v="2"/>
    <n v="36338082"/>
    <n v="37"/>
    <x v="263"/>
    <m/>
    <m/>
    <n v="0"/>
    <m/>
    <m/>
    <m/>
  </r>
  <r>
    <x v="69"/>
    <x v="2"/>
    <x v="6"/>
    <x v="2"/>
    <x v="6"/>
    <x v="0"/>
    <x v="1"/>
    <x v="0"/>
    <n v="36338015"/>
    <n v="37"/>
    <x v="263"/>
    <m/>
    <m/>
    <n v="0"/>
    <m/>
    <m/>
    <m/>
  </r>
  <r>
    <x v="69"/>
    <x v="2"/>
    <x v="6"/>
    <x v="2"/>
    <x v="7"/>
    <x v="0"/>
    <x v="1"/>
    <x v="1"/>
    <n v="36338034"/>
    <n v="37"/>
    <x v="263"/>
    <m/>
    <m/>
    <n v="0"/>
    <m/>
    <m/>
    <m/>
  </r>
  <r>
    <x v="69"/>
    <x v="2"/>
    <x v="6"/>
    <x v="2"/>
    <x v="8"/>
    <x v="0"/>
    <x v="1"/>
    <x v="2"/>
    <n v="36338060"/>
    <n v="37"/>
    <x v="263"/>
    <m/>
    <m/>
    <n v="0"/>
    <m/>
    <m/>
    <m/>
  </r>
  <r>
    <x v="69"/>
    <x v="2"/>
    <x v="6"/>
    <x v="2"/>
    <x v="9"/>
    <x v="1"/>
    <x v="1"/>
    <x v="0"/>
    <n v="36338018"/>
    <n v="37"/>
    <x v="263"/>
    <m/>
    <m/>
    <n v="0"/>
    <m/>
    <m/>
    <m/>
  </r>
  <r>
    <x v="69"/>
    <x v="2"/>
    <x v="6"/>
    <x v="2"/>
    <x v="10"/>
    <x v="1"/>
    <x v="1"/>
    <x v="1"/>
    <n v="36338037"/>
    <n v="37"/>
    <x v="263"/>
    <m/>
    <m/>
    <n v="0"/>
    <m/>
    <m/>
    <m/>
  </r>
  <r>
    <x v="69"/>
    <x v="2"/>
    <x v="6"/>
    <x v="2"/>
    <x v="11"/>
    <x v="1"/>
    <x v="1"/>
    <x v="2"/>
    <n v="36338083"/>
    <n v="37"/>
    <x v="263"/>
    <m/>
    <m/>
    <n v="0"/>
    <m/>
    <m/>
    <m/>
  </r>
  <r>
    <x v="69"/>
    <x v="2"/>
    <x v="6"/>
    <x v="2"/>
    <x v="12"/>
    <x v="0"/>
    <x v="2"/>
    <x v="0"/>
    <n v="36338016"/>
    <n v="37"/>
    <x v="263"/>
    <m/>
    <m/>
    <n v="0"/>
    <m/>
    <m/>
    <m/>
  </r>
  <r>
    <x v="69"/>
    <x v="2"/>
    <x v="6"/>
    <x v="2"/>
    <x v="13"/>
    <x v="0"/>
    <x v="2"/>
    <x v="1"/>
    <n v="36338036"/>
    <n v="37"/>
    <x v="263"/>
    <m/>
    <m/>
    <n v="0"/>
    <m/>
    <m/>
    <m/>
  </r>
  <r>
    <x v="69"/>
    <x v="2"/>
    <x v="6"/>
    <x v="2"/>
    <x v="14"/>
    <x v="0"/>
    <x v="2"/>
    <x v="2"/>
    <n v="36338059"/>
    <n v="37"/>
    <x v="263"/>
    <m/>
    <m/>
    <n v="0"/>
    <m/>
    <m/>
    <m/>
  </r>
  <r>
    <x v="69"/>
    <x v="2"/>
    <x v="6"/>
    <x v="2"/>
    <x v="15"/>
    <x v="1"/>
    <x v="2"/>
    <x v="0"/>
    <n v="36338019"/>
    <n v="37"/>
    <x v="263"/>
    <m/>
    <m/>
    <n v="0"/>
    <m/>
    <m/>
    <m/>
  </r>
  <r>
    <x v="69"/>
    <x v="2"/>
    <x v="6"/>
    <x v="2"/>
    <x v="16"/>
    <x v="1"/>
    <x v="2"/>
    <x v="1"/>
    <n v="36338038"/>
    <n v="37"/>
    <x v="263"/>
    <m/>
    <m/>
    <n v="0"/>
    <m/>
    <m/>
    <m/>
  </r>
  <r>
    <x v="69"/>
    <x v="2"/>
    <x v="6"/>
    <x v="2"/>
    <x v="17"/>
    <x v="1"/>
    <x v="2"/>
    <x v="2"/>
    <n v="36338081"/>
    <n v="37"/>
    <x v="263"/>
    <m/>
    <m/>
    <n v="0"/>
    <m/>
    <m/>
    <m/>
  </r>
  <r>
    <x v="70"/>
    <x v="3"/>
    <x v="0"/>
    <x v="1"/>
    <x v="0"/>
    <x v="0"/>
    <x v="0"/>
    <x v="0"/>
    <n v="36381014"/>
    <n v="41"/>
    <x v="782"/>
    <n v="200"/>
    <n v="54"/>
    <n v="108"/>
    <m/>
    <m/>
    <m/>
  </r>
  <r>
    <x v="70"/>
    <x v="3"/>
    <x v="0"/>
    <x v="1"/>
    <x v="1"/>
    <x v="0"/>
    <x v="0"/>
    <x v="1"/>
    <n v="36381035"/>
    <n v="41"/>
    <x v="782"/>
    <n v="200"/>
    <n v="54"/>
    <n v="108"/>
    <m/>
    <m/>
    <m/>
  </r>
  <r>
    <x v="70"/>
    <x v="3"/>
    <x v="0"/>
    <x v="1"/>
    <x v="2"/>
    <x v="0"/>
    <x v="0"/>
    <x v="2"/>
    <n v="36381061"/>
    <n v="41"/>
    <x v="782"/>
    <n v="200"/>
    <n v="54"/>
    <n v="108"/>
    <m/>
    <m/>
    <m/>
  </r>
  <r>
    <x v="70"/>
    <x v="3"/>
    <x v="0"/>
    <x v="1"/>
    <x v="3"/>
    <x v="1"/>
    <x v="0"/>
    <x v="0"/>
    <n v="36381017"/>
    <n v="41"/>
    <x v="783"/>
    <n v="50"/>
    <n v="26"/>
    <n v="13"/>
    <m/>
    <m/>
    <m/>
  </r>
  <r>
    <x v="70"/>
    <x v="3"/>
    <x v="0"/>
    <x v="1"/>
    <x v="4"/>
    <x v="1"/>
    <x v="0"/>
    <x v="1"/>
    <n v="36381039"/>
    <n v="41"/>
    <x v="783"/>
    <n v="50"/>
    <n v="26"/>
    <n v="13"/>
    <m/>
    <m/>
    <m/>
  </r>
  <r>
    <x v="70"/>
    <x v="3"/>
    <x v="0"/>
    <x v="1"/>
    <x v="5"/>
    <x v="1"/>
    <x v="0"/>
    <x v="2"/>
    <n v="36381082"/>
    <n v="41"/>
    <x v="783"/>
    <n v="50"/>
    <n v="26"/>
    <n v="13"/>
    <m/>
    <m/>
    <m/>
  </r>
  <r>
    <x v="70"/>
    <x v="3"/>
    <x v="0"/>
    <x v="1"/>
    <x v="6"/>
    <x v="0"/>
    <x v="1"/>
    <x v="0"/>
    <n v="36381015"/>
    <n v="41"/>
    <x v="784"/>
    <n v="100"/>
    <n v="82"/>
    <n v="82"/>
    <m/>
    <m/>
    <m/>
  </r>
  <r>
    <x v="70"/>
    <x v="3"/>
    <x v="0"/>
    <x v="1"/>
    <x v="7"/>
    <x v="0"/>
    <x v="1"/>
    <x v="1"/>
    <n v="36381034"/>
    <n v="41"/>
    <x v="784"/>
    <n v="100"/>
    <n v="82"/>
    <n v="82"/>
    <m/>
    <m/>
    <m/>
  </r>
  <r>
    <x v="70"/>
    <x v="3"/>
    <x v="0"/>
    <x v="1"/>
    <x v="8"/>
    <x v="0"/>
    <x v="1"/>
    <x v="2"/>
    <n v="36381060"/>
    <n v="41"/>
    <x v="784"/>
    <n v="100"/>
    <n v="82"/>
    <n v="82"/>
    <m/>
    <m/>
    <m/>
  </r>
  <r>
    <x v="70"/>
    <x v="3"/>
    <x v="0"/>
    <x v="1"/>
    <x v="9"/>
    <x v="1"/>
    <x v="1"/>
    <x v="0"/>
    <n v="36381018"/>
    <n v="41"/>
    <x v="784"/>
    <n v="100"/>
    <n v="90"/>
    <n v="90"/>
    <m/>
    <m/>
    <m/>
  </r>
  <r>
    <x v="70"/>
    <x v="3"/>
    <x v="0"/>
    <x v="1"/>
    <x v="10"/>
    <x v="1"/>
    <x v="1"/>
    <x v="1"/>
    <n v="36381037"/>
    <n v="41"/>
    <x v="785"/>
    <n v="150"/>
    <n v="90"/>
    <n v="135"/>
    <m/>
    <m/>
    <m/>
  </r>
  <r>
    <x v="70"/>
    <x v="3"/>
    <x v="0"/>
    <x v="1"/>
    <x v="11"/>
    <x v="1"/>
    <x v="1"/>
    <x v="2"/>
    <n v="36381083"/>
    <n v="41"/>
    <x v="784"/>
    <n v="100"/>
    <n v="90"/>
    <n v="90"/>
    <m/>
    <m/>
    <m/>
  </r>
  <r>
    <x v="70"/>
    <x v="3"/>
    <x v="0"/>
    <x v="1"/>
    <x v="12"/>
    <x v="0"/>
    <x v="2"/>
    <x v="0"/>
    <n v="36381016"/>
    <n v="41"/>
    <x v="195"/>
    <n v="400"/>
    <n v="97"/>
    <n v="388"/>
    <m/>
    <m/>
    <m/>
  </r>
  <r>
    <x v="70"/>
    <x v="3"/>
    <x v="0"/>
    <x v="1"/>
    <x v="13"/>
    <x v="0"/>
    <x v="2"/>
    <x v="1"/>
    <n v="36381036"/>
    <n v="41"/>
    <x v="300"/>
    <n v="450"/>
    <n v="97"/>
    <n v="436.5"/>
    <m/>
    <m/>
    <m/>
  </r>
  <r>
    <x v="70"/>
    <x v="3"/>
    <x v="0"/>
    <x v="1"/>
    <x v="14"/>
    <x v="0"/>
    <x v="2"/>
    <x v="2"/>
    <n v="36381059"/>
    <n v="41"/>
    <x v="785"/>
    <n v="150"/>
    <n v="97"/>
    <n v="145.5"/>
    <m/>
    <m/>
    <m/>
  </r>
  <r>
    <x v="70"/>
    <x v="3"/>
    <x v="0"/>
    <x v="1"/>
    <x v="15"/>
    <x v="1"/>
    <x v="2"/>
    <x v="0"/>
    <n v="36381019"/>
    <n v="41"/>
    <x v="785"/>
    <n v="150"/>
    <n v="93"/>
    <n v="139.5"/>
    <m/>
    <m/>
    <m/>
  </r>
  <r>
    <x v="70"/>
    <x v="3"/>
    <x v="0"/>
    <x v="1"/>
    <x v="16"/>
    <x v="1"/>
    <x v="2"/>
    <x v="1"/>
    <n v="36381038"/>
    <n v="41"/>
    <x v="784"/>
    <n v="100"/>
    <n v="93"/>
    <n v="93"/>
    <m/>
    <m/>
    <m/>
  </r>
  <r>
    <x v="70"/>
    <x v="3"/>
    <x v="0"/>
    <x v="1"/>
    <x v="17"/>
    <x v="1"/>
    <x v="2"/>
    <x v="2"/>
    <n v="36381081"/>
    <n v="41"/>
    <x v="785"/>
    <n v="150"/>
    <n v="93"/>
    <n v="139.5"/>
    <m/>
    <m/>
    <m/>
  </r>
  <r>
    <x v="71"/>
    <x v="3"/>
    <x v="0"/>
    <x v="1"/>
    <x v="0"/>
    <x v="0"/>
    <x v="0"/>
    <x v="0"/>
    <n v="36391014"/>
    <n v="41"/>
    <x v="786"/>
    <n v="181"/>
    <n v="54"/>
    <n v="97.74"/>
    <m/>
    <m/>
    <m/>
  </r>
  <r>
    <x v="71"/>
    <x v="3"/>
    <x v="0"/>
    <x v="1"/>
    <x v="1"/>
    <x v="0"/>
    <x v="0"/>
    <x v="1"/>
    <n v="36391035"/>
    <n v="41"/>
    <x v="134"/>
    <n v="367.5"/>
    <n v="54"/>
    <n v="198.45"/>
    <m/>
    <m/>
    <m/>
  </r>
  <r>
    <x v="71"/>
    <x v="3"/>
    <x v="0"/>
    <x v="1"/>
    <x v="2"/>
    <x v="0"/>
    <x v="0"/>
    <x v="2"/>
    <n v="36391061"/>
    <n v="41"/>
    <x v="787"/>
    <n v="196"/>
    <n v="54"/>
    <n v="105.84"/>
    <m/>
    <m/>
    <m/>
  </r>
  <r>
    <x v="71"/>
    <x v="3"/>
    <x v="0"/>
    <x v="1"/>
    <x v="3"/>
    <x v="1"/>
    <x v="0"/>
    <x v="0"/>
    <n v="36391017"/>
    <n v="41"/>
    <x v="788"/>
    <n v="106"/>
    <n v="26"/>
    <n v="27.56"/>
    <m/>
    <m/>
    <m/>
  </r>
  <r>
    <x v="71"/>
    <x v="3"/>
    <x v="0"/>
    <x v="1"/>
    <x v="4"/>
    <x v="1"/>
    <x v="0"/>
    <x v="1"/>
    <n v="36391039"/>
    <n v="41"/>
    <x v="789"/>
    <n v="128"/>
    <n v="26"/>
    <n v="33.28"/>
    <m/>
    <m/>
    <m/>
  </r>
  <r>
    <x v="71"/>
    <x v="3"/>
    <x v="0"/>
    <x v="1"/>
    <x v="5"/>
    <x v="1"/>
    <x v="0"/>
    <x v="2"/>
    <n v="36391082"/>
    <n v="41"/>
    <x v="782"/>
    <n v="200"/>
    <n v="26"/>
    <n v="52"/>
    <m/>
    <m/>
    <m/>
  </r>
  <r>
    <x v="71"/>
    <x v="3"/>
    <x v="0"/>
    <x v="1"/>
    <x v="6"/>
    <x v="0"/>
    <x v="1"/>
    <x v="0"/>
    <n v="36391015"/>
    <n v="41"/>
    <x v="718"/>
    <n v="160"/>
    <n v="82"/>
    <n v="131.19999999999999"/>
    <m/>
    <m/>
    <m/>
  </r>
  <r>
    <x v="71"/>
    <x v="3"/>
    <x v="0"/>
    <x v="1"/>
    <x v="7"/>
    <x v="0"/>
    <x v="1"/>
    <x v="1"/>
    <n v="36391034"/>
    <n v="41"/>
    <x v="790"/>
    <n v="249.5"/>
    <n v="82"/>
    <n v="204.59"/>
    <m/>
    <m/>
    <m/>
  </r>
  <r>
    <x v="71"/>
    <x v="3"/>
    <x v="0"/>
    <x v="1"/>
    <x v="8"/>
    <x v="0"/>
    <x v="1"/>
    <x v="2"/>
    <n v="36391060"/>
    <n v="41"/>
    <x v="791"/>
    <n v="253"/>
    <n v="82"/>
    <n v="207.46"/>
    <m/>
    <m/>
    <m/>
  </r>
  <r>
    <x v="71"/>
    <x v="3"/>
    <x v="0"/>
    <x v="1"/>
    <x v="9"/>
    <x v="1"/>
    <x v="1"/>
    <x v="0"/>
    <n v="36391018"/>
    <n v="41"/>
    <x v="792"/>
    <n v="207.7"/>
    <n v="90"/>
    <n v="186.93"/>
    <m/>
    <m/>
    <m/>
  </r>
  <r>
    <x v="71"/>
    <x v="3"/>
    <x v="0"/>
    <x v="1"/>
    <x v="10"/>
    <x v="1"/>
    <x v="1"/>
    <x v="1"/>
    <n v="36391037"/>
    <n v="41"/>
    <x v="793"/>
    <n v="301.5"/>
    <n v="90"/>
    <n v="271.35000000000002"/>
    <m/>
    <m/>
    <m/>
  </r>
  <r>
    <x v="71"/>
    <x v="3"/>
    <x v="0"/>
    <x v="1"/>
    <x v="11"/>
    <x v="1"/>
    <x v="1"/>
    <x v="2"/>
    <n v="36391083"/>
    <n v="41"/>
    <x v="569"/>
    <n v="209.5"/>
    <n v="90"/>
    <n v="188.55"/>
    <m/>
    <m/>
    <m/>
  </r>
  <r>
    <x v="71"/>
    <x v="3"/>
    <x v="0"/>
    <x v="1"/>
    <x v="12"/>
    <x v="0"/>
    <x v="2"/>
    <x v="0"/>
    <n v="36391016"/>
    <n v="41"/>
    <x v="794"/>
    <n v="421.5"/>
    <n v="97"/>
    <n v="408.85500000000002"/>
    <m/>
    <m/>
    <m/>
  </r>
  <r>
    <x v="71"/>
    <x v="3"/>
    <x v="0"/>
    <x v="1"/>
    <x v="13"/>
    <x v="0"/>
    <x v="2"/>
    <x v="1"/>
    <n v="36391036"/>
    <n v="41"/>
    <x v="795"/>
    <n v="702"/>
    <n v="97"/>
    <n v="680.94"/>
    <m/>
    <m/>
    <m/>
  </r>
  <r>
    <x v="71"/>
    <x v="3"/>
    <x v="0"/>
    <x v="1"/>
    <x v="14"/>
    <x v="0"/>
    <x v="2"/>
    <x v="2"/>
    <n v="36391059"/>
    <n v="41"/>
    <x v="796"/>
    <n v="589"/>
    <n v="97"/>
    <n v="571.33000000000004"/>
    <m/>
    <m/>
    <m/>
  </r>
  <r>
    <x v="71"/>
    <x v="3"/>
    <x v="0"/>
    <x v="1"/>
    <x v="15"/>
    <x v="1"/>
    <x v="2"/>
    <x v="0"/>
    <n v="36391019"/>
    <n v="41"/>
    <x v="797"/>
    <n v="443"/>
    <n v="93"/>
    <n v="411.99"/>
    <m/>
    <m/>
    <m/>
  </r>
  <r>
    <x v="71"/>
    <x v="3"/>
    <x v="0"/>
    <x v="1"/>
    <x v="16"/>
    <x v="1"/>
    <x v="2"/>
    <x v="1"/>
    <n v="36391038"/>
    <n v="41"/>
    <x v="719"/>
    <n v="315"/>
    <n v="93"/>
    <n v="292.95"/>
    <m/>
    <m/>
    <m/>
  </r>
  <r>
    <x v="71"/>
    <x v="3"/>
    <x v="0"/>
    <x v="1"/>
    <x v="17"/>
    <x v="1"/>
    <x v="2"/>
    <x v="2"/>
    <n v="36391081"/>
    <n v="41"/>
    <x v="413"/>
    <n v="342"/>
    <n v="93"/>
    <n v="318.06"/>
    <m/>
    <m/>
    <m/>
  </r>
  <r>
    <x v="72"/>
    <x v="3"/>
    <x v="0"/>
    <x v="1"/>
    <x v="0"/>
    <x v="0"/>
    <x v="0"/>
    <x v="0"/>
    <n v="36402014"/>
    <n v="41"/>
    <x v="798"/>
    <n v="275"/>
    <n v="54"/>
    <n v="148.5"/>
    <m/>
    <m/>
    <m/>
  </r>
  <r>
    <x v="72"/>
    <x v="3"/>
    <x v="0"/>
    <x v="1"/>
    <x v="1"/>
    <x v="0"/>
    <x v="0"/>
    <x v="1"/>
    <n v="36402035"/>
    <n v="41"/>
    <x v="799"/>
    <n v="185"/>
    <n v="54"/>
    <n v="99.9"/>
    <m/>
    <m/>
    <m/>
  </r>
  <r>
    <x v="72"/>
    <x v="3"/>
    <x v="0"/>
    <x v="1"/>
    <x v="2"/>
    <x v="0"/>
    <x v="0"/>
    <x v="2"/>
    <n v="36402061"/>
    <n v="41"/>
    <x v="800"/>
    <n v="240"/>
    <n v="54"/>
    <n v="129.6"/>
    <m/>
    <m/>
    <m/>
  </r>
  <r>
    <x v="72"/>
    <x v="3"/>
    <x v="0"/>
    <x v="1"/>
    <x v="3"/>
    <x v="1"/>
    <x v="0"/>
    <x v="0"/>
    <n v="36402017"/>
    <n v="41"/>
    <x v="333"/>
    <n v="85"/>
    <n v="26"/>
    <n v="22.1"/>
    <m/>
    <m/>
    <m/>
  </r>
  <r>
    <x v="72"/>
    <x v="3"/>
    <x v="0"/>
    <x v="1"/>
    <x v="4"/>
    <x v="1"/>
    <x v="0"/>
    <x v="1"/>
    <n v="36402039"/>
    <n v="41"/>
    <x v="801"/>
    <n v="345"/>
    <n v="26"/>
    <n v="89.7"/>
    <m/>
    <m/>
    <m/>
  </r>
  <r>
    <x v="72"/>
    <x v="3"/>
    <x v="0"/>
    <x v="1"/>
    <x v="5"/>
    <x v="1"/>
    <x v="0"/>
    <x v="2"/>
    <n v="36402082"/>
    <n v="41"/>
    <x v="802"/>
    <n v="265"/>
    <n v="26"/>
    <n v="68.900000000000006"/>
    <m/>
    <m/>
    <m/>
  </r>
  <r>
    <x v="72"/>
    <x v="3"/>
    <x v="0"/>
    <x v="1"/>
    <x v="6"/>
    <x v="0"/>
    <x v="1"/>
    <x v="0"/>
    <n v="36402015"/>
    <n v="41"/>
    <x v="803"/>
    <n v="320"/>
    <n v="82"/>
    <n v="262.39999999999998"/>
    <m/>
    <m/>
    <m/>
  </r>
  <r>
    <x v="72"/>
    <x v="3"/>
    <x v="0"/>
    <x v="1"/>
    <x v="7"/>
    <x v="0"/>
    <x v="1"/>
    <x v="1"/>
    <n v="36402034"/>
    <n v="41"/>
    <x v="804"/>
    <n v="425"/>
    <n v="82"/>
    <n v="348.5"/>
    <m/>
    <m/>
    <m/>
  </r>
  <r>
    <x v="72"/>
    <x v="3"/>
    <x v="0"/>
    <x v="1"/>
    <x v="8"/>
    <x v="0"/>
    <x v="1"/>
    <x v="2"/>
    <n v="36402060"/>
    <n v="41"/>
    <x v="805"/>
    <n v="380"/>
    <n v="82"/>
    <n v="311.60000000000002"/>
    <m/>
    <m/>
    <m/>
  </r>
  <r>
    <x v="72"/>
    <x v="3"/>
    <x v="0"/>
    <x v="1"/>
    <x v="9"/>
    <x v="1"/>
    <x v="1"/>
    <x v="0"/>
    <n v="36402018"/>
    <n v="41"/>
    <x v="806"/>
    <n v="245"/>
    <n v="90"/>
    <n v="220.5"/>
    <m/>
    <m/>
    <m/>
  </r>
  <r>
    <x v="72"/>
    <x v="3"/>
    <x v="0"/>
    <x v="1"/>
    <x v="10"/>
    <x v="1"/>
    <x v="1"/>
    <x v="1"/>
    <n v="36402037"/>
    <n v="41"/>
    <x v="807"/>
    <n v="485"/>
    <n v="90"/>
    <n v="436.5"/>
    <m/>
    <m/>
    <m/>
  </r>
  <r>
    <x v="72"/>
    <x v="3"/>
    <x v="0"/>
    <x v="1"/>
    <x v="11"/>
    <x v="1"/>
    <x v="1"/>
    <x v="2"/>
    <n v="36402083"/>
    <n v="41"/>
    <x v="808"/>
    <n v="465"/>
    <n v="90"/>
    <n v="418.5"/>
    <m/>
    <m/>
    <m/>
  </r>
  <r>
    <x v="72"/>
    <x v="3"/>
    <x v="0"/>
    <x v="1"/>
    <x v="12"/>
    <x v="0"/>
    <x v="2"/>
    <x v="0"/>
    <n v="36402016"/>
    <n v="41"/>
    <x v="203"/>
    <n v="765"/>
    <n v="97"/>
    <n v="742.05"/>
    <m/>
    <m/>
    <m/>
  </r>
  <r>
    <x v="72"/>
    <x v="3"/>
    <x v="0"/>
    <x v="1"/>
    <x v="13"/>
    <x v="0"/>
    <x v="2"/>
    <x v="1"/>
    <n v="36402036"/>
    <n v="41"/>
    <x v="809"/>
    <n v="1085"/>
    <n v="97"/>
    <n v="1052.45"/>
    <m/>
    <m/>
    <m/>
  </r>
  <r>
    <x v="72"/>
    <x v="3"/>
    <x v="0"/>
    <x v="1"/>
    <x v="14"/>
    <x v="0"/>
    <x v="2"/>
    <x v="2"/>
    <n v="36402059"/>
    <n v="41"/>
    <x v="186"/>
    <n v="1160"/>
    <n v="97"/>
    <n v="1125.2"/>
    <m/>
    <m/>
    <m/>
  </r>
  <r>
    <x v="72"/>
    <x v="3"/>
    <x v="0"/>
    <x v="1"/>
    <x v="15"/>
    <x v="1"/>
    <x v="2"/>
    <x v="0"/>
    <n v="36402019"/>
    <n v="41"/>
    <x v="183"/>
    <n v="595"/>
    <n v="93"/>
    <n v="553.35"/>
    <m/>
    <m/>
    <m/>
  </r>
  <r>
    <x v="72"/>
    <x v="3"/>
    <x v="0"/>
    <x v="1"/>
    <x v="16"/>
    <x v="1"/>
    <x v="2"/>
    <x v="1"/>
    <n v="36402038"/>
    <n v="41"/>
    <x v="196"/>
    <n v="640"/>
    <n v="93"/>
    <n v="595.20000000000005"/>
    <m/>
    <m/>
    <m/>
  </r>
  <r>
    <x v="72"/>
    <x v="3"/>
    <x v="0"/>
    <x v="1"/>
    <x v="17"/>
    <x v="1"/>
    <x v="2"/>
    <x v="2"/>
    <n v="36402081"/>
    <n v="41"/>
    <x v="120"/>
    <n v="845"/>
    <n v="93"/>
    <n v="785.85"/>
    <m/>
    <m/>
    <m/>
  </r>
  <r>
    <x v="73"/>
    <x v="3"/>
    <x v="0"/>
    <x v="1"/>
    <x v="0"/>
    <x v="0"/>
    <x v="0"/>
    <x v="0"/>
    <n v="36410014"/>
    <n v="41"/>
    <x v="344"/>
    <n v="500"/>
    <n v="54"/>
    <n v="270"/>
    <m/>
    <m/>
    <m/>
  </r>
  <r>
    <x v="73"/>
    <x v="3"/>
    <x v="0"/>
    <x v="1"/>
    <x v="1"/>
    <x v="0"/>
    <x v="0"/>
    <x v="1"/>
    <n v="36410035"/>
    <n v="41"/>
    <x v="810"/>
    <n v="375"/>
    <n v="54"/>
    <n v="202.5"/>
    <m/>
    <m/>
    <m/>
  </r>
  <r>
    <x v="73"/>
    <x v="3"/>
    <x v="0"/>
    <x v="1"/>
    <x v="2"/>
    <x v="0"/>
    <x v="0"/>
    <x v="2"/>
    <n v="36410061"/>
    <n v="41"/>
    <x v="811"/>
    <n v="230"/>
    <n v="54"/>
    <n v="124.2"/>
    <m/>
    <m/>
    <m/>
  </r>
  <r>
    <x v="73"/>
    <x v="3"/>
    <x v="0"/>
    <x v="1"/>
    <x v="3"/>
    <x v="1"/>
    <x v="0"/>
    <x v="0"/>
    <n v="36410017"/>
    <n v="41"/>
    <x v="782"/>
    <n v="200"/>
    <n v="26"/>
    <n v="52"/>
    <m/>
    <m/>
    <m/>
  </r>
  <r>
    <x v="73"/>
    <x v="3"/>
    <x v="0"/>
    <x v="1"/>
    <x v="4"/>
    <x v="1"/>
    <x v="0"/>
    <x v="1"/>
    <n v="36410039"/>
    <n v="41"/>
    <x v="812"/>
    <n v="460"/>
    <n v="26"/>
    <n v="119.6"/>
    <m/>
    <m/>
    <m/>
  </r>
  <r>
    <x v="73"/>
    <x v="3"/>
    <x v="0"/>
    <x v="1"/>
    <x v="5"/>
    <x v="1"/>
    <x v="0"/>
    <x v="2"/>
    <n v="36410082"/>
    <n v="41"/>
    <x v="785"/>
    <n v="150"/>
    <n v="26"/>
    <n v="39"/>
    <m/>
    <m/>
    <m/>
  </r>
  <r>
    <x v="73"/>
    <x v="3"/>
    <x v="0"/>
    <x v="1"/>
    <x v="6"/>
    <x v="0"/>
    <x v="1"/>
    <x v="0"/>
    <n v="36410015"/>
    <n v="41"/>
    <x v="295"/>
    <n v="800"/>
    <n v="82"/>
    <n v="656"/>
    <m/>
    <m/>
    <m/>
  </r>
  <r>
    <x v="73"/>
    <x v="3"/>
    <x v="0"/>
    <x v="1"/>
    <x v="7"/>
    <x v="0"/>
    <x v="1"/>
    <x v="1"/>
    <n v="36410034"/>
    <n v="41"/>
    <x v="108"/>
    <n v="560"/>
    <n v="82"/>
    <n v="459.2"/>
    <m/>
    <m/>
    <m/>
  </r>
  <r>
    <x v="73"/>
    <x v="3"/>
    <x v="0"/>
    <x v="1"/>
    <x v="8"/>
    <x v="0"/>
    <x v="1"/>
    <x v="2"/>
    <n v="36410060"/>
    <n v="41"/>
    <x v="813"/>
    <n v="1270"/>
    <n v="82"/>
    <n v="1041.4000000000001"/>
    <m/>
    <m/>
    <m/>
  </r>
  <r>
    <x v="73"/>
    <x v="3"/>
    <x v="0"/>
    <x v="1"/>
    <x v="9"/>
    <x v="1"/>
    <x v="1"/>
    <x v="0"/>
    <n v="36410018"/>
    <n v="41"/>
    <x v="814"/>
    <n v="545"/>
    <n v="90"/>
    <n v="490.5"/>
    <m/>
    <m/>
    <m/>
  </r>
  <r>
    <x v="73"/>
    <x v="3"/>
    <x v="0"/>
    <x v="1"/>
    <x v="10"/>
    <x v="1"/>
    <x v="1"/>
    <x v="1"/>
    <n v="36410037"/>
    <n v="41"/>
    <x v="815"/>
    <n v="850"/>
    <n v="90"/>
    <n v="765"/>
    <m/>
    <m/>
    <m/>
  </r>
  <r>
    <x v="73"/>
    <x v="3"/>
    <x v="0"/>
    <x v="1"/>
    <x v="11"/>
    <x v="1"/>
    <x v="1"/>
    <x v="2"/>
    <n v="36410083"/>
    <n v="41"/>
    <x v="386"/>
    <n v="950"/>
    <n v="90"/>
    <n v="855"/>
    <m/>
    <m/>
    <m/>
  </r>
  <r>
    <x v="73"/>
    <x v="3"/>
    <x v="0"/>
    <x v="1"/>
    <x v="12"/>
    <x v="0"/>
    <x v="2"/>
    <x v="0"/>
    <n v="36410016"/>
    <n v="41"/>
    <x v="246"/>
    <n v="1400"/>
    <n v="97"/>
    <n v="1358"/>
    <m/>
    <m/>
    <m/>
  </r>
  <r>
    <x v="73"/>
    <x v="3"/>
    <x v="0"/>
    <x v="1"/>
    <x v="13"/>
    <x v="0"/>
    <x v="2"/>
    <x v="1"/>
    <n v="36410036"/>
    <n v="41"/>
    <x v="619"/>
    <n v="1600"/>
    <n v="97"/>
    <n v="1552"/>
    <m/>
    <m/>
    <m/>
  </r>
  <r>
    <x v="73"/>
    <x v="3"/>
    <x v="0"/>
    <x v="1"/>
    <x v="14"/>
    <x v="0"/>
    <x v="2"/>
    <x v="2"/>
    <n v="36410059"/>
    <n v="41"/>
    <x v="619"/>
    <n v="1600"/>
    <n v="97"/>
    <n v="1552"/>
    <m/>
    <m/>
    <m/>
  </r>
  <r>
    <x v="73"/>
    <x v="3"/>
    <x v="0"/>
    <x v="1"/>
    <x v="15"/>
    <x v="1"/>
    <x v="2"/>
    <x v="0"/>
    <n v="36410019"/>
    <n v="41"/>
    <x v="816"/>
    <n v="1250"/>
    <n v="93"/>
    <n v="1162.5"/>
    <m/>
    <m/>
    <m/>
  </r>
  <r>
    <x v="73"/>
    <x v="3"/>
    <x v="0"/>
    <x v="1"/>
    <x v="16"/>
    <x v="1"/>
    <x v="2"/>
    <x v="1"/>
    <n v="36410038"/>
    <n v="41"/>
    <x v="246"/>
    <n v="1400"/>
    <n v="93"/>
    <n v="1302"/>
    <m/>
    <m/>
    <m/>
  </r>
  <r>
    <x v="73"/>
    <x v="3"/>
    <x v="0"/>
    <x v="1"/>
    <x v="17"/>
    <x v="1"/>
    <x v="2"/>
    <x v="2"/>
    <n v="36410081"/>
    <n v="41"/>
    <x v="817"/>
    <n v="1350"/>
    <n v="93"/>
    <n v="1255.5"/>
    <m/>
    <m/>
    <m/>
  </r>
  <r>
    <x v="74"/>
    <x v="3"/>
    <x v="0"/>
    <x v="1"/>
    <x v="0"/>
    <x v="0"/>
    <x v="0"/>
    <x v="0"/>
    <n v="36418014"/>
    <n v="41"/>
    <x v="344"/>
    <n v="500"/>
    <n v="54"/>
    <n v="270"/>
    <m/>
    <m/>
    <m/>
  </r>
  <r>
    <x v="74"/>
    <x v="3"/>
    <x v="0"/>
    <x v="1"/>
    <x v="1"/>
    <x v="0"/>
    <x v="0"/>
    <x v="1"/>
    <n v="36418035"/>
    <n v="41"/>
    <x v="366"/>
    <n v="900"/>
    <n v="54"/>
    <n v="486"/>
    <m/>
    <m/>
    <m/>
  </r>
  <r>
    <x v="74"/>
    <x v="3"/>
    <x v="0"/>
    <x v="1"/>
    <x v="2"/>
    <x v="0"/>
    <x v="0"/>
    <x v="2"/>
    <n v="36418061"/>
    <n v="41"/>
    <x v="818"/>
    <n v="505"/>
    <n v="54"/>
    <n v="272.7"/>
    <m/>
    <m/>
    <m/>
  </r>
  <r>
    <x v="74"/>
    <x v="3"/>
    <x v="0"/>
    <x v="1"/>
    <x v="3"/>
    <x v="1"/>
    <x v="0"/>
    <x v="0"/>
    <n v="36418017"/>
    <n v="41"/>
    <x v="819"/>
    <n v="620"/>
    <n v="26"/>
    <n v="161.19999999999999"/>
    <m/>
    <m/>
    <m/>
  </r>
  <r>
    <x v="74"/>
    <x v="3"/>
    <x v="0"/>
    <x v="1"/>
    <x v="4"/>
    <x v="1"/>
    <x v="0"/>
    <x v="1"/>
    <n v="36418039"/>
    <n v="41"/>
    <x v="207"/>
    <n v="600"/>
    <n v="26"/>
    <n v="156"/>
    <m/>
    <m/>
    <m/>
  </r>
  <r>
    <x v="74"/>
    <x v="3"/>
    <x v="0"/>
    <x v="1"/>
    <x v="5"/>
    <x v="1"/>
    <x v="0"/>
    <x v="2"/>
    <n v="36418082"/>
    <n v="41"/>
    <x v="820"/>
    <n v="555"/>
    <n v="26"/>
    <n v="144.30000000000001"/>
    <m/>
    <m/>
    <m/>
  </r>
  <r>
    <x v="74"/>
    <x v="3"/>
    <x v="0"/>
    <x v="1"/>
    <x v="6"/>
    <x v="0"/>
    <x v="1"/>
    <x v="0"/>
    <n v="36418015"/>
    <n v="41"/>
    <x v="287"/>
    <n v="810"/>
    <n v="82"/>
    <n v="664.2"/>
    <m/>
    <m/>
    <m/>
  </r>
  <r>
    <x v="74"/>
    <x v="3"/>
    <x v="0"/>
    <x v="1"/>
    <x v="7"/>
    <x v="0"/>
    <x v="1"/>
    <x v="1"/>
    <n v="36418034"/>
    <n v="41"/>
    <x v="114"/>
    <n v="1100"/>
    <n v="82"/>
    <n v="902"/>
    <m/>
    <m/>
    <m/>
  </r>
  <r>
    <x v="74"/>
    <x v="3"/>
    <x v="0"/>
    <x v="1"/>
    <x v="8"/>
    <x v="0"/>
    <x v="1"/>
    <x v="2"/>
    <n v="36418060"/>
    <n v="41"/>
    <x v="821"/>
    <n v="1255"/>
    <n v="82"/>
    <n v="1029.0999999999999"/>
    <m/>
    <m/>
    <m/>
  </r>
  <r>
    <x v="74"/>
    <x v="3"/>
    <x v="0"/>
    <x v="1"/>
    <x v="9"/>
    <x v="1"/>
    <x v="1"/>
    <x v="0"/>
    <n v="36418018"/>
    <n v="41"/>
    <x v="822"/>
    <n v="1030"/>
    <n v="90"/>
    <n v="927"/>
    <m/>
    <m/>
    <m/>
  </r>
  <r>
    <x v="74"/>
    <x v="3"/>
    <x v="0"/>
    <x v="1"/>
    <x v="10"/>
    <x v="1"/>
    <x v="1"/>
    <x v="1"/>
    <n v="36418037"/>
    <n v="41"/>
    <x v="389"/>
    <n v="1185"/>
    <n v="90"/>
    <n v="1066.5"/>
    <m/>
    <m/>
    <m/>
  </r>
  <r>
    <x v="74"/>
    <x v="3"/>
    <x v="0"/>
    <x v="1"/>
    <x v="11"/>
    <x v="1"/>
    <x v="1"/>
    <x v="2"/>
    <n v="36418083"/>
    <n v="41"/>
    <x v="823"/>
    <n v="1025"/>
    <n v="90"/>
    <n v="922.5"/>
    <m/>
    <m/>
    <m/>
  </r>
  <r>
    <x v="74"/>
    <x v="3"/>
    <x v="0"/>
    <x v="1"/>
    <x v="12"/>
    <x v="0"/>
    <x v="2"/>
    <x v="0"/>
    <n v="36418016"/>
    <n v="41"/>
    <x v="824"/>
    <n v="1935"/>
    <n v="97"/>
    <n v="1876.95"/>
    <m/>
    <m/>
    <m/>
  </r>
  <r>
    <x v="74"/>
    <x v="3"/>
    <x v="0"/>
    <x v="1"/>
    <x v="13"/>
    <x v="0"/>
    <x v="2"/>
    <x v="1"/>
    <n v="36418036"/>
    <n v="41"/>
    <x v="394"/>
    <n v="2095"/>
    <n v="97"/>
    <n v="2032.15"/>
    <m/>
    <m/>
    <m/>
  </r>
  <r>
    <x v="74"/>
    <x v="3"/>
    <x v="0"/>
    <x v="1"/>
    <x v="14"/>
    <x v="0"/>
    <x v="2"/>
    <x v="2"/>
    <n v="36418059"/>
    <n v="41"/>
    <x v="825"/>
    <n v="1820"/>
    <n v="97"/>
    <n v="1765.4"/>
    <m/>
    <m/>
    <m/>
  </r>
  <r>
    <x v="74"/>
    <x v="3"/>
    <x v="0"/>
    <x v="1"/>
    <x v="15"/>
    <x v="1"/>
    <x v="2"/>
    <x v="0"/>
    <n v="36418019"/>
    <n v="41"/>
    <x v="615"/>
    <n v="1325"/>
    <n v="93"/>
    <n v="1232.25"/>
    <m/>
    <m/>
    <m/>
  </r>
  <r>
    <x v="74"/>
    <x v="3"/>
    <x v="0"/>
    <x v="1"/>
    <x v="16"/>
    <x v="1"/>
    <x v="2"/>
    <x v="1"/>
    <n v="36418038"/>
    <n v="41"/>
    <x v="383"/>
    <n v="1770"/>
    <n v="93"/>
    <n v="1646.1"/>
    <m/>
    <m/>
    <m/>
  </r>
  <r>
    <x v="74"/>
    <x v="3"/>
    <x v="0"/>
    <x v="1"/>
    <x v="17"/>
    <x v="1"/>
    <x v="2"/>
    <x v="2"/>
    <n v="36418081"/>
    <n v="41"/>
    <x v="826"/>
    <n v="1880"/>
    <n v="93"/>
    <n v="1748.4"/>
    <m/>
    <m/>
    <m/>
  </r>
  <r>
    <x v="75"/>
    <x v="3"/>
    <x v="0"/>
    <x v="1"/>
    <x v="0"/>
    <x v="0"/>
    <x v="0"/>
    <x v="0"/>
    <n v="36425014"/>
    <n v="41"/>
    <x v="289"/>
    <n v="895"/>
    <n v="54"/>
    <n v="483.3"/>
    <m/>
    <m/>
    <m/>
  </r>
  <r>
    <x v="75"/>
    <x v="3"/>
    <x v="0"/>
    <x v="1"/>
    <x v="1"/>
    <x v="0"/>
    <x v="0"/>
    <x v="1"/>
    <n v="36425035"/>
    <n v="41"/>
    <x v="393"/>
    <n v="1615"/>
    <n v="54"/>
    <n v="872.1"/>
    <m/>
    <m/>
    <m/>
  </r>
  <r>
    <x v="75"/>
    <x v="3"/>
    <x v="0"/>
    <x v="1"/>
    <x v="2"/>
    <x v="0"/>
    <x v="0"/>
    <x v="2"/>
    <n v="36425061"/>
    <n v="41"/>
    <x v="827"/>
    <n v="760"/>
    <n v="54"/>
    <n v="410.4"/>
    <m/>
    <m/>
    <m/>
  </r>
  <r>
    <x v="75"/>
    <x v="3"/>
    <x v="0"/>
    <x v="1"/>
    <x v="3"/>
    <x v="1"/>
    <x v="0"/>
    <x v="0"/>
    <n v="36425017"/>
    <n v="41"/>
    <x v="828"/>
    <n v="255"/>
    <n v="26"/>
    <n v="66.3"/>
    <m/>
    <m/>
    <m/>
  </r>
  <r>
    <x v="75"/>
    <x v="3"/>
    <x v="0"/>
    <x v="1"/>
    <x v="4"/>
    <x v="1"/>
    <x v="0"/>
    <x v="1"/>
    <n v="36425039"/>
    <n v="41"/>
    <x v="461"/>
    <n v="990"/>
    <n v="26"/>
    <n v="257.39999999999998"/>
    <m/>
    <m/>
    <m/>
  </r>
  <r>
    <x v="75"/>
    <x v="3"/>
    <x v="0"/>
    <x v="1"/>
    <x v="5"/>
    <x v="1"/>
    <x v="0"/>
    <x v="2"/>
    <n v="36425082"/>
    <n v="41"/>
    <x v="829"/>
    <n v="80"/>
    <n v="26"/>
    <n v="20.8"/>
    <m/>
    <m/>
    <m/>
  </r>
  <r>
    <x v="75"/>
    <x v="3"/>
    <x v="0"/>
    <x v="1"/>
    <x v="6"/>
    <x v="0"/>
    <x v="1"/>
    <x v="0"/>
    <n v="36425015"/>
    <n v="41"/>
    <x v="369"/>
    <n v="1670"/>
    <n v="82"/>
    <n v="1369.4"/>
    <m/>
    <m/>
    <m/>
  </r>
  <r>
    <x v="75"/>
    <x v="3"/>
    <x v="0"/>
    <x v="1"/>
    <x v="7"/>
    <x v="0"/>
    <x v="1"/>
    <x v="1"/>
    <n v="36425034"/>
    <n v="41"/>
    <x v="830"/>
    <n v="1505"/>
    <n v="82"/>
    <n v="1234.0999999999999"/>
    <m/>
    <m/>
    <m/>
  </r>
  <r>
    <x v="75"/>
    <x v="3"/>
    <x v="0"/>
    <x v="1"/>
    <x v="8"/>
    <x v="0"/>
    <x v="1"/>
    <x v="2"/>
    <n v="36425060"/>
    <n v="41"/>
    <x v="269"/>
    <n v="2065"/>
    <n v="82"/>
    <n v="1693.3"/>
    <m/>
    <m/>
    <m/>
  </r>
  <r>
    <x v="75"/>
    <x v="3"/>
    <x v="0"/>
    <x v="1"/>
    <x v="9"/>
    <x v="1"/>
    <x v="1"/>
    <x v="0"/>
    <n v="36425018"/>
    <n v="41"/>
    <x v="831"/>
    <n v="1960"/>
    <n v="90"/>
    <n v="1764"/>
    <m/>
    <m/>
    <m/>
  </r>
  <r>
    <x v="75"/>
    <x v="3"/>
    <x v="0"/>
    <x v="1"/>
    <x v="10"/>
    <x v="1"/>
    <x v="1"/>
    <x v="1"/>
    <n v="36425037"/>
    <n v="41"/>
    <x v="247"/>
    <n v="1910"/>
    <n v="90"/>
    <n v="1719"/>
    <m/>
    <m/>
    <m/>
  </r>
  <r>
    <x v="75"/>
    <x v="3"/>
    <x v="0"/>
    <x v="1"/>
    <x v="11"/>
    <x v="1"/>
    <x v="1"/>
    <x v="2"/>
    <n v="36425083"/>
    <n v="41"/>
    <x v="146"/>
    <n v="1450"/>
    <n v="90"/>
    <n v="1305"/>
    <m/>
    <m/>
    <m/>
  </r>
  <r>
    <x v="75"/>
    <x v="3"/>
    <x v="0"/>
    <x v="1"/>
    <x v="12"/>
    <x v="0"/>
    <x v="2"/>
    <x v="0"/>
    <n v="36425016"/>
    <n v="41"/>
    <x v="67"/>
    <n v="3275"/>
    <n v="97"/>
    <n v="3176.75"/>
    <m/>
    <m/>
    <m/>
  </r>
  <r>
    <x v="75"/>
    <x v="3"/>
    <x v="0"/>
    <x v="1"/>
    <x v="13"/>
    <x v="0"/>
    <x v="2"/>
    <x v="1"/>
    <n v="36425036"/>
    <n v="41"/>
    <x v="832"/>
    <n v="3525"/>
    <n v="97"/>
    <n v="3419.25"/>
    <m/>
    <m/>
    <m/>
  </r>
  <r>
    <x v="75"/>
    <x v="3"/>
    <x v="0"/>
    <x v="1"/>
    <x v="14"/>
    <x v="0"/>
    <x v="2"/>
    <x v="2"/>
    <n v="36425059"/>
    <n v="41"/>
    <x v="36"/>
    <n v="2420"/>
    <n v="97"/>
    <n v="2347.4"/>
    <m/>
    <m/>
    <m/>
  </r>
  <r>
    <x v="75"/>
    <x v="3"/>
    <x v="0"/>
    <x v="1"/>
    <x v="15"/>
    <x v="1"/>
    <x v="2"/>
    <x v="0"/>
    <n v="36425019"/>
    <n v="41"/>
    <x v="67"/>
    <n v="3275"/>
    <n v="93"/>
    <n v="3045.75"/>
    <m/>
    <m/>
    <m/>
  </r>
  <r>
    <x v="75"/>
    <x v="3"/>
    <x v="0"/>
    <x v="1"/>
    <x v="16"/>
    <x v="1"/>
    <x v="2"/>
    <x v="1"/>
    <n v="36425038"/>
    <n v="41"/>
    <x v="833"/>
    <n v="2505"/>
    <n v="93"/>
    <n v="2329.65"/>
    <m/>
    <m/>
    <m/>
  </r>
  <r>
    <x v="75"/>
    <x v="3"/>
    <x v="0"/>
    <x v="1"/>
    <x v="17"/>
    <x v="1"/>
    <x v="2"/>
    <x v="2"/>
    <n v="36425081"/>
    <n v="41"/>
    <x v="258"/>
    <n v="3080"/>
    <n v="93"/>
    <n v="2864.4"/>
    <m/>
    <m/>
    <m/>
  </r>
  <r>
    <x v="76"/>
    <x v="3"/>
    <x v="0"/>
    <x v="0"/>
    <x v="0"/>
    <x v="0"/>
    <x v="0"/>
    <x v="0"/>
    <n v="36432014"/>
    <n v="41"/>
    <x v="366"/>
    <n v="900"/>
    <n v="54"/>
    <n v="486"/>
    <m/>
    <m/>
    <m/>
  </r>
  <r>
    <x v="76"/>
    <x v="3"/>
    <x v="0"/>
    <x v="0"/>
    <x v="1"/>
    <x v="0"/>
    <x v="0"/>
    <x v="1"/>
    <n v="36432035"/>
    <n v="41"/>
    <x v="834"/>
    <n v="1380"/>
    <n v="54"/>
    <n v="745.2"/>
    <m/>
    <m/>
    <m/>
  </r>
  <r>
    <x v="76"/>
    <x v="3"/>
    <x v="0"/>
    <x v="0"/>
    <x v="2"/>
    <x v="0"/>
    <x v="0"/>
    <x v="2"/>
    <n v="36432061"/>
    <n v="41"/>
    <x v="758"/>
    <n v="1050"/>
    <n v="54"/>
    <n v="567"/>
    <m/>
    <m/>
    <m/>
  </r>
  <r>
    <x v="76"/>
    <x v="3"/>
    <x v="0"/>
    <x v="0"/>
    <x v="3"/>
    <x v="1"/>
    <x v="0"/>
    <x v="0"/>
    <n v="36432017"/>
    <n v="41"/>
    <x v="835"/>
    <n v="463"/>
    <n v="26"/>
    <n v="120.38"/>
    <m/>
    <m/>
    <m/>
  </r>
  <r>
    <x v="76"/>
    <x v="3"/>
    <x v="0"/>
    <x v="0"/>
    <x v="4"/>
    <x v="1"/>
    <x v="0"/>
    <x v="1"/>
    <n v="36432039"/>
    <n v="41"/>
    <x v="114"/>
    <n v="1100"/>
    <n v="26"/>
    <n v="286"/>
    <m/>
    <m/>
    <m/>
  </r>
  <r>
    <x v="76"/>
    <x v="3"/>
    <x v="0"/>
    <x v="0"/>
    <x v="5"/>
    <x v="1"/>
    <x v="0"/>
    <x v="2"/>
    <n v="36432082"/>
    <n v="41"/>
    <x v="836"/>
    <n v="225"/>
    <n v="26"/>
    <n v="58.5"/>
    <m/>
    <m/>
    <m/>
  </r>
  <r>
    <x v="76"/>
    <x v="3"/>
    <x v="0"/>
    <x v="0"/>
    <x v="6"/>
    <x v="0"/>
    <x v="1"/>
    <x v="0"/>
    <n v="36432015"/>
    <n v="41"/>
    <x v="837"/>
    <n v="2510"/>
    <n v="82"/>
    <n v="2058.1999999999998"/>
    <m/>
    <m/>
    <m/>
  </r>
  <r>
    <x v="76"/>
    <x v="3"/>
    <x v="0"/>
    <x v="0"/>
    <x v="7"/>
    <x v="0"/>
    <x v="1"/>
    <x v="1"/>
    <n v="36432034"/>
    <n v="41"/>
    <x v="838"/>
    <n v="3450"/>
    <n v="82"/>
    <n v="2829"/>
    <m/>
    <m/>
    <m/>
  </r>
  <r>
    <x v="76"/>
    <x v="3"/>
    <x v="0"/>
    <x v="0"/>
    <x v="8"/>
    <x v="0"/>
    <x v="1"/>
    <x v="2"/>
    <n v="36432060"/>
    <n v="41"/>
    <x v="839"/>
    <n v="3370"/>
    <n v="82"/>
    <n v="2763.4"/>
    <m/>
    <m/>
    <m/>
  </r>
  <r>
    <x v="76"/>
    <x v="3"/>
    <x v="0"/>
    <x v="0"/>
    <x v="9"/>
    <x v="1"/>
    <x v="1"/>
    <x v="0"/>
    <n v="36432018"/>
    <n v="41"/>
    <x v="840"/>
    <n v="1900"/>
    <n v="90"/>
    <n v="1710"/>
    <m/>
    <m/>
    <m/>
  </r>
  <r>
    <x v="76"/>
    <x v="3"/>
    <x v="0"/>
    <x v="0"/>
    <x v="10"/>
    <x v="1"/>
    <x v="1"/>
    <x v="1"/>
    <n v="36432037"/>
    <n v="41"/>
    <x v="841"/>
    <n v="2425"/>
    <n v="90"/>
    <n v="2182.5"/>
    <m/>
    <m/>
    <m/>
  </r>
  <r>
    <x v="76"/>
    <x v="3"/>
    <x v="0"/>
    <x v="0"/>
    <x v="11"/>
    <x v="1"/>
    <x v="1"/>
    <x v="2"/>
    <n v="36432083"/>
    <n v="41"/>
    <x v="841"/>
    <n v="2425"/>
    <n v="90"/>
    <n v="2182.5"/>
    <m/>
    <m/>
    <m/>
  </r>
  <r>
    <x v="76"/>
    <x v="3"/>
    <x v="0"/>
    <x v="0"/>
    <x v="12"/>
    <x v="0"/>
    <x v="2"/>
    <x v="0"/>
    <n v="36432016"/>
    <n v="41"/>
    <x v="842"/>
    <n v="3685"/>
    <n v="97"/>
    <n v="3574.45"/>
    <m/>
    <m/>
    <m/>
  </r>
  <r>
    <x v="76"/>
    <x v="3"/>
    <x v="0"/>
    <x v="0"/>
    <x v="13"/>
    <x v="0"/>
    <x v="2"/>
    <x v="1"/>
    <n v="36432036"/>
    <n v="41"/>
    <x v="843"/>
    <n v="4570"/>
    <n v="97"/>
    <n v="4432.8999999999996"/>
    <m/>
    <m/>
    <m/>
  </r>
  <r>
    <x v="76"/>
    <x v="3"/>
    <x v="0"/>
    <x v="0"/>
    <x v="14"/>
    <x v="0"/>
    <x v="2"/>
    <x v="2"/>
    <n v="36432059"/>
    <n v="41"/>
    <x v="25"/>
    <n v="4000"/>
    <n v="97"/>
    <n v="3880"/>
    <m/>
    <m/>
    <m/>
  </r>
  <r>
    <x v="76"/>
    <x v="3"/>
    <x v="0"/>
    <x v="0"/>
    <x v="15"/>
    <x v="1"/>
    <x v="2"/>
    <x v="0"/>
    <n v="36432019"/>
    <n v="41"/>
    <x v="495"/>
    <n v="3780"/>
    <n v="93"/>
    <n v="3515.4"/>
    <m/>
    <m/>
    <m/>
  </r>
  <r>
    <x v="76"/>
    <x v="3"/>
    <x v="0"/>
    <x v="0"/>
    <x v="16"/>
    <x v="1"/>
    <x v="2"/>
    <x v="1"/>
    <n v="36432038"/>
    <n v="41"/>
    <x v="844"/>
    <n v="3615"/>
    <n v="93"/>
    <n v="3361.95"/>
    <m/>
    <m/>
    <m/>
  </r>
  <r>
    <x v="76"/>
    <x v="3"/>
    <x v="0"/>
    <x v="0"/>
    <x v="17"/>
    <x v="1"/>
    <x v="2"/>
    <x v="2"/>
    <n v="36432081"/>
    <n v="41"/>
    <x v="312"/>
    <n v="2995"/>
    <n v="93"/>
    <n v="2785.35"/>
    <m/>
    <m/>
    <m/>
  </r>
  <r>
    <x v="77"/>
    <x v="3"/>
    <x v="0"/>
    <x v="2"/>
    <x v="0"/>
    <x v="0"/>
    <x v="0"/>
    <x v="0"/>
    <n v="36439014"/>
    <n v="41"/>
    <x v="0"/>
    <m/>
    <m/>
    <m/>
    <m/>
    <m/>
    <m/>
  </r>
  <r>
    <x v="77"/>
    <x v="3"/>
    <x v="0"/>
    <x v="2"/>
    <x v="1"/>
    <x v="0"/>
    <x v="0"/>
    <x v="1"/>
    <n v="36439035"/>
    <n v="41"/>
    <x v="0"/>
    <m/>
    <m/>
    <m/>
    <m/>
    <m/>
    <m/>
  </r>
  <r>
    <x v="77"/>
    <x v="3"/>
    <x v="0"/>
    <x v="2"/>
    <x v="2"/>
    <x v="0"/>
    <x v="0"/>
    <x v="2"/>
    <n v="36439061"/>
    <n v="41"/>
    <x v="0"/>
    <m/>
    <m/>
    <m/>
    <m/>
    <m/>
    <m/>
  </r>
  <r>
    <x v="77"/>
    <x v="3"/>
    <x v="0"/>
    <x v="2"/>
    <x v="3"/>
    <x v="1"/>
    <x v="0"/>
    <x v="0"/>
    <n v="36439017"/>
    <n v="41"/>
    <x v="0"/>
    <m/>
    <m/>
    <m/>
    <m/>
    <m/>
    <m/>
  </r>
  <r>
    <x v="77"/>
    <x v="3"/>
    <x v="0"/>
    <x v="2"/>
    <x v="4"/>
    <x v="1"/>
    <x v="0"/>
    <x v="1"/>
    <n v="36439039"/>
    <n v="41"/>
    <x v="0"/>
    <m/>
    <m/>
    <m/>
    <m/>
    <m/>
    <m/>
  </r>
  <r>
    <x v="77"/>
    <x v="3"/>
    <x v="0"/>
    <x v="2"/>
    <x v="5"/>
    <x v="1"/>
    <x v="0"/>
    <x v="2"/>
    <n v="36439082"/>
    <n v="41"/>
    <x v="0"/>
    <m/>
    <m/>
    <m/>
    <m/>
    <m/>
    <m/>
  </r>
  <r>
    <x v="77"/>
    <x v="3"/>
    <x v="0"/>
    <x v="2"/>
    <x v="6"/>
    <x v="0"/>
    <x v="1"/>
    <x v="0"/>
    <n v="36439015"/>
    <n v="41"/>
    <x v="0"/>
    <m/>
    <m/>
    <m/>
    <m/>
    <m/>
    <m/>
  </r>
  <r>
    <x v="77"/>
    <x v="3"/>
    <x v="0"/>
    <x v="2"/>
    <x v="7"/>
    <x v="0"/>
    <x v="1"/>
    <x v="1"/>
    <n v="36439034"/>
    <n v="41"/>
    <x v="0"/>
    <m/>
    <m/>
    <m/>
    <m/>
    <m/>
    <m/>
  </r>
  <r>
    <x v="77"/>
    <x v="3"/>
    <x v="0"/>
    <x v="2"/>
    <x v="8"/>
    <x v="0"/>
    <x v="1"/>
    <x v="2"/>
    <n v="36439060"/>
    <n v="41"/>
    <x v="0"/>
    <m/>
    <m/>
    <m/>
    <m/>
    <m/>
    <m/>
  </r>
  <r>
    <x v="77"/>
    <x v="3"/>
    <x v="0"/>
    <x v="2"/>
    <x v="9"/>
    <x v="1"/>
    <x v="1"/>
    <x v="0"/>
    <n v="36439018"/>
    <n v="41"/>
    <x v="0"/>
    <m/>
    <m/>
    <m/>
    <m/>
    <m/>
    <m/>
  </r>
  <r>
    <x v="77"/>
    <x v="3"/>
    <x v="0"/>
    <x v="2"/>
    <x v="10"/>
    <x v="1"/>
    <x v="1"/>
    <x v="1"/>
    <n v="36439037"/>
    <n v="41"/>
    <x v="0"/>
    <m/>
    <m/>
    <m/>
    <m/>
    <m/>
    <m/>
  </r>
  <r>
    <x v="77"/>
    <x v="3"/>
    <x v="0"/>
    <x v="2"/>
    <x v="11"/>
    <x v="1"/>
    <x v="1"/>
    <x v="2"/>
    <n v="36439083"/>
    <n v="41"/>
    <x v="0"/>
    <m/>
    <m/>
    <m/>
    <m/>
    <m/>
    <m/>
  </r>
  <r>
    <x v="77"/>
    <x v="3"/>
    <x v="0"/>
    <x v="2"/>
    <x v="12"/>
    <x v="0"/>
    <x v="2"/>
    <x v="0"/>
    <n v="36439016"/>
    <n v="41"/>
    <x v="0"/>
    <m/>
    <m/>
    <m/>
    <m/>
    <m/>
    <m/>
  </r>
  <r>
    <x v="77"/>
    <x v="3"/>
    <x v="0"/>
    <x v="2"/>
    <x v="13"/>
    <x v="0"/>
    <x v="2"/>
    <x v="1"/>
    <n v="36439036"/>
    <n v="41"/>
    <x v="0"/>
    <m/>
    <m/>
    <m/>
    <m/>
    <m/>
    <m/>
  </r>
  <r>
    <x v="77"/>
    <x v="3"/>
    <x v="0"/>
    <x v="2"/>
    <x v="14"/>
    <x v="0"/>
    <x v="2"/>
    <x v="2"/>
    <n v="36439059"/>
    <n v="41"/>
    <x v="0"/>
    <m/>
    <m/>
    <m/>
    <m/>
    <m/>
    <m/>
  </r>
  <r>
    <x v="77"/>
    <x v="3"/>
    <x v="0"/>
    <x v="2"/>
    <x v="15"/>
    <x v="1"/>
    <x v="2"/>
    <x v="0"/>
    <n v="36439019"/>
    <n v="41"/>
    <x v="0"/>
    <m/>
    <m/>
    <m/>
    <m/>
    <m/>
    <m/>
  </r>
  <r>
    <x v="77"/>
    <x v="3"/>
    <x v="0"/>
    <x v="2"/>
    <x v="16"/>
    <x v="1"/>
    <x v="2"/>
    <x v="1"/>
    <n v="36439038"/>
    <n v="41"/>
    <x v="0"/>
    <m/>
    <m/>
    <m/>
    <m/>
    <m/>
    <m/>
  </r>
  <r>
    <x v="77"/>
    <x v="3"/>
    <x v="0"/>
    <x v="2"/>
    <x v="17"/>
    <x v="1"/>
    <x v="2"/>
    <x v="2"/>
    <n v="36439081"/>
    <n v="41"/>
    <x v="0"/>
    <m/>
    <m/>
    <m/>
    <m/>
    <m/>
    <m/>
  </r>
  <r>
    <x v="78"/>
    <x v="3"/>
    <x v="1"/>
    <x v="1"/>
    <x v="0"/>
    <x v="0"/>
    <x v="0"/>
    <x v="0"/>
    <n v="36459014"/>
    <n v="42"/>
    <x v="845"/>
    <n v="1577"/>
    <n v="56.69291338582677"/>
    <n v="894.04724409448818"/>
    <m/>
    <m/>
    <m/>
  </r>
  <r>
    <x v="78"/>
    <x v="3"/>
    <x v="1"/>
    <x v="1"/>
    <x v="1"/>
    <x v="0"/>
    <x v="0"/>
    <x v="1"/>
    <n v="36459035"/>
    <n v="42"/>
    <x v="846"/>
    <n v="1768"/>
    <n v="37.25868725868726"/>
    <n v="658.73359073359075"/>
    <m/>
    <m/>
    <m/>
  </r>
  <r>
    <x v="78"/>
    <x v="3"/>
    <x v="1"/>
    <x v="1"/>
    <x v="2"/>
    <x v="0"/>
    <x v="0"/>
    <x v="2"/>
    <n v="36459061"/>
    <n v="42"/>
    <x v="847"/>
    <n v="1322"/>
    <n v="46.816479400749067"/>
    <n v="618.91385767790268"/>
    <m/>
    <m/>
    <m/>
  </r>
  <r>
    <x v="78"/>
    <x v="3"/>
    <x v="1"/>
    <x v="1"/>
    <x v="3"/>
    <x v="1"/>
    <x v="0"/>
    <x v="0"/>
    <n v="36459017"/>
    <n v="42"/>
    <x v="848"/>
    <n v="1300"/>
    <n v="23.322683706070286"/>
    <n v="303.19488817891369"/>
    <m/>
    <m/>
    <m/>
  </r>
  <r>
    <x v="78"/>
    <x v="3"/>
    <x v="1"/>
    <x v="1"/>
    <x v="4"/>
    <x v="1"/>
    <x v="0"/>
    <x v="1"/>
    <n v="36459039"/>
    <n v="42"/>
    <x v="849"/>
    <n v="1382"/>
    <n v="82.583454281567498"/>
    <n v="1141.3033381712628"/>
    <m/>
    <m/>
    <m/>
  </r>
  <r>
    <x v="78"/>
    <x v="3"/>
    <x v="1"/>
    <x v="1"/>
    <x v="5"/>
    <x v="1"/>
    <x v="0"/>
    <x v="2"/>
    <n v="36459082"/>
    <n v="42"/>
    <x v="823"/>
    <n v="1025"/>
    <n v="11.111111111111111"/>
    <n v="113.88888888888889"/>
    <m/>
    <m/>
    <m/>
  </r>
  <r>
    <x v="78"/>
    <x v="3"/>
    <x v="1"/>
    <x v="1"/>
    <x v="6"/>
    <x v="0"/>
    <x v="1"/>
    <x v="0"/>
    <n v="36459015"/>
    <n v="42"/>
    <x v="225"/>
    <n v="2035"/>
    <n v="82.321041214750551"/>
    <n v="1675.2331887201735"/>
    <m/>
    <m/>
    <m/>
  </r>
  <r>
    <x v="78"/>
    <x v="3"/>
    <x v="1"/>
    <x v="1"/>
    <x v="7"/>
    <x v="0"/>
    <x v="1"/>
    <x v="1"/>
    <n v="36459034"/>
    <n v="42"/>
    <x v="850"/>
    <n v="1480"/>
    <n v="87.041564792176047"/>
    <n v="1288.2151589242055"/>
    <m/>
    <m/>
    <m/>
  </r>
  <r>
    <x v="78"/>
    <x v="3"/>
    <x v="1"/>
    <x v="1"/>
    <x v="8"/>
    <x v="0"/>
    <x v="1"/>
    <x v="2"/>
    <n v="36459060"/>
    <n v="42"/>
    <x v="851"/>
    <n v="2038"/>
    <n v="77.604166666666657"/>
    <n v="1581.5729166666663"/>
    <m/>
    <m/>
    <m/>
  </r>
  <r>
    <x v="78"/>
    <x v="3"/>
    <x v="1"/>
    <x v="1"/>
    <x v="9"/>
    <x v="1"/>
    <x v="1"/>
    <x v="0"/>
    <n v="36459018"/>
    <n v="42"/>
    <x v="852"/>
    <n v="1772"/>
    <n v="82.035928143712582"/>
    <n v="1453.6766467065868"/>
    <m/>
    <m/>
    <m/>
  </r>
  <r>
    <x v="78"/>
    <x v="3"/>
    <x v="1"/>
    <x v="1"/>
    <x v="10"/>
    <x v="1"/>
    <x v="1"/>
    <x v="1"/>
    <n v="36459037"/>
    <n v="42"/>
    <x v="220"/>
    <n v="1500"/>
    <n v="96.228868660598181"/>
    <n v="1443.4330299089727"/>
    <m/>
    <m/>
    <m/>
  </r>
  <r>
    <x v="78"/>
    <x v="3"/>
    <x v="1"/>
    <x v="1"/>
    <x v="11"/>
    <x v="1"/>
    <x v="1"/>
    <x v="2"/>
    <n v="36459083"/>
    <n v="42"/>
    <x v="853"/>
    <n v="1534"/>
    <n v="93.757802746566782"/>
    <n v="1438.2446941323344"/>
    <m/>
    <m/>
    <m/>
  </r>
  <r>
    <x v="78"/>
    <x v="3"/>
    <x v="1"/>
    <x v="1"/>
    <x v="12"/>
    <x v="0"/>
    <x v="2"/>
    <x v="0"/>
    <n v="36459016"/>
    <n v="42"/>
    <x v="854"/>
    <n v="1422"/>
    <n v="96.913580246913583"/>
    <n v="1378.1111111111111"/>
    <m/>
    <m/>
    <m/>
  </r>
  <r>
    <x v="78"/>
    <x v="3"/>
    <x v="1"/>
    <x v="1"/>
    <x v="13"/>
    <x v="0"/>
    <x v="2"/>
    <x v="1"/>
    <n v="36459036"/>
    <n v="42"/>
    <x v="855"/>
    <n v="1923"/>
    <n v="100"/>
    <n v="1923"/>
    <m/>
    <m/>
    <m/>
  </r>
  <r>
    <x v="78"/>
    <x v="3"/>
    <x v="1"/>
    <x v="1"/>
    <x v="14"/>
    <x v="0"/>
    <x v="2"/>
    <x v="2"/>
    <n v="36459059"/>
    <n v="42"/>
    <x v="856"/>
    <n v="1433"/>
    <n v="99.723374827109268"/>
    <n v="1429.0359612724758"/>
    <m/>
    <m/>
    <m/>
  </r>
  <r>
    <x v="78"/>
    <x v="3"/>
    <x v="1"/>
    <x v="1"/>
    <x v="15"/>
    <x v="1"/>
    <x v="2"/>
    <x v="0"/>
    <n v="36459019"/>
    <n v="42"/>
    <x v="857"/>
    <n v="1107.5"/>
    <n v="97.800338409475458"/>
    <n v="1083.1387478849408"/>
    <m/>
    <m/>
    <m/>
  </r>
  <r>
    <x v="78"/>
    <x v="3"/>
    <x v="1"/>
    <x v="1"/>
    <x v="16"/>
    <x v="1"/>
    <x v="2"/>
    <x v="1"/>
    <n v="36459038"/>
    <n v="42"/>
    <x v="858"/>
    <n v="1088.5"/>
    <n v="79.241516966067877"/>
    <n v="862.54391217564887"/>
    <m/>
    <m/>
    <m/>
  </r>
  <r>
    <x v="78"/>
    <x v="3"/>
    <x v="1"/>
    <x v="1"/>
    <x v="17"/>
    <x v="1"/>
    <x v="2"/>
    <x v="2"/>
    <n v="36459081"/>
    <n v="42"/>
    <x v="682"/>
    <n v="1249.5"/>
    <n v="97.586206896551715"/>
    <n v="1219.3396551724138"/>
    <m/>
    <m/>
    <m/>
  </r>
  <r>
    <x v="79"/>
    <x v="3"/>
    <x v="1"/>
    <x v="1"/>
    <x v="0"/>
    <x v="0"/>
    <x v="0"/>
    <x v="0"/>
    <n v="36467014"/>
    <n v="42"/>
    <x v="859"/>
    <n v="1709.5"/>
    <n v="53.576072821846552"/>
    <n v="915.88296488946685"/>
    <m/>
    <m/>
    <m/>
  </r>
  <r>
    <x v="79"/>
    <x v="3"/>
    <x v="1"/>
    <x v="1"/>
    <x v="1"/>
    <x v="0"/>
    <x v="0"/>
    <x v="1"/>
    <n v="36467035"/>
    <n v="42"/>
    <x v="860"/>
    <n v="2431"/>
    <n v="68.388106416275434"/>
    <n v="1662.5148669796556"/>
    <m/>
    <m/>
    <m/>
  </r>
  <r>
    <x v="79"/>
    <x v="3"/>
    <x v="1"/>
    <x v="1"/>
    <x v="2"/>
    <x v="0"/>
    <x v="0"/>
    <x v="2"/>
    <n v="36467061"/>
    <n v="42"/>
    <x v="247"/>
    <n v="1910"/>
    <n v="41.814159292035399"/>
    <n v="798.65044247787603"/>
    <m/>
    <m/>
    <m/>
  </r>
  <r>
    <x v="79"/>
    <x v="3"/>
    <x v="1"/>
    <x v="1"/>
    <x v="3"/>
    <x v="1"/>
    <x v="0"/>
    <x v="0"/>
    <n v="36467017"/>
    <n v="42"/>
    <x v="861"/>
    <n v="2021.5"/>
    <n v="43.946188340807176"/>
    <n v="888.37219730941706"/>
    <m/>
    <m/>
    <m/>
  </r>
  <r>
    <x v="79"/>
    <x v="3"/>
    <x v="1"/>
    <x v="1"/>
    <x v="4"/>
    <x v="1"/>
    <x v="0"/>
    <x v="1"/>
    <n v="36467039"/>
    <n v="42"/>
    <x v="862"/>
    <n v="1514"/>
    <n v="35.142118863049099"/>
    <n v="532.05167958656341"/>
    <m/>
    <m/>
    <m/>
  </r>
  <r>
    <x v="79"/>
    <x v="3"/>
    <x v="1"/>
    <x v="1"/>
    <x v="5"/>
    <x v="1"/>
    <x v="0"/>
    <x v="2"/>
    <n v="36467082"/>
    <n v="42"/>
    <x v="863"/>
    <n v="1943"/>
    <n v="20.408163265306118"/>
    <n v="396.53061224489784"/>
    <m/>
    <m/>
    <m/>
  </r>
  <r>
    <x v="79"/>
    <x v="3"/>
    <x v="1"/>
    <x v="1"/>
    <x v="6"/>
    <x v="0"/>
    <x v="1"/>
    <x v="0"/>
    <n v="36467015"/>
    <n v="42"/>
    <x v="864"/>
    <n v="2233"/>
    <n v="82.321041214750551"/>
    <n v="1838.2288503253797"/>
    <m/>
    <m/>
    <m/>
  </r>
  <r>
    <x v="79"/>
    <x v="3"/>
    <x v="1"/>
    <x v="1"/>
    <x v="7"/>
    <x v="0"/>
    <x v="1"/>
    <x v="1"/>
    <n v="36467034"/>
    <n v="42"/>
    <x v="865"/>
    <n v="1911.5"/>
    <n v="87.041564792176047"/>
    <n v="1663.7995110024451"/>
    <m/>
    <m/>
    <m/>
  </r>
  <r>
    <x v="79"/>
    <x v="3"/>
    <x v="1"/>
    <x v="1"/>
    <x v="8"/>
    <x v="0"/>
    <x v="1"/>
    <x v="2"/>
    <n v="36467060"/>
    <n v="42"/>
    <x v="866"/>
    <n v="2535"/>
    <n v="77.604166666666657"/>
    <n v="1967.2656249999995"/>
    <m/>
    <m/>
    <m/>
  </r>
  <r>
    <x v="79"/>
    <x v="3"/>
    <x v="1"/>
    <x v="1"/>
    <x v="9"/>
    <x v="1"/>
    <x v="1"/>
    <x v="0"/>
    <n v="36467018"/>
    <n v="42"/>
    <x v="867"/>
    <n v="2192"/>
    <n v="82.035928143712582"/>
    <n v="1798.2275449101796"/>
    <m/>
    <m/>
    <m/>
  </r>
  <r>
    <x v="79"/>
    <x v="3"/>
    <x v="1"/>
    <x v="1"/>
    <x v="10"/>
    <x v="1"/>
    <x v="1"/>
    <x v="1"/>
    <n v="36467037"/>
    <n v="42"/>
    <x v="868"/>
    <n v="1917.5"/>
    <n v="96.228868660598181"/>
    <n v="1845.18855656697"/>
    <m/>
    <m/>
    <m/>
  </r>
  <r>
    <x v="79"/>
    <x v="3"/>
    <x v="1"/>
    <x v="1"/>
    <x v="11"/>
    <x v="1"/>
    <x v="1"/>
    <x v="2"/>
    <n v="36467083"/>
    <n v="42"/>
    <x v="869"/>
    <n v="2502.5"/>
    <n v="93.757802746566782"/>
    <n v="2346.2890137328336"/>
    <m/>
    <m/>
    <m/>
  </r>
  <r>
    <x v="79"/>
    <x v="3"/>
    <x v="1"/>
    <x v="1"/>
    <x v="12"/>
    <x v="0"/>
    <x v="2"/>
    <x v="0"/>
    <n v="36467016"/>
    <n v="42"/>
    <x v="870"/>
    <n v="2641.5"/>
    <n v="96.913580246913583"/>
    <n v="2559.9722222222222"/>
    <m/>
    <m/>
    <m/>
  </r>
  <r>
    <x v="79"/>
    <x v="3"/>
    <x v="1"/>
    <x v="1"/>
    <x v="13"/>
    <x v="0"/>
    <x v="2"/>
    <x v="1"/>
    <n v="36467036"/>
    <n v="42"/>
    <x v="871"/>
    <n v="2690"/>
    <n v="100"/>
    <n v="2690"/>
    <m/>
    <m/>
    <m/>
  </r>
  <r>
    <x v="79"/>
    <x v="3"/>
    <x v="1"/>
    <x v="1"/>
    <x v="14"/>
    <x v="0"/>
    <x v="2"/>
    <x v="2"/>
    <n v="36467059"/>
    <n v="42"/>
    <x v="872"/>
    <n v="2544.5"/>
    <n v="99.723374827109268"/>
    <n v="2537.4612724757953"/>
    <m/>
    <m/>
    <m/>
  </r>
  <r>
    <x v="79"/>
    <x v="3"/>
    <x v="1"/>
    <x v="1"/>
    <x v="15"/>
    <x v="1"/>
    <x v="2"/>
    <x v="0"/>
    <n v="36467019"/>
    <n v="42"/>
    <x v="873"/>
    <n v="1678"/>
    <n v="97.800338409475458"/>
    <n v="1641.0896785109983"/>
    <m/>
    <m/>
    <m/>
  </r>
  <r>
    <x v="79"/>
    <x v="3"/>
    <x v="1"/>
    <x v="1"/>
    <x v="16"/>
    <x v="1"/>
    <x v="2"/>
    <x v="1"/>
    <n v="36467038"/>
    <n v="42"/>
    <x v="874"/>
    <n v="1561"/>
    <n v="79.241516966067877"/>
    <n v="1236.9600798403196"/>
    <m/>
    <m/>
    <m/>
  </r>
  <r>
    <x v="79"/>
    <x v="3"/>
    <x v="1"/>
    <x v="1"/>
    <x v="17"/>
    <x v="1"/>
    <x v="2"/>
    <x v="2"/>
    <n v="36467081"/>
    <n v="42"/>
    <x v="581"/>
    <n v="1946"/>
    <n v="97.586206896551715"/>
    <n v="1899.0275862068966"/>
    <m/>
    <m/>
    <m/>
  </r>
  <r>
    <x v="80"/>
    <x v="3"/>
    <x v="1"/>
    <x v="0"/>
    <x v="0"/>
    <x v="0"/>
    <x v="0"/>
    <x v="0"/>
    <n v="36473014"/>
    <n v="42"/>
    <x v="875"/>
    <n v="2980"/>
    <n v="61.176470588235297"/>
    <n v="1823.0588235294119"/>
    <n v="615"/>
    <n v="0.7936241610738255"/>
    <m/>
  </r>
  <r>
    <x v="80"/>
    <x v="3"/>
    <x v="1"/>
    <x v="0"/>
    <x v="1"/>
    <x v="0"/>
    <x v="0"/>
    <x v="1"/>
    <n v="36473035"/>
    <n v="42"/>
    <x v="876"/>
    <n v="3390"/>
    <n v="68.292682926829258"/>
    <n v="2315.1219512195121"/>
    <n v="700"/>
    <n v="0.79351032448377579"/>
    <m/>
  </r>
  <r>
    <x v="80"/>
    <x v="3"/>
    <x v="1"/>
    <x v="0"/>
    <x v="2"/>
    <x v="0"/>
    <x v="0"/>
    <x v="2"/>
    <n v="36473061"/>
    <n v="42"/>
    <x v="463"/>
    <n v="2825"/>
    <n v="34.285714285714285"/>
    <n v="968.57142857142856"/>
    <n v="760"/>
    <n v="0.73097345132743363"/>
    <m/>
  </r>
  <r>
    <x v="80"/>
    <x v="3"/>
    <x v="1"/>
    <x v="0"/>
    <x v="3"/>
    <x v="1"/>
    <x v="0"/>
    <x v="0"/>
    <n v="36473017"/>
    <n v="42"/>
    <x v="877"/>
    <n v="2105"/>
    <n v="33.333333333333329"/>
    <n v="701.66666666666652"/>
    <n v="1405"/>
    <n v="0.33254156769596199"/>
    <m/>
  </r>
  <r>
    <x v="80"/>
    <x v="3"/>
    <x v="1"/>
    <x v="0"/>
    <x v="4"/>
    <x v="1"/>
    <x v="0"/>
    <x v="1"/>
    <n v="36473039"/>
    <n v="42"/>
    <x v="878"/>
    <n v="2835"/>
    <n v="42.335766423357661"/>
    <n v="1200.2189781021898"/>
    <n v="550"/>
    <n v="0.80599647266313934"/>
    <m/>
  </r>
  <r>
    <x v="80"/>
    <x v="3"/>
    <x v="1"/>
    <x v="0"/>
    <x v="5"/>
    <x v="1"/>
    <x v="0"/>
    <x v="2"/>
    <n v="36473082"/>
    <n v="42"/>
    <x v="160"/>
    <n v="2745"/>
    <n v="3.1746031746031753"/>
    <n v="87.142857142857153"/>
    <n v="405"/>
    <n v="0.85245901639344257"/>
    <m/>
  </r>
  <r>
    <x v="80"/>
    <x v="3"/>
    <x v="1"/>
    <x v="0"/>
    <x v="6"/>
    <x v="0"/>
    <x v="1"/>
    <x v="0"/>
    <n v="36473015"/>
    <n v="42"/>
    <x v="2"/>
    <n v="3920"/>
    <n v="79.209183673469383"/>
    <n v="3105"/>
    <n v="910"/>
    <n v="0.7678571428571429"/>
    <n v="0.18181818181818182"/>
  </r>
  <r>
    <x v="80"/>
    <x v="3"/>
    <x v="1"/>
    <x v="0"/>
    <x v="7"/>
    <x v="0"/>
    <x v="1"/>
    <x v="1"/>
    <n v="36473034"/>
    <n v="42"/>
    <x v="248"/>
    <n v="4045"/>
    <n v="86.897404202719414"/>
    <n v="3515.0000000000005"/>
    <n v="675"/>
    <n v="0.83312731767614334"/>
    <n v="0.11349306431273645"/>
  </r>
  <r>
    <x v="80"/>
    <x v="3"/>
    <x v="1"/>
    <x v="0"/>
    <x v="8"/>
    <x v="0"/>
    <x v="1"/>
    <x v="2"/>
    <n v="36473060"/>
    <n v="42"/>
    <x v="879"/>
    <n v="3440"/>
    <n v="75"/>
    <n v="2580"/>
    <n v="905"/>
    <n v="0.73691860465116277"/>
    <n v="0.13422818791946309"/>
  </r>
  <r>
    <x v="80"/>
    <x v="3"/>
    <x v="1"/>
    <x v="0"/>
    <x v="9"/>
    <x v="1"/>
    <x v="1"/>
    <x v="0"/>
    <n v="36473018"/>
    <n v="42"/>
    <x v="161"/>
    <n v="3225"/>
    <n v="81.395348837209298"/>
    <n v="2625"/>
    <n v="1600"/>
    <n v="0.50387596899224807"/>
    <n v="4.1970802919708027E-2"/>
  </r>
  <r>
    <x v="80"/>
    <x v="3"/>
    <x v="1"/>
    <x v="0"/>
    <x v="10"/>
    <x v="1"/>
    <x v="1"/>
    <x v="1"/>
    <n v="36473037"/>
    <n v="42"/>
    <x v="880"/>
    <n v="3410"/>
    <n v="95.747800586510252"/>
    <n v="3264.9999999999995"/>
    <n v="1105"/>
    <n v="0.67595307917888559"/>
    <n v="0.11756756756756756"/>
  </r>
  <r>
    <x v="80"/>
    <x v="3"/>
    <x v="1"/>
    <x v="0"/>
    <x v="11"/>
    <x v="1"/>
    <x v="1"/>
    <x v="2"/>
    <n v="36473083"/>
    <n v="42"/>
    <x v="475"/>
    <n v="3725"/>
    <n v="93.288590604026851"/>
    <n v="3475.0000000000005"/>
    <n v="405"/>
    <n v="0.89127516778523486"/>
    <n v="6.2078272604588397E-2"/>
  </r>
  <r>
    <x v="80"/>
    <x v="3"/>
    <x v="1"/>
    <x v="0"/>
    <x v="12"/>
    <x v="0"/>
    <x v="2"/>
    <x v="0"/>
    <n v="36473016"/>
    <n v="42"/>
    <x v="881"/>
    <n v="3240"/>
    <n v="96.913580246913583"/>
    <n v="3140"/>
    <n v="1035"/>
    <n v="0.68055555555555558"/>
    <m/>
  </r>
  <r>
    <x v="80"/>
    <x v="3"/>
    <x v="1"/>
    <x v="0"/>
    <x v="13"/>
    <x v="0"/>
    <x v="2"/>
    <x v="1"/>
    <n v="36473036"/>
    <n v="42"/>
    <x v="478"/>
    <n v="3630"/>
    <n v="100"/>
    <n v="3630"/>
    <n v="1340"/>
    <n v="0.63085399449035817"/>
    <m/>
  </r>
  <r>
    <x v="80"/>
    <x v="3"/>
    <x v="1"/>
    <x v="0"/>
    <x v="14"/>
    <x v="0"/>
    <x v="2"/>
    <x v="2"/>
    <n v="36473059"/>
    <n v="42"/>
    <x v="844"/>
    <n v="3615"/>
    <n v="99.723374827109268"/>
    <n v="3605"/>
    <n v="1750"/>
    <n v="0.51590594744121721"/>
    <m/>
  </r>
  <r>
    <x v="80"/>
    <x v="3"/>
    <x v="1"/>
    <x v="0"/>
    <x v="15"/>
    <x v="1"/>
    <x v="2"/>
    <x v="0"/>
    <n v="36473019"/>
    <n v="42"/>
    <x v="882"/>
    <n v="2955"/>
    <n v="97.800338409475472"/>
    <n v="2890.0000000000005"/>
    <n v="840"/>
    <n v="0.71573604060913709"/>
    <m/>
  </r>
  <r>
    <x v="80"/>
    <x v="3"/>
    <x v="1"/>
    <x v="0"/>
    <x v="16"/>
    <x v="1"/>
    <x v="2"/>
    <x v="1"/>
    <n v="36473038"/>
    <n v="42"/>
    <x v="833"/>
    <n v="2505"/>
    <n v="79.241516966067877"/>
    <n v="1985.0000000000005"/>
    <n v="1175"/>
    <n v="0.53093812375249505"/>
    <m/>
  </r>
  <r>
    <x v="80"/>
    <x v="3"/>
    <x v="1"/>
    <x v="0"/>
    <x v="17"/>
    <x v="1"/>
    <x v="2"/>
    <x v="2"/>
    <n v="36473081"/>
    <n v="42"/>
    <x v="68"/>
    <n v="2900"/>
    <n v="97.58620689655173"/>
    <n v="2830"/>
    <n v="1240"/>
    <n v="0.57241379310344831"/>
    <m/>
  </r>
  <r>
    <x v="81"/>
    <x v="3"/>
    <x v="1"/>
    <x v="2"/>
    <x v="0"/>
    <x v="0"/>
    <x v="0"/>
    <x v="0"/>
    <n v="36481014"/>
    <n v="42"/>
    <x v="883"/>
    <m/>
    <m/>
    <n v="615"/>
    <m/>
    <m/>
    <m/>
  </r>
  <r>
    <x v="81"/>
    <x v="3"/>
    <x v="1"/>
    <x v="2"/>
    <x v="1"/>
    <x v="0"/>
    <x v="0"/>
    <x v="1"/>
    <n v="36481035"/>
    <n v="42"/>
    <x v="451"/>
    <m/>
    <m/>
    <n v="700"/>
    <m/>
    <m/>
    <m/>
  </r>
  <r>
    <x v="81"/>
    <x v="3"/>
    <x v="1"/>
    <x v="2"/>
    <x v="2"/>
    <x v="0"/>
    <x v="0"/>
    <x v="2"/>
    <n v="36481061"/>
    <n v="42"/>
    <x v="827"/>
    <m/>
    <m/>
    <n v="760"/>
    <m/>
    <m/>
    <m/>
  </r>
  <r>
    <x v="81"/>
    <x v="3"/>
    <x v="1"/>
    <x v="2"/>
    <x v="3"/>
    <x v="1"/>
    <x v="0"/>
    <x v="0"/>
    <n v="36481017"/>
    <n v="42"/>
    <x v="375"/>
    <m/>
    <m/>
    <n v="1405"/>
    <m/>
    <m/>
    <m/>
  </r>
  <r>
    <x v="81"/>
    <x v="3"/>
    <x v="1"/>
    <x v="2"/>
    <x v="4"/>
    <x v="1"/>
    <x v="0"/>
    <x v="1"/>
    <n v="36481039"/>
    <n v="42"/>
    <x v="316"/>
    <m/>
    <m/>
    <n v="550"/>
    <m/>
    <m/>
    <m/>
  </r>
  <r>
    <x v="81"/>
    <x v="3"/>
    <x v="1"/>
    <x v="2"/>
    <x v="5"/>
    <x v="1"/>
    <x v="0"/>
    <x v="2"/>
    <n v="36481082"/>
    <n v="42"/>
    <x v="884"/>
    <m/>
    <m/>
    <n v="405"/>
    <m/>
    <m/>
    <m/>
  </r>
  <r>
    <x v="81"/>
    <x v="3"/>
    <x v="1"/>
    <x v="2"/>
    <x v="6"/>
    <x v="0"/>
    <x v="1"/>
    <x v="0"/>
    <n v="36481015"/>
    <n v="42"/>
    <x v="306"/>
    <m/>
    <m/>
    <n v="910"/>
    <m/>
    <m/>
    <m/>
  </r>
  <r>
    <x v="81"/>
    <x v="3"/>
    <x v="1"/>
    <x v="2"/>
    <x v="7"/>
    <x v="0"/>
    <x v="1"/>
    <x v="1"/>
    <n v="36481034"/>
    <n v="42"/>
    <x v="612"/>
    <m/>
    <m/>
    <n v="675"/>
    <m/>
    <m/>
    <m/>
  </r>
  <r>
    <x v="81"/>
    <x v="3"/>
    <x v="1"/>
    <x v="2"/>
    <x v="8"/>
    <x v="0"/>
    <x v="1"/>
    <x v="2"/>
    <n v="36481060"/>
    <n v="42"/>
    <x v="462"/>
    <m/>
    <m/>
    <n v="905"/>
    <m/>
    <m/>
    <m/>
  </r>
  <r>
    <x v="81"/>
    <x v="3"/>
    <x v="1"/>
    <x v="2"/>
    <x v="9"/>
    <x v="1"/>
    <x v="1"/>
    <x v="0"/>
    <n v="36481018"/>
    <n v="42"/>
    <x v="619"/>
    <m/>
    <m/>
    <n v="1600"/>
    <m/>
    <m/>
    <m/>
  </r>
  <r>
    <x v="81"/>
    <x v="3"/>
    <x v="1"/>
    <x v="2"/>
    <x v="10"/>
    <x v="1"/>
    <x v="1"/>
    <x v="1"/>
    <n v="36481037"/>
    <n v="42"/>
    <x v="885"/>
    <m/>
    <m/>
    <n v="1105"/>
    <m/>
    <m/>
    <m/>
  </r>
  <r>
    <x v="81"/>
    <x v="3"/>
    <x v="1"/>
    <x v="2"/>
    <x v="11"/>
    <x v="1"/>
    <x v="1"/>
    <x v="2"/>
    <n v="36481083"/>
    <n v="42"/>
    <x v="884"/>
    <m/>
    <m/>
    <n v="405"/>
    <m/>
    <m/>
    <m/>
  </r>
  <r>
    <x v="81"/>
    <x v="3"/>
    <x v="1"/>
    <x v="2"/>
    <x v="12"/>
    <x v="0"/>
    <x v="2"/>
    <x v="0"/>
    <n v="36481016"/>
    <n v="42"/>
    <x v="886"/>
    <m/>
    <m/>
    <n v="1035"/>
    <m/>
    <m/>
    <m/>
  </r>
  <r>
    <x v="81"/>
    <x v="3"/>
    <x v="1"/>
    <x v="2"/>
    <x v="13"/>
    <x v="0"/>
    <x v="2"/>
    <x v="1"/>
    <n v="36481036"/>
    <n v="42"/>
    <x v="390"/>
    <m/>
    <m/>
    <n v="1340"/>
    <m/>
    <m/>
    <m/>
  </r>
  <r>
    <x v="81"/>
    <x v="3"/>
    <x v="1"/>
    <x v="2"/>
    <x v="14"/>
    <x v="0"/>
    <x v="2"/>
    <x v="2"/>
    <n v="36481059"/>
    <n v="42"/>
    <x v="887"/>
    <m/>
    <m/>
    <n v="1750"/>
    <m/>
    <m/>
    <m/>
  </r>
  <r>
    <x v="81"/>
    <x v="3"/>
    <x v="1"/>
    <x v="2"/>
    <x v="15"/>
    <x v="1"/>
    <x v="2"/>
    <x v="0"/>
    <n v="36481019"/>
    <n v="42"/>
    <x v="888"/>
    <m/>
    <m/>
    <n v="840"/>
    <m/>
    <m/>
    <m/>
  </r>
  <r>
    <x v="81"/>
    <x v="3"/>
    <x v="1"/>
    <x v="2"/>
    <x v="16"/>
    <x v="1"/>
    <x v="2"/>
    <x v="1"/>
    <n v="36481038"/>
    <n v="42"/>
    <x v="759"/>
    <m/>
    <m/>
    <n v="1175"/>
    <m/>
    <m/>
    <m/>
  </r>
  <r>
    <x v="81"/>
    <x v="3"/>
    <x v="1"/>
    <x v="2"/>
    <x v="17"/>
    <x v="1"/>
    <x v="2"/>
    <x v="2"/>
    <n v="36481081"/>
    <n v="42"/>
    <x v="889"/>
    <m/>
    <m/>
    <n v="1240"/>
    <m/>
    <m/>
    <m/>
  </r>
  <r>
    <x v="82"/>
    <x v="3"/>
    <x v="2"/>
    <x v="1"/>
    <x v="0"/>
    <x v="0"/>
    <x v="0"/>
    <x v="0"/>
    <n v="36496014"/>
    <n v="43"/>
    <x v="373"/>
    <n v="665"/>
    <n v="78.378378378378372"/>
    <n v="521.21621621621625"/>
    <m/>
    <m/>
    <m/>
  </r>
  <r>
    <x v="82"/>
    <x v="3"/>
    <x v="2"/>
    <x v="1"/>
    <x v="1"/>
    <x v="0"/>
    <x v="0"/>
    <x v="1"/>
    <n v="36496035"/>
    <n v="43"/>
    <x v="187"/>
    <n v="1015"/>
    <n v="61.688311688311678"/>
    <n v="626.13636363636351"/>
    <m/>
    <m/>
    <m/>
  </r>
  <r>
    <x v="82"/>
    <x v="3"/>
    <x v="2"/>
    <x v="1"/>
    <x v="2"/>
    <x v="0"/>
    <x v="0"/>
    <x v="2"/>
    <n v="36496061"/>
    <n v="43"/>
    <x v="503"/>
    <n v="1010"/>
    <n v="84.478935698447884"/>
    <n v="853.23725055432362"/>
    <m/>
    <m/>
    <m/>
  </r>
  <r>
    <x v="82"/>
    <x v="3"/>
    <x v="2"/>
    <x v="1"/>
    <x v="3"/>
    <x v="1"/>
    <x v="0"/>
    <x v="0"/>
    <n v="36496017"/>
    <n v="43"/>
    <x v="827"/>
    <n v="760"/>
    <n v="28.244274809160309"/>
    <n v="214.65648854961833"/>
    <m/>
    <m/>
    <m/>
  </r>
  <r>
    <x v="82"/>
    <x v="3"/>
    <x v="2"/>
    <x v="1"/>
    <x v="4"/>
    <x v="1"/>
    <x v="0"/>
    <x v="1"/>
    <n v="36496039"/>
    <n v="43"/>
    <x v="210"/>
    <n v="1055"/>
    <n v="38.13559322033899"/>
    <n v="402.33050847457639"/>
    <m/>
    <m/>
    <m/>
  </r>
  <r>
    <x v="82"/>
    <x v="3"/>
    <x v="2"/>
    <x v="1"/>
    <x v="5"/>
    <x v="1"/>
    <x v="0"/>
    <x v="2"/>
    <n v="36496082"/>
    <n v="43"/>
    <x v="381"/>
    <n v="455"/>
    <n v="34.803921568627452"/>
    <n v="158.35784313725489"/>
    <m/>
    <m/>
    <m/>
  </r>
  <r>
    <x v="82"/>
    <x v="3"/>
    <x v="2"/>
    <x v="1"/>
    <x v="6"/>
    <x v="0"/>
    <x v="1"/>
    <x v="0"/>
    <n v="36496015"/>
    <n v="43"/>
    <x v="207"/>
    <n v="600"/>
    <n v="94.512309716218752"/>
    <n v="567.07385829731254"/>
    <m/>
    <m/>
    <m/>
  </r>
  <r>
    <x v="82"/>
    <x v="3"/>
    <x v="2"/>
    <x v="1"/>
    <x v="7"/>
    <x v="0"/>
    <x v="1"/>
    <x v="1"/>
    <n v="36496034"/>
    <n v="43"/>
    <x v="757"/>
    <n v="480"/>
    <n v="85.104584829917599"/>
    <n v="408.50200718360446"/>
    <m/>
    <m/>
    <m/>
  </r>
  <r>
    <x v="82"/>
    <x v="3"/>
    <x v="2"/>
    <x v="1"/>
    <x v="8"/>
    <x v="0"/>
    <x v="1"/>
    <x v="2"/>
    <n v="36496060"/>
    <n v="43"/>
    <x v="449"/>
    <n v="525"/>
    <n v="86.821832486477618"/>
    <n v="455.81462055400749"/>
    <m/>
    <m/>
    <m/>
  </r>
  <r>
    <x v="82"/>
    <x v="3"/>
    <x v="2"/>
    <x v="1"/>
    <x v="9"/>
    <x v="1"/>
    <x v="1"/>
    <x v="0"/>
    <n v="36496018"/>
    <n v="43"/>
    <x v="183"/>
    <n v="595"/>
    <n v="79.86209335219236"/>
    <n v="475.17945544554459"/>
    <m/>
    <m/>
    <m/>
  </r>
  <r>
    <x v="82"/>
    <x v="3"/>
    <x v="2"/>
    <x v="1"/>
    <x v="10"/>
    <x v="1"/>
    <x v="1"/>
    <x v="1"/>
    <n v="36496037"/>
    <n v="43"/>
    <x v="291"/>
    <n v="565"/>
    <n v="89.175891758917587"/>
    <n v="503.84378843788437"/>
    <m/>
    <m/>
    <m/>
  </r>
  <r>
    <x v="82"/>
    <x v="3"/>
    <x v="2"/>
    <x v="1"/>
    <x v="11"/>
    <x v="1"/>
    <x v="1"/>
    <x v="2"/>
    <n v="36496083"/>
    <n v="43"/>
    <x v="355"/>
    <n v="680"/>
    <n v="92.444444444444443"/>
    <n v="628.62222222222215"/>
    <m/>
    <m/>
    <m/>
  </r>
  <r>
    <x v="82"/>
    <x v="3"/>
    <x v="2"/>
    <x v="1"/>
    <x v="12"/>
    <x v="0"/>
    <x v="2"/>
    <x v="0"/>
    <n v="36496016"/>
    <n v="43"/>
    <x v="890"/>
    <n v="775"/>
    <n v="97.779250911501492"/>
    <n v="757.78919456413655"/>
    <m/>
    <m/>
    <m/>
  </r>
  <r>
    <x v="82"/>
    <x v="3"/>
    <x v="2"/>
    <x v="1"/>
    <x v="13"/>
    <x v="0"/>
    <x v="2"/>
    <x v="1"/>
    <n v="36496036"/>
    <n v="43"/>
    <x v="891"/>
    <n v="365"/>
    <n v="99.732063114022026"/>
    <n v="364.02203036618039"/>
    <m/>
    <m/>
    <m/>
  </r>
  <r>
    <x v="82"/>
    <x v="3"/>
    <x v="2"/>
    <x v="1"/>
    <x v="14"/>
    <x v="0"/>
    <x v="2"/>
    <x v="2"/>
    <n v="36496059"/>
    <n v="43"/>
    <x v="719"/>
    <n v="315"/>
    <n v="99.872122762148337"/>
    <n v="314.59718670076728"/>
    <m/>
    <m/>
    <m/>
  </r>
  <r>
    <x v="82"/>
    <x v="3"/>
    <x v="2"/>
    <x v="1"/>
    <x v="15"/>
    <x v="1"/>
    <x v="2"/>
    <x v="0"/>
    <n v="36496019"/>
    <n v="43"/>
    <x v="757"/>
    <n v="480"/>
    <n v="94.703049759229529"/>
    <n v="454.57463884430172"/>
    <m/>
    <m/>
    <m/>
  </r>
  <r>
    <x v="82"/>
    <x v="3"/>
    <x v="2"/>
    <x v="1"/>
    <x v="16"/>
    <x v="1"/>
    <x v="2"/>
    <x v="1"/>
    <n v="36496038"/>
    <n v="43"/>
    <x v="669"/>
    <n v="490"/>
    <n v="85.82968697408279"/>
    <n v="420.56546617300563"/>
    <m/>
    <m/>
    <m/>
  </r>
  <r>
    <x v="82"/>
    <x v="3"/>
    <x v="2"/>
    <x v="1"/>
    <x v="17"/>
    <x v="1"/>
    <x v="2"/>
    <x v="2"/>
    <n v="36496081"/>
    <n v="43"/>
    <x v="373"/>
    <n v="665"/>
    <n v="93.227792436235717"/>
    <n v="619.9648197009675"/>
    <m/>
    <m/>
    <m/>
  </r>
  <r>
    <x v="83"/>
    <x v="3"/>
    <x v="2"/>
    <x v="1"/>
    <x v="0"/>
    <x v="0"/>
    <x v="0"/>
    <x v="0"/>
    <n v="36507014"/>
    <n v="43"/>
    <x v="892"/>
    <n v="1080"/>
    <n v="78.378378378378372"/>
    <n v="846.48648648648646"/>
    <m/>
    <m/>
    <m/>
  </r>
  <r>
    <x v="83"/>
    <x v="3"/>
    <x v="2"/>
    <x v="1"/>
    <x v="1"/>
    <x v="0"/>
    <x v="0"/>
    <x v="1"/>
    <n v="36507035"/>
    <n v="43"/>
    <x v="58"/>
    <n v="1390"/>
    <n v="61.688311688311678"/>
    <n v="857.46753246753235"/>
    <m/>
    <m/>
    <m/>
  </r>
  <r>
    <x v="83"/>
    <x v="3"/>
    <x v="2"/>
    <x v="1"/>
    <x v="2"/>
    <x v="0"/>
    <x v="0"/>
    <x v="2"/>
    <n v="36507061"/>
    <n v="43"/>
    <x v="304"/>
    <n v="1360"/>
    <n v="84.478935698447884"/>
    <n v="1148.9135254988912"/>
    <m/>
    <m/>
    <m/>
  </r>
  <r>
    <x v="83"/>
    <x v="3"/>
    <x v="2"/>
    <x v="1"/>
    <x v="3"/>
    <x v="1"/>
    <x v="0"/>
    <x v="0"/>
    <n v="36507017"/>
    <n v="43"/>
    <x v="145"/>
    <n v="1590"/>
    <n v="28.244274809160309"/>
    <n v="449.08396946564892"/>
    <m/>
    <m/>
    <m/>
  </r>
  <r>
    <x v="83"/>
    <x v="3"/>
    <x v="2"/>
    <x v="1"/>
    <x v="4"/>
    <x v="1"/>
    <x v="0"/>
    <x v="1"/>
    <n v="36507039"/>
    <n v="43"/>
    <x v="55"/>
    <n v="1475"/>
    <n v="38.13559322033899"/>
    <n v="562.5"/>
    <m/>
    <m/>
    <m/>
  </r>
  <r>
    <x v="83"/>
    <x v="3"/>
    <x v="2"/>
    <x v="1"/>
    <x v="5"/>
    <x v="1"/>
    <x v="0"/>
    <x v="2"/>
    <n v="36507082"/>
    <n v="43"/>
    <x v="124"/>
    <n v="1205"/>
    <n v="34.803921568627452"/>
    <n v="419.38725490196077"/>
    <m/>
    <m/>
    <m/>
  </r>
  <r>
    <x v="83"/>
    <x v="3"/>
    <x v="2"/>
    <x v="1"/>
    <x v="6"/>
    <x v="0"/>
    <x v="1"/>
    <x v="0"/>
    <n v="36507015"/>
    <n v="43"/>
    <x v="893"/>
    <n v="1515"/>
    <n v="94.512309716218752"/>
    <n v="1431.8614922007141"/>
    <m/>
    <m/>
    <m/>
  </r>
  <r>
    <x v="83"/>
    <x v="3"/>
    <x v="2"/>
    <x v="1"/>
    <x v="7"/>
    <x v="0"/>
    <x v="1"/>
    <x v="1"/>
    <n v="36507034"/>
    <n v="43"/>
    <x v="894"/>
    <n v="1395"/>
    <n v="85.104584829917599"/>
    <n v="1187.2089583773504"/>
    <m/>
    <m/>
    <m/>
  </r>
  <r>
    <x v="83"/>
    <x v="3"/>
    <x v="2"/>
    <x v="1"/>
    <x v="8"/>
    <x v="0"/>
    <x v="1"/>
    <x v="2"/>
    <n v="36507060"/>
    <n v="43"/>
    <x v="895"/>
    <n v="1315"/>
    <n v="86.821832486477618"/>
    <n v="1141.7070971971807"/>
    <m/>
    <m/>
    <m/>
  </r>
  <r>
    <x v="83"/>
    <x v="3"/>
    <x v="2"/>
    <x v="1"/>
    <x v="9"/>
    <x v="1"/>
    <x v="1"/>
    <x v="0"/>
    <n v="36507018"/>
    <n v="43"/>
    <x v="232"/>
    <n v="1585"/>
    <n v="79.86209335219236"/>
    <n v="1265.8141796322491"/>
    <m/>
    <m/>
    <m/>
  </r>
  <r>
    <x v="83"/>
    <x v="3"/>
    <x v="2"/>
    <x v="1"/>
    <x v="10"/>
    <x v="1"/>
    <x v="1"/>
    <x v="1"/>
    <n v="36507037"/>
    <n v="43"/>
    <x v="896"/>
    <n v="1510"/>
    <n v="89.175891758917587"/>
    <n v="1346.5559655596555"/>
    <m/>
    <m/>
    <m/>
  </r>
  <r>
    <x v="83"/>
    <x v="3"/>
    <x v="2"/>
    <x v="1"/>
    <x v="11"/>
    <x v="1"/>
    <x v="1"/>
    <x v="2"/>
    <n v="36507083"/>
    <n v="43"/>
    <x v="897"/>
    <n v="1130"/>
    <n v="92.444444444444443"/>
    <n v="1044.6222222222223"/>
    <m/>
    <m/>
    <m/>
  </r>
  <r>
    <x v="83"/>
    <x v="3"/>
    <x v="2"/>
    <x v="1"/>
    <x v="12"/>
    <x v="0"/>
    <x v="2"/>
    <x v="0"/>
    <n v="36507016"/>
    <n v="43"/>
    <x v="44"/>
    <n v="1950"/>
    <n v="97.779250911501492"/>
    <n v="1906.6953927742791"/>
    <m/>
    <m/>
    <m/>
  </r>
  <r>
    <x v="83"/>
    <x v="3"/>
    <x v="2"/>
    <x v="1"/>
    <x v="13"/>
    <x v="0"/>
    <x v="2"/>
    <x v="1"/>
    <n v="36507036"/>
    <n v="43"/>
    <x v="137"/>
    <n v="1845"/>
    <n v="99.732063114022026"/>
    <n v="1840.0565644537064"/>
    <m/>
    <m/>
    <m/>
  </r>
  <r>
    <x v="83"/>
    <x v="3"/>
    <x v="2"/>
    <x v="1"/>
    <x v="14"/>
    <x v="0"/>
    <x v="2"/>
    <x v="2"/>
    <n v="36507059"/>
    <n v="43"/>
    <x v="304"/>
    <n v="1360"/>
    <n v="99.872122762148337"/>
    <n v="1358.2608695652175"/>
    <m/>
    <m/>
    <m/>
  </r>
  <r>
    <x v="83"/>
    <x v="3"/>
    <x v="2"/>
    <x v="1"/>
    <x v="15"/>
    <x v="1"/>
    <x v="2"/>
    <x v="0"/>
    <n v="36507019"/>
    <n v="43"/>
    <x v="215"/>
    <n v="1545"/>
    <n v="94.703049759229529"/>
    <n v="1463.1621187800963"/>
    <m/>
    <m/>
    <m/>
  </r>
  <r>
    <x v="83"/>
    <x v="3"/>
    <x v="2"/>
    <x v="1"/>
    <x v="16"/>
    <x v="1"/>
    <x v="2"/>
    <x v="1"/>
    <n v="36507038"/>
    <n v="43"/>
    <x v="898"/>
    <n v="1335"/>
    <n v="85.82968697408279"/>
    <n v="1145.8263211040053"/>
    <m/>
    <m/>
    <m/>
  </r>
  <r>
    <x v="83"/>
    <x v="3"/>
    <x v="2"/>
    <x v="1"/>
    <x v="17"/>
    <x v="1"/>
    <x v="2"/>
    <x v="2"/>
    <n v="36507081"/>
    <n v="43"/>
    <x v="208"/>
    <n v="1525"/>
    <n v="93.227792436235717"/>
    <n v="1421.7238346525946"/>
    <m/>
    <m/>
    <m/>
  </r>
  <r>
    <x v="84"/>
    <x v="3"/>
    <x v="2"/>
    <x v="0"/>
    <x v="0"/>
    <x v="0"/>
    <x v="0"/>
    <x v="0"/>
    <n v="36514014"/>
    <n v="43"/>
    <x v="899"/>
    <n v="2515"/>
    <n v="77.35849056603773"/>
    <n v="1945.5660377358488"/>
    <m/>
    <m/>
    <m/>
  </r>
  <r>
    <x v="84"/>
    <x v="3"/>
    <x v="2"/>
    <x v="0"/>
    <x v="1"/>
    <x v="0"/>
    <x v="0"/>
    <x v="1"/>
    <n v="36514035"/>
    <n v="43"/>
    <x v="900"/>
    <n v="3281"/>
    <n v="61.038961038961034"/>
    <n v="2002.6883116883116"/>
    <m/>
    <m/>
    <m/>
  </r>
  <r>
    <x v="84"/>
    <x v="3"/>
    <x v="2"/>
    <x v="0"/>
    <x v="2"/>
    <x v="0"/>
    <x v="0"/>
    <x v="2"/>
    <n v="36514061"/>
    <n v="43"/>
    <x v="901"/>
    <n v="4055"/>
    <n v="98.19587628865979"/>
    <n v="3981.8427835051543"/>
    <m/>
    <m/>
    <m/>
  </r>
  <r>
    <x v="84"/>
    <x v="3"/>
    <x v="2"/>
    <x v="0"/>
    <x v="3"/>
    <x v="1"/>
    <x v="0"/>
    <x v="0"/>
    <n v="36514017"/>
    <n v="43"/>
    <x v="902"/>
    <n v="3277.5"/>
    <n v="28.244274809160302"/>
    <n v="925.70610687022895"/>
    <m/>
    <m/>
    <m/>
  </r>
  <r>
    <x v="84"/>
    <x v="3"/>
    <x v="2"/>
    <x v="0"/>
    <x v="4"/>
    <x v="1"/>
    <x v="0"/>
    <x v="1"/>
    <n v="36514039"/>
    <n v="43"/>
    <x v="903"/>
    <n v="2942.5"/>
    <n v="38.461538461538467"/>
    <n v="1131.7307692307695"/>
    <m/>
    <m/>
    <m/>
  </r>
  <r>
    <x v="84"/>
    <x v="3"/>
    <x v="2"/>
    <x v="0"/>
    <x v="5"/>
    <x v="1"/>
    <x v="0"/>
    <x v="2"/>
    <n v="36514082"/>
    <n v="43"/>
    <x v="904"/>
    <n v="2150"/>
    <n v="34.146341463414636"/>
    <n v="734.14634146341473"/>
    <m/>
    <m/>
    <m/>
  </r>
  <r>
    <x v="84"/>
    <x v="3"/>
    <x v="2"/>
    <x v="0"/>
    <x v="6"/>
    <x v="0"/>
    <x v="1"/>
    <x v="0"/>
    <n v="36514015"/>
    <n v="43"/>
    <x v="905"/>
    <n v="3096"/>
    <n v="95.284237726098183"/>
    <n v="2950"/>
    <m/>
    <m/>
    <n v="0.28048780487804881"/>
  </r>
  <r>
    <x v="84"/>
    <x v="3"/>
    <x v="2"/>
    <x v="0"/>
    <x v="7"/>
    <x v="0"/>
    <x v="1"/>
    <x v="1"/>
    <n v="36514034"/>
    <n v="43"/>
    <x v="906"/>
    <n v="2252.5"/>
    <n v="84.350721420643737"/>
    <n v="1900"/>
    <m/>
    <m/>
    <n v="5.6603773584905655E-2"/>
  </r>
  <r>
    <x v="84"/>
    <x v="3"/>
    <x v="2"/>
    <x v="0"/>
    <x v="8"/>
    <x v="0"/>
    <x v="1"/>
    <x v="2"/>
    <n v="36514060"/>
    <n v="43"/>
    <x v="68"/>
    <n v="2900"/>
    <n v="86.206896551724128"/>
    <n v="2500"/>
    <m/>
    <m/>
    <n v="5.5891238670694864E-2"/>
  </r>
  <r>
    <x v="84"/>
    <x v="3"/>
    <x v="2"/>
    <x v="0"/>
    <x v="9"/>
    <x v="1"/>
    <x v="1"/>
    <x v="0"/>
    <n v="36514018"/>
    <n v="43"/>
    <x v="907"/>
    <n v="2570"/>
    <n v="77.821011673151759"/>
    <n v="2000"/>
    <m/>
    <m/>
    <n v="0.1144564976754483"/>
  </r>
  <r>
    <x v="84"/>
    <x v="3"/>
    <x v="2"/>
    <x v="0"/>
    <x v="10"/>
    <x v="1"/>
    <x v="1"/>
    <x v="1"/>
    <n v="36514037"/>
    <n v="43"/>
    <x v="470"/>
    <n v="2365"/>
    <n v="88.79492600422833"/>
    <n v="2100"/>
    <m/>
    <m/>
    <n v="3.4482758620689655E-2"/>
  </r>
  <r>
    <x v="84"/>
    <x v="3"/>
    <x v="2"/>
    <x v="0"/>
    <x v="11"/>
    <x v="1"/>
    <x v="1"/>
    <x v="2"/>
    <n v="36514083"/>
    <n v="43"/>
    <x v="142"/>
    <n v="835"/>
    <n v="77.844311377245518"/>
    <n v="650"/>
    <m/>
    <m/>
    <n v="0.17721518987341769"/>
  </r>
  <r>
    <x v="84"/>
    <x v="3"/>
    <x v="2"/>
    <x v="0"/>
    <x v="12"/>
    <x v="0"/>
    <x v="2"/>
    <x v="0"/>
    <n v="36514016"/>
    <n v="43"/>
    <x v="70"/>
    <n v="3015"/>
    <n v="97.844112769485918"/>
    <n v="2950"/>
    <m/>
    <m/>
    <m/>
  </r>
  <r>
    <x v="84"/>
    <x v="3"/>
    <x v="2"/>
    <x v="0"/>
    <x v="13"/>
    <x v="0"/>
    <x v="2"/>
    <x v="1"/>
    <n v="36514036"/>
    <n v="43"/>
    <x v="908"/>
    <n v="3359"/>
    <n v="99.732063114022012"/>
    <n v="3350"/>
    <m/>
    <m/>
    <m/>
  </r>
  <r>
    <x v="84"/>
    <x v="3"/>
    <x v="2"/>
    <x v="0"/>
    <x v="14"/>
    <x v="0"/>
    <x v="2"/>
    <x v="2"/>
    <n v="36514059"/>
    <n v="43"/>
    <x v="909"/>
    <n v="3910"/>
    <n v="99.872122762148337"/>
    <n v="3905"/>
    <m/>
    <m/>
    <m/>
  </r>
  <r>
    <x v="84"/>
    <x v="3"/>
    <x v="2"/>
    <x v="0"/>
    <x v="15"/>
    <x v="1"/>
    <x v="2"/>
    <x v="0"/>
    <n v="36514019"/>
    <n v="43"/>
    <x v="910"/>
    <n v="3115"/>
    <n v="94.703049759229543"/>
    <n v="2950"/>
    <m/>
    <m/>
    <m/>
  </r>
  <r>
    <x v="84"/>
    <x v="3"/>
    <x v="2"/>
    <x v="0"/>
    <x v="16"/>
    <x v="1"/>
    <x v="2"/>
    <x v="1"/>
    <n v="36514038"/>
    <n v="43"/>
    <x v="911"/>
    <n v="2952"/>
    <n v="86.382113821138219"/>
    <n v="2550"/>
    <m/>
    <m/>
    <m/>
  </r>
  <r>
    <x v="84"/>
    <x v="3"/>
    <x v="2"/>
    <x v="0"/>
    <x v="17"/>
    <x v="1"/>
    <x v="2"/>
    <x v="2"/>
    <n v="36514081"/>
    <n v="43"/>
    <x v="912"/>
    <n v="2842.5"/>
    <n v="93.227792436235703"/>
    <n v="2650"/>
    <m/>
    <m/>
    <m/>
  </r>
  <r>
    <x v="85"/>
    <x v="3"/>
    <x v="2"/>
    <x v="2"/>
    <x v="0"/>
    <x v="0"/>
    <x v="0"/>
    <x v="0"/>
    <n v="36520014"/>
    <n v="43"/>
    <x v="0"/>
    <m/>
    <m/>
    <m/>
    <m/>
    <m/>
    <m/>
  </r>
  <r>
    <x v="85"/>
    <x v="3"/>
    <x v="2"/>
    <x v="2"/>
    <x v="1"/>
    <x v="0"/>
    <x v="0"/>
    <x v="1"/>
    <n v="36520035"/>
    <n v="43"/>
    <x v="0"/>
    <m/>
    <m/>
    <m/>
    <m/>
    <m/>
    <m/>
  </r>
  <r>
    <x v="85"/>
    <x v="3"/>
    <x v="2"/>
    <x v="2"/>
    <x v="2"/>
    <x v="0"/>
    <x v="0"/>
    <x v="2"/>
    <n v="36520061"/>
    <n v="43"/>
    <x v="0"/>
    <m/>
    <m/>
    <m/>
    <m/>
    <m/>
    <m/>
  </r>
  <r>
    <x v="85"/>
    <x v="3"/>
    <x v="2"/>
    <x v="2"/>
    <x v="3"/>
    <x v="1"/>
    <x v="0"/>
    <x v="0"/>
    <n v="36520017"/>
    <n v="43"/>
    <x v="0"/>
    <m/>
    <m/>
    <m/>
    <m/>
    <m/>
    <m/>
  </r>
  <r>
    <x v="85"/>
    <x v="3"/>
    <x v="2"/>
    <x v="2"/>
    <x v="4"/>
    <x v="1"/>
    <x v="0"/>
    <x v="1"/>
    <n v="36520039"/>
    <n v="43"/>
    <x v="0"/>
    <m/>
    <m/>
    <m/>
    <m/>
    <m/>
    <m/>
  </r>
  <r>
    <x v="85"/>
    <x v="3"/>
    <x v="2"/>
    <x v="2"/>
    <x v="5"/>
    <x v="1"/>
    <x v="0"/>
    <x v="2"/>
    <n v="36520082"/>
    <n v="43"/>
    <x v="0"/>
    <m/>
    <m/>
    <m/>
    <m/>
    <m/>
    <m/>
  </r>
  <r>
    <x v="85"/>
    <x v="3"/>
    <x v="2"/>
    <x v="2"/>
    <x v="6"/>
    <x v="0"/>
    <x v="1"/>
    <x v="0"/>
    <n v="36520015"/>
    <n v="43"/>
    <x v="0"/>
    <m/>
    <m/>
    <m/>
    <m/>
    <m/>
    <m/>
  </r>
  <r>
    <x v="85"/>
    <x v="3"/>
    <x v="2"/>
    <x v="2"/>
    <x v="7"/>
    <x v="0"/>
    <x v="1"/>
    <x v="1"/>
    <n v="36520034"/>
    <n v="43"/>
    <x v="0"/>
    <m/>
    <m/>
    <m/>
    <m/>
    <m/>
    <m/>
  </r>
  <r>
    <x v="85"/>
    <x v="3"/>
    <x v="2"/>
    <x v="2"/>
    <x v="8"/>
    <x v="0"/>
    <x v="1"/>
    <x v="2"/>
    <n v="36520060"/>
    <n v="43"/>
    <x v="0"/>
    <m/>
    <m/>
    <m/>
    <m/>
    <m/>
    <m/>
  </r>
  <r>
    <x v="85"/>
    <x v="3"/>
    <x v="2"/>
    <x v="2"/>
    <x v="9"/>
    <x v="1"/>
    <x v="1"/>
    <x v="0"/>
    <n v="36520018"/>
    <n v="43"/>
    <x v="0"/>
    <m/>
    <m/>
    <m/>
    <m/>
    <m/>
    <m/>
  </r>
  <r>
    <x v="85"/>
    <x v="3"/>
    <x v="2"/>
    <x v="2"/>
    <x v="10"/>
    <x v="1"/>
    <x v="1"/>
    <x v="1"/>
    <n v="36520037"/>
    <n v="43"/>
    <x v="0"/>
    <m/>
    <m/>
    <m/>
    <m/>
    <m/>
    <m/>
  </r>
  <r>
    <x v="85"/>
    <x v="3"/>
    <x v="2"/>
    <x v="2"/>
    <x v="11"/>
    <x v="1"/>
    <x v="1"/>
    <x v="2"/>
    <n v="36520083"/>
    <n v="43"/>
    <x v="0"/>
    <m/>
    <m/>
    <m/>
    <m/>
    <m/>
    <m/>
  </r>
  <r>
    <x v="85"/>
    <x v="3"/>
    <x v="2"/>
    <x v="2"/>
    <x v="12"/>
    <x v="0"/>
    <x v="2"/>
    <x v="0"/>
    <n v="36520016"/>
    <n v="43"/>
    <x v="0"/>
    <m/>
    <m/>
    <m/>
    <m/>
    <m/>
    <m/>
  </r>
  <r>
    <x v="85"/>
    <x v="3"/>
    <x v="2"/>
    <x v="2"/>
    <x v="13"/>
    <x v="0"/>
    <x v="2"/>
    <x v="1"/>
    <n v="36520036"/>
    <n v="43"/>
    <x v="0"/>
    <m/>
    <m/>
    <m/>
    <m/>
    <m/>
    <m/>
  </r>
  <r>
    <x v="85"/>
    <x v="3"/>
    <x v="2"/>
    <x v="2"/>
    <x v="14"/>
    <x v="0"/>
    <x v="2"/>
    <x v="2"/>
    <n v="36520059"/>
    <n v="43"/>
    <x v="0"/>
    <m/>
    <m/>
    <m/>
    <m/>
    <m/>
    <m/>
  </r>
  <r>
    <x v="85"/>
    <x v="3"/>
    <x v="2"/>
    <x v="2"/>
    <x v="15"/>
    <x v="1"/>
    <x v="2"/>
    <x v="0"/>
    <n v="36520019"/>
    <n v="43"/>
    <x v="0"/>
    <m/>
    <m/>
    <m/>
    <m/>
    <m/>
    <m/>
  </r>
  <r>
    <x v="85"/>
    <x v="3"/>
    <x v="2"/>
    <x v="2"/>
    <x v="16"/>
    <x v="1"/>
    <x v="2"/>
    <x v="1"/>
    <n v="36520038"/>
    <n v="43"/>
    <x v="0"/>
    <m/>
    <m/>
    <m/>
    <m/>
    <m/>
    <m/>
  </r>
  <r>
    <x v="85"/>
    <x v="3"/>
    <x v="2"/>
    <x v="2"/>
    <x v="17"/>
    <x v="1"/>
    <x v="2"/>
    <x v="2"/>
    <n v="36520081"/>
    <n v="43"/>
    <x v="0"/>
    <m/>
    <m/>
    <m/>
    <m/>
    <m/>
    <m/>
  </r>
  <r>
    <x v="86"/>
    <x v="3"/>
    <x v="3"/>
    <x v="1"/>
    <x v="0"/>
    <x v="0"/>
    <x v="0"/>
    <x v="0"/>
    <n v="36537014"/>
    <n v="44"/>
    <x v="381"/>
    <n v="455"/>
    <n v="75.308641975308646"/>
    <n v="342.65432098765433"/>
    <m/>
    <m/>
    <m/>
  </r>
  <r>
    <x v="86"/>
    <x v="3"/>
    <x v="3"/>
    <x v="1"/>
    <x v="1"/>
    <x v="0"/>
    <x v="0"/>
    <x v="1"/>
    <n v="36537035"/>
    <n v="44"/>
    <x v="913"/>
    <n v="445"/>
    <n v="78.625954198473281"/>
    <n v="349.8854961832061"/>
    <m/>
    <m/>
    <m/>
  </r>
  <r>
    <x v="86"/>
    <x v="3"/>
    <x v="3"/>
    <x v="1"/>
    <x v="2"/>
    <x v="0"/>
    <x v="0"/>
    <x v="2"/>
    <n v="36537061"/>
    <n v="44"/>
    <x v="108"/>
    <n v="560"/>
    <n v="51.184834123222757"/>
    <n v="286.6350710900474"/>
    <m/>
    <m/>
    <m/>
  </r>
  <r>
    <x v="86"/>
    <x v="3"/>
    <x v="3"/>
    <x v="1"/>
    <x v="3"/>
    <x v="1"/>
    <x v="0"/>
    <x v="0"/>
    <n v="36537017"/>
    <n v="44"/>
    <x v="914"/>
    <n v="770"/>
    <n v="45.431472081218274"/>
    <n v="349.82233502538071"/>
    <m/>
    <m/>
    <m/>
  </r>
  <r>
    <x v="86"/>
    <x v="3"/>
    <x v="3"/>
    <x v="1"/>
    <x v="4"/>
    <x v="1"/>
    <x v="0"/>
    <x v="1"/>
    <n v="36537039"/>
    <n v="44"/>
    <x v="915"/>
    <n v="885"/>
    <n v="52.959501557632407"/>
    <n v="468.6915887850468"/>
    <m/>
    <m/>
    <m/>
  </r>
  <r>
    <x v="86"/>
    <x v="3"/>
    <x v="3"/>
    <x v="1"/>
    <x v="5"/>
    <x v="1"/>
    <x v="0"/>
    <x v="2"/>
    <n v="36537082"/>
    <n v="44"/>
    <x v="447"/>
    <n v="575"/>
    <n v="33.439490445859867"/>
    <n v="192.27707006369423"/>
    <m/>
    <m/>
    <m/>
  </r>
  <r>
    <x v="86"/>
    <x v="3"/>
    <x v="3"/>
    <x v="1"/>
    <x v="6"/>
    <x v="0"/>
    <x v="1"/>
    <x v="0"/>
    <n v="36537015"/>
    <n v="44"/>
    <x v="124"/>
    <n v="1205"/>
    <n v="94.213344316309716"/>
    <n v="1135.2707990115321"/>
    <m/>
    <m/>
    <m/>
  </r>
  <r>
    <x v="86"/>
    <x v="3"/>
    <x v="3"/>
    <x v="1"/>
    <x v="7"/>
    <x v="0"/>
    <x v="1"/>
    <x v="1"/>
    <n v="36537034"/>
    <n v="44"/>
    <x v="287"/>
    <n v="810"/>
    <n v="89.560789306174414"/>
    <n v="725.44239338001273"/>
    <m/>
    <m/>
    <m/>
  </r>
  <r>
    <x v="86"/>
    <x v="3"/>
    <x v="3"/>
    <x v="1"/>
    <x v="8"/>
    <x v="0"/>
    <x v="1"/>
    <x v="2"/>
    <n v="36537060"/>
    <n v="44"/>
    <x v="287"/>
    <n v="810"/>
    <n v="93.968995540454443"/>
    <n v="761.14886387768104"/>
    <m/>
    <m/>
    <m/>
  </r>
  <r>
    <x v="86"/>
    <x v="3"/>
    <x v="3"/>
    <x v="1"/>
    <x v="9"/>
    <x v="1"/>
    <x v="1"/>
    <x v="0"/>
    <n v="36537018"/>
    <n v="44"/>
    <x v="916"/>
    <n v="935"/>
    <n v="87.52123843685105"/>
    <n v="818.32357938455732"/>
    <m/>
    <m/>
    <m/>
  </r>
  <r>
    <x v="86"/>
    <x v="3"/>
    <x v="3"/>
    <x v="1"/>
    <x v="10"/>
    <x v="1"/>
    <x v="1"/>
    <x v="1"/>
    <n v="36537037"/>
    <n v="44"/>
    <x v="129"/>
    <n v="960"/>
    <n v="95.57543520309477"/>
    <n v="917.52417794970984"/>
    <m/>
    <m/>
    <m/>
  </r>
  <r>
    <x v="86"/>
    <x v="3"/>
    <x v="3"/>
    <x v="1"/>
    <x v="11"/>
    <x v="1"/>
    <x v="1"/>
    <x v="2"/>
    <n v="36537083"/>
    <n v="44"/>
    <x v="289"/>
    <n v="895"/>
    <n v="86.508474576271183"/>
    <n v="774.25084745762717"/>
    <m/>
    <m/>
    <m/>
  </r>
  <r>
    <x v="86"/>
    <x v="3"/>
    <x v="3"/>
    <x v="1"/>
    <x v="12"/>
    <x v="0"/>
    <x v="2"/>
    <x v="0"/>
    <n v="36537016"/>
    <n v="44"/>
    <x v="890"/>
    <n v="775"/>
    <n v="97.334049024870282"/>
    <n v="754.33887994274471"/>
    <m/>
    <m/>
    <m/>
  </r>
  <r>
    <x v="86"/>
    <x v="3"/>
    <x v="3"/>
    <x v="1"/>
    <x v="13"/>
    <x v="0"/>
    <x v="2"/>
    <x v="1"/>
    <n v="36537036"/>
    <n v="44"/>
    <x v="190"/>
    <n v="955"/>
    <n v="99.326599326599336"/>
    <n v="948.56902356902367"/>
    <m/>
    <m/>
    <m/>
  </r>
  <r>
    <x v="86"/>
    <x v="3"/>
    <x v="3"/>
    <x v="1"/>
    <x v="14"/>
    <x v="0"/>
    <x v="2"/>
    <x v="2"/>
    <n v="36537059"/>
    <n v="44"/>
    <x v="611"/>
    <n v="815"/>
    <n v="98.788101358795444"/>
    <n v="805.12302607418292"/>
    <m/>
    <m/>
    <m/>
  </r>
  <r>
    <x v="86"/>
    <x v="3"/>
    <x v="3"/>
    <x v="1"/>
    <x v="15"/>
    <x v="1"/>
    <x v="2"/>
    <x v="0"/>
    <n v="36537019"/>
    <n v="44"/>
    <x v="286"/>
    <n v="915"/>
    <n v="71.378091872791515"/>
    <n v="653.10954063604242"/>
    <m/>
    <m/>
    <m/>
  </r>
  <r>
    <x v="86"/>
    <x v="3"/>
    <x v="3"/>
    <x v="1"/>
    <x v="16"/>
    <x v="1"/>
    <x v="2"/>
    <x v="1"/>
    <n v="36537038"/>
    <n v="44"/>
    <x v="503"/>
    <n v="1010"/>
    <n v="82.393755420641796"/>
    <n v="832.17692974848217"/>
    <m/>
    <m/>
    <m/>
  </r>
  <r>
    <x v="86"/>
    <x v="3"/>
    <x v="3"/>
    <x v="1"/>
    <x v="17"/>
    <x v="1"/>
    <x v="2"/>
    <x v="2"/>
    <n v="36537081"/>
    <n v="44"/>
    <x v="889"/>
    <n v="1240"/>
    <n v="92.404181184668985"/>
    <n v="1145.8118466898954"/>
    <m/>
    <m/>
    <m/>
  </r>
  <r>
    <x v="87"/>
    <x v="3"/>
    <x v="3"/>
    <x v="0"/>
    <x v="0"/>
    <x v="0"/>
    <x v="0"/>
    <x v="0"/>
    <n v="36546014"/>
    <n v="44"/>
    <x v="917"/>
    <n v="1106.5"/>
    <n v="75.308641975308646"/>
    <n v="833.2901234567903"/>
    <n v="208"/>
    <n v="0.81201988251242652"/>
    <m/>
  </r>
  <r>
    <x v="87"/>
    <x v="3"/>
    <x v="3"/>
    <x v="0"/>
    <x v="1"/>
    <x v="0"/>
    <x v="0"/>
    <x v="1"/>
    <n v="36546035"/>
    <n v="44"/>
    <x v="918"/>
    <n v="1531"/>
    <n v="78.625954198473281"/>
    <n v="1203.7633587786258"/>
    <n v="70"/>
    <n v="0.95427824951012408"/>
    <m/>
  </r>
  <r>
    <x v="87"/>
    <x v="3"/>
    <x v="3"/>
    <x v="0"/>
    <x v="2"/>
    <x v="0"/>
    <x v="0"/>
    <x v="2"/>
    <n v="36546061"/>
    <n v="44"/>
    <x v="919"/>
    <n v="1816"/>
    <n v="51.184834123222757"/>
    <n v="929.51658767772551"/>
    <n v="290"/>
    <n v="0.8403083700440529"/>
    <m/>
  </r>
  <r>
    <x v="87"/>
    <x v="3"/>
    <x v="3"/>
    <x v="0"/>
    <x v="3"/>
    <x v="1"/>
    <x v="0"/>
    <x v="0"/>
    <n v="36546017"/>
    <n v="44"/>
    <x v="920"/>
    <n v="1722"/>
    <n v="45.431472081218274"/>
    <n v="782.32994923857859"/>
    <n v="321"/>
    <n v="0.81358885017421601"/>
    <m/>
  </r>
  <r>
    <x v="87"/>
    <x v="3"/>
    <x v="3"/>
    <x v="0"/>
    <x v="4"/>
    <x v="1"/>
    <x v="0"/>
    <x v="1"/>
    <n v="36546039"/>
    <n v="44"/>
    <x v="921"/>
    <n v="2015.5"/>
    <n v="52.959501557632407"/>
    <n v="1067.3987538940812"/>
    <n v="220"/>
    <n v="0.89084594393450756"/>
    <m/>
  </r>
  <r>
    <x v="87"/>
    <x v="3"/>
    <x v="3"/>
    <x v="0"/>
    <x v="5"/>
    <x v="1"/>
    <x v="0"/>
    <x v="2"/>
    <n v="36546082"/>
    <n v="44"/>
    <x v="922"/>
    <n v="1532"/>
    <n v="33.439490445859867"/>
    <n v="512.29299363057316"/>
    <n v="230"/>
    <n v="0.84986945169712791"/>
    <m/>
  </r>
  <r>
    <x v="87"/>
    <x v="3"/>
    <x v="3"/>
    <x v="0"/>
    <x v="6"/>
    <x v="0"/>
    <x v="1"/>
    <x v="0"/>
    <n v="36546015"/>
    <n v="44"/>
    <x v="923"/>
    <n v="2428"/>
    <n v="94.213344316309716"/>
    <n v="2287.5"/>
    <n v="811"/>
    <n v="0.66598023064250411"/>
    <n v="5.2999999999999999E-2"/>
  </r>
  <r>
    <x v="87"/>
    <x v="3"/>
    <x v="3"/>
    <x v="0"/>
    <x v="7"/>
    <x v="0"/>
    <x v="1"/>
    <x v="1"/>
    <n v="36546034"/>
    <n v="44"/>
    <x v="924"/>
    <n v="1571"/>
    <n v="89.560789306174414"/>
    <n v="1407"/>
    <n v="610"/>
    <n v="0.61171228516868237"/>
    <n v="4.5999999999999999E-2"/>
  </r>
  <r>
    <x v="87"/>
    <x v="3"/>
    <x v="3"/>
    <x v="0"/>
    <x v="8"/>
    <x v="0"/>
    <x v="1"/>
    <x v="2"/>
    <n v="36546060"/>
    <n v="44"/>
    <x v="925"/>
    <n v="2354.5"/>
    <n v="93.968995540454443"/>
    <n v="2212.5"/>
    <n v="520"/>
    <n v="0.77914631556593761"/>
    <n v="0.1396"/>
  </r>
  <r>
    <x v="87"/>
    <x v="3"/>
    <x v="3"/>
    <x v="0"/>
    <x v="9"/>
    <x v="1"/>
    <x v="1"/>
    <x v="0"/>
    <n v="36546018"/>
    <n v="44"/>
    <x v="926"/>
    <n v="2648.5"/>
    <n v="87.52123843685105"/>
    <n v="2318"/>
    <n v="887"/>
    <n v="0.66509344912214463"/>
    <n v="0.13070000000000001"/>
  </r>
  <r>
    <x v="87"/>
    <x v="3"/>
    <x v="3"/>
    <x v="0"/>
    <x v="10"/>
    <x v="1"/>
    <x v="1"/>
    <x v="1"/>
    <n v="36546037"/>
    <n v="44"/>
    <x v="927"/>
    <n v="2068"/>
    <n v="95.57543520309477"/>
    <n v="1976.5"/>
    <n v="1414"/>
    <n v="0.31624758220502902"/>
    <n v="0.127"/>
  </r>
  <r>
    <x v="87"/>
    <x v="3"/>
    <x v="3"/>
    <x v="0"/>
    <x v="11"/>
    <x v="1"/>
    <x v="1"/>
    <x v="2"/>
    <n v="36546083"/>
    <n v="44"/>
    <x v="928"/>
    <n v="2212.5"/>
    <n v="86.508474576271183"/>
    <n v="1914"/>
    <n v="770"/>
    <n v="0.65197740112994351"/>
    <n v="9.8699999999999996E-2"/>
  </r>
  <r>
    <x v="87"/>
    <x v="3"/>
    <x v="3"/>
    <x v="0"/>
    <x v="12"/>
    <x v="0"/>
    <x v="2"/>
    <x v="0"/>
    <n v="36546016"/>
    <n v="44"/>
    <x v="929"/>
    <n v="2794.5"/>
    <n v="97.334049024870282"/>
    <n v="2720"/>
    <n v="428"/>
    <n v="0.84684201109321877"/>
    <m/>
  </r>
  <r>
    <x v="87"/>
    <x v="3"/>
    <x v="3"/>
    <x v="0"/>
    <x v="13"/>
    <x v="0"/>
    <x v="2"/>
    <x v="1"/>
    <n v="36546036"/>
    <n v="44"/>
    <x v="930"/>
    <n v="3564"/>
    <n v="99.326599326599336"/>
    <n v="3540"/>
    <n v="259"/>
    <n v="0.92732884399551063"/>
    <m/>
  </r>
  <r>
    <x v="87"/>
    <x v="3"/>
    <x v="3"/>
    <x v="0"/>
    <x v="14"/>
    <x v="0"/>
    <x v="2"/>
    <x v="2"/>
    <n v="36546059"/>
    <n v="44"/>
    <x v="931"/>
    <n v="2723"/>
    <n v="98.788101358795444"/>
    <n v="2690"/>
    <n v="365"/>
    <n v="0.86595666544252659"/>
    <m/>
  </r>
  <r>
    <x v="87"/>
    <x v="3"/>
    <x v="3"/>
    <x v="0"/>
    <x v="15"/>
    <x v="1"/>
    <x v="2"/>
    <x v="0"/>
    <n v="36546019"/>
    <n v="44"/>
    <x v="932"/>
    <n v="3537.5"/>
    <n v="71.378091872791515"/>
    <n v="2525"/>
    <n v="330"/>
    <n v="0.9067137809187279"/>
    <m/>
  </r>
  <r>
    <x v="87"/>
    <x v="3"/>
    <x v="3"/>
    <x v="0"/>
    <x v="16"/>
    <x v="1"/>
    <x v="2"/>
    <x v="1"/>
    <n v="36546038"/>
    <n v="44"/>
    <x v="933"/>
    <n v="2306"/>
    <n v="82.393755420641796"/>
    <n v="1900"/>
    <n v="479"/>
    <n v="0.79228100607111884"/>
    <m/>
  </r>
  <r>
    <x v="87"/>
    <x v="3"/>
    <x v="3"/>
    <x v="0"/>
    <x v="17"/>
    <x v="1"/>
    <x v="2"/>
    <x v="2"/>
    <n v="36546081"/>
    <n v="44"/>
    <x v="934"/>
    <n v="3587.5"/>
    <n v="92.404181184668985"/>
    <n v="3315"/>
    <n v="700"/>
    <n v="0.80487804878048785"/>
    <m/>
  </r>
  <r>
    <x v="88"/>
    <x v="3"/>
    <x v="3"/>
    <x v="2"/>
    <x v="0"/>
    <x v="0"/>
    <x v="0"/>
    <x v="0"/>
    <n v="36551014"/>
    <n v="44"/>
    <x v="935"/>
    <m/>
    <m/>
    <n v="208"/>
    <m/>
    <m/>
    <m/>
  </r>
  <r>
    <x v="88"/>
    <x v="3"/>
    <x v="3"/>
    <x v="2"/>
    <x v="1"/>
    <x v="0"/>
    <x v="0"/>
    <x v="1"/>
    <n v="36551035"/>
    <n v="44"/>
    <x v="936"/>
    <m/>
    <m/>
    <n v="70"/>
    <m/>
    <m/>
    <m/>
  </r>
  <r>
    <x v="88"/>
    <x v="3"/>
    <x v="3"/>
    <x v="2"/>
    <x v="2"/>
    <x v="0"/>
    <x v="0"/>
    <x v="2"/>
    <n v="36551061"/>
    <n v="44"/>
    <x v="937"/>
    <m/>
    <m/>
    <n v="290"/>
    <m/>
    <m/>
    <m/>
  </r>
  <r>
    <x v="88"/>
    <x v="3"/>
    <x v="3"/>
    <x v="2"/>
    <x v="3"/>
    <x v="1"/>
    <x v="0"/>
    <x v="0"/>
    <n v="36551017"/>
    <n v="44"/>
    <x v="938"/>
    <m/>
    <m/>
    <n v="321"/>
    <m/>
    <m/>
    <m/>
  </r>
  <r>
    <x v="88"/>
    <x v="3"/>
    <x v="3"/>
    <x v="2"/>
    <x v="4"/>
    <x v="1"/>
    <x v="0"/>
    <x v="1"/>
    <n v="36551039"/>
    <n v="44"/>
    <x v="939"/>
    <m/>
    <m/>
    <n v="220"/>
    <m/>
    <m/>
    <m/>
  </r>
  <r>
    <x v="88"/>
    <x v="3"/>
    <x v="3"/>
    <x v="2"/>
    <x v="5"/>
    <x v="1"/>
    <x v="0"/>
    <x v="2"/>
    <n v="36551082"/>
    <n v="44"/>
    <x v="811"/>
    <m/>
    <m/>
    <n v="230"/>
    <m/>
    <m/>
    <m/>
  </r>
  <r>
    <x v="88"/>
    <x v="3"/>
    <x v="3"/>
    <x v="2"/>
    <x v="6"/>
    <x v="0"/>
    <x v="1"/>
    <x v="0"/>
    <n v="36551015"/>
    <n v="44"/>
    <x v="940"/>
    <m/>
    <m/>
    <n v="811"/>
    <m/>
    <m/>
    <m/>
  </r>
  <r>
    <x v="88"/>
    <x v="3"/>
    <x v="3"/>
    <x v="2"/>
    <x v="7"/>
    <x v="0"/>
    <x v="1"/>
    <x v="1"/>
    <n v="36551034"/>
    <n v="44"/>
    <x v="293"/>
    <m/>
    <m/>
    <n v="610"/>
    <m/>
    <m/>
    <m/>
  </r>
  <r>
    <x v="88"/>
    <x v="3"/>
    <x v="3"/>
    <x v="2"/>
    <x v="8"/>
    <x v="0"/>
    <x v="1"/>
    <x v="2"/>
    <n v="36551060"/>
    <n v="44"/>
    <x v="941"/>
    <m/>
    <m/>
    <n v="520"/>
    <m/>
    <m/>
    <m/>
  </r>
  <r>
    <x v="88"/>
    <x v="3"/>
    <x v="3"/>
    <x v="2"/>
    <x v="9"/>
    <x v="1"/>
    <x v="1"/>
    <x v="0"/>
    <n v="36551018"/>
    <n v="44"/>
    <x v="942"/>
    <m/>
    <m/>
    <n v="887"/>
    <m/>
    <m/>
    <m/>
  </r>
  <r>
    <x v="88"/>
    <x v="3"/>
    <x v="3"/>
    <x v="2"/>
    <x v="10"/>
    <x v="1"/>
    <x v="1"/>
    <x v="1"/>
    <n v="36551037"/>
    <n v="44"/>
    <x v="943"/>
    <m/>
    <m/>
    <n v="1414"/>
    <m/>
    <m/>
    <m/>
  </r>
  <r>
    <x v="88"/>
    <x v="3"/>
    <x v="3"/>
    <x v="2"/>
    <x v="11"/>
    <x v="1"/>
    <x v="1"/>
    <x v="2"/>
    <n v="36551083"/>
    <n v="44"/>
    <x v="914"/>
    <m/>
    <m/>
    <n v="770"/>
    <m/>
    <m/>
    <m/>
  </r>
  <r>
    <x v="88"/>
    <x v="3"/>
    <x v="3"/>
    <x v="2"/>
    <x v="12"/>
    <x v="0"/>
    <x v="2"/>
    <x v="0"/>
    <n v="36551016"/>
    <n v="44"/>
    <x v="944"/>
    <m/>
    <m/>
    <n v="428"/>
    <m/>
    <m/>
    <m/>
  </r>
  <r>
    <x v="88"/>
    <x v="3"/>
    <x v="3"/>
    <x v="2"/>
    <x v="13"/>
    <x v="0"/>
    <x v="2"/>
    <x v="1"/>
    <n v="36551036"/>
    <n v="44"/>
    <x v="301"/>
    <m/>
    <m/>
    <n v="259"/>
    <m/>
    <m/>
    <m/>
  </r>
  <r>
    <x v="88"/>
    <x v="3"/>
    <x v="3"/>
    <x v="2"/>
    <x v="14"/>
    <x v="0"/>
    <x v="2"/>
    <x v="2"/>
    <n v="36551059"/>
    <n v="44"/>
    <x v="891"/>
    <m/>
    <m/>
    <n v="365"/>
    <m/>
    <m/>
    <m/>
  </r>
  <r>
    <x v="88"/>
    <x v="3"/>
    <x v="3"/>
    <x v="2"/>
    <x v="15"/>
    <x v="1"/>
    <x v="2"/>
    <x v="0"/>
    <n v="36551019"/>
    <n v="44"/>
    <x v="945"/>
    <m/>
    <m/>
    <n v="330"/>
    <m/>
    <m/>
    <m/>
  </r>
  <r>
    <x v="88"/>
    <x v="3"/>
    <x v="3"/>
    <x v="2"/>
    <x v="16"/>
    <x v="1"/>
    <x v="2"/>
    <x v="1"/>
    <n v="36551038"/>
    <n v="44"/>
    <x v="946"/>
    <m/>
    <m/>
    <n v="479"/>
    <m/>
    <m/>
    <m/>
  </r>
  <r>
    <x v="88"/>
    <x v="3"/>
    <x v="3"/>
    <x v="2"/>
    <x v="17"/>
    <x v="1"/>
    <x v="2"/>
    <x v="2"/>
    <n v="36551081"/>
    <n v="44"/>
    <x v="451"/>
    <m/>
    <m/>
    <n v="700"/>
    <m/>
    <m/>
    <m/>
  </r>
  <r>
    <x v="89"/>
    <x v="3"/>
    <x v="4"/>
    <x v="1"/>
    <x v="0"/>
    <x v="0"/>
    <x v="0"/>
    <x v="0"/>
    <n v="36584014"/>
    <n v="45"/>
    <x v="311"/>
    <n v="1660"/>
    <n v="29.54545454545454"/>
    <n v="490.45454545454538"/>
    <m/>
    <m/>
    <m/>
  </r>
  <r>
    <x v="89"/>
    <x v="3"/>
    <x v="4"/>
    <x v="1"/>
    <x v="1"/>
    <x v="0"/>
    <x v="0"/>
    <x v="1"/>
    <n v="36584035"/>
    <n v="45"/>
    <x v="759"/>
    <n v="1175"/>
    <n v="32.191780821917817"/>
    <n v="378.25342465753431"/>
    <m/>
    <m/>
    <m/>
  </r>
  <r>
    <x v="89"/>
    <x v="3"/>
    <x v="4"/>
    <x v="1"/>
    <x v="2"/>
    <x v="0"/>
    <x v="0"/>
    <x v="2"/>
    <n v="36584061"/>
    <n v="45"/>
    <x v="451"/>
    <n v="700"/>
    <n v="50"/>
    <n v="350"/>
    <m/>
    <m/>
    <m/>
  </r>
  <r>
    <x v="89"/>
    <x v="3"/>
    <x v="4"/>
    <x v="1"/>
    <x v="3"/>
    <x v="1"/>
    <x v="0"/>
    <x v="0"/>
    <n v="36584017"/>
    <n v="45"/>
    <x v="313"/>
    <n v="2640"/>
    <n v="42.857142857142847"/>
    <n v="1131.4285714285713"/>
    <m/>
    <m/>
    <m/>
  </r>
  <r>
    <x v="89"/>
    <x v="3"/>
    <x v="4"/>
    <x v="1"/>
    <x v="4"/>
    <x v="1"/>
    <x v="0"/>
    <x v="1"/>
    <n v="36584039"/>
    <n v="45"/>
    <x v="947"/>
    <n v="1370"/>
    <n v="15.217391304347816"/>
    <n v="208.47826086956508"/>
    <m/>
    <m/>
    <m/>
  </r>
  <r>
    <x v="89"/>
    <x v="3"/>
    <x v="4"/>
    <x v="1"/>
    <x v="5"/>
    <x v="1"/>
    <x v="0"/>
    <x v="2"/>
    <n v="36584082"/>
    <n v="45"/>
    <x v="361"/>
    <n v="1795"/>
    <n v="6.0606060606060659"/>
    <n v="108.78787878787888"/>
    <m/>
    <m/>
    <m/>
  </r>
  <r>
    <x v="89"/>
    <x v="3"/>
    <x v="4"/>
    <x v="1"/>
    <x v="6"/>
    <x v="0"/>
    <x v="1"/>
    <x v="0"/>
    <n v="36584015"/>
    <n v="45"/>
    <x v="368"/>
    <n v="2090"/>
    <n v="94.461538461538467"/>
    <n v="1974.2461538461539"/>
    <m/>
    <m/>
    <m/>
  </r>
  <r>
    <x v="89"/>
    <x v="3"/>
    <x v="4"/>
    <x v="1"/>
    <x v="7"/>
    <x v="0"/>
    <x v="1"/>
    <x v="1"/>
    <n v="36584034"/>
    <n v="45"/>
    <x v="55"/>
    <n v="1475"/>
    <n v="84.011627906976742"/>
    <n v="1239.171511627907"/>
    <m/>
    <m/>
    <m/>
  </r>
  <r>
    <x v="89"/>
    <x v="3"/>
    <x v="4"/>
    <x v="1"/>
    <x v="8"/>
    <x v="0"/>
    <x v="1"/>
    <x v="2"/>
    <n v="36584060"/>
    <n v="45"/>
    <x v="948"/>
    <n v="2155"/>
    <n v="93.886462882096069"/>
    <n v="2023.2532751091703"/>
    <m/>
    <m/>
    <m/>
  </r>
  <r>
    <x v="89"/>
    <x v="3"/>
    <x v="4"/>
    <x v="1"/>
    <x v="9"/>
    <x v="1"/>
    <x v="1"/>
    <x v="0"/>
    <n v="36584018"/>
    <n v="45"/>
    <x v="469"/>
    <n v="2260"/>
    <n v="77.146171693735496"/>
    <n v="1743.5034802784223"/>
    <m/>
    <m/>
    <m/>
  </r>
  <r>
    <x v="89"/>
    <x v="3"/>
    <x v="4"/>
    <x v="1"/>
    <x v="10"/>
    <x v="1"/>
    <x v="1"/>
    <x v="1"/>
    <n v="36584037"/>
    <n v="45"/>
    <x v="63"/>
    <n v="2805"/>
    <n v="79.519230769230774"/>
    <n v="2230.5144230769233"/>
    <m/>
    <m/>
    <m/>
  </r>
  <r>
    <x v="89"/>
    <x v="3"/>
    <x v="4"/>
    <x v="1"/>
    <x v="11"/>
    <x v="1"/>
    <x v="1"/>
    <x v="2"/>
    <n v="36584083"/>
    <n v="45"/>
    <x v="620"/>
    <n v="1650"/>
    <n v="69.584245076586427"/>
    <n v="1148.140043763676"/>
    <m/>
    <m/>
    <m/>
  </r>
  <r>
    <x v="89"/>
    <x v="3"/>
    <x v="4"/>
    <x v="1"/>
    <x v="12"/>
    <x v="0"/>
    <x v="2"/>
    <x v="0"/>
    <n v="36584016"/>
    <n v="45"/>
    <x v="52"/>
    <n v="2115"/>
    <n v="100"/>
    <n v="2115"/>
    <m/>
    <m/>
    <m/>
  </r>
  <r>
    <x v="89"/>
    <x v="3"/>
    <x v="4"/>
    <x v="1"/>
    <x v="13"/>
    <x v="0"/>
    <x v="2"/>
    <x v="1"/>
    <n v="36584036"/>
    <n v="45"/>
    <x v="230"/>
    <n v="2695"/>
    <n v="100"/>
    <n v="2695"/>
    <m/>
    <m/>
    <m/>
  </r>
  <r>
    <x v="89"/>
    <x v="3"/>
    <x v="4"/>
    <x v="1"/>
    <x v="14"/>
    <x v="0"/>
    <x v="2"/>
    <x v="2"/>
    <n v="36584059"/>
    <n v="45"/>
    <x v="949"/>
    <n v="2380"/>
    <n v="100"/>
    <n v="2380"/>
    <m/>
    <m/>
    <m/>
  </r>
  <r>
    <x v="89"/>
    <x v="3"/>
    <x v="4"/>
    <x v="1"/>
    <x v="15"/>
    <x v="1"/>
    <x v="2"/>
    <x v="0"/>
    <n v="36584019"/>
    <n v="45"/>
    <x v="950"/>
    <n v="2960"/>
    <n v="100"/>
    <n v="2960"/>
    <m/>
    <m/>
    <m/>
  </r>
  <r>
    <x v="89"/>
    <x v="3"/>
    <x v="4"/>
    <x v="1"/>
    <x v="16"/>
    <x v="1"/>
    <x v="2"/>
    <x v="1"/>
    <n v="36584038"/>
    <n v="45"/>
    <x v="76"/>
    <n v="2770"/>
    <n v="100"/>
    <n v="2770"/>
    <m/>
    <m/>
    <m/>
  </r>
  <r>
    <x v="89"/>
    <x v="3"/>
    <x v="4"/>
    <x v="1"/>
    <x v="17"/>
    <x v="1"/>
    <x v="2"/>
    <x v="2"/>
    <n v="36584081"/>
    <n v="45"/>
    <x v="8"/>
    <n v="2400"/>
    <n v="100"/>
    <n v="2400"/>
    <m/>
    <m/>
    <m/>
  </r>
  <r>
    <x v="90"/>
    <x v="3"/>
    <x v="4"/>
    <x v="0"/>
    <x v="0"/>
    <x v="0"/>
    <x v="0"/>
    <x v="0"/>
    <n v="36598014"/>
    <n v="45"/>
    <x v="299"/>
    <n v="2060"/>
    <n v="29.54545454545454"/>
    <n v="608.63636363636351"/>
    <n v="0"/>
    <n v="1"/>
    <m/>
  </r>
  <r>
    <x v="90"/>
    <x v="3"/>
    <x v="4"/>
    <x v="0"/>
    <x v="1"/>
    <x v="0"/>
    <x v="0"/>
    <x v="1"/>
    <n v="36598035"/>
    <n v="45"/>
    <x v="949"/>
    <n v="2380"/>
    <n v="32.191780821917817"/>
    <n v="766.16438356164394"/>
    <n v="0"/>
    <n v="1"/>
    <m/>
  </r>
  <r>
    <x v="90"/>
    <x v="3"/>
    <x v="4"/>
    <x v="0"/>
    <x v="2"/>
    <x v="0"/>
    <x v="0"/>
    <x v="2"/>
    <n v="36598061"/>
    <n v="45"/>
    <x v="951"/>
    <n v="1020"/>
    <n v="50"/>
    <n v="510"/>
    <n v="0"/>
    <n v="1"/>
    <m/>
  </r>
  <r>
    <x v="90"/>
    <x v="3"/>
    <x v="4"/>
    <x v="0"/>
    <x v="3"/>
    <x v="1"/>
    <x v="0"/>
    <x v="0"/>
    <n v="36598017"/>
    <n v="45"/>
    <x v="72"/>
    <n v="2435"/>
    <n v="42.857142857142847"/>
    <n v="1043.5714285714284"/>
    <n v="0"/>
    <n v="1"/>
    <m/>
  </r>
  <r>
    <x v="90"/>
    <x v="3"/>
    <x v="4"/>
    <x v="0"/>
    <x v="4"/>
    <x v="1"/>
    <x v="0"/>
    <x v="1"/>
    <n v="36598039"/>
    <n v="45"/>
    <x v="327"/>
    <n v="1840"/>
    <n v="15.217391304347816"/>
    <n v="280"/>
    <n v="0"/>
    <n v="1"/>
    <m/>
  </r>
  <r>
    <x v="90"/>
    <x v="3"/>
    <x v="4"/>
    <x v="0"/>
    <x v="5"/>
    <x v="1"/>
    <x v="0"/>
    <x v="2"/>
    <n v="36598082"/>
    <n v="45"/>
    <x v="230"/>
    <n v="2695"/>
    <n v="6.0606060606060659"/>
    <n v="163.33333333333346"/>
    <n v="0"/>
    <n v="1"/>
    <m/>
  </r>
  <r>
    <x v="90"/>
    <x v="3"/>
    <x v="4"/>
    <x v="0"/>
    <x v="6"/>
    <x v="0"/>
    <x v="1"/>
    <x v="0"/>
    <n v="36598015"/>
    <n v="45"/>
    <x v="433"/>
    <n v="3250"/>
    <n v="94.461538461538467"/>
    <n v="3070"/>
    <n v="685"/>
    <n v="0.78923076923076918"/>
    <n v="0.17100977198697068"/>
  </r>
  <r>
    <x v="90"/>
    <x v="3"/>
    <x v="4"/>
    <x v="0"/>
    <x v="7"/>
    <x v="0"/>
    <x v="1"/>
    <x v="1"/>
    <n v="36598034"/>
    <n v="45"/>
    <x v="879"/>
    <n v="3440"/>
    <n v="84.011627906976742"/>
    <n v="2890"/>
    <n v="525"/>
    <n v="0.84738372093023251"/>
    <n v="0.22664359861591693"/>
  </r>
  <r>
    <x v="90"/>
    <x v="3"/>
    <x v="4"/>
    <x v="0"/>
    <x v="8"/>
    <x v="0"/>
    <x v="1"/>
    <x v="2"/>
    <n v="36598060"/>
    <n v="45"/>
    <x v="952"/>
    <n v="2290"/>
    <n v="93.886462882096069"/>
    <n v="2150"/>
    <n v="420"/>
    <n v="0.81659388646288211"/>
    <n v="0.2930232558139535"/>
  </r>
  <r>
    <x v="90"/>
    <x v="3"/>
    <x v="4"/>
    <x v="0"/>
    <x v="9"/>
    <x v="1"/>
    <x v="1"/>
    <x v="0"/>
    <n v="36598018"/>
    <n v="45"/>
    <x v="953"/>
    <n v="4310"/>
    <n v="77.146171693735496"/>
    <n v="3325"/>
    <n v="850"/>
    <n v="0.80278422273781902"/>
    <n v="0.21797004991680533"/>
  </r>
  <r>
    <x v="90"/>
    <x v="3"/>
    <x v="4"/>
    <x v="0"/>
    <x v="10"/>
    <x v="1"/>
    <x v="1"/>
    <x v="1"/>
    <n v="36598037"/>
    <n v="45"/>
    <x v="22"/>
    <n v="5200"/>
    <n v="79.519230769230774"/>
    <n v="4135"/>
    <n v="825"/>
    <n v="0.84134615384615385"/>
    <n v="0.21523579201934703"/>
  </r>
  <r>
    <x v="90"/>
    <x v="3"/>
    <x v="4"/>
    <x v="0"/>
    <x v="11"/>
    <x v="1"/>
    <x v="1"/>
    <x v="2"/>
    <n v="36598083"/>
    <n v="45"/>
    <x v="954"/>
    <n v="2285"/>
    <n v="69.584245076586427"/>
    <n v="1590"/>
    <n v="250"/>
    <n v="0.89059080962800874"/>
    <n v="0.1069182389937107"/>
  </r>
  <r>
    <x v="90"/>
    <x v="3"/>
    <x v="4"/>
    <x v="0"/>
    <x v="12"/>
    <x v="0"/>
    <x v="2"/>
    <x v="0"/>
    <n v="36598016"/>
    <n v="45"/>
    <x v="955"/>
    <n v="4835"/>
    <n v="100"/>
    <n v="4835"/>
    <n v="680"/>
    <n v="0.85935884177869704"/>
    <m/>
  </r>
  <r>
    <x v="90"/>
    <x v="3"/>
    <x v="4"/>
    <x v="0"/>
    <x v="13"/>
    <x v="0"/>
    <x v="2"/>
    <x v="1"/>
    <n v="36598036"/>
    <n v="45"/>
    <x v="956"/>
    <n v="4715"/>
    <n v="100"/>
    <n v="4715"/>
    <n v="665"/>
    <n v="0.85896076352067874"/>
    <m/>
  </r>
  <r>
    <x v="90"/>
    <x v="3"/>
    <x v="4"/>
    <x v="0"/>
    <x v="14"/>
    <x v="0"/>
    <x v="2"/>
    <x v="2"/>
    <n v="36598059"/>
    <n v="45"/>
    <x v="957"/>
    <n v="3790"/>
    <n v="100"/>
    <n v="3790"/>
    <n v="705"/>
    <n v="0.81398416886543534"/>
    <m/>
  </r>
  <r>
    <x v="90"/>
    <x v="3"/>
    <x v="4"/>
    <x v="0"/>
    <x v="15"/>
    <x v="1"/>
    <x v="2"/>
    <x v="0"/>
    <n v="36598019"/>
    <n v="45"/>
    <x v="958"/>
    <n v="4060"/>
    <n v="100"/>
    <n v="4060"/>
    <n v="620"/>
    <n v="0.84729064039408863"/>
    <m/>
  </r>
  <r>
    <x v="90"/>
    <x v="3"/>
    <x v="4"/>
    <x v="0"/>
    <x v="16"/>
    <x v="1"/>
    <x v="2"/>
    <x v="1"/>
    <n v="36598038"/>
    <n v="45"/>
    <x v="959"/>
    <n v="4215"/>
    <n v="100"/>
    <n v="4215"/>
    <n v="435"/>
    <n v="0.89679715302491103"/>
    <m/>
  </r>
  <r>
    <x v="90"/>
    <x v="3"/>
    <x v="4"/>
    <x v="0"/>
    <x v="17"/>
    <x v="1"/>
    <x v="2"/>
    <x v="2"/>
    <n v="36598081"/>
    <n v="45"/>
    <x v="94"/>
    <n v="4400"/>
    <n v="100"/>
    <n v="4400"/>
    <n v="500"/>
    <n v="0.88636363636363635"/>
    <m/>
  </r>
  <r>
    <x v="91"/>
    <x v="3"/>
    <x v="4"/>
    <x v="2"/>
    <x v="0"/>
    <x v="0"/>
    <x v="0"/>
    <x v="0"/>
    <n v="36603014"/>
    <n v="45"/>
    <x v="263"/>
    <m/>
    <m/>
    <m/>
    <m/>
    <m/>
    <m/>
  </r>
  <r>
    <x v="91"/>
    <x v="3"/>
    <x v="4"/>
    <x v="2"/>
    <x v="1"/>
    <x v="0"/>
    <x v="0"/>
    <x v="1"/>
    <n v="36603035"/>
    <n v="45"/>
    <x v="263"/>
    <m/>
    <m/>
    <m/>
    <m/>
    <m/>
    <m/>
  </r>
  <r>
    <x v="91"/>
    <x v="3"/>
    <x v="4"/>
    <x v="2"/>
    <x v="2"/>
    <x v="0"/>
    <x v="0"/>
    <x v="2"/>
    <n v="36603061"/>
    <n v="45"/>
    <x v="263"/>
    <m/>
    <m/>
    <m/>
    <m/>
    <m/>
    <m/>
  </r>
  <r>
    <x v="91"/>
    <x v="3"/>
    <x v="4"/>
    <x v="2"/>
    <x v="3"/>
    <x v="1"/>
    <x v="0"/>
    <x v="0"/>
    <n v="36603017"/>
    <n v="45"/>
    <x v="263"/>
    <m/>
    <m/>
    <m/>
    <m/>
    <m/>
    <m/>
  </r>
  <r>
    <x v="91"/>
    <x v="3"/>
    <x v="4"/>
    <x v="2"/>
    <x v="4"/>
    <x v="1"/>
    <x v="0"/>
    <x v="1"/>
    <n v="36603039"/>
    <n v="45"/>
    <x v="263"/>
    <m/>
    <m/>
    <m/>
    <m/>
    <m/>
    <m/>
  </r>
  <r>
    <x v="91"/>
    <x v="3"/>
    <x v="4"/>
    <x v="2"/>
    <x v="5"/>
    <x v="1"/>
    <x v="0"/>
    <x v="2"/>
    <n v="36603082"/>
    <n v="45"/>
    <x v="263"/>
    <m/>
    <m/>
    <m/>
    <m/>
    <m/>
    <m/>
  </r>
  <r>
    <x v="91"/>
    <x v="3"/>
    <x v="4"/>
    <x v="2"/>
    <x v="6"/>
    <x v="0"/>
    <x v="1"/>
    <x v="0"/>
    <n v="36603015"/>
    <n v="45"/>
    <x v="56"/>
    <m/>
    <m/>
    <m/>
    <m/>
    <m/>
    <m/>
  </r>
  <r>
    <x v="91"/>
    <x v="3"/>
    <x v="4"/>
    <x v="2"/>
    <x v="7"/>
    <x v="0"/>
    <x v="1"/>
    <x v="1"/>
    <n v="36603034"/>
    <n v="45"/>
    <x v="449"/>
    <m/>
    <m/>
    <m/>
    <m/>
    <m/>
    <m/>
  </r>
  <r>
    <x v="91"/>
    <x v="3"/>
    <x v="4"/>
    <x v="2"/>
    <x v="8"/>
    <x v="0"/>
    <x v="1"/>
    <x v="2"/>
    <n v="36603060"/>
    <n v="45"/>
    <x v="960"/>
    <m/>
    <m/>
    <m/>
    <m/>
    <m/>
    <m/>
  </r>
  <r>
    <x v="91"/>
    <x v="3"/>
    <x v="4"/>
    <x v="2"/>
    <x v="9"/>
    <x v="1"/>
    <x v="1"/>
    <x v="0"/>
    <n v="36603018"/>
    <n v="45"/>
    <x v="815"/>
    <m/>
    <m/>
    <m/>
    <m/>
    <m/>
    <m/>
  </r>
  <r>
    <x v="91"/>
    <x v="3"/>
    <x v="4"/>
    <x v="2"/>
    <x v="10"/>
    <x v="1"/>
    <x v="1"/>
    <x v="1"/>
    <n v="36603037"/>
    <n v="45"/>
    <x v="48"/>
    <m/>
    <m/>
    <m/>
    <m/>
    <m/>
    <m/>
  </r>
  <r>
    <x v="91"/>
    <x v="3"/>
    <x v="4"/>
    <x v="2"/>
    <x v="11"/>
    <x v="1"/>
    <x v="1"/>
    <x v="2"/>
    <n v="36603083"/>
    <n v="45"/>
    <x v="180"/>
    <m/>
    <m/>
    <m/>
    <m/>
    <m/>
    <m/>
  </r>
  <r>
    <x v="91"/>
    <x v="3"/>
    <x v="4"/>
    <x v="2"/>
    <x v="12"/>
    <x v="0"/>
    <x v="2"/>
    <x v="0"/>
    <n v="36603016"/>
    <n v="45"/>
    <x v="355"/>
    <m/>
    <m/>
    <m/>
    <m/>
    <m/>
    <m/>
  </r>
  <r>
    <x v="91"/>
    <x v="3"/>
    <x v="4"/>
    <x v="2"/>
    <x v="13"/>
    <x v="0"/>
    <x v="2"/>
    <x v="1"/>
    <n v="36603036"/>
    <n v="45"/>
    <x v="373"/>
    <m/>
    <m/>
    <m/>
    <m/>
    <m/>
    <m/>
  </r>
  <r>
    <x v="91"/>
    <x v="3"/>
    <x v="4"/>
    <x v="2"/>
    <x v="14"/>
    <x v="0"/>
    <x v="2"/>
    <x v="2"/>
    <n v="36603059"/>
    <n v="45"/>
    <x v="961"/>
    <m/>
    <m/>
    <m/>
    <m/>
    <m/>
    <m/>
  </r>
  <r>
    <x v="91"/>
    <x v="3"/>
    <x v="4"/>
    <x v="2"/>
    <x v="15"/>
    <x v="1"/>
    <x v="2"/>
    <x v="0"/>
    <n v="36603019"/>
    <n v="45"/>
    <x v="819"/>
    <m/>
    <m/>
    <m/>
    <m/>
    <m/>
    <m/>
  </r>
  <r>
    <x v="91"/>
    <x v="3"/>
    <x v="4"/>
    <x v="2"/>
    <x v="16"/>
    <x v="1"/>
    <x v="2"/>
    <x v="1"/>
    <n v="36603038"/>
    <n v="45"/>
    <x v="962"/>
    <m/>
    <m/>
    <m/>
    <m/>
    <m/>
    <m/>
  </r>
  <r>
    <x v="91"/>
    <x v="3"/>
    <x v="4"/>
    <x v="2"/>
    <x v="17"/>
    <x v="1"/>
    <x v="2"/>
    <x v="2"/>
    <n v="36603081"/>
    <n v="45"/>
    <x v="344"/>
    <m/>
    <m/>
    <m/>
    <m/>
    <m/>
    <m/>
  </r>
  <r>
    <x v="92"/>
    <x v="3"/>
    <x v="5"/>
    <x v="1"/>
    <x v="0"/>
    <x v="0"/>
    <x v="0"/>
    <x v="0"/>
    <n v="36621014"/>
    <n v="46"/>
    <x v="963"/>
    <n v="38"/>
    <n v="29.54545454545454"/>
    <n v="11.227272727272727"/>
    <m/>
    <m/>
    <m/>
  </r>
  <r>
    <x v="92"/>
    <x v="3"/>
    <x v="5"/>
    <x v="1"/>
    <x v="1"/>
    <x v="0"/>
    <x v="0"/>
    <x v="1"/>
    <n v="36621035"/>
    <n v="46"/>
    <x v="964"/>
    <n v="71.5"/>
    <n v="32.191780821917817"/>
    <n v="23.017123287671236"/>
    <m/>
    <m/>
    <m/>
  </r>
  <r>
    <x v="92"/>
    <x v="3"/>
    <x v="5"/>
    <x v="1"/>
    <x v="2"/>
    <x v="0"/>
    <x v="0"/>
    <x v="2"/>
    <n v="36621061"/>
    <n v="46"/>
    <x v="965"/>
    <n v="106.5"/>
    <n v="50"/>
    <n v="53.25"/>
    <m/>
    <m/>
    <m/>
  </r>
  <r>
    <x v="92"/>
    <x v="3"/>
    <x v="5"/>
    <x v="1"/>
    <x v="3"/>
    <x v="1"/>
    <x v="0"/>
    <x v="0"/>
    <n v="36621017"/>
    <n v="46"/>
    <x v="966"/>
    <n v="19.5"/>
    <n v="42.857142857142847"/>
    <n v="8.3571428571428559"/>
    <m/>
    <m/>
    <m/>
  </r>
  <r>
    <x v="92"/>
    <x v="3"/>
    <x v="5"/>
    <x v="1"/>
    <x v="4"/>
    <x v="1"/>
    <x v="0"/>
    <x v="1"/>
    <n v="36621039"/>
    <n v="46"/>
    <x v="177"/>
    <n v="28"/>
    <n v="15.217391304347816"/>
    <n v="4.2608695652173889"/>
    <m/>
    <m/>
    <m/>
  </r>
  <r>
    <x v="92"/>
    <x v="3"/>
    <x v="5"/>
    <x v="1"/>
    <x v="5"/>
    <x v="1"/>
    <x v="0"/>
    <x v="2"/>
    <n v="36621082"/>
    <n v="46"/>
    <x v="967"/>
    <n v="6.5"/>
    <n v="6.0606060606060659"/>
    <n v="0.39393939393939426"/>
    <m/>
    <m/>
    <m/>
  </r>
  <r>
    <x v="92"/>
    <x v="3"/>
    <x v="5"/>
    <x v="1"/>
    <x v="6"/>
    <x v="0"/>
    <x v="1"/>
    <x v="0"/>
    <n v="36621015"/>
    <n v="46"/>
    <x v="968"/>
    <n v="364.5"/>
    <n v="94.461538461538467"/>
    <n v="344.31230769230768"/>
    <m/>
    <m/>
    <m/>
  </r>
  <r>
    <x v="92"/>
    <x v="3"/>
    <x v="5"/>
    <x v="1"/>
    <x v="7"/>
    <x v="0"/>
    <x v="1"/>
    <x v="1"/>
    <n v="36621034"/>
    <n v="46"/>
    <x v="969"/>
    <n v="528.5"/>
    <n v="84.011627906976742"/>
    <n v="444.00145348837208"/>
    <m/>
    <m/>
    <m/>
  </r>
  <r>
    <x v="92"/>
    <x v="3"/>
    <x v="5"/>
    <x v="1"/>
    <x v="8"/>
    <x v="0"/>
    <x v="1"/>
    <x v="2"/>
    <n v="36621060"/>
    <n v="46"/>
    <x v="970"/>
    <n v="328"/>
    <n v="93.886462882096069"/>
    <n v="307.94759825327509"/>
    <m/>
    <m/>
    <m/>
  </r>
  <r>
    <x v="92"/>
    <x v="3"/>
    <x v="5"/>
    <x v="1"/>
    <x v="9"/>
    <x v="1"/>
    <x v="1"/>
    <x v="0"/>
    <n v="36621018"/>
    <n v="46"/>
    <x v="193"/>
    <n v="463.5"/>
    <n v="77.146171693735496"/>
    <n v="357.57250580046406"/>
    <m/>
    <m/>
    <m/>
  </r>
  <r>
    <x v="92"/>
    <x v="3"/>
    <x v="5"/>
    <x v="1"/>
    <x v="10"/>
    <x v="1"/>
    <x v="1"/>
    <x v="1"/>
    <n v="36621037"/>
    <n v="46"/>
    <x v="643"/>
    <n v="512"/>
    <n v="79.519230769230774"/>
    <n v="407.13846153846157"/>
    <m/>
    <m/>
    <m/>
  </r>
  <r>
    <x v="92"/>
    <x v="3"/>
    <x v="5"/>
    <x v="1"/>
    <x v="11"/>
    <x v="1"/>
    <x v="1"/>
    <x v="2"/>
    <n v="36621083"/>
    <n v="46"/>
    <x v="651"/>
    <n v="299.5"/>
    <n v="69.584245076586427"/>
    <n v="208.40481400437633"/>
    <m/>
    <m/>
    <m/>
  </r>
  <r>
    <x v="92"/>
    <x v="3"/>
    <x v="5"/>
    <x v="1"/>
    <x v="12"/>
    <x v="0"/>
    <x v="2"/>
    <x v="0"/>
    <n v="36621016"/>
    <n v="46"/>
    <x v="971"/>
    <n v="828.5"/>
    <n v="100"/>
    <n v="828.5"/>
    <m/>
    <m/>
    <m/>
  </r>
  <r>
    <x v="92"/>
    <x v="3"/>
    <x v="5"/>
    <x v="1"/>
    <x v="13"/>
    <x v="0"/>
    <x v="2"/>
    <x v="1"/>
    <n v="36621036"/>
    <n v="46"/>
    <x v="972"/>
    <n v="792.5"/>
    <n v="100"/>
    <n v="792.5"/>
    <m/>
    <m/>
    <m/>
  </r>
  <r>
    <x v="92"/>
    <x v="3"/>
    <x v="5"/>
    <x v="1"/>
    <x v="14"/>
    <x v="0"/>
    <x v="2"/>
    <x v="2"/>
    <n v="36621059"/>
    <n v="46"/>
    <x v="973"/>
    <n v="1064.5"/>
    <n v="100"/>
    <n v="1064.5"/>
    <m/>
    <m/>
    <m/>
  </r>
  <r>
    <x v="92"/>
    <x v="3"/>
    <x v="5"/>
    <x v="1"/>
    <x v="15"/>
    <x v="1"/>
    <x v="2"/>
    <x v="0"/>
    <n v="36621019"/>
    <n v="46"/>
    <x v="974"/>
    <n v="978.5"/>
    <n v="100"/>
    <n v="978.5"/>
    <m/>
    <m/>
    <m/>
  </r>
  <r>
    <x v="92"/>
    <x v="3"/>
    <x v="5"/>
    <x v="1"/>
    <x v="16"/>
    <x v="1"/>
    <x v="2"/>
    <x v="1"/>
    <n v="36621038"/>
    <n v="46"/>
    <x v="975"/>
    <n v="718.5"/>
    <n v="100"/>
    <n v="718.5"/>
    <m/>
    <m/>
    <m/>
  </r>
  <r>
    <x v="92"/>
    <x v="3"/>
    <x v="5"/>
    <x v="1"/>
    <x v="17"/>
    <x v="1"/>
    <x v="2"/>
    <x v="2"/>
    <n v="36621081"/>
    <n v="46"/>
    <x v="976"/>
    <n v="961.5"/>
    <n v="100"/>
    <n v="961.5"/>
    <m/>
    <m/>
    <m/>
  </r>
  <r>
    <x v="93"/>
    <x v="3"/>
    <x v="5"/>
    <x v="1"/>
    <x v="0"/>
    <x v="0"/>
    <x v="0"/>
    <x v="0"/>
    <n v="36628014"/>
    <n v="46"/>
    <x v="0"/>
    <m/>
    <m/>
    <m/>
    <m/>
    <m/>
    <m/>
  </r>
  <r>
    <x v="93"/>
    <x v="3"/>
    <x v="5"/>
    <x v="1"/>
    <x v="1"/>
    <x v="0"/>
    <x v="0"/>
    <x v="1"/>
    <n v="36628035"/>
    <n v="46"/>
    <x v="0"/>
    <m/>
    <m/>
    <m/>
    <m/>
    <m/>
    <m/>
  </r>
  <r>
    <x v="93"/>
    <x v="3"/>
    <x v="5"/>
    <x v="1"/>
    <x v="2"/>
    <x v="0"/>
    <x v="0"/>
    <x v="2"/>
    <n v="36628061"/>
    <n v="46"/>
    <x v="0"/>
    <m/>
    <m/>
    <m/>
    <m/>
    <m/>
    <m/>
  </r>
  <r>
    <x v="93"/>
    <x v="3"/>
    <x v="5"/>
    <x v="1"/>
    <x v="3"/>
    <x v="1"/>
    <x v="0"/>
    <x v="0"/>
    <n v="36628017"/>
    <n v="46"/>
    <x v="0"/>
    <m/>
    <m/>
    <m/>
    <m/>
    <m/>
    <m/>
  </r>
  <r>
    <x v="93"/>
    <x v="3"/>
    <x v="5"/>
    <x v="1"/>
    <x v="4"/>
    <x v="1"/>
    <x v="0"/>
    <x v="1"/>
    <n v="36628039"/>
    <n v="46"/>
    <x v="0"/>
    <m/>
    <m/>
    <m/>
    <m/>
    <m/>
    <m/>
  </r>
  <r>
    <x v="93"/>
    <x v="3"/>
    <x v="5"/>
    <x v="1"/>
    <x v="5"/>
    <x v="1"/>
    <x v="0"/>
    <x v="2"/>
    <n v="36628082"/>
    <n v="46"/>
    <x v="0"/>
    <m/>
    <m/>
    <m/>
    <m/>
    <m/>
    <m/>
  </r>
  <r>
    <x v="93"/>
    <x v="3"/>
    <x v="5"/>
    <x v="1"/>
    <x v="6"/>
    <x v="0"/>
    <x v="1"/>
    <x v="0"/>
    <n v="36628015"/>
    <n v="46"/>
    <x v="977"/>
    <n v="841.5"/>
    <n v="94.461538461538467"/>
    <n v="794.8938461538462"/>
    <m/>
    <m/>
    <m/>
  </r>
  <r>
    <x v="93"/>
    <x v="3"/>
    <x v="5"/>
    <x v="1"/>
    <x v="7"/>
    <x v="0"/>
    <x v="1"/>
    <x v="1"/>
    <n v="36628034"/>
    <n v="46"/>
    <x v="207"/>
    <n v="600"/>
    <n v="84.011627906976742"/>
    <n v="504.06976744186045"/>
    <m/>
    <m/>
    <m/>
  </r>
  <r>
    <x v="93"/>
    <x v="3"/>
    <x v="5"/>
    <x v="1"/>
    <x v="8"/>
    <x v="0"/>
    <x v="1"/>
    <x v="2"/>
    <n v="36628060"/>
    <n v="46"/>
    <x v="978"/>
    <n v="667"/>
    <n v="93.886462882096069"/>
    <n v="626.2227074235808"/>
    <m/>
    <m/>
    <m/>
  </r>
  <r>
    <x v="93"/>
    <x v="3"/>
    <x v="5"/>
    <x v="1"/>
    <x v="9"/>
    <x v="1"/>
    <x v="1"/>
    <x v="0"/>
    <n v="36628018"/>
    <n v="46"/>
    <x v="979"/>
    <n v="575.5"/>
    <n v="77.146171693735496"/>
    <n v="443.97621809744777"/>
    <m/>
    <m/>
    <m/>
  </r>
  <r>
    <x v="93"/>
    <x v="3"/>
    <x v="5"/>
    <x v="1"/>
    <x v="10"/>
    <x v="1"/>
    <x v="1"/>
    <x v="1"/>
    <n v="36628037"/>
    <n v="46"/>
    <x v="139"/>
    <n v="1110"/>
    <n v="79.519230769230774"/>
    <n v="882.66346153846166"/>
    <m/>
    <m/>
    <m/>
  </r>
  <r>
    <x v="93"/>
    <x v="3"/>
    <x v="5"/>
    <x v="1"/>
    <x v="11"/>
    <x v="1"/>
    <x v="1"/>
    <x v="2"/>
    <n v="36628083"/>
    <n v="46"/>
    <x v="980"/>
    <n v="788"/>
    <n v="69.584245076586427"/>
    <n v="548.32385120350102"/>
    <m/>
    <m/>
    <m/>
  </r>
  <r>
    <x v="93"/>
    <x v="3"/>
    <x v="5"/>
    <x v="1"/>
    <x v="12"/>
    <x v="0"/>
    <x v="2"/>
    <x v="0"/>
    <n v="36628016"/>
    <n v="46"/>
    <x v="981"/>
    <n v="1142"/>
    <n v="100"/>
    <n v="1142"/>
    <m/>
    <m/>
    <m/>
  </r>
  <r>
    <x v="93"/>
    <x v="3"/>
    <x v="5"/>
    <x v="1"/>
    <x v="13"/>
    <x v="0"/>
    <x v="2"/>
    <x v="1"/>
    <n v="36628036"/>
    <n v="46"/>
    <x v="389"/>
    <n v="1185"/>
    <n v="100"/>
    <n v="1185"/>
    <m/>
    <m/>
    <m/>
  </r>
  <r>
    <x v="93"/>
    <x v="3"/>
    <x v="5"/>
    <x v="1"/>
    <x v="14"/>
    <x v="0"/>
    <x v="2"/>
    <x v="2"/>
    <n v="36628059"/>
    <n v="46"/>
    <x v="982"/>
    <n v="1375"/>
    <n v="100"/>
    <n v="1375"/>
    <m/>
    <m/>
    <m/>
  </r>
  <r>
    <x v="93"/>
    <x v="3"/>
    <x v="5"/>
    <x v="1"/>
    <x v="15"/>
    <x v="1"/>
    <x v="2"/>
    <x v="0"/>
    <n v="36628019"/>
    <n v="46"/>
    <x v="983"/>
    <n v="1076"/>
    <n v="100"/>
    <n v="1076"/>
    <m/>
    <m/>
    <m/>
  </r>
  <r>
    <x v="93"/>
    <x v="3"/>
    <x v="5"/>
    <x v="1"/>
    <x v="16"/>
    <x v="1"/>
    <x v="2"/>
    <x v="1"/>
    <n v="36628038"/>
    <n v="46"/>
    <x v="984"/>
    <n v="803.5"/>
    <n v="100"/>
    <n v="803.5"/>
    <m/>
    <m/>
    <m/>
  </r>
  <r>
    <x v="93"/>
    <x v="3"/>
    <x v="5"/>
    <x v="1"/>
    <x v="17"/>
    <x v="1"/>
    <x v="2"/>
    <x v="2"/>
    <n v="36628081"/>
    <n v="46"/>
    <x v="985"/>
    <n v="635.5"/>
    <n v="100"/>
    <n v="635.5"/>
    <m/>
    <m/>
    <m/>
  </r>
  <r>
    <x v="94"/>
    <x v="3"/>
    <x v="5"/>
    <x v="1"/>
    <x v="0"/>
    <x v="0"/>
    <x v="0"/>
    <x v="0"/>
    <n v="36637014"/>
    <n v="46"/>
    <x v="0"/>
    <m/>
    <m/>
    <m/>
    <m/>
    <m/>
    <m/>
  </r>
  <r>
    <x v="94"/>
    <x v="3"/>
    <x v="5"/>
    <x v="1"/>
    <x v="1"/>
    <x v="0"/>
    <x v="0"/>
    <x v="1"/>
    <n v="36637035"/>
    <n v="46"/>
    <x v="0"/>
    <m/>
    <m/>
    <m/>
    <m/>
    <m/>
    <m/>
  </r>
  <r>
    <x v="94"/>
    <x v="3"/>
    <x v="5"/>
    <x v="1"/>
    <x v="2"/>
    <x v="0"/>
    <x v="0"/>
    <x v="2"/>
    <n v="36637061"/>
    <n v="46"/>
    <x v="0"/>
    <m/>
    <m/>
    <m/>
    <m/>
    <m/>
    <m/>
  </r>
  <r>
    <x v="94"/>
    <x v="3"/>
    <x v="5"/>
    <x v="1"/>
    <x v="3"/>
    <x v="1"/>
    <x v="0"/>
    <x v="0"/>
    <n v="36637017"/>
    <n v="46"/>
    <x v="0"/>
    <m/>
    <m/>
    <m/>
    <m/>
    <m/>
    <m/>
  </r>
  <r>
    <x v="94"/>
    <x v="3"/>
    <x v="5"/>
    <x v="1"/>
    <x v="4"/>
    <x v="1"/>
    <x v="0"/>
    <x v="1"/>
    <n v="36637039"/>
    <n v="46"/>
    <x v="0"/>
    <m/>
    <m/>
    <m/>
    <m/>
    <m/>
    <m/>
  </r>
  <r>
    <x v="94"/>
    <x v="3"/>
    <x v="5"/>
    <x v="1"/>
    <x v="5"/>
    <x v="1"/>
    <x v="0"/>
    <x v="2"/>
    <n v="36637082"/>
    <n v="46"/>
    <x v="0"/>
    <m/>
    <m/>
    <m/>
    <m/>
    <m/>
    <m/>
  </r>
  <r>
    <x v="94"/>
    <x v="3"/>
    <x v="5"/>
    <x v="1"/>
    <x v="6"/>
    <x v="0"/>
    <x v="1"/>
    <x v="0"/>
    <n v="36637015"/>
    <n v="46"/>
    <x v="986"/>
    <n v="997.5"/>
    <n v="94.461538461538467"/>
    <n v="942.25384615384621"/>
    <m/>
    <m/>
    <m/>
  </r>
  <r>
    <x v="94"/>
    <x v="3"/>
    <x v="5"/>
    <x v="1"/>
    <x v="7"/>
    <x v="0"/>
    <x v="1"/>
    <x v="1"/>
    <n v="36637034"/>
    <n v="46"/>
    <x v="987"/>
    <n v="742.5"/>
    <n v="84.011627906976742"/>
    <n v="623.78633720930225"/>
    <m/>
    <m/>
    <m/>
  </r>
  <r>
    <x v="94"/>
    <x v="3"/>
    <x v="5"/>
    <x v="1"/>
    <x v="8"/>
    <x v="0"/>
    <x v="1"/>
    <x v="2"/>
    <n v="36637060"/>
    <n v="46"/>
    <x v="988"/>
    <n v="931"/>
    <n v="93.886462882096069"/>
    <n v="874.08296943231437"/>
    <m/>
    <m/>
    <m/>
  </r>
  <r>
    <x v="94"/>
    <x v="3"/>
    <x v="5"/>
    <x v="1"/>
    <x v="9"/>
    <x v="1"/>
    <x v="1"/>
    <x v="0"/>
    <n v="36637018"/>
    <n v="46"/>
    <x v="989"/>
    <n v="892"/>
    <n v="77.146171693735496"/>
    <n v="688.14385150812063"/>
    <m/>
    <m/>
    <m/>
  </r>
  <r>
    <x v="94"/>
    <x v="3"/>
    <x v="5"/>
    <x v="1"/>
    <x v="10"/>
    <x v="1"/>
    <x v="1"/>
    <x v="1"/>
    <n v="36637037"/>
    <n v="46"/>
    <x v="990"/>
    <n v="1263.5"/>
    <n v="79.519230769230774"/>
    <n v="1004.7254807692309"/>
    <m/>
    <m/>
    <m/>
  </r>
  <r>
    <x v="94"/>
    <x v="3"/>
    <x v="5"/>
    <x v="1"/>
    <x v="11"/>
    <x v="1"/>
    <x v="1"/>
    <x v="2"/>
    <n v="36637083"/>
    <n v="46"/>
    <x v="991"/>
    <n v="1703.5"/>
    <n v="69.584245076586427"/>
    <n v="1185.3676148796499"/>
    <m/>
    <m/>
    <m/>
  </r>
  <r>
    <x v="94"/>
    <x v="3"/>
    <x v="5"/>
    <x v="1"/>
    <x v="12"/>
    <x v="0"/>
    <x v="2"/>
    <x v="0"/>
    <n v="36637016"/>
    <n v="46"/>
    <x v="625"/>
    <n v="1464"/>
    <n v="100"/>
    <n v="1464"/>
    <m/>
    <m/>
    <m/>
  </r>
  <r>
    <x v="94"/>
    <x v="3"/>
    <x v="5"/>
    <x v="1"/>
    <x v="13"/>
    <x v="0"/>
    <x v="2"/>
    <x v="1"/>
    <n v="36637036"/>
    <n v="46"/>
    <x v="992"/>
    <n v="1554.5"/>
    <n v="100"/>
    <n v="1554.5"/>
    <m/>
    <m/>
    <m/>
  </r>
  <r>
    <x v="94"/>
    <x v="3"/>
    <x v="5"/>
    <x v="1"/>
    <x v="14"/>
    <x v="0"/>
    <x v="2"/>
    <x v="2"/>
    <n v="36637059"/>
    <n v="46"/>
    <x v="993"/>
    <n v="1721"/>
    <n v="100"/>
    <n v="1721"/>
    <m/>
    <m/>
    <m/>
  </r>
  <r>
    <x v="94"/>
    <x v="3"/>
    <x v="5"/>
    <x v="1"/>
    <x v="15"/>
    <x v="1"/>
    <x v="2"/>
    <x v="0"/>
    <n v="36637019"/>
    <n v="46"/>
    <x v="994"/>
    <n v="1072.5"/>
    <n v="100"/>
    <n v="1072.5"/>
    <m/>
    <m/>
    <m/>
  </r>
  <r>
    <x v="94"/>
    <x v="3"/>
    <x v="5"/>
    <x v="1"/>
    <x v="16"/>
    <x v="1"/>
    <x v="2"/>
    <x v="1"/>
    <n v="36637038"/>
    <n v="46"/>
    <x v="117"/>
    <n v="1690"/>
    <n v="100"/>
    <n v="1690"/>
    <m/>
    <m/>
    <m/>
  </r>
  <r>
    <x v="94"/>
    <x v="3"/>
    <x v="5"/>
    <x v="1"/>
    <x v="17"/>
    <x v="1"/>
    <x v="2"/>
    <x v="2"/>
    <n v="36637081"/>
    <n v="46"/>
    <x v="995"/>
    <n v="1044.5"/>
    <n v="100"/>
    <n v="1044.5"/>
    <m/>
    <m/>
    <m/>
  </r>
  <r>
    <x v="95"/>
    <x v="3"/>
    <x v="5"/>
    <x v="1"/>
    <x v="0"/>
    <x v="0"/>
    <x v="0"/>
    <x v="0"/>
    <n v="36647014"/>
    <n v="46"/>
    <x v="0"/>
    <m/>
    <m/>
    <m/>
    <m/>
    <m/>
    <m/>
  </r>
  <r>
    <x v="95"/>
    <x v="3"/>
    <x v="5"/>
    <x v="1"/>
    <x v="1"/>
    <x v="0"/>
    <x v="0"/>
    <x v="1"/>
    <n v="36647035"/>
    <n v="46"/>
    <x v="0"/>
    <m/>
    <m/>
    <m/>
    <m/>
    <m/>
    <m/>
  </r>
  <r>
    <x v="95"/>
    <x v="3"/>
    <x v="5"/>
    <x v="1"/>
    <x v="2"/>
    <x v="0"/>
    <x v="0"/>
    <x v="2"/>
    <n v="36647061"/>
    <n v="46"/>
    <x v="0"/>
    <m/>
    <m/>
    <m/>
    <m/>
    <m/>
    <m/>
  </r>
  <r>
    <x v="95"/>
    <x v="3"/>
    <x v="5"/>
    <x v="1"/>
    <x v="3"/>
    <x v="1"/>
    <x v="0"/>
    <x v="0"/>
    <n v="36647017"/>
    <n v="46"/>
    <x v="0"/>
    <m/>
    <m/>
    <m/>
    <m/>
    <m/>
    <m/>
  </r>
  <r>
    <x v="95"/>
    <x v="3"/>
    <x v="5"/>
    <x v="1"/>
    <x v="4"/>
    <x v="1"/>
    <x v="0"/>
    <x v="1"/>
    <n v="36647039"/>
    <n v="46"/>
    <x v="0"/>
    <m/>
    <m/>
    <m/>
    <m/>
    <m/>
    <m/>
  </r>
  <r>
    <x v="95"/>
    <x v="3"/>
    <x v="5"/>
    <x v="1"/>
    <x v="5"/>
    <x v="1"/>
    <x v="0"/>
    <x v="2"/>
    <n v="36647082"/>
    <n v="46"/>
    <x v="0"/>
    <m/>
    <m/>
    <m/>
    <m/>
    <m/>
    <m/>
  </r>
  <r>
    <x v="95"/>
    <x v="3"/>
    <x v="5"/>
    <x v="1"/>
    <x v="6"/>
    <x v="0"/>
    <x v="1"/>
    <x v="0"/>
    <n v="36647015"/>
    <n v="46"/>
    <x v="996"/>
    <n v="1643.5"/>
    <n v="94.461538461538467"/>
    <n v="1552.4753846153847"/>
    <m/>
    <m/>
    <m/>
  </r>
  <r>
    <x v="95"/>
    <x v="3"/>
    <x v="5"/>
    <x v="1"/>
    <x v="7"/>
    <x v="0"/>
    <x v="1"/>
    <x v="1"/>
    <n v="36647034"/>
    <n v="46"/>
    <x v="997"/>
    <n v="1492.5"/>
    <n v="84.011627906976742"/>
    <n v="1253.8735465116279"/>
    <m/>
    <m/>
    <m/>
  </r>
  <r>
    <x v="95"/>
    <x v="3"/>
    <x v="5"/>
    <x v="1"/>
    <x v="8"/>
    <x v="0"/>
    <x v="1"/>
    <x v="2"/>
    <n v="36647060"/>
    <n v="46"/>
    <x v="998"/>
    <n v="1011"/>
    <n v="93.886462882096069"/>
    <n v="949.19213973799128"/>
    <m/>
    <m/>
    <m/>
  </r>
  <r>
    <x v="95"/>
    <x v="3"/>
    <x v="5"/>
    <x v="1"/>
    <x v="9"/>
    <x v="1"/>
    <x v="1"/>
    <x v="0"/>
    <n v="36647018"/>
    <n v="46"/>
    <x v="999"/>
    <n v="1346"/>
    <n v="77.146171693735496"/>
    <n v="1038.3874709976799"/>
    <m/>
    <m/>
    <m/>
  </r>
  <r>
    <x v="95"/>
    <x v="3"/>
    <x v="5"/>
    <x v="1"/>
    <x v="10"/>
    <x v="1"/>
    <x v="1"/>
    <x v="1"/>
    <n v="36647037"/>
    <n v="46"/>
    <x v="1000"/>
    <n v="1488.5"/>
    <n v="79.519230769230774"/>
    <n v="1183.6437500000002"/>
    <m/>
    <m/>
    <m/>
  </r>
  <r>
    <x v="95"/>
    <x v="3"/>
    <x v="5"/>
    <x v="1"/>
    <x v="11"/>
    <x v="1"/>
    <x v="1"/>
    <x v="2"/>
    <n v="36647083"/>
    <n v="46"/>
    <x v="1001"/>
    <n v="657"/>
    <n v="69.584245076586427"/>
    <n v="457.1684901531728"/>
    <m/>
    <m/>
    <m/>
  </r>
  <r>
    <x v="95"/>
    <x v="3"/>
    <x v="5"/>
    <x v="1"/>
    <x v="12"/>
    <x v="0"/>
    <x v="2"/>
    <x v="0"/>
    <n v="36647016"/>
    <n v="46"/>
    <x v="1002"/>
    <n v="875.5"/>
    <n v="100"/>
    <n v="875.5"/>
    <m/>
    <m/>
    <m/>
  </r>
  <r>
    <x v="95"/>
    <x v="3"/>
    <x v="5"/>
    <x v="1"/>
    <x v="13"/>
    <x v="0"/>
    <x v="2"/>
    <x v="1"/>
    <n v="36647036"/>
    <n v="46"/>
    <x v="1003"/>
    <n v="2004.5"/>
    <n v="100"/>
    <n v="2004.5"/>
    <m/>
    <m/>
    <m/>
  </r>
  <r>
    <x v="95"/>
    <x v="3"/>
    <x v="5"/>
    <x v="1"/>
    <x v="14"/>
    <x v="0"/>
    <x v="2"/>
    <x v="2"/>
    <n v="36647059"/>
    <n v="46"/>
    <x v="1004"/>
    <n v="1691.5"/>
    <n v="100"/>
    <n v="1691.5"/>
    <m/>
    <m/>
    <m/>
  </r>
  <r>
    <x v="95"/>
    <x v="3"/>
    <x v="5"/>
    <x v="1"/>
    <x v="15"/>
    <x v="1"/>
    <x v="2"/>
    <x v="0"/>
    <n v="36647019"/>
    <n v="46"/>
    <x v="1002"/>
    <n v="875.5"/>
    <n v="100"/>
    <n v="875.5"/>
    <m/>
    <m/>
    <m/>
  </r>
  <r>
    <x v="95"/>
    <x v="3"/>
    <x v="5"/>
    <x v="1"/>
    <x v="16"/>
    <x v="1"/>
    <x v="2"/>
    <x v="1"/>
    <n v="36647038"/>
    <n v="46"/>
    <x v="1003"/>
    <n v="2004.5"/>
    <n v="100"/>
    <n v="2004.5"/>
    <m/>
    <m/>
    <m/>
  </r>
  <r>
    <x v="95"/>
    <x v="3"/>
    <x v="5"/>
    <x v="1"/>
    <x v="17"/>
    <x v="1"/>
    <x v="2"/>
    <x v="2"/>
    <n v="36647081"/>
    <n v="46"/>
    <x v="1004"/>
    <n v="1691.5"/>
    <n v="100"/>
    <n v="1691.5"/>
    <m/>
    <m/>
    <m/>
  </r>
  <r>
    <x v="96"/>
    <x v="3"/>
    <x v="5"/>
    <x v="1"/>
    <x v="0"/>
    <x v="0"/>
    <x v="0"/>
    <x v="0"/>
    <n v="36656014"/>
    <n v="46"/>
    <x v="0"/>
    <m/>
    <m/>
    <m/>
    <m/>
    <m/>
    <m/>
  </r>
  <r>
    <x v="96"/>
    <x v="3"/>
    <x v="5"/>
    <x v="1"/>
    <x v="1"/>
    <x v="0"/>
    <x v="0"/>
    <x v="1"/>
    <n v="36656035"/>
    <n v="46"/>
    <x v="0"/>
    <m/>
    <m/>
    <m/>
    <m/>
    <m/>
    <m/>
  </r>
  <r>
    <x v="96"/>
    <x v="3"/>
    <x v="5"/>
    <x v="1"/>
    <x v="2"/>
    <x v="0"/>
    <x v="0"/>
    <x v="2"/>
    <n v="36656061"/>
    <n v="46"/>
    <x v="0"/>
    <m/>
    <m/>
    <m/>
    <m/>
    <m/>
    <m/>
  </r>
  <r>
    <x v="96"/>
    <x v="3"/>
    <x v="5"/>
    <x v="1"/>
    <x v="3"/>
    <x v="1"/>
    <x v="0"/>
    <x v="0"/>
    <n v="36656017"/>
    <n v="46"/>
    <x v="0"/>
    <m/>
    <m/>
    <m/>
    <m/>
    <m/>
    <m/>
  </r>
  <r>
    <x v="96"/>
    <x v="3"/>
    <x v="5"/>
    <x v="1"/>
    <x v="4"/>
    <x v="1"/>
    <x v="0"/>
    <x v="1"/>
    <n v="36656039"/>
    <n v="46"/>
    <x v="0"/>
    <m/>
    <m/>
    <m/>
    <m/>
    <m/>
    <m/>
  </r>
  <r>
    <x v="96"/>
    <x v="3"/>
    <x v="5"/>
    <x v="1"/>
    <x v="5"/>
    <x v="1"/>
    <x v="0"/>
    <x v="2"/>
    <n v="36656082"/>
    <n v="46"/>
    <x v="0"/>
    <m/>
    <m/>
    <m/>
    <m/>
    <m/>
    <m/>
  </r>
  <r>
    <x v="96"/>
    <x v="3"/>
    <x v="5"/>
    <x v="1"/>
    <x v="6"/>
    <x v="0"/>
    <x v="1"/>
    <x v="0"/>
    <n v="36656015"/>
    <n v="46"/>
    <x v="325"/>
    <n v="1310"/>
    <n v="94.461538461538467"/>
    <n v="1237.4461538461539"/>
    <m/>
    <m/>
    <m/>
  </r>
  <r>
    <x v="96"/>
    <x v="3"/>
    <x v="5"/>
    <x v="1"/>
    <x v="7"/>
    <x v="0"/>
    <x v="1"/>
    <x v="1"/>
    <n v="36656034"/>
    <n v="46"/>
    <x v="319"/>
    <n v="1285"/>
    <n v="84.011627906976742"/>
    <n v="1079.549418604651"/>
    <m/>
    <m/>
    <m/>
  </r>
  <r>
    <x v="96"/>
    <x v="3"/>
    <x v="5"/>
    <x v="1"/>
    <x v="8"/>
    <x v="0"/>
    <x v="1"/>
    <x v="2"/>
    <n v="36656060"/>
    <n v="46"/>
    <x v="1005"/>
    <n v="1134"/>
    <n v="93.886462882096069"/>
    <n v="1064.6724890829694"/>
    <m/>
    <m/>
    <m/>
  </r>
  <r>
    <x v="96"/>
    <x v="3"/>
    <x v="5"/>
    <x v="1"/>
    <x v="9"/>
    <x v="1"/>
    <x v="1"/>
    <x v="0"/>
    <n v="36656018"/>
    <n v="46"/>
    <x v="1006"/>
    <n v="1553"/>
    <n v="77.146171693735496"/>
    <n v="1198.0800464037122"/>
    <m/>
    <m/>
    <m/>
  </r>
  <r>
    <x v="96"/>
    <x v="3"/>
    <x v="5"/>
    <x v="1"/>
    <x v="10"/>
    <x v="1"/>
    <x v="1"/>
    <x v="1"/>
    <n v="36656037"/>
    <n v="46"/>
    <x v="1007"/>
    <n v="878.5"/>
    <n v="79.519230769230774"/>
    <n v="698.57644230769233"/>
    <m/>
    <m/>
    <m/>
  </r>
  <r>
    <x v="96"/>
    <x v="3"/>
    <x v="5"/>
    <x v="1"/>
    <x v="11"/>
    <x v="1"/>
    <x v="1"/>
    <x v="2"/>
    <n v="36656083"/>
    <n v="46"/>
    <x v="1008"/>
    <n v="1533.5"/>
    <n v="69.584245076586427"/>
    <n v="1067.0743982494528"/>
    <m/>
    <m/>
    <m/>
  </r>
  <r>
    <x v="96"/>
    <x v="3"/>
    <x v="5"/>
    <x v="1"/>
    <x v="12"/>
    <x v="0"/>
    <x v="2"/>
    <x v="0"/>
    <n v="36656016"/>
    <n v="46"/>
    <x v="554"/>
    <n v="2255"/>
    <n v="100"/>
    <n v="2255"/>
    <m/>
    <m/>
    <m/>
  </r>
  <r>
    <x v="96"/>
    <x v="3"/>
    <x v="5"/>
    <x v="1"/>
    <x v="13"/>
    <x v="0"/>
    <x v="2"/>
    <x v="1"/>
    <n v="36656036"/>
    <n v="46"/>
    <x v="1009"/>
    <n v="1966.5"/>
    <n v="100"/>
    <n v="1966.5"/>
    <m/>
    <m/>
    <m/>
  </r>
  <r>
    <x v="96"/>
    <x v="3"/>
    <x v="5"/>
    <x v="1"/>
    <x v="14"/>
    <x v="0"/>
    <x v="2"/>
    <x v="2"/>
    <n v="36656059"/>
    <n v="46"/>
    <x v="1010"/>
    <n v="1662.5"/>
    <n v="100"/>
    <n v="1662.5"/>
    <m/>
    <m/>
    <m/>
  </r>
  <r>
    <x v="96"/>
    <x v="3"/>
    <x v="5"/>
    <x v="1"/>
    <x v="15"/>
    <x v="1"/>
    <x v="2"/>
    <x v="0"/>
    <n v="36656019"/>
    <n v="46"/>
    <x v="1011"/>
    <n v="1236"/>
    <n v="100"/>
    <n v="1236"/>
    <m/>
    <m/>
    <m/>
  </r>
  <r>
    <x v="96"/>
    <x v="3"/>
    <x v="5"/>
    <x v="1"/>
    <x v="16"/>
    <x v="1"/>
    <x v="2"/>
    <x v="1"/>
    <n v="36656038"/>
    <n v="46"/>
    <x v="1012"/>
    <n v="1849"/>
    <n v="100"/>
    <n v="1849"/>
    <m/>
    <m/>
    <m/>
  </r>
  <r>
    <x v="96"/>
    <x v="3"/>
    <x v="5"/>
    <x v="1"/>
    <x v="17"/>
    <x v="1"/>
    <x v="2"/>
    <x v="2"/>
    <n v="36656081"/>
    <n v="46"/>
    <x v="1013"/>
    <n v="1583.5"/>
    <n v="100"/>
    <n v="1583.5"/>
    <m/>
    <m/>
    <m/>
  </r>
  <r>
    <x v="97"/>
    <x v="3"/>
    <x v="5"/>
    <x v="0"/>
    <x v="0"/>
    <x v="0"/>
    <x v="0"/>
    <x v="0"/>
    <n v="36671014"/>
    <n v="46"/>
    <x v="1014"/>
    <n v="896.5"/>
    <n v="27.875243664717342"/>
    <n v="249.90155945419096"/>
    <m/>
    <m/>
    <m/>
  </r>
  <r>
    <x v="97"/>
    <x v="3"/>
    <x v="5"/>
    <x v="0"/>
    <x v="1"/>
    <x v="0"/>
    <x v="0"/>
    <x v="1"/>
    <n v="36671035"/>
    <n v="46"/>
    <x v="1015"/>
    <n v="959"/>
    <n v="51.151315789473685"/>
    <n v="490.5411184210526"/>
    <m/>
    <m/>
    <m/>
  </r>
  <r>
    <x v="97"/>
    <x v="3"/>
    <x v="5"/>
    <x v="0"/>
    <x v="2"/>
    <x v="0"/>
    <x v="0"/>
    <x v="2"/>
    <n v="36671061"/>
    <n v="46"/>
    <x v="1016"/>
    <n v="921"/>
    <n v="20.2729044834308"/>
    <n v="186.71345029239765"/>
    <m/>
    <m/>
    <m/>
  </r>
  <r>
    <x v="97"/>
    <x v="3"/>
    <x v="5"/>
    <x v="0"/>
    <x v="3"/>
    <x v="1"/>
    <x v="0"/>
    <x v="0"/>
    <n v="36671017"/>
    <n v="46"/>
    <x v="1017"/>
    <n v="1306.5"/>
    <n v="7.2512647554806016"/>
    <n v="94.737774030354061"/>
    <m/>
    <m/>
    <m/>
  </r>
  <r>
    <x v="97"/>
    <x v="3"/>
    <x v="5"/>
    <x v="0"/>
    <x v="4"/>
    <x v="1"/>
    <x v="0"/>
    <x v="1"/>
    <n v="36671039"/>
    <n v="46"/>
    <x v="1018"/>
    <n v="1580"/>
    <n v="0"/>
    <n v="0"/>
    <m/>
    <m/>
    <m/>
  </r>
  <r>
    <x v="97"/>
    <x v="3"/>
    <x v="5"/>
    <x v="0"/>
    <x v="5"/>
    <x v="1"/>
    <x v="0"/>
    <x v="2"/>
    <n v="36671082"/>
    <n v="46"/>
    <x v="1019"/>
    <n v="1094.5"/>
    <n v="20.522875816993469"/>
    <n v="224.62287581699351"/>
    <m/>
    <m/>
    <m/>
  </r>
  <r>
    <x v="97"/>
    <x v="3"/>
    <x v="5"/>
    <x v="0"/>
    <x v="6"/>
    <x v="0"/>
    <x v="1"/>
    <x v="0"/>
    <n v="36671015"/>
    <n v="46"/>
    <x v="238"/>
    <n v="2245"/>
    <n v="94.461538461538467"/>
    <n v="2120.6615384615384"/>
    <m/>
    <m/>
    <m/>
  </r>
  <r>
    <x v="97"/>
    <x v="3"/>
    <x v="5"/>
    <x v="0"/>
    <x v="7"/>
    <x v="0"/>
    <x v="1"/>
    <x v="1"/>
    <n v="36671034"/>
    <n v="46"/>
    <x v="321"/>
    <n v="1125"/>
    <n v="84.011627906976742"/>
    <n v="945.13081395348831"/>
    <m/>
    <m/>
    <m/>
  </r>
  <r>
    <x v="97"/>
    <x v="3"/>
    <x v="5"/>
    <x v="0"/>
    <x v="8"/>
    <x v="0"/>
    <x v="1"/>
    <x v="2"/>
    <n v="36671060"/>
    <n v="46"/>
    <x v="146"/>
    <n v="1450"/>
    <n v="93.886462882096069"/>
    <n v="1361.3537117903929"/>
    <m/>
    <m/>
    <m/>
  </r>
  <r>
    <x v="97"/>
    <x v="3"/>
    <x v="5"/>
    <x v="0"/>
    <x v="9"/>
    <x v="1"/>
    <x v="1"/>
    <x v="0"/>
    <n v="36671018"/>
    <n v="46"/>
    <x v="1020"/>
    <n v="2044"/>
    <n v="77.146171693735496"/>
    <n v="1576.8677494199535"/>
    <m/>
    <m/>
    <m/>
  </r>
  <r>
    <x v="97"/>
    <x v="3"/>
    <x v="5"/>
    <x v="0"/>
    <x v="10"/>
    <x v="1"/>
    <x v="1"/>
    <x v="1"/>
    <n v="36671037"/>
    <n v="46"/>
    <x v="1021"/>
    <n v="2453.5"/>
    <n v="79.519230769230774"/>
    <n v="1951.0043269230771"/>
    <m/>
    <m/>
    <m/>
  </r>
  <r>
    <x v="97"/>
    <x v="3"/>
    <x v="5"/>
    <x v="0"/>
    <x v="11"/>
    <x v="1"/>
    <x v="1"/>
    <x v="2"/>
    <n v="36671083"/>
    <n v="46"/>
    <x v="1022"/>
    <n v="1111"/>
    <n v="69.584245076586427"/>
    <n v="773.08096280087523"/>
    <m/>
    <m/>
    <m/>
  </r>
  <r>
    <x v="97"/>
    <x v="3"/>
    <x v="5"/>
    <x v="0"/>
    <x v="12"/>
    <x v="0"/>
    <x v="2"/>
    <x v="0"/>
    <n v="36671016"/>
    <n v="46"/>
    <x v="394"/>
    <n v="2095"/>
    <n v="100"/>
    <n v="2095"/>
    <m/>
    <m/>
    <m/>
  </r>
  <r>
    <x v="97"/>
    <x v="3"/>
    <x v="5"/>
    <x v="0"/>
    <x v="13"/>
    <x v="0"/>
    <x v="2"/>
    <x v="1"/>
    <n v="36671036"/>
    <n v="46"/>
    <x v="1023"/>
    <n v="1980"/>
    <n v="100"/>
    <n v="1980"/>
    <m/>
    <m/>
    <m/>
  </r>
  <r>
    <x v="97"/>
    <x v="3"/>
    <x v="5"/>
    <x v="0"/>
    <x v="14"/>
    <x v="0"/>
    <x v="2"/>
    <x v="2"/>
    <n v="36671059"/>
    <n v="46"/>
    <x v="212"/>
    <n v="1495"/>
    <n v="100"/>
    <n v="1495"/>
    <m/>
    <m/>
    <m/>
  </r>
  <r>
    <x v="97"/>
    <x v="3"/>
    <x v="5"/>
    <x v="0"/>
    <x v="15"/>
    <x v="1"/>
    <x v="2"/>
    <x v="0"/>
    <n v="36671019"/>
    <n v="46"/>
    <x v="1024"/>
    <n v="1003.5"/>
    <n v="100"/>
    <n v="1003.5"/>
    <m/>
    <m/>
    <m/>
  </r>
  <r>
    <x v="97"/>
    <x v="3"/>
    <x v="5"/>
    <x v="0"/>
    <x v="16"/>
    <x v="1"/>
    <x v="2"/>
    <x v="1"/>
    <n v="36671038"/>
    <n v="46"/>
    <x v="418"/>
    <n v="1473"/>
    <n v="100"/>
    <n v="1473"/>
    <m/>
    <m/>
    <m/>
  </r>
  <r>
    <x v="97"/>
    <x v="3"/>
    <x v="5"/>
    <x v="0"/>
    <x v="17"/>
    <x v="1"/>
    <x v="2"/>
    <x v="2"/>
    <n v="36671081"/>
    <n v="46"/>
    <x v="1025"/>
    <n v="2270.5"/>
    <n v="100"/>
    <n v="2270.5"/>
    <m/>
    <m/>
    <m/>
  </r>
  <r>
    <x v="98"/>
    <x v="3"/>
    <x v="5"/>
    <x v="2"/>
    <x v="0"/>
    <x v="0"/>
    <x v="0"/>
    <x v="0"/>
    <n v="36675014"/>
    <n v="46"/>
    <x v="0"/>
    <m/>
    <m/>
    <m/>
    <m/>
    <m/>
    <m/>
  </r>
  <r>
    <x v="98"/>
    <x v="3"/>
    <x v="5"/>
    <x v="2"/>
    <x v="1"/>
    <x v="0"/>
    <x v="0"/>
    <x v="1"/>
    <n v="36675035"/>
    <n v="46"/>
    <x v="0"/>
    <m/>
    <m/>
    <m/>
    <m/>
    <m/>
    <m/>
  </r>
  <r>
    <x v="98"/>
    <x v="3"/>
    <x v="5"/>
    <x v="2"/>
    <x v="2"/>
    <x v="0"/>
    <x v="0"/>
    <x v="2"/>
    <n v="36675061"/>
    <n v="46"/>
    <x v="0"/>
    <m/>
    <m/>
    <m/>
    <m/>
    <m/>
    <m/>
  </r>
  <r>
    <x v="98"/>
    <x v="3"/>
    <x v="5"/>
    <x v="2"/>
    <x v="3"/>
    <x v="1"/>
    <x v="0"/>
    <x v="0"/>
    <n v="36675017"/>
    <n v="46"/>
    <x v="0"/>
    <m/>
    <m/>
    <m/>
    <m/>
    <m/>
    <m/>
  </r>
  <r>
    <x v="98"/>
    <x v="3"/>
    <x v="5"/>
    <x v="2"/>
    <x v="4"/>
    <x v="1"/>
    <x v="0"/>
    <x v="1"/>
    <n v="36675039"/>
    <n v="46"/>
    <x v="0"/>
    <m/>
    <m/>
    <m/>
    <m/>
    <m/>
    <m/>
  </r>
  <r>
    <x v="98"/>
    <x v="3"/>
    <x v="5"/>
    <x v="2"/>
    <x v="5"/>
    <x v="1"/>
    <x v="0"/>
    <x v="2"/>
    <n v="36675082"/>
    <n v="46"/>
    <x v="0"/>
    <m/>
    <m/>
    <m/>
    <m/>
    <m/>
    <m/>
  </r>
  <r>
    <x v="98"/>
    <x v="3"/>
    <x v="5"/>
    <x v="2"/>
    <x v="6"/>
    <x v="0"/>
    <x v="1"/>
    <x v="0"/>
    <n v="36675015"/>
    <n v="46"/>
    <x v="0"/>
    <m/>
    <m/>
    <m/>
    <m/>
    <m/>
    <m/>
  </r>
  <r>
    <x v="98"/>
    <x v="3"/>
    <x v="5"/>
    <x v="2"/>
    <x v="7"/>
    <x v="0"/>
    <x v="1"/>
    <x v="1"/>
    <n v="36675034"/>
    <n v="46"/>
    <x v="0"/>
    <m/>
    <m/>
    <m/>
    <m/>
    <m/>
    <m/>
  </r>
  <r>
    <x v="98"/>
    <x v="3"/>
    <x v="5"/>
    <x v="2"/>
    <x v="8"/>
    <x v="0"/>
    <x v="1"/>
    <x v="2"/>
    <n v="36675060"/>
    <n v="46"/>
    <x v="0"/>
    <m/>
    <m/>
    <m/>
    <m/>
    <m/>
    <m/>
  </r>
  <r>
    <x v="98"/>
    <x v="3"/>
    <x v="5"/>
    <x v="2"/>
    <x v="9"/>
    <x v="1"/>
    <x v="1"/>
    <x v="0"/>
    <n v="36675018"/>
    <n v="46"/>
    <x v="0"/>
    <m/>
    <m/>
    <m/>
    <m/>
    <m/>
    <m/>
  </r>
  <r>
    <x v="98"/>
    <x v="3"/>
    <x v="5"/>
    <x v="2"/>
    <x v="10"/>
    <x v="1"/>
    <x v="1"/>
    <x v="1"/>
    <n v="36675037"/>
    <n v="46"/>
    <x v="0"/>
    <m/>
    <m/>
    <m/>
    <m/>
    <m/>
    <m/>
  </r>
  <r>
    <x v="98"/>
    <x v="3"/>
    <x v="5"/>
    <x v="2"/>
    <x v="11"/>
    <x v="1"/>
    <x v="1"/>
    <x v="2"/>
    <n v="36675083"/>
    <n v="46"/>
    <x v="0"/>
    <m/>
    <m/>
    <m/>
    <m/>
    <m/>
    <m/>
  </r>
  <r>
    <x v="98"/>
    <x v="3"/>
    <x v="5"/>
    <x v="2"/>
    <x v="12"/>
    <x v="0"/>
    <x v="2"/>
    <x v="0"/>
    <n v="36675016"/>
    <n v="46"/>
    <x v="0"/>
    <m/>
    <m/>
    <m/>
    <m/>
    <m/>
    <m/>
  </r>
  <r>
    <x v="98"/>
    <x v="3"/>
    <x v="5"/>
    <x v="2"/>
    <x v="13"/>
    <x v="0"/>
    <x v="2"/>
    <x v="1"/>
    <n v="36675036"/>
    <n v="46"/>
    <x v="0"/>
    <m/>
    <m/>
    <m/>
    <m/>
    <m/>
    <m/>
  </r>
  <r>
    <x v="98"/>
    <x v="3"/>
    <x v="5"/>
    <x v="2"/>
    <x v="14"/>
    <x v="0"/>
    <x v="2"/>
    <x v="2"/>
    <n v="36675059"/>
    <n v="46"/>
    <x v="0"/>
    <m/>
    <m/>
    <m/>
    <m/>
    <m/>
    <m/>
  </r>
  <r>
    <x v="98"/>
    <x v="3"/>
    <x v="5"/>
    <x v="2"/>
    <x v="15"/>
    <x v="1"/>
    <x v="2"/>
    <x v="0"/>
    <n v="36675019"/>
    <n v="46"/>
    <x v="0"/>
    <m/>
    <m/>
    <m/>
    <m/>
    <m/>
    <m/>
  </r>
  <r>
    <x v="98"/>
    <x v="3"/>
    <x v="5"/>
    <x v="2"/>
    <x v="16"/>
    <x v="1"/>
    <x v="2"/>
    <x v="1"/>
    <n v="36675038"/>
    <n v="46"/>
    <x v="0"/>
    <m/>
    <m/>
    <m/>
    <m/>
    <m/>
    <m/>
  </r>
  <r>
    <x v="98"/>
    <x v="3"/>
    <x v="5"/>
    <x v="2"/>
    <x v="17"/>
    <x v="1"/>
    <x v="2"/>
    <x v="2"/>
    <n v="36675081"/>
    <n v="46"/>
    <x v="0"/>
    <m/>
    <m/>
    <m/>
    <m/>
    <m/>
    <m/>
  </r>
  <r>
    <x v="99"/>
    <x v="4"/>
    <x v="0"/>
    <x v="1"/>
    <x v="0"/>
    <x v="0"/>
    <x v="0"/>
    <x v="0"/>
    <n v="36727014"/>
    <n v="51"/>
    <x v="203"/>
    <n v="765"/>
    <n v="7.28"/>
    <n v="55.692"/>
    <m/>
    <m/>
    <m/>
  </r>
  <r>
    <x v="99"/>
    <x v="4"/>
    <x v="0"/>
    <x v="1"/>
    <x v="1"/>
    <x v="0"/>
    <x v="0"/>
    <x v="1"/>
    <n v="36727035"/>
    <n v="51"/>
    <x v="1026"/>
    <n v="584.5"/>
    <n v="7.28"/>
    <n v="42.551600000000001"/>
    <m/>
    <m/>
    <m/>
  </r>
  <r>
    <x v="99"/>
    <x v="4"/>
    <x v="0"/>
    <x v="1"/>
    <x v="2"/>
    <x v="0"/>
    <x v="0"/>
    <x v="2"/>
    <n v="36727061"/>
    <n v="51"/>
    <x v="606"/>
    <n v="678.5"/>
    <n v="7.28"/>
    <n v="49.394800000000004"/>
    <m/>
    <m/>
    <m/>
  </r>
  <r>
    <x v="99"/>
    <x v="4"/>
    <x v="0"/>
    <x v="1"/>
    <x v="3"/>
    <x v="1"/>
    <x v="0"/>
    <x v="0"/>
    <n v="36727017"/>
    <n v="51"/>
    <x v="1027"/>
    <n v="654.5"/>
    <n v="13.49"/>
    <n v="88.292049999999989"/>
    <m/>
    <m/>
    <m/>
  </r>
  <r>
    <x v="99"/>
    <x v="4"/>
    <x v="0"/>
    <x v="1"/>
    <x v="4"/>
    <x v="1"/>
    <x v="0"/>
    <x v="1"/>
    <n v="36727039"/>
    <n v="51"/>
    <x v="122"/>
    <n v="570"/>
    <n v="13.49"/>
    <n v="76.893000000000001"/>
    <m/>
    <m/>
    <m/>
  </r>
  <r>
    <x v="99"/>
    <x v="4"/>
    <x v="0"/>
    <x v="1"/>
    <x v="5"/>
    <x v="1"/>
    <x v="0"/>
    <x v="2"/>
    <n v="36727082"/>
    <n v="51"/>
    <x v="1028"/>
    <n v="378.5"/>
    <n v="13.49"/>
    <n v="51.059649999999998"/>
    <m/>
    <m/>
    <m/>
  </r>
  <r>
    <x v="99"/>
    <x v="4"/>
    <x v="0"/>
    <x v="1"/>
    <x v="6"/>
    <x v="0"/>
    <x v="1"/>
    <x v="0"/>
    <n v="36727015"/>
    <n v="51"/>
    <x v="802"/>
    <n v="265"/>
    <n v="69.69"/>
    <n v="184.67849999999999"/>
    <m/>
    <m/>
    <m/>
  </r>
  <r>
    <x v="99"/>
    <x v="4"/>
    <x v="0"/>
    <x v="1"/>
    <x v="7"/>
    <x v="0"/>
    <x v="1"/>
    <x v="1"/>
    <n v="36727034"/>
    <n v="51"/>
    <x v="1029"/>
    <n v="156"/>
    <n v="69.69"/>
    <n v="108.71639999999999"/>
    <m/>
    <m/>
    <m/>
  </r>
  <r>
    <x v="99"/>
    <x v="4"/>
    <x v="0"/>
    <x v="1"/>
    <x v="8"/>
    <x v="0"/>
    <x v="1"/>
    <x v="2"/>
    <n v="36727060"/>
    <n v="51"/>
    <x v="1030"/>
    <n v="222"/>
    <n v="69.69"/>
    <n v="154.71179999999998"/>
    <m/>
    <m/>
    <m/>
  </r>
  <r>
    <x v="99"/>
    <x v="4"/>
    <x v="0"/>
    <x v="1"/>
    <x v="9"/>
    <x v="1"/>
    <x v="1"/>
    <x v="0"/>
    <n v="36727018"/>
    <n v="51"/>
    <x v="1031"/>
    <n v="200.5"/>
    <n v="65.98"/>
    <n v="132.28990000000002"/>
    <m/>
    <m/>
    <m/>
  </r>
  <r>
    <x v="99"/>
    <x v="4"/>
    <x v="0"/>
    <x v="1"/>
    <x v="10"/>
    <x v="1"/>
    <x v="1"/>
    <x v="1"/>
    <n v="36727037"/>
    <n v="51"/>
    <x v="1032"/>
    <n v="217.5"/>
    <n v="65.98"/>
    <n v="143.50650000000002"/>
    <m/>
    <m/>
    <m/>
  </r>
  <r>
    <x v="99"/>
    <x v="4"/>
    <x v="0"/>
    <x v="1"/>
    <x v="11"/>
    <x v="1"/>
    <x v="1"/>
    <x v="2"/>
    <n v="36727083"/>
    <n v="51"/>
    <x v="1033"/>
    <n v="315.5"/>
    <n v="65.98"/>
    <n v="208.16690000000003"/>
    <m/>
    <m/>
    <m/>
  </r>
  <r>
    <x v="99"/>
    <x v="4"/>
    <x v="0"/>
    <x v="1"/>
    <x v="12"/>
    <x v="0"/>
    <x v="2"/>
    <x v="0"/>
    <n v="36727016"/>
    <n v="51"/>
    <x v="1034"/>
    <n v="648.5"/>
    <n v="92.42"/>
    <n v="599.34370000000001"/>
    <m/>
    <m/>
    <m/>
  </r>
  <r>
    <x v="99"/>
    <x v="4"/>
    <x v="0"/>
    <x v="1"/>
    <x v="13"/>
    <x v="0"/>
    <x v="2"/>
    <x v="1"/>
    <n v="36727036"/>
    <n v="51"/>
    <x v="1035"/>
    <n v="585.5"/>
    <n v="92.42"/>
    <n v="541.1191"/>
    <m/>
    <m/>
    <m/>
  </r>
  <r>
    <x v="99"/>
    <x v="4"/>
    <x v="0"/>
    <x v="1"/>
    <x v="14"/>
    <x v="0"/>
    <x v="2"/>
    <x v="2"/>
    <n v="36727059"/>
    <n v="51"/>
    <x v="1036"/>
    <n v="587.5"/>
    <n v="92.42"/>
    <n v="542.96749999999997"/>
    <m/>
    <m/>
    <m/>
  </r>
  <r>
    <x v="99"/>
    <x v="4"/>
    <x v="0"/>
    <x v="1"/>
    <x v="15"/>
    <x v="1"/>
    <x v="2"/>
    <x v="0"/>
    <n v="36727019"/>
    <n v="51"/>
    <x v="1037"/>
    <n v="479.5"/>
    <n v="87.21"/>
    <n v="418.17194999999998"/>
    <m/>
    <m/>
    <m/>
  </r>
  <r>
    <x v="99"/>
    <x v="4"/>
    <x v="0"/>
    <x v="1"/>
    <x v="16"/>
    <x v="1"/>
    <x v="2"/>
    <x v="1"/>
    <n v="36727038"/>
    <n v="51"/>
    <x v="291"/>
    <n v="565"/>
    <n v="87.21"/>
    <n v="492.73649999999998"/>
    <m/>
    <m/>
    <m/>
  </r>
  <r>
    <x v="99"/>
    <x v="4"/>
    <x v="0"/>
    <x v="1"/>
    <x v="17"/>
    <x v="1"/>
    <x v="2"/>
    <x v="2"/>
    <n v="36727081"/>
    <n v="51"/>
    <x v="1038"/>
    <n v="365.5"/>
    <n v="87.21"/>
    <n v="318.75254999999999"/>
    <m/>
    <m/>
    <m/>
  </r>
  <r>
    <x v="100"/>
    <x v="4"/>
    <x v="0"/>
    <x v="1"/>
    <x v="0"/>
    <x v="0"/>
    <x v="0"/>
    <x v="0"/>
    <n v="36741014"/>
    <n v="51"/>
    <x v="1039"/>
    <n v="771"/>
    <n v="7.28"/>
    <n v="56.128800000000005"/>
    <m/>
    <m/>
    <m/>
  </r>
  <r>
    <x v="100"/>
    <x v="4"/>
    <x v="0"/>
    <x v="1"/>
    <x v="1"/>
    <x v="0"/>
    <x v="0"/>
    <x v="1"/>
    <n v="36741035"/>
    <n v="51"/>
    <x v="1040"/>
    <n v="442"/>
    <n v="7.28"/>
    <n v="32.177599999999998"/>
    <m/>
    <m/>
    <m/>
  </r>
  <r>
    <x v="100"/>
    <x v="4"/>
    <x v="0"/>
    <x v="1"/>
    <x v="2"/>
    <x v="0"/>
    <x v="0"/>
    <x v="2"/>
    <n v="36741061"/>
    <n v="51"/>
    <x v="815"/>
    <n v="850"/>
    <n v="7.28"/>
    <n v="61.88"/>
    <m/>
    <m/>
    <m/>
  </r>
  <r>
    <x v="100"/>
    <x v="4"/>
    <x v="0"/>
    <x v="1"/>
    <x v="3"/>
    <x v="1"/>
    <x v="0"/>
    <x v="0"/>
    <n v="36741017"/>
    <n v="51"/>
    <x v="125"/>
    <n v="510"/>
    <n v="13.49"/>
    <n v="68.798999999999992"/>
    <m/>
    <m/>
    <m/>
  </r>
  <r>
    <x v="100"/>
    <x v="4"/>
    <x v="0"/>
    <x v="1"/>
    <x v="4"/>
    <x v="1"/>
    <x v="0"/>
    <x v="1"/>
    <n v="36741039"/>
    <n v="51"/>
    <x v="823"/>
    <n v="1025"/>
    <n v="13.49"/>
    <n v="138.27250000000001"/>
    <m/>
    <m/>
    <m/>
  </r>
  <r>
    <x v="100"/>
    <x v="4"/>
    <x v="0"/>
    <x v="1"/>
    <x v="5"/>
    <x v="1"/>
    <x v="0"/>
    <x v="2"/>
    <n v="36741082"/>
    <n v="51"/>
    <x v="978"/>
    <n v="667"/>
    <n v="13.49"/>
    <n v="89.97829999999999"/>
    <m/>
    <m/>
    <m/>
  </r>
  <r>
    <x v="100"/>
    <x v="4"/>
    <x v="0"/>
    <x v="1"/>
    <x v="6"/>
    <x v="0"/>
    <x v="1"/>
    <x v="0"/>
    <n v="36741015"/>
    <n v="51"/>
    <x v="1041"/>
    <n v="260"/>
    <n v="69.69"/>
    <n v="181.19399999999999"/>
    <m/>
    <m/>
    <m/>
  </r>
  <r>
    <x v="100"/>
    <x v="4"/>
    <x v="0"/>
    <x v="1"/>
    <x v="7"/>
    <x v="0"/>
    <x v="1"/>
    <x v="1"/>
    <n v="36741034"/>
    <n v="51"/>
    <x v="1042"/>
    <n v="532"/>
    <n v="69.69"/>
    <n v="370.75079999999997"/>
    <m/>
    <m/>
    <m/>
  </r>
  <r>
    <x v="100"/>
    <x v="4"/>
    <x v="0"/>
    <x v="1"/>
    <x v="8"/>
    <x v="0"/>
    <x v="1"/>
    <x v="2"/>
    <n v="36741060"/>
    <n v="51"/>
    <x v="1043"/>
    <n v="259.5"/>
    <n v="69.69"/>
    <n v="180.84555"/>
    <m/>
    <m/>
    <m/>
  </r>
  <r>
    <x v="100"/>
    <x v="4"/>
    <x v="0"/>
    <x v="1"/>
    <x v="9"/>
    <x v="1"/>
    <x v="1"/>
    <x v="0"/>
    <n v="36741018"/>
    <n v="51"/>
    <x v="1044"/>
    <n v="503"/>
    <n v="65.98"/>
    <n v="331.87940000000003"/>
    <m/>
    <m/>
    <m/>
  </r>
  <r>
    <x v="100"/>
    <x v="4"/>
    <x v="0"/>
    <x v="1"/>
    <x v="10"/>
    <x v="1"/>
    <x v="1"/>
    <x v="1"/>
    <n v="36741037"/>
    <n v="51"/>
    <x v="404"/>
    <n v="313.5"/>
    <n v="65.98"/>
    <n v="206.84730000000002"/>
    <m/>
    <m/>
    <m/>
  </r>
  <r>
    <x v="100"/>
    <x v="4"/>
    <x v="0"/>
    <x v="1"/>
    <x v="11"/>
    <x v="1"/>
    <x v="1"/>
    <x v="2"/>
    <n v="36741083"/>
    <n v="51"/>
    <x v="1045"/>
    <n v="359.5"/>
    <n v="65.98"/>
    <n v="237.19810000000001"/>
    <m/>
    <m/>
    <m/>
  </r>
  <r>
    <x v="100"/>
    <x v="4"/>
    <x v="0"/>
    <x v="1"/>
    <x v="12"/>
    <x v="0"/>
    <x v="2"/>
    <x v="0"/>
    <n v="36741016"/>
    <n v="51"/>
    <x v="1046"/>
    <n v="744"/>
    <n v="92.42"/>
    <n v="687.60480000000007"/>
    <m/>
    <m/>
    <m/>
  </r>
  <r>
    <x v="100"/>
    <x v="4"/>
    <x v="0"/>
    <x v="1"/>
    <x v="13"/>
    <x v="0"/>
    <x v="2"/>
    <x v="1"/>
    <n v="36741036"/>
    <n v="51"/>
    <x v="1047"/>
    <n v="1146"/>
    <n v="92.42"/>
    <n v="1059.1332"/>
    <m/>
    <m/>
    <m/>
  </r>
  <r>
    <x v="100"/>
    <x v="4"/>
    <x v="0"/>
    <x v="1"/>
    <x v="14"/>
    <x v="0"/>
    <x v="2"/>
    <x v="2"/>
    <n v="36741059"/>
    <n v="51"/>
    <x v="1048"/>
    <n v="881.5"/>
    <n v="92.42"/>
    <n v="814.68230000000005"/>
    <m/>
    <m/>
    <m/>
  </r>
  <r>
    <x v="100"/>
    <x v="4"/>
    <x v="0"/>
    <x v="1"/>
    <x v="15"/>
    <x v="1"/>
    <x v="2"/>
    <x v="0"/>
    <n v="36741019"/>
    <n v="51"/>
    <x v="1049"/>
    <n v="766"/>
    <n v="87.21"/>
    <n v="668.02859999999998"/>
    <m/>
    <m/>
    <m/>
  </r>
  <r>
    <x v="100"/>
    <x v="4"/>
    <x v="0"/>
    <x v="1"/>
    <x v="16"/>
    <x v="1"/>
    <x v="2"/>
    <x v="1"/>
    <n v="36741038"/>
    <n v="51"/>
    <x v="112"/>
    <n v="1070"/>
    <n v="87.21"/>
    <n v="933.14699999999993"/>
    <m/>
    <m/>
    <m/>
  </r>
  <r>
    <x v="100"/>
    <x v="4"/>
    <x v="0"/>
    <x v="1"/>
    <x v="17"/>
    <x v="1"/>
    <x v="2"/>
    <x v="2"/>
    <n v="36741081"/>
    <n v="51"/>
    <x v="1050"/>
    <n v="791.5"/>
    <n v="87.21"/>
    <n v="690.26715000000002"/>
    <m/>
    <m/>
    <m/>
  </r>
  <r>
    <x v="101"/>
    <x v="4"/>
    <x v="0"/>
    <x v="1"/>
    <x v="0"/>
    <x v="0"/>
    <x v="0"/>
    <x v="0"/>
    <n v="36748014"/>
    <n v="51"/>
    <x v="670"/>
    <n v="911.5"/>
    <n v="7.28"/>
    <n v="66.357200000000006"/>
    <m/>
    <m/>
    <m/>
  </r>
  <r>
    <x v="101"/>
    <x v="4"/>
    <x v="0"/>
    <x v="1"/>
    <x v="1"/>
    <x v="0"/>
    <x v="0"/>
    <x v="1"/>
    <n v="36748035"/>
    <n v="51"/>
    <x v="1051"/>
    <n v="1082.5"/>
    <n v="7.28"/>
    <n v="78.805999999999997"/>
    <m/>
    <m/>
    <m/>
  </r>
  <r>
    <x v="101"/>
    <x v="4"/>
    <x v="0"/>
    <x v="1"/>
    <x v="2"/>
    <x v="0"/>
    <x v="0"/>
    <x v="2"/>
    <n v="36748061"/>
    <n v="51"/>
    <x v="599"/>
    <n v="518.5"/>
    <n v="7.28"/>
    <n v="37.7468"/>
    <m/>
    <m/>
    <m/>
  </r>
  <r>
    <x v="101"/>
    <x v="4"/>
    <x v="0"/>
    <x v="1"/>
    <x v="3"/>
    <x v="1"/>
    <x v="0"/>
    <x v="0"/>
    <n v="36748017"/>
    <n v="51"/>
    <x v="752"/>
    <n v="775.5"/>
    <n v="13.49"/>
    <n v="104.61494999999999"/>
    <m/>
    <m/>
    <m/>
  </r>
  <r>
    <x v="101"/>
    <x v="4"/>
    <x v="0"/>
    <x v="1"/>
    <x v="4"/>
    <x v="1"/>
    <x v="0"/>
    <x v="1"/>
    <n v="36748039"/>
    <n v="51"/>
    <x v="1052"/>
    <n v="864"/>
    <n v="13.49"/>
    <n v="116.55359999999999"/>
    <m/>
    <m/>
    <m/>
  </r>
  <r>
    <x v="101"/>
    <x v="4"/>
    <x v="0"/>
    <x v="1"/>
    <x v="5"/>
    <x v="1"/>
    <x v="0"/>
    <x v="2"/>
    <n v="36748082"/>
    <n v="51"/>
    <x v="1053"/>
    <n v="488.5"/>
    <n v="13.49"/>
    <n v="65.898649999999989"/>
    <m/>
    <m/>
    <m/>
  </r>
  <r>
    <x v="101"/>
    <x v="4"/>
    <x v="0"/>
    <x v="1"/>
    <x v="6"/>
    <x v="0"/>
    <x v="1"/>
    <x v="0"/>
    <n v="36748015"/>
    <n v="51"/>
    <x v="1054"/>
    <n v="290.5"/>
    <n v="69.69"/>
    <n v="202.44944999999998"/>
    <m/>
    <m/>
    <m/>
  </r>
  <r>
    <x v="101"/>
    <x v="4"/>
    <x v="0"/>
    <x v="1"/>
    <x v="7"/>
    <x v="0"/>
    <x v="1"/>
    <x v="1"/>
    <n v="36748034"/>
    <n v="51"/>
    <x v="1055"/>
    <n v="418.5"/>
    <n v="69.69"/>
    <n v="291.65264999999999"/>
    <m/>
    <m/>
    <m/>
  </r>
  <r>
    <x v="101"/>
    <x v="4"/>
    <x v="0"/>
    <x v="1"/>
    <x v="8"/>
    <x v="0"/>
    <x v="1"/>
    <x v="2"/>
    <n v="36748060"/>
    <n v="51"/>
    <x v="1056"/>
    <n v="477.5"/>
    <n v="69.69"/>
    <n v="332.76974999999999"/>
    <m/>
    <m/>
    <m/>
  </r>
  <r>
    <x v="101"/>
    <x v="4"/>
    <x v="0"/>
    <x v="1"/>
    <x v="9"/>
    <x v="1"/>
    <x v="1"/>
    <x v="0"/>
    <n v="36748018"/>
    <n v="51"/>
    <x v="1057"/>
    <n v="273.5"/>
    <n v="65.98"/>
    <n v="180.45530000000002"/>
    <m/>
    <m/>
    <m/>
  </r>
  <r>
    <x v="101"/>
    <x v="4"/>
    <x v="0"/>
    <x v="1"/>
    <x v="10"/>
    <x v="1"/>
    <x v="1"/>
    <x v="1"/>
    <n v="36748037"/>
    <n v="51"/>
    <x v="1058"/>
    <n v="391.5"/>
    <n v="65.98"/>
    <n v="258.31170000000003"/>
    <m/>
    <m/>
    <m/>
  </r>
  <r>
    <x v="101"/>
    <x v="4"/>
    <x v="0"/>
    <x v="1"/>
    <x v="11"/>
    <x v="1"/>
    <x v="1"/>
    <x v="2"/>
    <n v="36748083"/>
    <n v="51"/>
    <x v="1059"/>
    <n v="375.5"/>
    <n v="65.98"/>
    <n v="247.75490000000002"/>
    <m/>
    <m/>
    <m/>
  </r>
  <r>
    <x v="101"/>
    <x v="4"/>
    <x v="0"/>
    <x v="1"/>
    <x v="12"/>
    <x v="0"/>
    <x v="2"/>
    <x v="0"/>
    <n v="36748016"/>
    <n v="51"/>
    <x v="1060"/>
    <n v="1364"/>
    <n v="92.42"/>
    <n v="1260.6088"/>
    <m/>
    <m/>
    <m/>
  </r>
  <r>
    <x v="101"/>
    <x v="4"/>
    <x v="0"/>
    <x v="1"/>
    <x v="13"/>
    <x v="0"/>
    <x v="2"/>
    <x v="1"/>
    <n v="36748036"/>
    <n v="51"/>
    <x v="1061"/>
    <n v="1428.5"/>
    <n v="92.42"/>
    <n v="1320.2197000000001"/>
    <m/>
    <m/>
    <m/>
  </r>
  <r>
    <x v="101"/>
    <x v="4"/>
    <x v="0"/>
    <x v="1"/>
    <x v="14"/>
    <x v="0"/>
    <x v="2"/>
    <x v="2"/>
    <n v="36748059"/>
    <n v="51"/>
    <x v="1062"/>
    <n v="1409"/>
    <n v="92.42"/>
    <n v="1302.1978000000001"/>
    <m/>
    <m/>
    <m/>
  </r>
  <r>
    <x v="101"/>
    <x v="4"/>
    <x v="0"/>
    <x v="1"/>
    <x v="15"/>
    <x v="1"/>
    <x v="2"/>
    <x v="0"/>
    <n v="36748019"/>
    <n v="51"/>
    <x v="1063"/>
    <n v="1232.5"/>
    <n v="87.21"/>
    <n v="1074.8632499999999"/>
    <m/>
    <m/>
    <m/>
  </r>
  <r>
    <x v="101"/>
    <x v="4"/>
    <x v="0"/>
    <x v="1"/>
    <x v="16"/>
    <x v="1"/>
    <x v="2"/>
    <x v="1"/>
    <n v="36748038"/>
    <n v="51"/>
    <x v="686"/>
    <n v="1228"/>
    <n v="87.21"/>
    <n v="1070.9387999999999"/>
    <m/>
    <m/>
    <m/>
  </r>
  <r>
    <x v="101"/>
    <x v="4"/>
    <x v="0"/>
    <x v="1"/>
    <x v="17"/>
    <x v="1"/>
    <x v="2"/>
    <x v="2"/>
    <n v="36748081"/>
    <n v="51"/>
    <x v="1064"/>
    <n v="878"/>
    <n v="87.21"/>
    <n v="765.7038"/>
    <m/>
    <m/>
    <m/>
  </r>
  <r>
    <x v="102"/>
    <x v="4"/>
    <x v="0"/>
    <x v="1"/>
    <x v="0"/>
    <x v="0"/>
    <x v="0"/>
    <x v="0"/>
    <n v="36755014"/>
    <n v="51"/>
    <x v="285"/>
    <n v="625"/>
    <n v="7.28"/>
    <n v="45.5"/>
    <m/>
    <m/>
    <m/>
  </r>
  <r>
    <x v="102"/>
    <x v="4"/>
    <x v="0"/>
    <x v="1"/>
    <x v="1"/>
    <x v="0"/>
    <x v="0"/>
    <x v="1"/>
    <n v="36755035"/>
    <n v="51"/>
    <x v="1065"/>
    <n v="864.5"/>
    <n v="7.28"/>
    <n v="62.935600000000001"/>
    <m/>
    <m/>
    <m/>
  </r>
  <r>
    <x v="102"/>
    <x v="4"/>
    <x v="0"/>
    <x v="1"/>
    <x v="2"/>
    <x v="0"/>
    <x v="0"/>
    <x v="2"/>
    <n v="36755061"/>
    <n v="51"/>
    <x v="1066"/>
    <n v="658.5"/>
    <n v="7.28"/>
    <n v="47.938800000000001"/>
    <m/>
    <m/>
    <m/>
  </r>
  <r>
    <x v="102"/>
    <x v="4"/>
    <x v="0"/>
    <x v="1"/>
    <x v="3"/>
    <x v="1"/>
    <x v="0"/>
    <x v="0"/>
    <n v="36755017"/>
    <n v="51"/>
    <x v="1067"/>
    <n v="640.5"/>
    <n v="13.49"/>
    <n v="86.403449999999992"/>
    <m/>
    <m/>
    <m/>
  </r>
  <r>
    <x v="102"/>
    <x v="4"/>
    <x v="0"/>
    <x v="1"/>
    <x v="4"/>
    <x v="1"/>
    <x v="0"/>
    <x v="1"/>
    <n v="36755039"/>
    <n v="51"/>
    <x v="1068"/>
    <n v="716"/>
    <n v="13.49"/>
    <n v="96.588399999999993"/>
    <m/>
    <m/>
    <m/>
  </r>
  <r>
    <x v="102"/>
    <x v="4"/>
    <x v="0"/>
    <x v="1"/>
    <x v="5"/>
    <x v="1"/>
    <x v="0"/>
    <x v="2"/>
    <n v="36755082"/>
    <n v="51"/>
    <x v="1069"/>
    <n v="718"/>
    <n v="13.49"/>
    <n v="96.858199999999997"/>
    <m/>
    <m/>
    <m/>
  </r>
  <r>
    <x v="102"/>
    <x v="4"/>
    <x v="0"/>
    <x v="1"/>
    <x v="6"/>
    <x v="0"/>
    <x v="1"/>
    <x v="0"/>
    <n v="36755015"/>
    <n v="51"/>
    <x v="1070"/>
    <n v="483.5"/>
    <n v="69.69"/>
    <n v="336.95114999999998"/>
    <m/>
    <m/>
    <m/>
  </r>
  <r>
    <x v="102"/>
    <x v="4"/>
    <x v="0"/>
    <x v="1"/>
    <x v="7"/>
    <x v="0"/>
    <x v="1"/>
    <x v="1"/>
    <n v="36755034"/>
    <n v="51"/>
    <x v="280"/>
    <n v="430.5"/>
    <n v="69.69"/>
    <n v="300.01544999999999"/>
    <m/>
    <m/>
    <m/>
  </r>
  <r>
    <x v="102"/>
    <x v="4"/>
    <x v="0"/>
    <x v="1"/>
    <x v="8"/>
    <x v="0"/>
    <x v="1"/>
    <x v="2"/>
    <n v="36755060"/>
    <n v="51"/>
    <x v="1071"/>
    <n v="462"/>
    <n v="69.69"/>
    <n v="321.96780000000001"/>
    <m/>
    <m/>
    <m/>
  </r>
  <r>
    <x v="102"/>
    <x v="4"/>
    <x v="0"/>
    <x v="1"/>
    <x v="9"/>
    <x v="1"/>
    <x v="1"/>
    <x v="0"/>
    <n v="36755018"/>
    <n v="51"/>
    <x v="1072"/>
    <n v="509.5"/>
    <n v="65.98"/>
    <n v="336.16810000000004"/>
    <m/>
    <m/>
    <m/>
  </r>
  <r>
    <x v="102"/>
    <x v="4"/>
    <x v="0"/>
    <x v="1"/>
    <x v="10"/>
    <x v="1"/>
    <x v="1"/>
    <x v="1"/>
    <n v="36755037"/>
    <n v="51"/>
    <x v="1073"/>
    <n v="382"/>
    <n v="65.98"/>
    <n v="252.04360000000003"/>
    <m/>
    <m/>
    <m/>
  </r>
  <r>
    <x v="102"/>
    <x v="4"/>
    <x v="0"/>
    <x v="1"/>
    <x v="11"/>
    <x v="1"/>
    <x v="1"/>
    <x v="2"/>
    <n v="36755083"/>
    <n v="51"/>
    <x v="807"/>
    <n v="485"/>
    <n v="65.98"/>
    <n v="320.00300000000004"/>
    <m/>
    <m/>
    <m/>
  </r>
  <r>
    <x v="102"/>
    <x v="4"/>
    <x v="0"/>
    <x v="1"/>
    <x v="12"/>
    <x v="0"/>
    <x v="2"/>
    <x v="0"/>
    <n v="36755016"/>
    <n v="51"/>
    <x v="898"/>
    <n v="1335"/>
    <n v="92.42"/>
    <n v="1233.807"/>
    <m/>
    <m/>
    <m/>
  </r>
  <r>
    <x v="102"/>
    <x v="4"/>
    <x v="0"/>
    <x v="1"/>
    <x v="13"/>
    <x v="0"/>
    <x v="2"/>
    <x v="1"/>
    <n v="36755036"/>
    <n v="51"/>
    <x v="1074"/>
    <n v="1828.5"/>
    <n v="92.42"/>
    <n v="1689.8996999999999"/>
    <m/>
    <m/>
    <m/>
  </r>
  <r>
    <x v="102"/>
    <x v="4"/>
    <x v="0"/>
    <x v="1"/>
    <x v="14"/>
    <x v="0"/>
    <x v="2"/>
    <x v="2"/>
    <n v="36755059"/>
    <n v="51"/>
    <x v="1075"/>
    <n v="2100"/>
    <n v="92.42"/>
    <n v="1940.82"/>
    <m/>
    <m/>
    <m/>
  </r>
  <r>
    <x v="102"/>
    <x v="4"/>
    <x v="0"/>
    <x v="1"/>
    <x v="15"/>
    <x v="1"/>
    <x v="2"/>
    <x v="0"/>
    <n v="36755019"/>
    <n v="51"/>
    <x v="1076"/>
    <n v="980.5"/>
    <n v="87.21"/>
    <n v="855.09405000000004"/>
    <m/>
    <m/>
    <m/>
  </r>
  <r>
    <x v="102"/>
    <x v="4"/>
    <x v="0"/>
    <x v="1"/>
    <x v="16"/>
    <x v="1"/>
    <x v="2"/>
    <x v="1"/>
    <n v="36755038"/>
    <n v="51"/>
    <x v="55"/>
    <n v="1475"/>
    <n v="87.21"/>
    <n v="1286.3475000000001"/>
    <m/>
    <m/>
    <m/>
  </r>
  <r>
    <x v="102"/>
    <x v="4"/>
    <x v="0"/>
    <x v="1"/>
    <x v="17"/>
    <x v="1"/>
    <x v="2"/>
    <x v="2"/>
    <n v="36755081"/>
    <n v="51"/>
    <x v="1077"/>
    <n v="1334"/>
    <n v="87.21"/>
    <n v="1163.3814"/>
    <m/>
    <m/>
    <m/>
  </r>
  <r>
    <x v="103"/>
    <x v="4"/>
    <x v="0"/>
    <x v="1"/>
    <x v="0"/>
    <x v="0"/>
    <x v="0"/>
    <x v="0"/>
    <n v="36762014"/>
    <n v="51"/>
    <x v="681"/>
    <n v="1233"/>
    <n v="7.28"/>
    <n v="89.7624"/>
    <m/>
    <m/>
    <m/>
  </r>
  <r>
    <x v="103"/>
    <x v="4"/>
    <x v="0"/>
    <x v="1"/>
    <x v="1"/>
    <x v="0"/>
    <x v="0"/>
    <x v="1"/>
    <n v="36762035"/>
    <n v="51"/>
    <x v="1078"/>
    <n v="592.5"/>
    <n v="7.28"/>
    <n v="43.134"/>
    <m/>
    <m/>
    <m/>
  </r>
  <r>
    <x v="103"/>
    <x v="4"/>
    <x v="0"/>
    <x v="1"/>
    <x v="2"/>
    <x v="0"/>
    <x v="0"/>
    <x v="2"/>
    <n v="36762061"/>
    <n v="51"/>
    <x v="1079"/>
    <n v="647"/>
    <n v="7.28"/>
    <n v="47.101600000000005"/>
    <m/>
    <m/>
    <m/>
  </r>
  <r>
    <x v="103"/>
    <x v="4"/>
    <x v="0"/>
    <x v="1"/>
    <x v="3"/>
    <x v="1"/>
    <x v="0"/>
    <x v="0"/>
    <n v="36762017"/>
    <n v="51"/>
    <x v="525"/>
    <n v="855.5"/>
    <n v="13.49"/>
    <n v="115.40694999999999"/>
    <m/>
    <m/>
    <m/>
  </r>
  <r>
    <x v="103"/>
    <x v="4"/>
    <x v="0"/>
    <x v="1"/>
    <x v="4"/>
    <x v="1"/>
    <x v="0"/>
    <x v="1"/>
    <n v="36762039"/>
    <n v="51"/>
    <x v="1080"/>
    <n v="556"/>
    <n v="13.49"/>
    <n v="75.00439999999999"/>
    <m/>
    <m/>
    <m/>
  </r>
  <r>
    <x v="103"/>
    <x v="4"/>
    <x v="0"/>
    <x v="1"/>
    <x v="5"/>
    <x v="1"/>
    <x v="0"/>
    <x v="2"/>
    <n v="36762082"/>
    <n v="51"/>
    <x v="1081"/>
    <n v="631.5"/>
    <n v="13.49"/>
    <n v="85.18934999999999"/>
    <m/>
    <m/>
    <m/>
  </r>
  <r>
    <x v="103"/>
    <x v="4"/>
    <x v="0"/>
    <x v="1"/>
    <x v="6"/>
    <x v="0"/>
    <x v="1"/>
    <x v="0"/>
    <n v="36762015"/>
    <n v="51"/>
    <x v="193"/>
    <n v="463.5"/>
    <n v="69.69"/>
    <n v="323.01315"/>
    <m/>
    <m/>
    <m/>
  </r>
  <r>
    <x v="103"/>
    <x v="4"/>
    <x v="0"/>
    <x v="1"/>
    <x v="7"/>
    <x v="0"/>
    <x v="1"/>
    <x v="1"/>
    <n v="36762034"/>
    <n v="51"/>
    <x v="1082"/>
    <n v="488"/>
    <n v="69.69"/>
    <n v="340.0872"/>
    <m/>
    <m/>
    <m/>
  </r>
  <r>
    <x v="103"/>
    <x v="4"/>
    <x v="0"/>
    <x v="1"/>
    <x v="8"/>
    <x v="0"/>
    <x v="1"/>
    <x v="2"/>
    <n v="36762060"/>
    <n v="51"/>
    <x v="1083"/>
    <n v="664"/>
    <n v="69.69"/>
    <n v="462.74159999999995"/>
    <m/>
    <m/>
    <m/>
  </r>
  <r>
    <x v="103"/>
    <x v="4"/>
    <x v="0"/>
    <x v="1"/>
    <x v="9"/>
    <x v="1"/>
    <x v="1"/>
    <x v="0"/>
    <n v="36762018"/>
    <n v="51"/>
    <x v="1084"/>
    <n v="788.5"/>
    <n v="65.98"/>
    <n v="520.25229999999999"/>
    <m/>
    <m/>
    <m/>
  </r>
  <r>
    <x v="103"/>
    <x v="4"/>
    <x v="0"/>
    <x v="1"/>
    <x v="10"/>
    <x v="1"/>
    <x v="1"/>
    <x v="1"/>
    <n v="36762037"/>
    <n v="51"/>
    <x v="755"/>
    <n v="695"/>
    <n v="65.98"/>
    <n v="458.56100000000004"/>
    <m/>
    <m/>
    <m/>
  </r>
  <r>
    <x v="103"/>
    <x v="4"/>
    <x v="0"/>
    <x v="1"/>
    <x v="11"/>
    <x v="1"/>
    <x v="1"/>
    <x v="2"/>
    <n v="36762083"/>
    <n v="51"/>
    <x v="1085"/>
    <n v="814"/>
    <n v="65.98"/>
    <n v="537.07720000000006"/>
    <m/>
    <m/>
    <m/>
  </r>
  <r>
    <x v="103"/>
    <x v="4"/>
    <x v="0"/>
    <x v="1"/>
    <x v="12"/>
    <x v="0"/>
    <x v="2"/>
    <x v="0"/>
    <n v="36762016"/>
    <n v="51"/>
    <x v="1086"/>
    <n v="2325.5"/>
    <n v="92.42"/>
    <n v="2149.2271000000001"/>
    <m/>
    <m/>
    <m/>
  </r>
  <r>
    <x v="103"/>
    <x v="4"/>
    <x v="0"/>
    <x v="1"/>
    <x v="13"/>
    <x v="0"/>
    <x v="2"/>
    <x v="1"/>
    <n v="36762036"/>
    <n v="51"/>
    <x v="1087"/>
    <n v="1926.5"/>
    <n v="92.42"/>
    <n v="1780.4712999999999"/>
    <m/>
    <m/>
    <m/>
  </r>
  <r>
    <x v="103"/>
    <x v="4"/>
    <x v="0"/>
    <x v="1"/>
    <x v="14"/>
    <x v="0"/>
    <x v="2"/>
    <x v="2"/>
    <n v="36762059"/>
    <n v="51"/>
    <x v="1088"/>
    <n v="2140.5"/>
    <n v="92.42"/>
    <n v="1978.2501"/>
    <m/>
    <m/>
    <m/>
  </r>
  <r>
    <x v="103"/>
    <x v="4"/>
    <x v="0"/>
    <x v="1"/>
    <x v="15"/>
    <x v="1"/>
    <x v="2"/>
    <x v="0"/>
    <n v="36762019"/>
    <n v="51"/>
    <x v="924"/>
    <n v="1571"/>
    <n v="87.21"/>
    <n v="1370.0690999999999"/>
    <m/>
    <m/>
    <m/>
  </r>
  <r>
    <x v="103"/>
    <x v="4"/>
    <x v="0"/>
    <x v="1"/>
    <x v="16"/>
    <x v="1"/>
    <x v="2"/>
    <x v="1"/>
    <n v="36762038"/>
    <n v="51"/>
    <x v="43"/>
    <n v="1915"/>
    <n v="87.21"/>
    <n v="1670.0715"/>
    <m/>
    <m/>
    <m/>
  </r>
  <r>
    <x v="103"/>
    <x v="4"/>
    <x v="0"/>
    <x v="1"/>
    <x v="17"/>
    <x v="1"/>
    <x v="2"/>
    <x v="2"/>
    <n v="36762081"/>
    <n v="51"/>
    <x v="1089"/>
    <n v="1478"/>
    <n v="87.21"/>
    <n v="1288.9638"/>
    <m/>
    <m/>
    <m/>
  </r>
  <r>
    <x v="104"/>
    <x v="4"/>
    <x v="0"/>
    <x v="1"/>
    <x v="0"/>
    <x v="0"/>
    <x v="0"/>
    <x v="0"/>
    <n v="36769014"/>
    <n v="51"/>
    <x v="1090"/>
    <n v="1107"/>
    <n v="7.28"/>
    <n v="80.589600000000004"/>
    <m/>
    <m/>
    <m/>
  </r>
  <r>
    <x v="104"/>
    <x v="4"/>
    <x v="0"/>
    <x v="1"/>
    <x v="1"/>
    <x v="0"/>
    <x v="0"/>
    <x v="1"/>
    <n v="36769035"/>
    <n v="51"/>
    <x v="1091"/>
    <n v="1087.5"/>
    <n v="7.28"/>
    <n v="79.17"/>
    <m/>
    <m/>
    <m/>
  </r>
  <r>
    <x v="104"/>
    <x v="4"/>
    <x v="0"/>
    <x v="1"/>
    <x v="2"/>
    <x v="0"/>
    <x v="0"/>
    <x v="2"/>
    <n v="36769061"/>
    <n v="51"/>
    <x v="1092"/>
    <n v="992"/>
    <n v="7.28"/>
    <n v="72.217600000000004"/>
    <m/>
    <m/>
    <m/>
  </r>
  <r>
    <x v="104"/>
    <x v="4"/>
    <x v="0"/>
    <x v="1"/>
    <x v="3"/>
    <x v="1"/>
    <x v="0"/>
    <x v="0"/>
    <n v="36769017"/>
    <n v="51"/>
    <x v="1093"/>
    <n v="816"/>
    <n v="13.49"/>
    <n v="110.07839999999999"/>
    <m/>
    <m/>
    <m/>
  </r>
  <r>
    <x v="104"/>
    <x v="4"/>
    <x v="0"/>
    <x v="1"/>
    <x v="4"/>
    <x v="1"/>
    <x v="0"/>
    <x v="1"/>
    <n v="36769039"/>
    <n v="51"/>
    <x v="1094"/>
    <n v="1302.5"/>
    <n v="13.49"/>
    <n v="175.70724999999999"/>
    <m/>
    <m/>
    <m/>
  </r>
  <r>
    <x v="104"/>
    <x v="4"/>
    <x v="0"/>
    <x v="1"/>
    <x v="5"/>
    <x v="1"/>
    <x v="0"/>
    <x v="2"/>
    <n v="36769082"/>
    <n v="51"/>
    <x v="1095"/>
    <n v="928.5"/>
    <n v="13.49"/>
    <n v="125.25465"/>
    <m/>
    <m/>
    <m/>
  </r>
  <r>
    <x v="104"/>
    <x v="4"/>
    <x v="0"/>
    <x v="1"/>
    <x v="6"/>
    <x v="0"/>
    <x v="1"/>
    <x v="0"/>
    <n v="36769015"/>
    <n v="51"/>
    <x v="1096"/>
    <n v="672"/>
    <n v="69.69"/>
    <n v="468.3168"/>
    <m/>
    <m/>
    <m/>
  </r>
  <r>
    <x v="104"/>
    <x v="4"/>
    <x v="0"/>
    <x v="1"/>
    <x v="7"/>
    <x v="0"/>
    <x v="1"/>
    <x v="1"/>
    <n v="36769034"/>
    <n v="51"/>
    <x v="972"/>
    <n v="792.5"/>
    <n v="69.69"/>
    <n v="552.29324999999994"/>
    <m/>
    <m/>
    <m/>
  </r>
  <r>
    <x v="104"/>
    <x v="4"/>
    <x v="0"/>
    <x v="1"/>
    <x v="8"/>
    <x v="0"/>
    <x v="1"/>
    <x v="2"/>
    <n v="36769060"/>
    <n v="51"/>
    <x v="1097"/>
    <n v="1192"/>
    <n v="69.69"/>
    <n v="830.70479999999998"/>
    <m/>
    <m/>
    <m/>
  </r>
  <r>
    <x v="104"/>
    <x v="4"/>
    <x v="0"/>
    <x v="1"/>
    <x v="9"/>
    <x v="1"/>
    <x v="1"/>
    <x v="0"/>
    <n v="36769018"/>
    <n v="51"/>
    <x v="1098"/>
    <n v="793.5"/>
    <n v="65.98"/>
    <n v="523.55130000000008"/>
    <m/>
    <m/>
    <m/>
  </r>
  <r>
    <x v="104"/>
    <x v="4"/>
    <x v="0"/>
    <x v="1"/>
    <x v="10"/>
    <x v="1"/>
    <x v="1"/>
    <x v="1"/>
    <n v="36769037"/>
    <n v="51"/>
    <x v="1099"/>
    <n v="666.5"/>
    <n v="65.98"/>
    <n v="439.75670000000002"/>
    <m/>
    <m/>
    <m/>
  </r>
  <r>
    <x v="104"/>
    <x v="4"/>
    <x v="0"/>
    <x v="1"/>
    <x v="11"/>
    <x v="1"/>
    <x v="1"/>
    <x v="2"/>
    <n v="36769083"/>
    <n v="51"/>
    <x v="1100"/>
    <n v="626.5"/>
    <n v="65.98"/>
    <n v="413.36470000000003"/>
    <m/>
    <m/>
    <m/>
  </r>
  <r>
    <x v="104"/>
    <x v="4"/>
    <x v="0"/>
    <x v="1"/>
    <x v="12"/>
    <x v="0"/>
    <x v="2"/>
    <x v="0"/>
    <n v="36769016"/>
    <n v="51"/>
    <x v="1101"/>
    <n v="2601"/>
    <n v="92.42"/>
    <n v="2403.8442"/>
    <m/>
    <m/>
    <m/>
  </r>
  <r>
    <x v="104"/>
    <x v="4"/>
    <x v="0"/>
    <x v="1"/>
    <x v="13"/>
    <x v="0"/>
    <x v="2"/>
    <x v="1"/>
    <n v="36769036"/>
    <n v="51"/>
    <x v="1102"/>
    <n v="2407.5"/>
    <n v="92.42"/>
    <n v="2225.0115000000001"/>
    <m/>
    <m/>
    <m/>
  </r>
  <r>
    <x v="104"/>
    <x v="4"/>
    <x v="0"/>
    <x v="1"/>
    <x v="14"/>
    <x v="0"/>
    <x v="2"/>
    <x v="2"/>
    <n v="36769059"/>
    <n v="51"/>
    <x v="824"/>
    <n v="1935"/>
    <n v="92.42"/>
    <n v="1788.327"/>
    <m/>
    <m/>
    <m/>
  </r>
  <r>
    <x v="104"/>
    <x v="4"/>
    <x v="0"/>
    <x v="1"/>
    <x v="15"/>
    <x v="1"/>
    <x v="2"/>
    <x v="0"/>
    <n v="36769019"/>
    <n v="51"/>
    <x v="1103"/>
    <n v="1566.5"/>
    <n v="87.21"/>
    <n v="1366.14465"/>
    <m/>
    <m/>
    <m/>
  </r>
  <r>
    <x v="104"/>
    <x v="4"/>
    <x v="0"/>
    <x v="1"/>
    <x v="16"/>
    <x v="1"/>
    <x v="2"/>
    <x v="1"/>
    <n v="36769038"/>
    <n v="51"/>
    <x v="1104"/>
    <n v="1342"/>
    <n v="87.21"/>
    <n v="1170.3581999999999"/>
    <m/>
    <m/>
    <m/>
  </r>
  <r>
    <x v="104"/>
    <x v="4"/>
    <x v="0"/>
    <x v="1"/>
    <x v="17"/>
    <x v="1"/>
    <x v="2"/>
    <x v="2"/>
    <n v="36769081"/>
    <n v="51"/>
    <x v="1105"/>
    <n v="1807.5"/>
    <n v="87.21"/>
    <n v="1576.3207499999999"/>
    <m/>
    <m/>
    <m/>
  </r>
  <r>
    <x v="105"/>
    <x v="4"/>
    <x v="0"/>
    <x v="1"/>
    <x v="0"/>
    <x v="0"/>
    <x v="0"/>
    <x v="0"/>
    <n v="36775014"/>
    <n v="51"/>
    <x v="1106"/>
    <n v="1404"/>
    <n v="7.28"/>
    <n v="102.21120000000001"/>
    <m/>
    <m/>
    <m/>
  </r>
  <r>
    <x v="105"/>
    <x v="4"/>
    <x v="0"/>
    <x v="1"/>
    <x v="1"/>
    <x v="0"/>
    <x v="0"/>
    <x v="1"/>
    <n v="36775035"/>
    <n v="51"/>
    <x v="823"/>
    <n v="1025"/>
    <n v="7.28"/>
    <n v="74.62"/>
    <m/>
    <m/>
    <m/>
  </r>
  <r>
    <x v="105"/>
    <x v="4"/>
    <x v="0"/>
    <x v="1"/>
    <x v="2"/>
    <x v="0"/>
    <x v="0"/>
    <x v="2"/>
    <n v="36775061"/>
    <n v="51"/>
    <x v="761"/>
    <n v="1240.5"/>
    <n v="7.28"/>
    <n v="90.308400000000006"/>
    <m/>
    <m/>
    <m/>
  </r>
  <r>
    <x v="105"/>
    <x v="4"/>
    <x v="0"/>
    <x v="1"/>
    <x v="3"/>
    <x v="1"/>
    <x v="0"/>
    <x v="0"/>
    <n v="36775017"/>
    <n v="51"/>
    <x v="678"/>
    <n v="1212.5"/>
    <n v="13.49"/>
    <n v="163.56625"/>
    <m/>
    <m/>
    <m/>
  </r>
  <r>
    <x v="105"/>
    <x v="4"/>
    <x v="0"/>
    <x v="1"/>
    <x v="4"/>
    <x v="1"/>
    <x v="0"/>
    <x v="1"/>
    <n v="36775039"/>
    <n v="51"/>
    <x v="1107"/>
    <n v="1296"/>
    <n v="13.49"/>
    <n v="174.8304"/>
    <m/>
    <m/>
    <m/>
  </r>
  <r>
    <x v="105"/>
    <x v="4"/>
    <x v="0"/>
    <x v="1"/>
    <x v="5"/>
    <x v="1"/>
    <x v="0"/>
    <x v="2"/>
    <n v="36775082"/>
    <n v="51"/>
    <x v="1108"/>
    <n v="1337"/>
    <n v="13.49"/>
    <n v="180.3613"/>
    <m/>
    <m/>
    <m/>
  </r>
  <r>
    <x v="105"/>
    <x v="4"/>
    <x v="0"/>
    <x v="1"/>
    <x v="6"/>
    <x v="0"/>
    <x v="1"/>
    <x v="0"/>
    <n v="36775015"/>
    <n v="51"/>
    <x v="1109"/>
    <n v="935.5"/>
    <n v="69.69"/>
    <n v="651.94994999999994"/>
    <m/>
    <m/>
    <m/>
  </r>
  <r>
    <x v="105"/>
    <x v="4"/>
    <x v="0"/>
    <x v="1"/>
    <x v="7"/>
    <x v="0"/>
    <x v="1"/>
    <x v="1"/>
    <n v="36775034"/>
    <n v="51"/>
    <x v="1110"/>
    <n v="876"/>
    <n v="69.69"/>
    <n v="610.48439999999994"/>
    <m/>
    <m/>
    <m/>
  </r>
  <r>
    <x v="105"/>
    <x v="4"/>
    <x v="0"/>
    <x v="1"/>
    <x v="8"/>
    <x v="0"/>
    <x v="1"/>
    <x v="2"/>
    <n v="36775060"/>
    <n v="51"/>
    <x v="1111"/>
    <n v="1375.5"/>
    <n v="69.69"/>
    <n v="958.58594999999991"/>
    <m/>
    <m/>
    <m/>
  </r>
  <r>
    <x v="105"/>
    <x v="4"/>
    <x v="0"/>
    <x v="1"/>
    <x v="9"/>
    <x v="1"/>
    <x v="1"/>
    <x v="0"/>
    <n v="36775018"/>
    <n v="51"/>
    <x v="894"/>
    <n v="1395"/>
    <n v="65.98"/>
    <n v="920.42100000000005"/>
    <m/>
    <m/>
    <m/>
  </r>
  <r>
    <x v="105"/>
    <x v="4"/>
    <x v="0"/>
    <x v="1"/>
    <x v="10"/>
    <x v="1"/>
    <x v="1"/>
    <x v="1"/>
    <n v="36775037"/>
    <n v="51"/>
    <x v="858"/>
    <n v="1088.5"/>
    <n v="65.98"/>
    <n v="718.19230000000005"/>
    <m/>
    <m/>
    <m/>
  </r>
  <r>
    <x v="105"/>
    <x v="4"/>
    <x v="0"/>
    <x v="1"/>
    <x v="11"/>
    <x v="1"/>
    <x v="1"/>
    <x v="2"/>
    <n v="36775083"/>
    <n v="51"/>
    <x v="1112"/>
    <n v="1282"/>
    <n v="65.98"/>
    <n v="845.86360000000002"/>
    <m/>
    <m/>
    <m/>
  </r>
  <r>
    <x v="105"/>
    <x v="4"/>
    <x v="0"/>
    <x v="1"/>
    <x v="12"/>
    <x v="0"/>
    <x v="2"/>
    <x v="0"/>
    <n v="36775016"/>
    <n v="51"/>
    <x v="1113"/>
    <n v="2444.5"/>
    <n v="92.42"/>
    <n v="2259.2069000000001"/>
    <m/>
    <m/>
    <m/>
  </r>
  <r>
    <x v="105"/>
    <x v="4"/>
    <x v="0"/>
    <x v="1"/>
    <x v="13"/>
    <x v="0"/>
    <x v="2"/>
    <x v="1"/>
    <n v="36775036"/>
    <n v="51"/>
    <x v="1114"/>
    <n v="2699"/>
    <n v="92.42"/>
    <n v="2494.4158000000002"/>
    <m/>
    <m/>
    <m/>
  </r>
  <r>
    <x v="105"/>
    <x v="4"/>
    <x v="0"/>
    <x v="1"/>
    <x v="14"/>
    <x v="0"/>
    <x v="2"/>
    <x v="2"/>
    <n v="36775059"/>
    <n v="51"/>
    <x v="1115"/>
    <n v="2811.5"/>
    <n v="92.42"/>
    <n v="2598.3883000000001"/>
    <m/>
    <m/>
    <m/>
  </r>
  <r>
    <x v="105"/>
    <x v="4"/>
    <x v="0"/>
    <x v="1"/>
    <x v="15"/>
    <x v="1"/>
    <x v="2"/>
    <x v="0"/>
    <n v="36775019"/>
    <n v="51"/>
    <x v="1116"/>
    <n v="2524.5"/>
    <n v="87.21"/>
    <n v="2201.61645"/>
    <m/>
    <m/>
    <m/>
  </r>
  <r>
    <x v="105"/>
    <x v="4"/>
    <x v="0"/>
    <x v="1"/>
    <x v="16"/>
    <x v="1"/>
    <x v="2"/>
    <x v="1"/>
    <n v="36775038"/>
    <n v="51"/>
    <x v="1117"/>
    <n v="2560.5"/>
    <n v="87.21"/>
    <n v="2233.0120499999998"/>
    <m/>
    <m/>
    <m/>
  </r>
  <r>
    <x v="105"/>
    <x v="4"/>
    <x v="0"/>
    <x v="1"/>
    <x v="17"/>
    <x v="1"/>
    <x v="2"/>
    <x v="2"/>
    <n v="36775081"/>
    <n v="51"/>
    <x v="1118"/>
    <n v="1746.5"/>
    <n v="87.21"/>
    <n v="1523.12265"/>
    <m/>
    <m/>
    <m/>
  </r>
  <r>
    <x v="106"/>
    <x v="4"/>
    <x v="0"/>
    <x v="1"/>
    <x v="0"/>
    <x v="0"/>
    <x v="0"/>
    <x v="0"/>
    <n v="36782014"/>
    <n v="51"/>
    <x v="1119"/>
    <n v="1927.5"/>
    <n v="7.28"/>
    <n v="140.322"/>
    <m/>
    <m/>
    <m/>
  </r>
  <r>
    <x v="106"/>
    <x v="4"/>
    <x v="0"/>
    <x v="1"/>
    <x v="1"/>
    <x v="0"/>
    <x v="0"/>
    <x v="1"/>
    <n v="36782035"/>
    <n v="51"/>
    <x v="1120"/>
    <n v="1583"/>
    <n v="7.28"/>
    <n v="115.2424"/>
    <m/>
    <m/>
    <m/>
  </r>
  <r>
    <x v="106"/>
    <x v="4"/>
    <x v="0"/>
    <x v="1"/>
    <x v="2"/>
    <x v="0"/>
    <x v="0"/>
    <x v="2"/>
    <n v="36782061"/>
    <n v="51"/>
    <x v="1121"/>
    <n v="1609"/>
    <n v="7.28"/>
    <n v="117.13520000000001"/>
    <m/>
    <m/>
    <m/>
  </r>
  <r>
    <x v="106"/>
    <x v="4"/>
    <x v="0"/>
    <x v="1"/>
    <x v="3"/>
    <x v="1"/>
    <x v="0"/>
    <x v="0"/>
    <n v="36782017"/>
    <n v="51"/>
    <x v="1122"/>
    <n v="1896"/>
    <n v="13.49"/>
    <n v="255.7704"/>
    <m/>
    <m/>
    <m/>
  </r>
  <r>
    <x v="106"/>
    <x v="4"/>
    <x v="0"/>
    <x v="1"/>
    <x v="4"/>
    <x v="1"/>
    <x v="0"/>
    <x v="1"/>
    <n v="36782039"/>
    <n v="51"/>
    <x v="158"/>
    <n v="1565"/>
    <n v="13.49"/>
    <n v="211.11849999999998"/>
    <m/>
    <m/>
    <m/>
  </r>
  <r>
    <x v="106"/>
    <x v="4"/>
    <x v="0"/>
    <x v="1"/>
    <x v="5"/>
    <x v="1"/>
    <x v="0"/>
    <x v="2"/>
    <n v="36782082"/>
    <n v="51"/>
    <x v="1123"/>
    <n v="1586.5"/>
    <n v="13.49"/>
    <n v="214.01884999999999"/>
    <m/>
    <m/>
    <m/>
  </r>
  <r>
    <x v="106"/>
    <x v="4"/>
    <x v="0"/>
    <x v="1"/>
    <x v="6"/>
    <x v="0"/>
    <x v="1"/>
    <x v="0"/>
    <n v="36782015"/>
    <n v="51"/>
    <x v="1124"/>
    <n v="1490.5"/>
    <n v="69.69"/>
    <n v="1038.72945"/>
    <m/>
    <m/>
    <m/>
  </r>
  <r>
    <x v="106"/>
    <x v="4"/>
    <x v="0"/>
    <x v="1"/>
    <x v="7"/>
    <x v="0"/>
    <x v="1"/>
    <x v="1"/>
    <n v="36782034"/>
    <n v="51"/>
    <x v="1125"/>
    <n v="1842.5"/>
    <n v="69.69"/>
    <n v="1284.0382499999998"/>
    <m/>
    <m/>
    <m/>
  </r>
  <r>
    <x v="106"/>
    <x v="4"/>
    <x v="0"/>
    <x v="1"/>
    <x v="8"/>
    <x v="0"/>
    <x v="1"/>
    <x v="2"/>
    <n v="36782060"/>
    <n v="51"/>
    <x v="1126"/>
    <n v="1887.5"/>
    <n v="69.69"/>
    <n v="1315.3987499999998"/>
    <m/>
    <m/>
    <m/>
  </r>
  <r>
    <x v="106"/>
    <x v="4"/>
    <x v="0"/>
    <x v="1"/>
    <x v="9"/>
    <x v="1"/>
    <x v="1"/>
    <x v="0"/>
    <n v="36782018"/>
    <n v="51"/>
    <x v="1000"/>
    <n v="1488.5"/>
    <n v="65.98"/>
    <n v="982.11230000000012"/>
    <m/>
    <m/>
    <m/>
  </r>
  <r>
    <x v="106"/>
    <x v="4"/>
    <x v="0"/>
    <x v="1"/>
    <x v="10"/>
    <x v="1"/>
    <x v="1"/>
    <x v="1"/>
    <n v="36782037"/>
    <n v="51"/>
    <x v="1127"/>
    <n v="1790.5"/>
    <n v="65.98"/>
    <n v="1181.3719000000001"/>
    <m/>
    <m/>
    <m/>
  </r>
  <r>
    <x v="106"/>
    <x v="4"/>
    <x v="0"/>
    <x v="1"/>
    <x v="11"/>
    <x v="1"/>
    <x v="1"/>
    <x v="2"/>
    <n v="36782083"/>
    <n v="51"/>
    <x v="1128"/>
    <n v="2058.5"/>
    <n v="65.98"/>
    <n v="1358.1983"/>
    <m/>
    <m/>
    <m/>
  </r>
  <r>
    <x v="106"/>
    <x v="4"/>
    <x v="0"/>
    <x v="1"/>
    <x v="12"/>
    <x v="0"/>
    <x v="2"/>
    <x v="0"/>
    <n v="36782016"/>
    <n v="51"/>
    <x v="1129"/>
    <n v="2900.5"/>
    <n v="92.42"/>
    <n v="2680.6421"/>
    <m/>
    <m/>
    <m/>
  </r>
  <r>
    <x v="106"/>
    <x v="4"/>
    <x v="0"/>
    <x v="1"/>
    <x v="13"/>
    <x v="0"/>
    <x v="2"/>
    <x v="1"/>
    <n v="36782036"/>
    <n v="51"/>
    <x v="709"/>
    <n v="2129"/>
    <n v="92.42"/>
    <n v="1967.6218000000001"/>
    <m/>
    <m/>
    <m/>
  </r>
  <r>
    <x v="106"/>
    <x v="4"/>
    <x v="0"/>
    <x v="1"/>
    <x v="14"/>
    <x v="0"/>
    <x v="2"/>
    <x v="2"/>
    <n v="36782059"/>
    <n v="51"/>
    <x v="1130"/>
    <n v="2070"/>
    <n v="92.42"/>
    <n v="1913.0940000000001"/>
    <m/>
    <m/>
    <m/>
  </r>
  <r>
    <x v="106"/>
    <x v="4"/>
    <x v="0"/>
    <x v="1"/>
    <x v="15"/>
    <x v="1"/>
    <x v="2"/>
    <x v="0"/>
    <n v="36782019"/>
    <n v="51"/>
    <x v="1131"/>
    <n v="2931.5"/>
    <n v="87.21"/>
    <n v="2556.56115"/>
    <m/>
    <m/>
    <m/>
  </r>
  <r>
    <x v="106"/>
    <x v="4"/>
    <x v="0"/>
    <x v="1"/>
    <x v="16"/>
    <x v="1"/>
    <x v="2"/>
    <x v="1"/>
    <n v="36782038"/>
    <n v="51"/>
    <x v="1132"/>
    <n v="2484"/>
    <n v="87.21"/>
    <n v="2166.2964000000002"/>
    <m/>
    <m/>
    <m/>
  </r>
  <r>
    <x v="106"/>
    <x v="4"/>
    <x v="0"/>
    <x v="1"/>
    <x v="17"/>
    <x v="1"/>
    <x v="2"/>
    <x v="2"/>
    <n v="36782081"/>
    <n v="51"/>
    <x v="1133"/>
    <n v="2031.5"/>
    <n v="87.21"/>
    <n v="1771.6711499999999"/>
    <m/>
    <m/>
    <m/>
  </r>
  <r>
    <x v="107"/>
    <x v="4"/>
    <x v="0"/>
    <x v="0"/>
    <x v="0"/>
    <x v="0"/>
    <x v="0"/>
    <x v="0"/>
    <n v="36791014"/>
    <n v="51"/>
    <x v="111"/>
    <n v="1855"/>
    <n v="16.923076923076923"/>
    <n v="313.92307692307696"/>
    <n v="445"/>
    <n v="0.76010781671159033"/>
    <m/>
  </r>
  <r>
    <x v="107"/>
    <x v="4"/>
    <x v="0"/>
    <x v="0"/>
    <x v="1"/>
    <x v="0"/>
    <x v="0"/>
    <x v="1"/>
    <n v="36791035"/>
    <n v="51"/>
    <x v="1134"/>
    <n v="1805"/>
    <n v="12.8"/>
    <n v="231.04"/>
    <n v="405"/>
    <n v="0.77562326869806097"/>
    <m/>
  </r>
  <r>
    <x v="107"/>
    <x v="4"/>
    <x v="0"/>
    <x v="0"/>
    <x v="2"/>
    <x v="0"/>
    <x v="0"/>
    <x v="2"/>
    <n v="36791061"/>
    <n v="51"/>
    <x v="1135"/>
    <n v="2120"/>
    <n v="3.7735849056603779"/>
    <n v="80"/>
    <m/>
    <m/>
    <m/>
  </r>
  <r>
    <x v="107"/>
    <x v="4"/>
    <x v="0"/>
    <x v="0"/>
    <x v="3"/>
    <x v="1"/>
    <x v="0"/>
    <x v="0"/>
    <n v="36791017"/>
    <n v="51"/>
    <x v="163"/>
    <n v="3590"/>
    <n v="0"/>
    <n v="0"/>
    <n v="430"/>
    <n v="0.88022284122562677"/>
    <m/>
  </r>
  <r>
    <x v="107"/>
    <x v="4"/>
    <x v="0"/>
    <x v="0"/>
    <x v="4"/>
    <x v="1"/>
    <x v="0"/>
    <x v="1"/>
    <n v="36791039"/>
    <n v="51"/>
    <x v="1136"/>
    <n v="2600"/>
    <n v="0"/>
    <n v="0"/>
    <n v="705"/>
    <n v="0.72884615384615381"/>
    <m/>
  </r>
  <r>
    <x v="107"/>
    <x v="4"/>
    <x v="0"/>
    <x v="0"/>
    <x v="5"/>
    <x v="1"/>
    <x v="0"/>
    <x v="2"/>
    <n v="36791082"/>
    <n v="51"/>
    <x v="171"/>
    <n v="3970"/>
    <n v="0"/>
    <n v="0"/>
    <m/>
    <m/>
    <m/>
  </r>
  <r>
    <x v="107"/>
    <x v="4"/>
    <x v="0"/>
    <x v="0"/>
    <x v="6"/>
    <x v="0"/>
    <x v="1"/>
    <x v="0"/>
    <n v="36791015"/>
    <n v="51"/>
    <x v="137"/>
    <n v="1845"/>
    <n v="57.954545454545446"/>
    <n v="1069.2613636363635"/>
    <n v="965"/>
    <n v="0.47696476964769646"/>
    <m/>
  </r>
  <r>
    <x v="107"/>
    <x v="4"/>
    <x v="0"/>
    <x v="0"/>
    <x v="7"/>
    <x v="0"/>
    <x v="1"/>
    <x v="1"/>
    <n v="36791034"/>
    <n v="51"/>
    <x v="34"/>
    <n v="2450"/>
    <n v="51.937984496124031"/>
    <n v="1272.4806201550389"/>
    <n v="570"/>
    <n v="0.76734693877551019"/>
    <m/>
  </r>
  <r>
    <x v="107"/>
    <x v="4"/>
    <x v="0"/>
    <x v="0"/>
    <x v="8"/>
    <x v="0"/>
    <x v="1"/>
    <x v="2"/>
    <n v="36791060"/>
    <n v="51"/>
    <x v="1137"/>
    <n v="3120"/>
    <n v="98.514851485148512"/>
    <n v="3073.6633663366338"/>
    <m/>
    <m/>
    <m/>
  </r>
  <r>
    <x v="107"/>
    <x v="4"/>
    <x v="0"/>
    <x v="0"/>
    <x v="9"/>
    <x v="1"/>
    <x v="1"/>
    <x v="0"/>
    <n v="36791018"/>
    <n v="51"/>
    <x v="1138"/>
    <n v="2135"/>
    <n v="76.258992805755398"/>
    <n v="1628.1294964028777"/>
    <n v="605"/>
    <n v="0.71662763466042156"/>
    <m/>
  </r>
  <r>
    <x v="107"/>
    <x v="4"/>
    <x v="0"/>
    <x v="0"/>
    <x v="10"/>
    <x v="1"/>
    <x v="1"/>
    <x v="1"/>
    <n v="36791037"/>
    <n v="51"/>
    <x v="1139"/>
    <n v="2840"/>
    <n v="72.65625"/>
    <n v="2063.4375"/>
    <n v="780"/>
    <n v="0.72535211267605637"/>
    <m/>
  </r>
  <r>
    <x v="107"/>
    <x v="4"/>
    <x v="0"/>
    <x v="0"/>
    <x v="11"/>
    <x v="1"/>
    <x v="1"/>
    <x v="2"/>
    <n v="36791083"/>
    <n v="51"/>
    <x v="145"/>
    <n v="1590"/>
    <n v="85.91549295774648"/>
    <n v="1366.056338028169"/>
    <m/>
    <m/>
    <m/>
  </r>
  <r>
    <x v="107"/>
    <x v="4"/>
    <x v="0"/>
    <x v="0"/>
    <x v="12"/>
    <x v="0"/>
    <x v="2"/>
    <x v="0"/>
    <n v="36791016"/>
    <n v="51"/>
    <x v="2"/>
    <n v="3920"/>
    <n v="97"/>
    <n v="3802.4"/>
    <n v="915"/>
    <n v="0.76658163265306123"/>
    <n v="0.24770642201834858"/>
  </r>
  <r>
    <x v="107"/>
    <x v="4"/>
    <x v="0"/>
    <x v="0"/>
    <x v="13"/>
    <x v="0"/>
    <x v="2"/>
    <x v="1"/>
    <n v="36791036"/>
    <n v="51"/>
    <x v="477"/>
    <n v="3060"/>
    <n v="97"/>
    <n v="2968.2"/>
    <n v="680"/>
    <n v="0.77777777777777779"/>
    <n v="0.2567567567567568"/>
  </r>
  <r>
    <x v="107"/>
    <x v="4"/>
    <x v="0"/>
    <x v="0"/>
    <x v="14"/>
    <x v="0"/>
    <x v="2"/>
    <x v="2"/>
    <n v="36791059"/>
    <n v="51"/>
    <x v="258"/>
    <n v="3080"/>
    <n v="97"/>
    <n v="2987.6"/>
    <m/>
    <m/>
    <n v="0.31578947368421051"/>
  </r>
  <r>
    <x v="107"/>
    <x v="4"/>
    <x v="0"/>
    <x v="0"/>
    <x v="15"/>
    <x v="1"/>
    <x v="2"/>
    <x v="0"/>
    <n v="36791019"/>
    <n v="51"/>
    <x v="948"/>
    <n v="2155"/>
    <n v="85"/>
    <n v="1831.75"/>
    <n v="560"/>
    <n v="0.74013921113689096"/>
    <n v="0.28947368421052633"/>
  </r>
  <r>
    <x v="107"/>
    <x v="4"/>
    <x v="0"/>
    <x v="0"/>
    <x v="16"/>
    <x v="1"/>
    <x v="2"/>
    <x v="1"/>
    <n v="36791038"/>
    <n v="51"/>
    <x v="833"/>
    <n v="2505"/>
    <n v="85"/>
    <n v="2129.25"/>
    <n v="575"/>
    <n v="0.77045908183632739"/>
    <n v="0.2807017543859649"/>
  </r>
  <r>
    <x v="107"/>
    <x v="4"/>
    <x v="0"/>
    <x v="0"/>
    <x v="17"/>
    <x v="1"/>
    <x v="2"/>
    <x v="2"/>
    <n v="36791081"/>
    <n v="51"/>
    <x v="28"/>
    <n v="3400"/>
    <n v="85"/>
    <n v="2890"/>
    <m/>
    <m/>
    <n v="0.29268292682926833"/>
  </r>
  <r>
    <x v="108"/>
    <x v="4"/>
    <x v="0"/>
    <x v="2"/>
    <x v="0"/>
    <x v="0"/>
    <x v="0"/>
    <x v="0"/>
    <n v="36800014"/>
    <n v="51"/>
    <x v="913"/>
    <m/>
    <m/>
    <n v="0"/>
    <m/>
    <m/>
    <m/>
  </r>
  <r>
    <x v="108"/>
    <x v="4"/>
    <x v="0"/>
    <x v="2"/>
    <x v="1"/>
    <x v="0"/>
    <x v="0"/>
    <x v="1"/>
    <n v="36800035"/>
    <n v="51"/>
    <x v="884"/>
    <m/>
    <m/>
    <n v="0"/>
    <m/>
    <m/>
    <m/>
  </r>
  <r>
    <x v="108"/>
    <x v="4"/>
    <x v="0"/>
    <x v="2"/>
    <x v="2"/>
    <x v="0"/>
    <x v="0"/>
    <x v="2"/>
    <n v="36800061"/>
    <n v="51"/>
    <x v="0"/>
    <m/>
    <m/>
    <n v="0"/>
    <m/>
    <m/>
    <m/>
  </r>
  <r>
    <x v="108"/>
    <x v="4"/>
    <x v="0"/>
    <x v="2"/>
    <x v="3"/>
    <x v="1"/>
    <x v="0"/>
    <x v="0"/>
    <n v="36800017"/>
    <n v="51"/>
    <x v="315"/>
    <m/>
    <m/>
    <n v="0"/>
    <m/>
    <m/>
    <m/>
  </r>
  <r>
    <x v="108"/>
    <x v="4"/>
    <x v="0"/>
    <x v="2"/>
    <x v="4"/>
    <x v="1"/>
    <x v="0"/>
    <x v="1"/>
    <n v="36800039"/>
    <n v="51"/>
    <x v="961"/>
    <m/>
    <m/>
    <n v="0"/>
    <m/>
    <m/>
    <m/>
  </r>
  <r>
    <x v="108"/>
    <x v="4"/>
    <x v="0"/>
    <x v="2"/>
    <x v="5"/>
    <x v="1"/>
    <x v="0"/>
    <x v="2"/>
    <n v="36800082"/>
    <n v="51"/>
    <x v="0"/>
    <m/>
    <m/>
    <n v="0"/>
    <m/>
    <m/>
    <m/>
  </r>
  <r>
    <x v="108"/>
    <x v="4"/>
    <x v="0"/>
    <x v="2"/>
    <x v="6"/>
    <x v="0"/>
    <x v="1"/>
    <x v="0"/>
    <n v="36800015"/>
    <n v="51"/>
    <x v="1140"/>
    <m/>
    <m/>
    <n v="0"/>
    <m/>
    <m/>
    <m/>
  </r>
  <r>
    <x v="108"/>
    <x v="4"/>
    <x v="0"/>
    <x v="2"/>
    <x v="7"/>
    <x v="0"/>
    <x v="1"/>
    <x v="1"/>
    <n v="36800034"/>
    <n v="51"/>
    <x v="122"/>
    <m/>
    <m/>
    <n v="0"/>
    <m/>
    <m/>
    <m/>
  </r>
  <r>
    <x v="108"/>
    <x v="4"/>
    <x v="0"/>
    <x v="2"/>
    <x v="8"/>
    <x v="0"/>
    <x v="1"/>
    <x v="2"/>
    <n v="36800060"/>
    <n v="51"/>
    <x v="0"/>
    <m/>
    <m/>
    <n v="0"/>
    <m/>
    <m/>
    <m/>
  </r>
  <r>
    <x v="108"/>
    <x v="4"/>
    <x v="0"/>
    <x v="2"/>
    <x v="9"/>
    <x v="1"/>
    <x v="1"/>
    <x v="0"/>
    <n v="36800018"/>
    <n v="51"/>
    <x v="453"/>
    <m/>
    <m/>
    <n v="0"/>
    <m/>
    <m/>
    <m/>
  </r>
  <r>
    <x v="108"/>
    <x v="4"/>
    <x v="0"/>
    <x v="2"/>
    <x v="10"/>
    <x v="1"/>
    <x v="1"/>
    <x v="1"/>
    <n v="36800037"/>
    <n v="51"/>
    <x v="1141"/>
    <m/>
    <m/>
    <n v="0"/>
    <m/>
    <m/>
    <m/>
  </r>
  <r>
    <x v="108"/>
    <x v="4"/>
    <x v="0"/>
    <x v="2"/>
    <x v="11"/>
    <x v="1"/>
    <x v="1"/>
    <x v="2"/>
    <n v="36800083"/>
    <n v="51"/>
    <x v="0"/>
    <m/>
    <m/>
    <n v="0"/>
    <m/>
    <m/>
    <m/>
  </r>
  <r>
    <x v="108"/>
    <x v="4"/>
    <x v="0"/>
    <x v="2"/>
    <x v="12"/>
    <x v="0"/>
    <x v="2"/>
    <x v="0"/>
    <n v="36800016"/>
    <n v="51"/>
    <x v="286"/>
    <m/>
    <m/>
    <n v="0"/>
    <m/>
    <m/>
    <n v="0.16901408450704225"/>
  </r>
  <r>
    <x v="108"/>
    <x v="4"/>
    <x v="0"/>
    <x v="2"/>
    <x v="13"/>
    <x v="0"/>
    <x v="2"/>
    <x v="1"/>
    <n v="36800036"/>
    <n v="51"/>
    <x v="355"/>
    <m/>
    <m/>
    <n v="0"/>
    <m/>
    <m/>
    <n v="0.33"/>
  </r>
  <r>
    <x v="108"/>
    <x v="4"/>
    <x v="0"/>
    <x v="2"/>
    <x v="14"/>
    <x v="0"/>
    <x v="2"/>
    <x v="2"/>
    <n v="36800059"/>
    <n v="51"/>
    <x v="0"/>
    <m/>
    <m/>
    <n v="0"/>
    <m/>
    <m/>
    <n v="0.22222222222222221"/>
  </r>
  <r>
    <x v="108"/>
    <x v="4"/>
    <x v="0"/>
    <x v="2"/>
    <x v="15"/>
    <x v="1"/>
    <x v="2"/>
    <x v="0"/>
    <n v="36800019"/>
    <n v="51"/>
    <x v="108"/>
    <m/>
    <m/>
    <n v="0"/>
    <m/>
    <m/>
    <n v="0.25581395348837221"/>
  </r>
  <r>
    <x v="108"/>
    <x v="4"/>
    <x v="0"/>
    <x v="2"/>
    <x v="16"/>
    <x v="1"/>
    <x v="2"/>
    <x v="1"/>
    <n v="36800038"/>
    <n v="51"/>
    <x v="447"/>
    <m/>
    <m/>
    <n v="0"/>
    <m/>
    <m/>
    <n v="0.24137931034482762"/>
  </r>
  <r>
    <x v="108"/>
    <x v="4"/>
    <x v="0"/>
    <x v="2"/>
    <x v="17"/>
    <x v="1"/>
    <x v="2"/>
    <x v="2"/>
    <n v="36800081"/>
    <n v="51"/>
    <x v="0"/>
    <m/>
    <m/>
    <n v="0"/>
    <m/>
    <m/>
    <n v="0.33653846153846156"/>
  </r>
  <r>
    <x v="109"/>
    <x v="4"/>
    <x v="1"/>
    <x v="1"/>
    <x v="0"/>
    <x v="0"/>
    <x v="0"/>
    <x v="0"/>
    <n v="36813014"/>
    <n v="52"/>
    <x v="1142"/>
    <n v="1655"/>
    <n v="16.216216216216214"/>
    <n v="268.37837837837833"/>
    <m/>
    <m/>
    <m/>
  </r>
  <r>
    <x v="109"/>
    <x v="4"/>
    <x v="1"/>
    <x v="1"/>
    <x v="1"/>
    <x v="0"/>
    <x v="0"/>
    <x v="1"/>
    <n v="36813035"/>
    <n v="52"/>
    <x v="326"/>
    <n v="1645"/>
    <n v="30.232558139534888"/>
    <n v="497.32558139534888"/>
    <m/>
    <m/>
    <m/>
  </r>
  <r>
    <x v="109"/>
    <x v="4"/>
    <x v="1"/>
    <x v="1"/>
    <x v="2"/>
    <x v="0"/>
    <x v="0"/>
    <x v="2"/>
    <n v="36813061"/>
    <n v="52"/>
    <x v="1018"/>
    <n v="1580"/>
    <n v="36.29032258064516"/>
    <n v="573.38709677419354"/>
    <m/>
    <m/>
    <m/>
  </r>
  <r>
    <x v="109"/>
    <x v="4"/>
    <x v="1"/>
    <x v="1"/>
    <x v="3"/>
    <x v="1"/>
    <x v="0"/>
    <x v="0"/>
    <n v="36813017"/>
    <n v="52"/>
    <x v="825"/>
    <n v="1820"/>
    <n v="5.5045871559633026"/>
    <n v="100.1834862385321"/>
    <m/>
    <m/>
    <m/>
  </r>
  <r>
    <x v="109"/>
    <x v="4"/>
    <x v="1"/>
    <x v="1"/>
    <x v="4"/>
    <x v="1"/>
    <x v="0"/>
    <x v="1"/>
    <n v="36813039"/>
    <n v="52"/>
    <x v="1143"/>
    <n v="1730"/>
    <n v="20.689655172413794"/>
    <n v="357.93103448275861"/>
    <m/>
    <m/>
    <m/>
  </r>
  <r>
    <x v="109"/>
    <x v="4"/>
    <x v="1"/>
    <x v="1"/>
    <x v="5"/>
    <x v="1"/>
    <x v="0"/>
    <x v="2"/>
    <n v="36813082"/>
    <n v="52"/>
    <x v="616"/>
    <n v="1200"/>
    <n v="6.1538461538461542"/>
    <n v="73.846153846153854"/>
    <m/>
    <m/>
    <m/>
  </r>
  <r>
    <x v="109"/>
    <x v="4"/>
    <x v="1"/>
    <x v="1"/>
    <x v="6"/>
    <x v="0"/>
    <x v="1"/>
    <x v="0"/>
    <n v="36813015"/>
    <n v="52"/>
    <x v="1144"/>
    <n v="2315"/>
    <n v="74.714828897338407"/>
    <n v="1729.6482889733841"/>
    <m/>
    <m/>
    <m/>
  </r>
  <r>
    <x v="109"/>
    <x v="4"/>
    <x v="1"/>
    <x v="1"/>
    <x v="7"/>
    <x v="0"/>
    <x v="1"/>
    <x v="1"/>
    <n v="36813034"/>
    <n v="52"/>
    <x v="831"/>
    <n v="1960"/>
    <n v="62.681159420289859"/>
    <n v="1228.5507246376812"/>
    <m/>
    <m/>
    <m/>
  </r>
  <r>
    <x v="109"/>
    <x v="4"/>
    <x v="1"/>
    <x v="1"/>
    <x v="8"/>
    <x v="0"/>
    <x v="1"/>
    <x v="2"/>
    <n v="36813060"/>
    <n v="52"/>
    <x v="184"/>
    <n v="1605"/>
    <n v="81.5"/>
    <n v="1308.0749999999998"/>
    <m/>
    <m/>
    <m/>
  </r>
  <r>
    <x v="109"/>
    <x v="4"/>
    <x v="1"/>
    <x v="1"/>
    <x v="9"/>
    <x v="1"/>
    <x v="1"/>
    <x v="0"/>
    <n v="36813018"/>
    <n v="52"/>
    <x v="617"/>
    <n v="1235"/>
    <n v="76.292335115864532"/>
    <n v="942.21033868092695"/>
    <m/>
    <m/>
    <m/>
  </r>
  <r>
    <x v="109"/>
    <x v="4"/>
    <x v="1"/>
    <x v="1"/>
    <x v="10"/>
    <x v="1"/>
    <x v="1"/>
    <x v="1"/>
    <n v="36813037"/>
    <n v="52"/>
    <x v="0"/>
    <m/>
    <n v="84.988452655889148"/>
    <n v="0"/>
    <m/>
    <m/>
    <m/>
  </r>
  <r>
    <x v="109"/>
    <x v="4"/>
    <x v="1"/>
    <x v="1"/>
    <x v="11"/>
    <x v="1"/>
    <x v="1"/>
    <x v="2"/>
    <n v="36813083"/>
    <n v="52"/>
    <x v="1145"/>
    <n v="1955"/>
    <n v="52.900232018561489"/>
    <n v="1034.199535962877"/>
    <m/>
    <m/>
    <m/>
  </r>
  <r>
    <x v="109"/>
    <x v="4"/>
    <x v="1"/>
    <x v="1"/>
    <x v="12"/>
    <x v="0"/>
    <x v="2"/>
    <x v="0"/>
    <n v="36813016"/>
    <n v="52"/>
    <x v="1146"/>
    <n v="410"/>
    <n v="97"/>
    <n v="397.7"/>
    <m/>
    <m/>
    <m/>
  </r>
  <r>
    <x v="109"/>
    <x v="4"/>
    <x v="1"/>
    <x v="1"/>
    <x v="13"/>
    <x v="0"/>
    <x v="2"/>
    <x v="1"/>
    <n v="36813036"/>
    <n v="52"/>
    <x v="202"/>
    <n v="635"/>
    <n v="97"/>
    <n v="615.94999999999993"/>
    <m/>
    <m/>
    <m/>
  </r>
  <r>
    <x v="109"/>
    <x v="4"/>
    <x v="1"/>
    <x v="1"/>
    <x v="14"/>
    <x v="0"/>
    <x v="2"/>
    <x v="2"/>
    <n v="36813059"/>
    <n v="52"/>
    <x v="449"/>
    <n v="525"/>
    <n v="97"/>
    <n v="509.25"/>
    <m/>
    <m/>
    <m/>
  </r>
  <r>
    <x v="109"/>
    <x v="4"/>
    <x v="1"/>
    <x v="1"/>
    <x v="15"/>
    <x v="1"/>
    <x v="2"/>
    <x v="0"/>
    <n v="36813019"/>
    <n v="52"/>
    <x v="941"/>
    <n v="520"/>
    <n v="85.3"/>
    <n v="443.56"/>
    <m/>
    <m/>
    <m/>
  </r>
  <r>
    <x v="109"/>
    <x v="4"/>
    <x v="1"/>
    <x v="1"/>
    <x v="16"/>
    <x v="1"/>
    <x v="2"/>
    <x v="1"/>
    <n v="36813038"/>
    <n v="52"/>
    <x v="1147"/>
    <n v="535"/>
    <n v="85.3"/>
    <n v="456.35499999999996"/>
    <m/>
    <m/>
    <m/>
  </r>
  <r>
    <x v="109"/>
    <x v="4"/>
    <x v="1"/>
    <x v="1"/>
    <x v="17"/>
    <x v="1"/>
    <x v="2"/>
    <x v="2"/>
    <n v="36813081"/>
    <n v="52"/>
    <x v="183"/>
    <n v="595"/>
    <n v="85.3"/>
    <n v="507.53499999999997"/>
    <m/>
    <m/>
    <m/>
  </r>
  <r>
    <x v="110"/>
    <x v="4"/>
    <x v="1"/>
    <x v="1"/>
    <x v="0"/>
    <x v="0"/>
    <x v="0"/>
    <x v="0"/>
    <n v="36822014"/>
    <n v="52"/>
    <x v="49"/>
    <n v="1965"/>
    <n v="16.216216216216214"/>
    <n v="318.64864864864859"/>
    <m/>
    <m/>
    <m/>
  </r>
  <r>
    <x v="110"/>
    <x v="4"/>
    <x v="1"/>
    <x v="1"/>
    <x v="1"/>
    <x v="0"/>
    <x v="0"/>
    <x v="1"/>
    <n v="36822035"/>
    <n v="52"/>
    <x v="299"/>
    <n v="2060"/>
    <n v="30.232558139534888"/>
    <n v="622.79069767441865"/>
    <m/>
    <m/>
    <m/>
  </r>
  <r>
    <x v="110"/>
    <x v="4"/>
    <x v="1"/>
    <x v="1"/>
    <x v="2"/>
    <x v="0"/>
    <x v="0"/>
    <x v="2"/>
    <n v="36822061"/>
    <n v="52"/>
    <x v="1148"/>
    <n v="2700"/>
    <n v="36.29032258064516"/>
    <n v="979.83870967741939"/>
    <m/>
    <m/>
    <m/>
  </r>
  <r>
    <x v="110"/>
    <x v="4"/>
    <x v="1"/>
    <x v="1"/>
    <x v="3"/>
    <x v="1"/>
    <x v="0"/>
    <x v="0"/>
    <n v="36822017"/>
    <n v="52"/>
    <x v="1149"/>
    <n v="2350"/>
    <n v="5.5045871559633026"/>
    <n v="129.35779816513761"/>
    <m/>
    <m/>
    <m/>
  </r>
  <r>
    <x v="110"/>
    <x v="4"/>
    <x v="1"/>
    <x v="1"/>
    <x v="4"/>
    <x v="1"/>
    <x v="0"/>
    <x v="1"/>
    <n v="36822039"/>
    <n v="52"/>
    <x v="155"/>
    <n v="2195"/>
    <n v="20.689655172413794"/>
    <n v="454.13793103448273"/>
    <m/>
    <m/>
    <m/>
  </r>
  <r>
    <x v="110"/>
    <x v="4"/>
    <x v="1"/>
    <x v="1"/>
    <x v="5"/>
    <x v="1"/>
    <x v="0"/>
    <x v="2"/>
    <n v="36822082"/>
    <n v="52"/>
    <x v="435"/>
    <n v="2235"/>
    <n v="6.1538461538461542"/>
    <n v="137.53846153846155"/>
    <m/>
    <m/>
    <m/>
  </r>
  <r>
    <x v="110"/>
    <x v="4"/>
    <x v="1"/>
    <x v="1"/>
    <x v="6"/>
    <x v="0"/>
    <x v="1"/>
    <x v="0"/>
    <n v="36822015"/>
    <n v="52"/>
    <x v="1150"/>
    <n v="2630"/>
    <n v="74.714828897338407"/>
    <n v="1965"/>
    <m/>
    <m/>
    <m/>
  </r>
  <r>
    <x v="110"/>
    <x v="4"/>
    <x v="1"/>
    <x v="1"/>
    <x v="7"/>
    <x v="0"/>
    <x v="1"/>
    <x v="1"/>
    <n v="36822034"/>
    <n v="52"/>
    <x v="1151"/>
    <n v="2760"/>
    <n v="62.681159420289859"/>
    <n v="1730"/>
    <m/>
    <m/>
    <m/>
  </r>
  <r>
    <x v="110"/>
    <x v="4"/>
    <x v="1"/>
    <x v="1"/>
    <x v="8"/>
    <x v="0"/>
    <x v="1"/>
    <x v="2"/>
    <n v="36822060"/>
    <n v="52"/>
    <x v="1152"/>
    <n v="3000"/>
    <n v="81.5"/>
    <n v="2445"/>
    <m/>
    <m/>
    <m/>
  </r>
  <r>
    <x v="110"/>
    <x v="4"/>
    <x v="1"/>
    <x v="1"/>
    <x v="9"/>
    <x v="1"/>
    <x v="1"/>
    <x v="0"/>
    <n v="36822018"/>
    <n v="52"/>
    <x v="63"/>
    <n v="2805"/>
    <n v="76.292335115864532"/>
    <n v="2140"/>
    <m/>
    <m/>
    <m/>
  </r>
  <r>
    <x v="110"/>
    <x v="4"/>
    <x v="1"/>
    <x v="1"/>
    <x v="10"/>
    <x v="1"/>
    <x v="1"/>
    <x v="1"/>
    <n v="36822037"/>
    <n v="52"/>
    <x v="1153"/>
    <n v="2165"/>
    <n v="84.988452655889148"/>
    <n v="1840"/>
    <m/>
    <m/>
    <m/>
  </r>
  <r>
    <x v="110"/>
    <x v="4"/>
    <x v="1"/>
    <x v="1"/>
    <x v="11"/>
    <x v="1"/>
    <x v="1"/>
    <x v="2"/>
    <n v="36822083"/>
    <n v="52"/>
    <x v="948"/>
    <n v="2155"/>
    <n v="52.900232018561489"/>
    <n v="1140"/>
    <m/>
    <m/>
    <m/>
  </r>
  <r>
    <x v="110"/>
    <x v="4"/>
    <x v="1"/>
    <x v="1"/>
    <x v="12"/>
    <x v="0"/>
    <x v="2"/>
    <x v="0"/>
    <n v="36822016"/>
    <n v="52"/>
    <x v="54"/>
    <n v="1260"/>
    <n v="97"/>
    <n v="1222.2"/>
    <m/>
    <m/>
    <m/>
  </r>
  <r>
    <x v="110"/>
    <x v="4"/>
    <x v="1"/>
    <x v="1"/>
    <x v="13"/>
    <x v="0"/>
    <x v="2"/>
    <x v="1"/>
    <n v="36822036"/>
    <n v="52"/>
    <x v="896"/>
    <n v="1510"/>
    <n v="97"/>
    <n v="1464.7"/>
    <m/>
    <m/>
    <m/>
  </r>
  <r>
    <x v="110"/>
    <x v="4"/>
    <x v="1"/>
    <x v="1"/>
    <x v="14"/>
    <x v="0"/>
    <x v="2"/>
    <x v="2"/>
    <n v="36822059"/>
    <n v="52"/>
    <x v="212"/>
    <n v="1495"/>
    <n v="97"/>
    <n v="1450.1499999999999"/>
    <m/>
    <m/>
    <m/>
  </r>
  <r>
    <x v="110"/>
    <x v="4"/>
    <x v="1"/>
    <x v="1"/>
    <x v="15"/>
    <x v="1"/>
    <x v="2"/>
    <x v="0"/>
    <n v="36822019"/>
    <n v="52"/>
    <x v="889"/>
    <n v="1240"/>
    <n v="85.3"/>
    <n v="1057.72"/>
    <m/>
    <m/>
    <m/>
  </r>
  <r>
    <x v="110"/>
    <x v="4"/>
    <x v="1"/>
    <x v="1"/>
    <x v="16"/>
    <x v="1"/>
    <x v="2"/>
    <x v="1"/>
    <n v="36822038"/>
    <n v="52"/>
    <x v="885"/>
    <n v="1105"/>
    <n v="85.3"/>
    <n v="942.56499999999994"/>
    <m/>
    <m/>
    <m/>
  </r>
  <r>
    <x v="110"/>
    <x v="4"/>
    <x v="1"/>
    <x v="1"/>
    <x v="17"/>
    <x v="1"/>
    <x v="2"/>
    <x v="2"/>
    <n v="36822081"/>
    <n v="52"/>
    <x v="182"/>
    <n v="1245"/>
    <n v="85.3"/>
    <n v="1061.9849999999999"/>
    <m/>
    <m/>
    <m/>
  </r>
  <r>
    <x v="111"/>
    <x v="4"/>
    <x v="1"/>
    <x v="1"/>
    <x v="0"/>
    <x v="0"/>
    <x v="0"/>
    <x v="0"/>
    <n v="36827014"/>
    <n v="52"/>
    <x v="553"/>
    <n v="2520"/>
    <n v="7.8125"/>
    <n v="196.875"/>
    <m/>
    <m/>
    <m/>
  </r>
  <r>
    <x v="111"/>
    <x v="4"/>
    <x v="1"/>
    <x v="1"/>
    <x v="1"/>
    <x v="0"/>
    <x v="0"/>
    <x v="1"/>
    <n v="36827035"/>
    <n v="52"/>
    <x v="1154"/>
    <n v="2670"/>
    <n v="23.936170212765955"/>
    <n v="639.095744680851"/>
    <m/>
    <m/>
    <m/>
  </r>
  <r>
    <x v="111"/>
    <x v="4"/>
    <x v="1"/>
    <x v="1"/>
    <x v="2"/>
    <x v="0"/>
    <x v="0"/>
    <x v="2"/>
    <n v="36827061"/>
    <n v="52"/>
    <x v="236"/>
    <n v="2370"/>
    <n v="40.151515151515156"/>
    <n v="951.59090909090912"/>
    <m/>
    <m/>
    <m/>
  </r>
  <r>
    <x v="111"/>
    <x v="4"/>
    <x v="1"/>
    <x v="1"/>
    <x v="3"/>
    <x v="1"/>
    <x v="0"/>
    <x v="0"/>
    <n v="36827017"/>
    <n v="52"/>
    <x v="1155"/>
    <n v="2620"/>
    <n v="0.65466448445171854"/>
    <n v="17.152209492635027"/>
    <m/>
    <m/>
    <m/>
  </r>
  <r>
    <x v="111"/>
    <x v="4"/>
    <x v="1"/>
    <x v="1"/>
    <x v="4"/>
    <x v="1"/>
    <x v="0"/>
    <x v="1"/>
    <n v="36827039"/>
    <n v="52"/>
    <x v="713"/>
    <n v="2635"/>
    <n v="6.6985645933014357"/>
    <n v="176.50717703349284"/>
    <m/>
    <m/>
    <m/>
  </r>
  <r>
    <x v="111"/>
    <x v="4"/>
    <x v="1"/>
    <x v="1"/>
    <x v="5"/>
    <x v="1"/>
    <x v="0"/>
    <x v="2"/>
    <n v="36827082"/>
    <n v="52"/>
    <x v="713"/>
    <n v="2635"/>
    <n v="1.1611030478955009"/>
    <n v="30.595065312046447"/>
    <m/>
    <m/>
    <m/>
  </r>
  <r>
    <x v="111"/>
    <x v="4"/>
    <x v="1"/>
    <x v="1"/>
    <x v="6"/>
    <x v="0"/>
    <x v="1"/>
    <x v="0"/>
    <n v="36827015"/>
    <n v="52"/>
    <x v="116"/>
    <n v="2305"/>
    <n v="89.784517158818829"/>
    <n v="2069.5331205107741"/>
    <m/>
    <m/>
    <m/>
  </r>
  <r>
    <x v="111"/>
    <x v="4"/>
    <x v="1"/>
    <x v="1"/>
    <x v="7"/>
    <x v="0"/>
    <x v="1"/>
    <x v="1"/>
    <n v="36827034"/>
    <n v="52"/>
    <x v="1156"/>
    <n v="2625"/>
    <n v="90.275229357798167"/>
    <n v="2369.7247706422017"/>
    <m/>
    <m/>
    <m/>
  </r>
  <r>
    <x v="111"/>
    <x v="4"/>
    <x v="1"/>
    <x v="1"/>
    <x v="8"/>
    <x v="0"/>
    <x v="1"/>
    <x v="2"/>
    <n v="36827060"/>
    <n v="52"/>
    <x v="1157"/>
    <n v="3680"/>
    <n v="92.441860465116278"/>
    <n v="3401.8604651162791"/>
    <m/>
    <m/>
    <m/>
  </r>
  <r>
    <x v="111"/>
    <x v="4"/>
    <x v="1"/>
    <x v="1"/>
    <x v="9"/>
    <x v="1"/>
    <x v="1"/>
    <x v="0"/>
    <n v="36827018"/>
    <n v="52"/>
    <x v="551"/>
    <n v="2720"/>
    <n v="76.378772112382933"/>
    <n v="2077.5026014568157"/>
    <m/>
    <m/>
    <m/>
  </r>
  <r>
    <x v="111"/>
    <x v="4"/>
    <x v="1"/>
    <x v="1"/>
    <x v="10"/>
    <x v="1"/>
    <x v="1"/>
    <x v="1"/>
    <n v="36827037"/>
    <n v="52"/>
    <x v="1158"/>
    <n v="3025"/>
    <n v="94.845360824742258"/>
    <n v="2869.0721649484531"/>
    <m/>
    <m/>
    <m/>
  </r>
  <r>
    <x v="111"/>
    <x v="4"/>
    <x v="1"/>
    <x v="1"/>
    <x v="11"/>
    <x v="1"/>
    <x v="1"/>
    <x v="2"/>
    <n v="36827083"/>
    <n v="52"/>
    <x v="61"/>
    <n v="2990"/>
    <n v="61.649782923299568"/>
    <n v="1843.3285094066571"/>
    <m/>
    <m/>
    <m/>
  </r>
  <r>
    <x v="111"/>
    <x v="4"/>
    <x v="1"/>
    <x v="1"/>
    <x v="12"/>
    <x v="0"/>
    <x v="2"/>
    <x v="0"/>
    <n v="36827016"/>
    <n v="52"/>
    <x v="1159"/>
    <n v="2256"/>
    <n v="97"/>
    <n v="2188.3200000000002"/>
    <m/>
    <m/>
    <n v="6.3122923588039836E-2"/>
  </r>
  <r>
    <x v="111"/>
    <x v="4"/>
    <x v="1"/>
    <x v="1"/>
    <x v="13"/>
    <x v="0"/>
    <x v="2"/>
    <x v="1"/>
    <n v="36827036"/>
    <n v="52"/>
    <x v="1160"/>
    <n v="2263"/>
    <n v="97"/>
    <n v="2195.11"/>
    <m/>
    <m/>
    <n v="4.9504950495049438E-2"/>
  </r>
  <r>
    <x v="111"/>
    <x v="4"/>
    <x v="1"/>
    <x v="1"/>
    <x v="14"/>
    <x v="0"/>
    <x v="2"/>
    <x v="2"/>
    <n v="36827059"/>
    <n v="52"/>
    <x v="580"/>
    <n v="2173.5"/>
    <n v="97"/>
    <n v="2108.2950000000001"/>
    <m/>
    <m/>
    <n v="9.1176470588235303E-2"/>
  </r>
  <r>
    <x v="111"/>
    <x v="4"/>
    <x v="1"/>
    <x v="1"/>
    <x v="15"/>
    <x v="1"/>
    <x v="2"/>
    <x v="0"/>
    <n v="36827019"/>
    <n v="52"/>
    <x v="1161"/>
    <n v="1074"/>
    <n v="85.3"/>
    <n v="916.12199999999996"/>
    <m/>
    <m/>
    <n v="0"/>
  </r>
  <r>
    <x v="111"/>
    <x v="4"/>
    <x v="1"/>
    <x v="1"/>
    <x v="16"/>
    <x v="1"/>
    <x v="2"/>
    <x v="1"/>
    <n v="36827038"/>
    <n v="52"/>
    <x v="50"/>
    <n v="1625"/>
    <n v="85.3"/>
    <n v="1386.125"/>
    <m/>
    <m/>
    <n v="5.2631578947368474E-2"/>
  </r>
  <r>
    <x v="111"/>
    <x v="4"/>
    <x v="1"/>
    <x v="1"/>
    <x v="17"/>
    <x v="1"/>
    <x v="2"/>
    <x v="2"/>
    <n v="36827081"/>
    <n v="52"/>
    <x v="418"/>
    <n v="1473"/>
    <n v="85.3"/>
    <n v="1256.4690000000001"/>
    <m/>
    <m/>
    <n v="9.0379008746355738E-2"/>
  </r>
  <r>
    <x v="112"/>
    <x v="4"/>
    <x v="1"/>
    <x v="0"/>
    <x v="0"/>
    <x v="0"/>
    <x v="0"/>
    <x v="0"/>
    <n v="36840014"/>
    <n v="52"/>
    <x v="1162"/>
    <n v="3705"/>
    <n v="7.8125"/>
    <n v="289.453125"/>
    <m/>
    <m/>
    <m/>
  </r>
  <r>
    <x v="112"/>
    <x v="4"/>
    <x v="1"/>
    <x v="0"/>
    <x v="1"/>
    <x v="0"/>
    <x v="0"/>
    <x v="1"/>
    <n v="36840035"/>
    <n v="52"/>
    <x v="1163"/>
    <n v="3765"/>
    <n v="23.936170212765955"/>
    <n v="901.19680851063822"/>
    <m/>
    <m/>
    <m/>
  </r>
  <r>
    <x v="112"/>
    <x v="4"/>
    <x v="1"/>
    <x v="0"/>
    <x v="2"/>
    <x v="0"/>
    <x v="0"/>
    <x v="2"/>
    <n v="36840061"/>
    <n v="52"/>
    <x v="16"/>
    <n v="3700"/>
    <n v="40.151515151515156"/>
    <n v="1485.6060606060607"/>
    <m/>
    <m/>
    <m/>
  </r>
  <r>
    <x v="112"/>
    <x v="4"/>
    <x v="1"/>
    <x v="0"/>
    <x v="3"/>
    <x v="1"/>
    <x v="0"/>
    <x v="0"/>
    <n v="36840017"/>
    <n v="52"/>
    <x v="1164"/>
    <n v="3055"/>
    <n v="0.65466448445171854"/>
    <n v="20"/>
    <m/>
    <m/>
    <m/>
  </r>
  <r>
    <x v="112"/>
    <x v="4"/>
    <x v="1"/>
    <x v="0"/>
    <x v="4"/>
    <x v="1"/>
    <x v="0"/>
    <x v="1"/>
    <n v="36840039"/>
    <n v="52"/>
    <x v="1165"/>
    <n v="4375"/>
    <n v="6.6985645933014357"/>
    <n v="293.06220095693783"/>
    <m/>
    <m/>
    <m/>
  </r>
  <r>
    <x v="112"/>
    <x v="4"/>
    <x v="1"/>
    <x v="0"/>
    <x v="5"/>
    <x v="1"/>
    <x v="0"/>
    <x v="2"/>
    <n v="36840082"/>
    <n v="52"/>
    <x v="715"/>
    <n v="3445"/>
    <n v="1.1611030478955009"/>
    <n v="40.000000000000007"/>
    <m/>
    <m/>
    <m/>
  </r>
  <r>
    <x v="112"/>
    <x v="4"/>
    <x v="1"/>
    <x v="0"/>
    <x v="6"/>
    <x v="0"/>
    <x v="1"/>
    <x v="0"/>
    <n v="36840015"/>
    <n v="52"/>
    <x v="1166"/>
    <n v="4065.1"/>
    <n v="90.711175616836002"/>
    <n v="3687.5000000000005"/>
    <m/>
    <m/>
    <n v="0.1"/>
  </r>
  <r>
    <x v="112"/>
    <x v="4"/>
    <x v="1"/>
    <x v="0"/>
    <x v="7"/>
    <x v="0"/>
    <x v="1"/>
    <x v="1"/>
    <n v="36840034"/>
    <n v="52"/>
    <x v="1167"/>
    <n v="3678.65"/>
    <n v="91.499599037690444"/>
    <n v="3365.95"/>
    <m/>
    <m/>
    <n v="0.13759859772129709"/>
  </r>
  <r>
    <x v="112"/>
    <x v="4"/>
    <x v="1"/>
    <x v="0"/>
    <x v="8"/>
    <x v="0"/>
    <x v="1"/>
    <x v="2"/>
    <n v="36840060"/>
    <n v="52"/>
    <x v="1168"/>
    <n v="3587.2"/>
    <n v="93.585526315789465"/>
    <n v="3357.0999999999995"/>
    <m/>
    <m/>
    <n v="0.16168717047451667"/>
  </r>
  <r>
    <x v="112"/>
    <x v="4"/>
    <x v="1"/>
    <x v="0"/>
    <x v="9"/>
    <x v="1"/>
    <x v="1"/>
    <x v="0"/>
    <n v="36840018"/>
    <n v="52"/>
    <x v="1169"/>
    <n v="3486.9"/>
    <n v="80.795262267343489"/>
    <n v="2817.2500000000005"/>
    <m/>
    <m/>
    <n v="0.23141361256544499"/>
  </r>
  <r>
    <x v="112"/>
    <x v="4"/>
    <x v="1"/>
    <x v="0"/>
    <x v="10"/>
    <x v="1"/>
    <x v="1"/>
    <x v="1"/>
    <n v="36840037"/>
    <n v="52"/>
    <x v="1170"/>
    <n v="2837.9"/>
    <n v="95.322245322245323"/>
    <n v="2705.15"/>
    <m/>
    <m/>
    <n v="9.7055616139585618E-2"/>
  </r>
  <r>
    <x v="112"/>
    <x v="4"/>
    <x v="1"/>
    <x v="0"/>
    <x v="11"/>
    <x v="1"/>
    <x v="1"/>
    <x v="2"/>
    <n v="36840083"/>
    <n v="52"/>
    <x v="1171"/>
    <n v="2100.4"/>
    <n v="62.7808988764045"/>
    <n v="1318.65"/>
    <m/>
    <m/>
    <n v="4.6979865771812103E-2"/>
  </r>
  <r>
    <x v="112"/>
    <x v="4"/>
    <x v="1"/>
    <x v="0"/>
    <x v="12"/>
    <x v="0"/>
    <x v="2"/>
    <x v="0"/>
    <n v="36840016"/>
    <n v="52"/>
    <x v="1172"/>
    <n v="2667.5"/>
    <n v="97"/>
    <n v="2587.4749999999999"/>
    <m/>
    <m/>
    <n v="0.2262357414448668"/>
  </r>
  <r>
    <x v="112"/>
    <x v="4"/>
    <x v="1"/>
    <x v="0"/>
    <x v="13"/>
    <x v="0"/>
    <x v="2"/>
    <x v="1"/>
    <n v="36840036"/>
    <n v="52"/>
    <x v="1173"/>
    <n v="3068"/>
    <n v="97"/>
    <n v="2975.96"/>
    <m/>
    <m/>
    <n v="0.17883211678832123"/>
  </r>
  <r>
    <x v="112"/>
    <x v="4"/>
    <x v="1"/>
    <x v="0"/>
    <x v="14"/>
    <x v="0"/>
    <x v="2"/>
    <x v="2"/>
    <n v="36840059"/>
    <n v="52"/>
    <x v="1174"/>
    <n v="3968"/>
    <n v="97"/>
    <n v="3848.96"/>
    <m/>
    <m/>
    <n v="0.2777777777777779"/>
  </r>
  <r>
    <x v="112"/>
    <x v="4"/>
    <x v="1"/>
    <x v="0"/>
    <x v="15"/>
    <x v="1"/>
    <x v="2"/>
    <x v="0"/>
    <n v="36840019"/>
    <n v="52"/>
    <x v="1175"/>
    <n v="3135"/>
    <n v="85.3"/>
    <n v="2674.1549999999997"/>
    <m/>
    <m/>
    <n v="0.22813238770685584"/>
  </r>
  <r>
    <x v="112"/>
    <x v="4"/>
    <x v="1"/>
    <x v="0"/>
    <x v="16"/>
    <x v="1"/>
    <x v="2"/>
    <x v="1"/>
    <n v="36840038"/>
    <n v="52"/>
    <x v="1176"/>
    <n v="2693.5"/>
    <n v="85.3"/>
    <n v="2297.5554999999999"/>
    <m/>
    <m/>
    <n v="0.25247079964061103"/>
  </r>
  <r>
    <x v="112"/>
    <x v="4"/>
    <x v="1"/>
    <x v="0"/>
    <x v="17"/>
    <x v="1"/>
    <x v="2"/>
    <x v="2"/>
    <n v="36840081"/>
    <n v="52"/>
    <x v="1177"/>
    <n v="4009.5"/>
    <n v="85.3"/>
    <n v="3420.1034999999997"/>
    <m/>
    <m/>
    <n v="0.27985074626865658"/>
  </r>
  <r>
    <x v="113"/>
    <x v="4"/>
    <x v="1"/>
    <x v="2"/>
    <x v="0"/>
    <x v="0"/>
    <x v="0"/>
    <x v="0"/>
    <n v="36846014"/>
    <n v="52"/>
    <x v="0"/>
    <m/>
    <m/>
    <n v="0"/>
    <m/>
    <m/>
    <m/>
  </r>
  <r>
    <x v="113"/>
    <x v="4"/>
    <x v="1"/>
    <x v="2"/>
    <x v="1"/>
    <x v="0"/>
    <x v="0"/>
    <x v="1"/>
    <n v="36846035"/>
    <n v="52"/>
    <x v="0"/>
    <m/>
    <m/>
    <n v="0"/>
    <m/>
    <m/>
    <m/>
  </r>
  <r>
    <x v="113"/>
    <x v="4"/>
    <x v="1"/>
    <x v="2"/>
    <x v="2"/>
    <x v="0"/>
    <x v="0"/>
    <x v="2"/>
    <n v="36846061"/>
    <n v="52"/>
    <x v="0"/>
    <m/>
    <m/>
    <n v="0"/>
    <m/>
    <m/>
    <m/>
  </r>
  <r>
    <x v="113"/>
    <x v="4"/>
    <x v="1"/>
    <x v="2"/>
    <x v="3"/>
    <x v="1"/>
    <x v="0"/>
    <x v="0"/>
    <n v="36846017"/>
    <n v="52"/>
    <x v="0"/>
    <m/>
    <m/>
    <n v="0"/>
    <m/>
    <m/>
    <m/>
  </r>
  <r>
    <x v="113"/>
    <x v="4"/>
    <x v="1"/>
    <x v="2"/>
    <x v="4"/>
    <x v="1"/>
    <x v="0"/>
    <x v="1"/>
    <n v="36846039"/>
    <n v="52"/>
    <x v="0"/>
    <m/>
    <m/>
    <n v="0"/>
    <m/>
    <m/>
    <m/>
  </r>
  <r>
    <x v="113"/>
    <x v="4"/>
    <x v="1"/>
    <x v="2"/>
    <x v="5"/>
    <x v="1"/>
    <x v="0"/>
    <x v="2"/>
    <n v="36846082"/>
    <n v="52"/>
    <x v="0"/>
    <m/>
    <m/>
    <n v="0"/>
    <m/>
    <m/>
    <m/>
  </r>
  <r>
    <x v="113"/>
    <x v="4"/>
    <x v="1"/>
    <x v="2"/>
    <x v="6"/>
    <x v="0"/>
    <x v="1"/>
    <x v="0"/>
    <n v="36846015"/>
    <n v="52"/>
    <x v="0"/>
    <m/>
    <m/>
    <n v="0"/>
    <m/>
    <m/>
    <m/>
  </r>
  <r>
    <x v="113"/>
    <x v="4"/>
    <x v="1"/>
    <x v="2"/>
    <x v="7"/>
    <x v="0"/>
    <x v="1"/>
    <x v="1"/>
    <n v="36846034"/>
    <n v="52"/>
    <x v="0"/>
    <m/>
    <m/>
    <n v="0"/>
    <m/>
    <m/>
    <m/>
  </r>
  <r>
    <x v="113"/>
    <x v="4"/>
    <x v="1"/>
    <x v="2"/>
    <x v="8"/>
    <x v="0"/>
    <x v="1"/>
    <x v="2"/>
    <n v="36846060"/>
    <n v="52"/>
    <x v="0"/>
    <m/>
    <m/>
    <n v="0"/>
    <m/>
    <m/>
    <m/>
  </r>
  <r>
    <x v="113"/>
    <x v="4"/>
    <x v="1"/>
    <x v="2"/>
    <x v="9"/>
    <x v="1"/>
    <x v="1"/>
    <x v="0"/>
    <n v="36846018"/>
    <n v="52"/>
    <x v="0"/>
    <m/>
    <m/>
    <n v="0"/>
    <m/>
    <m/>
    <m/>
  </r>
  <r>
    <x v="113"/>
    <x v="4"/>
    <x v="1"/>
    <x v="2"/>
    <x v="10"/>
    <x v="1"/>
    <x v="1"/>
    <x v="1"/>
    <n v="36846037"/>
    <n v="52"/>
    <x v="0"/>
    <m/>
    <m/>
    <n v="0"/>
    <m/>
    <m/>
    <m/>
  </r>
  <r>
    <x v="113"/>
    <x v="4"/>
    <x v="1"/>
    <x v="2"/>
    <x v="11"/>
    <x v="1"/>
    <x v="1"/>
    <x v="2"/>
    <n v="36846083"/>
    <n v="52"/>
    <x v="0"/>
    <m/>
    <m/>
    <n v="0"/>
    <m/>
    <m/>
    <m/>
  </r>
  <r>
    <x v="113"/>
    <x v="4"/>
    <x v="1"/>
    <x v="2"/>
    <x v="12"/>
    <x v="0"/>
    <x v="2"/>
    <x v="0"/>
    <n v="36846016"/>
    <n v="52"/>
    <x v="0"/>
    <m/>
    <m/>
    <n v="0"/>
    <m/>
    <m/>
    <m/>
  </r>
  <r>
    <x v="113"/>
    <x v="4"/>
    <x v="1"/>
    <x v="2"/>
    <x v="13"/>
    <x v="0"/>
    <x v="2"/>
    <x v="1"/>
    <n v="36846036"/>
    <n v="52"/>
    <x v="0"/>
    <m/>
    <m/>
    <n v="0"/>
    <m/>
    <m/>
    <m/>
  </r>
  <r>
    <x v="113"/>
    <x v="4"/>
    <x v="1"/>
    <x v="2"/>
    <x v="14"/>
    <x v="0"/>
    <x v="2"/>
    <x v="2"/>
    <n v="36846059"/>
    <n v="52"/>
    <x v="0"/>
    <m/>
    <m/>
    <n v="0"/>
    <m/>
    <m/>
    <m/>
  </r>
  <r>
    <x v="113"/>
    <x v="4"/>
    <x v="1"/>
    <x v="2"/>
    <x v="15"/>
    <x v="1"/>
    <x v="2"/>
    <x v="0"/>
    <n v="36846019"/>
    <n v="52"/>
    <x v="0"/>
    <m/>
    <m/>
    <n v="0"/>
    <m/>
    <m/>
    <m/>
  </r>
  <r>
    <x v="113"/>
    <x v="4"/>
    <x v="1"/>
    <x v="2"/>
    <x v="16"/>
    <x v="1"/>
    <x v="2"/>
    <x v="1"/>
    <n v="36846038"/>
    <n v="52"/>
    <x v="0"/>
    <m/>
    <m/>
    <n v="0"/>
    <m/>
    <m/>
    <m/>
  </r>
  <r>
    <x v="113"/>
    <x v="4"/>
    <x v="1"/>
    <x v="2"/>
    <x v="17"/>
    <x v="1"/>
    <x v="2"/>
    <x v="2"/>
    <n v="36846081"/>
    <n v="52"/>
    <x v="0"/>
    <m/>
    <m/>
    <n v="0"/>
    <m/>
    <m/>
    <m/>
  </r>
  <r>
    <x v="114"/>
    <x v="4"/>
    <x v="2"/>
    <x v="1"/>
    <x v="0"/>
    <x v="0"/>
    <x v="0"/>
    <x v="0"/>
    <n v="36861014"/>
    <n v="53"/>
    <x v="1178"/>
    <n v="1830"/>
    <n v="9.0032154340836001"/>
    <n v="164.75884244372989"/>
    <m/>
    <m/>
    <m/>
  </r>
  <r>
    <x v="114"/>
    <x v="4"/>
    <x v="2"/>
    <x v="1"/>
    <x v="1"/>
    <x v="0"/>
    <x v="0"/>
    <x v="1"/>
    <n v="36861035"/>
    <n v="53"/>
    <x v="1179"/>
    <n v="2564"/>
    <n v="18.604651162790699"/>
    <n v="477.02325581395348"/>
    <m/>
    <m/>
    <m/>
  </r>
  <r>
    <x v="114"/>
    <x v="4"/>
    <x v="2"/>
    <x v="1"/>
    <x v="2"/>
    <x v="0"/>
    <x v="0"/>
    <x v="2"/>
    <n v="36861061"/>
    <n v="53"/>
    <x v="375"/>
    <n v="1405"/>
    <n v="0.24752475247524752"/>
    <n v="3.4777227722772279"/>
    <m/>
    <m/>
    <m/>
  </r>
  <r>
    <x v="114"/>
    <x v="4"/>
    <x v="2"/>
    <x v="1"/>
    <x v="3"/>
    <x v="1"/>
    <x v="0"/>
    <x v="0"/>
    <n v="36861017"/>
    <n v="53"/>
    <x v="1180"/>
    <n v="1115.5"/>
    <n v="0.28653295128939832"/>
    <n v="3.1962750716332384"/>
    <m/>
    <m/>
    <m/>
  </r>
  <r>
    <x v="114"/>
    <x v="4"/>
    <x v="2"/>
    <x v="1"/>
    <x v="4"/>
    <x v="1"/>
    <x v="0"/>
    <x v="1"/>
    <n v="36861039"/>
    <n v="53"/>
    <x v="1181"/>
    <n v="2132.5"/>
    <n v="0"/>
    <n v="0"/>
    <m/>
    <m/>
    <m/>
  </r>
  <r>
    <x v="114"/>
    <x v="4"/>
    <x v="2"/>
    <x v="1"/>
    <x v="5"/>
    <x v="1"/>
    <x v="0"/>
    <x v="2"/>
    <n v="36861082"/>
    <n v="53"/>
    <x v="1182"/>
    <n v="1760"/>
    <n v="0"/>
    <n v="0"/>
    <m/>
    <m/>
    <m/>
  </r>
  <r>
    <x v="114"/>
    <x v="4"/>
    <x v="2"/>
    <x v="1"/>
    <x v="6"/>
    <x v="0"/>
    <x v="1"/>
    <x v="0"/>
    <n v="36861015"/>
    <n v="53"/>
    <x v="1183"/>
    <n v="585"/>
    <n v="68.527918781725887"/>
    <n v="400.88832487309639"/>
    <m/>
    <m/>
    <m/>
  </r>
  <r>
    <x v="114"/>
    <x v="4"/>
    <x v="2"/>
    <x v="1"/>
    <x v="7"/>
    <x v="0"/>
    <x v="1"/>
    <x v="1"/>
    <n v="36861034"/>
    <n v="53"/>
    <x v="1184"/>
    <n v="412"/>
    <n v="63.063063063063062"/>
    <n v="259.81981981981983"/>
    <m/>
    <m/>
    <m/>
  </r>
  <r>
    <x v="114"/>
    <x v="4"/>
    <x v="2"/>
    <x v="1"/>
    <x v="8"/>
    <x v="0"/>
    <x v="1"/>
    <x v="2"/>
    <n v="36861060"/>
    <n v="53"/>
    <x v="1185"/>
    <n v="448.5"/>
    <n v="75.091575091575095"/>
    <n v="336.78571428571428"/>
    <m/>
    <m/>
    <m/>
  </r>
  <r>
    <x v="114"/>
    <x v="4"/>
    <x v="2"/>
    <x v="1"/>
    <x v="9"/>
    <x v="1"/>
    <x v="1"/>
    <x v="0"/>
    <n v="36861018"/>
    <n v="53"/>
    <x v="365"/>
    <n v="480.5"/>
    <n v="60"/>
    <n v="288.3"/>
    <m/>
    <m/>
    <m/>
  </r>
  <r>
    <x v="114"/>
    <x v="4"/>
    <x v="2"/>
    <x v="1"/>
    <x v="10"/>
    <x v="1"/>
    <x v="1"/>
    <x v="1"/>
    <n v="36861037"/>
    <n v="53"/>
    <x v="1186"/>
    <n v="549"/>
    <n v="60.441317556763671"/>
    <n v="331.82283338663257"/>
    <m/>
    <m/>
    <m/>
  </r>
  <r>
    <x v="114"/>
    <x v="4"/>
    <x v="2"/>
    <x v="1"/>
    <x v="11"/>
    <x v="1"/>
    <x v="1"/>
    <x v="2"/>
    <n v="36861083"/>
    <n v="53"/>
    <x v="1187"/>
    <n v="500.5"/>
    <n v="67.910447761194035"/>
    <n v="339.89179104477614"/>
    <m/>
    <m/>
    <m/>
  </r>
  <r>
    <x v="114"/>
    <x v="4"/>
    <x v="2"/>
    <x v="1"/>
    <x v="12"/>
    <x v="0"/>
    <x v="2"/>
    <x v="0"/>
    <n v="36861016"/>
    <n v="53"/>
    <x v="204"/>
    <n v="645"/>
    <n v="97"/>
    <n v="625.65"/>
    <m/>
    <m/>
    <m/>
  </r>
  <r>
    <x v="114"/>
    <x v="4"/>
    <x v="2"/>
    <x v="1"/>
    <x v="13"/>
    <x v="0"/>
    <x v="2"/>
    <x v="1"/>
    <n v="36861036"/>
    <n v="53"/>
    <x v="1067"/>
    <n v="640.5"/>
    <n v="97"/>
    <n v="621.28499999999997"/>
    <m/>
    <m/>
    <m/>
  </r>
  <r>
    <x v="114"/>
    <x v="4"/>
    <x v="2"/>
    <x v="1"/>
    <x v="14"/>
    <x v="0"/>
    <x v="2"/>
    <x v="2"/>
    <n v="36861059"/>
    <n v="53"/>
    <x v="1188"/>
    <n v="529"/>
    <n v="97"/>
    <n v="513.13"/>
    <m/>
    <m/>
    <m/>
  </r>
  <r>
    <x v="114"/>
    <x v="4"/>
    <x v="2"/>
    <x v="1"/>
    <x v="15"/>
    <x v="1"/>
    <x v="2"/>
    <x v="0"/>
    <n v="36861019"/>
    <n v="53"/>
    <x v="556"/>
    <n v="351"/>
    <n v="85.3"/>
    <n v="299.40300000000002"/>
    <m/>
    <m/>
    <m/>
  </r>
  <r>
    <x v="114"/>
    <x v="4"/>
    <x v="2"/>
    <x v="1"/>
    <x v="16"/>
    <x v="1"/>
    <x v="2"/>
    <x v="1"/>
    <n v="36861038"/>
    <n v="53"/>
    <x v="1189"/>
    <n v="550.5"/>
    <n v="85.3"/>
    <n v="469.57650000000001"/>
    <m/>
    <m/>
    <m/>
  </r>
  <r>
    <x v="114"/>
    <x v="4"/>
    <x v="2"/>
    <x v="1"/>
    <x v="17"/>
    <x v="1"/>
    <x v="2"/>
    <x v="2"/>
    <n v="36861081"/>
    <n v="53"/>
    <x v="1190"/>
    <n v="434.5"/>
    <n v="85.3"/>
    <n v="370.62849999999997"/>
    <m/>
    <m/>
    <m/>
  </r>
  <r>
    <x v="115"/>
    <x v="4"/>
    <x v="2"/>
    <x v="1"/>
    <x v="0"/>
    <x v="0"/>
    <x v="0"/>
    <x v="0"/>
    <n v="36868014"/>
    <n v="53"/>
    <x v="1191"/>
    <n v="1555"/>
    <n v="9.0032154340836001"/>
    <n v="139.99999999999997"/>
    <m/>
    <m/>
    <m/>
  </r>
  <r>
    <x v="115"/>
    <x v="4"/>
    <x v="2"/>
    <x v="1"/>
    <x v="1"/>
    <x v="0"/>
    <x v="0"/>
    <x v="1"/>
    <n v="36868035"/>
    <n v="53"/>
    <x v="44"/>
    <n v="1950"/>
    <n v="18.604651162790699"/>
    <n v="362.7906976744186"/>
    <m/>
    <m/>
    <m/>
  </r>
  <r>
    <x v="115"/>
    <x v="4"/>
    <x v="2"/>
    <x v="1"/>
    <x v="2"/>
    <x v="0"/>
    <x v="0"/>
    <x v="2"/>
    <n v="36868061"/>
    <n v="53"/>
    <x v="438"/>
    <n v="2020"/>
    <n v="0.24752475247524752"/>
    <n v="5"/>
    <m/>
    <m/>
    <m/>
  </r>
  <r>
    <x v="115"/>
    <x v="4"/>
    <x v="2"/>
    <x v="1"/>
    <x v="3"/>
    <x v="1"/>
    <x v="0"/>
    <x v="0"/>
    <n v="36868017"/>
    <n v="53"/>
    <x v="1192"/>
    <n v="1745"/>
    <n v="0.28653295128939832"/>
    <n v="5.0000000000000009"/>
    <m/>
    <m/>
    <m/>
  </r>
  <r>
    <x v="115"/>
    <x v="4"/>
    <x v="2"/>
    <x v="1"/>
    <x v="4"/>
    <x v="1"/>
    <x v="0"/>
    <x v="1"/>
    <n v="36868039"/>
    <n v="53"/>
    <x v="816"/>
    <n v="1250"/>
    <n v="0"/>
    <n v="0"/>
    <m/>
    <m/>
    <m/>
  </r>
  <r>
    <x v="115"/>
    <x v="4"/>
    <x v="2"/>
    <x v="1"/>
    <x v="5"/>
    <x v="1"/>
    <x v="0"/>
    <x v="2"/>
    <n v="36868082"/>
    <n v="53"/>
    <x v="53"/>
    <n v="1700"/>
    <n v="0"/>
    <n v="0"/>
    <m/>
    <m/>
    <m/>
  </r>
  <r>
    <x v="115"/>
    <x v="4"/>
    <x v="2"/>
    <x v="1"/>
    <x v="6"/>
    <x v="0"/>
    <x v="1"/>
    <x v="0"/>
    <n v="36868015"/>
    <n v="53"/>
    <x v="445"/>
    <n v="985"/>
    <n v="68.527918781725887"/>
    <n v="675"/>
    <m/>
    <m/>
    <m/>
  </r>
  <r>
    <x v="115"/>
    <x v="4"/>
    <x v="2"/>
    <x v="1"/>
    <x v="7"/>
    <x v="0"/>
    <x v="1"/>
    <x v="1"/>
    <n v="36868034"/>
    <n v="53"/>
    <x v="139"/>
    <n v="1110"/>
    <n v="63.063063063063062"/>
    <n v="700"/>
    <m/>
    <m/>
    <m/>
  </r>
  <r>
    <x v="115"/>
    <x v="4"/>
    <x v="2"/>
    <x v="1"/>
    <x v="8"/>
    <x v="0"/>
    <x v="1"/>
    <x v="2"/>
    <n v="36868060"/>
    <n v="53"/>
    <x v="1193"/>
    <n v="1365"/>
    <n v="75.091575091575095"/>
    <n v="1025"/>
    <m/>
    <m/>
    <m/>
  </r>
  <r>
    <x v="115"/>
    <x v="4"/>
    <x v="2"/>
    <x v="1"/>
    <x v="9"/>
    <x v="1"/>
    <x v="1"/>
    <x v="0"/>
    <n v="36868018"/>
    <n v="53"/>
    <x v="55"/>
    <n v="1475"/>
    <n v="60"/>
    <n v="885"/>
    <m/>
    <m/>
    <m/>
  </r>
  <r>
    <x v="115"/>
    <x v="4"/>
    <x v="2"/>
    <x v="1"/>
    <x v="10"/>
    <x v="1"/>
    <x v="1"/>
    <x v="1"/>
    <n v="36868037"/>
    <n v="53"/>
    <x v="1194"/>
    <n v="1563.5"/>
    <n v="60.441317556763671"/>
    <n v="945"/>
    <m/>
    <m/>
    <m/>
  </r>
  <r>
    <x v="115"/>
    <x v="4"/>
    <x v="2"/>
    <x v="1"/>
    <x v="11"/>
    <x v="1"/>
    <x v="1"/>
    <x v="2"/>
    <n v="36868083"/>
    <n v="53"/>
    <x v="390"/>
    <n v="1340"/>
    <n v="67.910447761194035"/>
    <n v="910.00000000000011"/>
    <m/>
    <m/>
    <m/>
  </r>
  <r>
    <x v="115"/>
    <x v="4"/>
    <x v="2"/>
    <x v="1"/>
    <x v="12"/>
    <x v="0"/>
    <x v="2"/>
    <x v="0"/>
    <n v="36868016"/>
    <n v="53"/>
    <x v="1195"/>
    <n v="1513"/>
    <n v="97"/>
    <n v="1467.61"/>
    <m/>
    <m/>
    <n v="6.2200956937799035E-2"/>
  </r>
  <r>
    <x v="115"/>
    <x v="4"/>
    <x v="2"/>
    <x v="1"/>
    <x v="13"/>
    <x v="0"/>
    <x v="2"/>
    <x v="1"/>
    <n v="36868036"/>
    <n v="53"/>
    <x v="1196"/>
    <n v="1663"/>
    <n v="97"/>
    <n v="1613.11"/>
    <m/>
    <m/>
    <n v="7.441860465116279E-2"/>
  </r>
  <r>
    <x v="115"/>
    <x v="4"/>
    <x v="2"/>
    <x v="1"/>
    <x v="14"/>
    <x v="0"/>
    <x v="2"/>
    <x v="2"/>
    <n v="36868059"/>
    <n v="53"/>
    <x v="1197"/>
    <n v="1544.5"/>
    <n v="97"/>
    <n v="1498.165"/>
    <m/>
    <m/>
    <n v="0.10465116279069764"/>
  </r>
  <r>
    <x v="115"/>
    <x v="4"/>
    <x v="2"/>
    <x v="1"/>
    <x v="15"/>
    <x v="1"/>
    <x v="2"/>
    <x v="0"/>
    <n v="36868019"/>
    <n v="53"/>
    <x v="1198"/>
    <n v="1175.5"/>
    <n v="85.3"/>
    <n v="1002.7015"/>
    <m/>
    <m/>
    <n v="0.1073170731707318"/>
  </r>
  <r>
    <x v="115"/>
    <x v="4"/>
    <x v="2"/>
    <x v="1"/>
    <x v="16"/>
    <x v="1"/>
    <x v="2"/>
    <x v="1"/>
    <n v="36868038"/>
    <n v="53"/>
    <x v="1199"/>
    <n v="1481"/>
    <n v="85.3"/>
    <n v="1263.2929999999999"/>
    <m/>
    <m/>
    <n v="0.10810810810810811"/>
  </r>
  <r>
    <x v="115"/>
    <x v="4"/>
    <x v="2"/>
    <x v="1"/>
    <x v="17"/>
    <x v="1"/>
    <x v="2"/>
    <x v="2"/>
    <n v="36868081"/>
    <n v="53"/>
    <x v="1200"/>
    <n v="1010.5"/>
    <n v="85.3"/>
    <n v="861.95650000000001"/>
    <m/>
    <m/>
    <n v="7.9601990049751326E-2"/>
  </r>
  <r>
    <x v="116"/>
    <x v="4"/>
    <x v="2"/>
    <x v="1"/>
    <x v="0"/>
    <x v="0"/>
    <x v="0"/>
    <x v="0"/>
    <n v="36873014"/>
    <n v="53"/>
    <x v="1201"/>
    <n v="2430"/>
    <n v="3.4615384615384617"/>
    <n v="84.115384615384613"/>
    <m/>
    <m/>
    <m/>
  </r>
  <r>
    <x v="116"/>
    <x v="4"/>
    <x v="2"/>
    <x v="1"/>
    <x v="1"/>
    <x v="0"/>
    <x v="0"/>
    <x v="1"/>
    <n v="36873035"/>
    <n v="53"/>
    <x v="551"/>
    <n v="2720"/>
    <n v="14.141414141414144"/>
    <n v="384.64646464646472"/>
    <m/>
    <m/>
    <m/>
  </r>
  <r>
    <x v="116"/>
    <x v="4"/>
    <x v="2"/>
    <x v="1"/>
    <x v="2"/>
    <x v="0"/>
    <x v="0"/>
    <x v="2"/>
    <n v="36873061"/>
    <n v="53"/>
    <x v="1202"/>
    <n v="2790"/>
    <n v="25.373134328358208"/>
    <n v="707.91044776119406"/>
    <m/>
    <m/>
    <m/>
  </r>
  <r>
    <x v="116"/>
    <x v="4"/>
    <x v="2"/>
    <x v="1"/>
    <x v="3"/>
    <x v="1"/>
    <x v="0"/>
    <x v="0"/>
    <n v="36873017"/>
    <n v="53"/>
    <x v="1203"/>
    <n v="2220"/>
    <n v="0.59171597633136097"/>
    <n v="13.136094674556213"/>
    <m/>
    <m/>
    <m/>
  </r>
  <r>
    <x v="116"/>
    <x v="4"/>
    <x v="2"/>
    <x v="1"/>
    <x v="4"/>
    <x v="1"/>
    <x v="0"/>
    <x v="1"/>
    <n v="36873039"/>
    <n v="53"/>
    <x v="1204"/>
    <n v="2915"/>
    <n v="1.3114754098360655"/>
    <n v="38.229508196721305"/>
    <m/>
    <m/>
    <m/>
  </r>
  <r>
    <x v="116"/>
    <x v="4"/>
    <x v="2"/>
    <x v="1"/>
    <x v="5"/>
    <x v="1"/>
    <x v="0"/>
    <x v="2"/>
    <n v="36873082"/>
    <n v="53"/>
    <x v="251"/>
    <n v="2110"/>
    <n v="0.71868583162217647"/>
    <n v="15.164271047227924"/>
    <m/>
    <m/>
    <m/>
  </r>
  <r>
    <x v="116"/>
    <x v="4"/>
    <x v="2"/>
    <x v="1"/>
    <x v="6"/>
    <x v="0"/>
    <x v="1"/>
    <x v="0"/>
    <n v="36873015"/>
    <n v="53"/>
    <x v="232"/>
    <n v="1585"/>
    <n v="66.666666666666671"/>
    <n v="1056.6666666666667"/>
    <m/>
    <m/>
    <m/>
  </r>
  <r>
    <x v="116"/>
    <x v="4"/>
    <x v="2"/>
    <x v="1"/>
    <x v="7"/>
    <x v="0"/>
    <x v="1"/>
    <x v="1"/>
    <n v="36873034"/>
    <n v="53"/>
    <x v="251"/>
    <n v="2110"/>
    <n v="69.597069597069591"/>
    <n v="1468.4981684981685"/>
    <m/>
    <m/>
    <m/>
  </r>
  <r>
    <x v="116"/>
    <x v="4"/>
    <x v="2"/>
    <x v="1"/>
    <x v="8"/>
    <x v="0"/>
    <x v="1"/>
    <x v="2"/>
    <n v="36873060"/>
    <n v="53"/>
    <x v="137"/>
    <n v="1845"/>
    <n v="68.482490272373539"/>
    <n v="1263.5019455252918"/>
    <m/>
    <m/>
    <m/>
  </r>
  <r>
    <x v="116"/>
    <x v="4"/>
    <x v="2"/>
    <x v="1"/>
    <x v="9"/>
    <x v="1"/>
    <x v="1"/>
    <x v="0"/>
    <n v="36873018"/>
    <n v="53"/>
    <x v="878"/>
    <n v="2835"/>
    <n v="57.034220532319388"/>
    <n v="1616.9201520912547"/>
    <m/>
    <m/>
    <m/>
  </r>
  <r>
    <x v="116"/>
    <x v="4"/>
    <x v="2"/>
    <x v="1"/>
    <x v="10"/>
    <x v="1"/>
    <x v="1"/>
    <x v="1"/>
    <n v="36873037"/>
    <n v="53"/>
    <x v="110"/>
    <n v="1975"/>
    <n v="56.375838926174495"/>
    <n v="1113.4228187919462"/>
    <m/>
    <m/>
    <m/>
  </r>
  <r>
    <x v="116"/>
    <x v="4"/>
    <x v="2"/>
    <x v="1"/>
    <x v="11"/>
    <x v="1"/>
    <x v="1"/>
    <x v="2"/>
    <n v="36873083"/>
    <n v="53"/>
    <x v="1205"/>
    <n v="2010"/>
    <n v="61.478599221789878"/>
    <n v="1235.7198443579764"/>
    <m/>
    <m/>
    <m/>
  </r>
  <r>
    <x v="116"/>
    <x v="4"/>
    <x v="2"/>
    <x v="1"/>
    <x v="12"/>
    <x v="0"/>
    <x v="2"/>
    <x v="0"/>
    <n v="36873016"/>
    <n v="53"/>
    <x v="313"/>
    <n v="2640"/>
    <n v="97"/>
    <n v="2560.7999999999997"/>
    <m/>
    <m/>
    <n v="0.20517560073937158"/>
  </r>
  <r>
    <x v="116"/>
    <x v="4"/>
    <x v="2"/>
    <x v="1"/>
    <x v="13"/>
    <x v="0"/>
    <x v="2"/>
    <x v="1"/>
    <n v="36873036"/>
    <n v="53"/>
    <x v="1206"/>
    <n v="3089.5"/>
    <n v="97"/>
    <n v="2996.8150000000001"/>
    <m/>
    <m/>
    <n v="0.14893617021276595"/>
  </r>
  <r>
    <x v="116"/>
    <x v="4"/>
    <x v="2"/>
    <x v="1"/>
    <x v="14"/>
    <x v="0"/>
    <x v="2"/>
    <x v="2"/>
    <n v="36873059"/>
    <n v="53"/>
    <x v="1207"/>
    <n v="2680"/>
    <n v="97"/>
    <n v="2599.6"/>
    <m/>
    <m/>
    <n v="0.2078239608801955"/>
  </r>
  <r>
    <x v="116"/>
    <x v="4"/>
    <x v="2"/>
    <x v="1"/>
    <x v="15"/>
    <x v="1"/>
    <x v="2"/>
    <x v="0"/>
    <n v="36873019"/>
    <n v="53"/>
    <x v="1208"/>
    <n v="2251"/>
    <n v="85.3"/>
    <n v="1920.1030000000001"/>
    <m/>
    <m/>
    <n v="6.8825910931174072E-2"/>
  </r>
  <r>
    <x v="116"/>
    <x v="4"/>
    <x v="2"/>
    <x v="1"/>
    <x v="16"/>
    <x v="1"/>
    <x v="2"/>
    <x v="1"/>
    <n v="36873038"/>
    <n v="53"/>
    <x v="1209"/>
    <n v="2507.5"/>
    <n v="85.3"/>
    <n v="2138.8975"/>
    <m/>
    <m/>
    <n v="0.21320754716981127"/>
  </r>
  <r>
    <x v="116"/>
    <x v="4"/>
    <x v="2"/>
    <x v="1"/>
    <x v="17"/>
    <x v="1"/>
    <x v="2"/>
    <x v="2"/>
    <n v="36873081"/>
    <n v="53"/>
    <x v="1210"/>
    <n v="2566"/>
    <n v="85.3"/>
    <n v="2188.7979999999998"/>
    <m/>
    <m/>
    <n v="0.17827868852459017"/>
  </r>
  <r>
    <x v="117"/>
    <x v="4"/>
    <x v="2"/>
    <x v="0"/>
    <x v="0"/>
    <x v="0"/>
    <x v="0"/>
    <x v="0"/>
    <n v="36879014"/>
    <n v="53"/>
    <x v="1211"/>
    <n v="3147.5"/>
    <n v="3.4615384615384617"/>
    <n v="108.95192307692308"/>
    <n v="355"/>
    <n v="0.88721207307386818"/>
    <m/>
  </r>
  <r>
    <x v="117"/>
    <x v="4"/>
    <x v="2"/>
    <x v="0"/>
    <x v="1"/>
    <x v="0"/>
    <x v="0"/>
    <x v="1"/>
    <n v="36879035"/>
    <n v="53"/>
    <x v="1212"/>
    <n v="3067.5"/>
    <n v="14.141414141414144"/>
    <n v="433.78787878787887"/>
    <n v="960"/>
    <n v="0.68704156479217604"/>
    <m/>
  </r>
  <r>
    <x v="117"/>
    <x v="4"/>
    <x v="2"/>
    <x v="0"/>
    <x v="2"/>
    <x v="0"/>
    <x v="0"/>
    <x v="2"/>
    <n v="36879061"/>
    <n v="53"/>
    <x v="1213"/>
    <n v="3215"/>
    <n v="25.373134328358208"/>
    <n v="815.74626865671644"/>
    <n v="1190"/>
    <n v="0.62986003110419908"/>
    <m/>
  </r>
  <r>
    <x v="117"/>
    <x v="4"/>
    <x v="2"/>
    <x v="0"/>
    <x v="3"/>
    <x v="1"/>
    <x v="0"/>
    <x v="0"/>
    <n v="36879017"/>
    <n v="53"/>
    <x v="1214"/>
    <n v="3132.5"/>
    <n v="0.59171597633136097"/>
    <n v="18.53550295857988"/>
    <n v="740"/>
    <n v="0.76376695929768557"/>
    <m/>
  </r>
  <r>
    <x v="117"/>
    <x v="4"/>
    <x v="2"/>
    <x v="0"/>
    <x v="4"/>
    <x v="1"/>
    <x v="0"/>
    <x v="1"/>
    <n v="36879039"/>
    <n v="53"/>
    <x v="932"/>
    <n v="3537.5"/>
    <n v="1.3114754098360655"/>
    <n v="46.393442622950815"/>
    <n v="950"/>
    <n v="0.73144876325088337"/>
    <m/>
  </r>
  <r>
    <x v="117"/>
    <x v="4"/>
    <x v="2"/>
    <x v="0"/>
    <x v="5"/>
    <x v="1"/>
    <x v="0"/>
    <x v="2"/>
    <n v="36879082"/>
    <n v="53"/>
    <x v="72"/>
    <n v="2435"/>
    <n v="0.71868583162217647"/>
    <n v="17.499999999999996"/>
    <n v="585"/>
    <n v="0.75975359342915816"/>
    <m/>
  </r>
  <r>
    <x v="117"/>
    <x v="4"/>
    <x v="2"/>
    <x v="0"/>
    <x v="6"/>
    <x v="0"/>
    <x v="1"/>
    <x v="0"/>
    <n v="36879015"/>
    <n v="53"/>
    <x v="1215"/>
    <n v="2812.5"/>
    <n v="66.666666666666671"/>
    <n v="1875.0000000000002"/>
    <n v="1055"/>
    <n v="0.62488888888888894"/>
    <n v="0.17514124293785313"/>
  </r>
  <r>
    <x v="117"/>
    <x v="4"/>
    <x v="2"/>
    <x v="0"/>
    <x v="7"/>
    <x v="0"/>
    <x v="1"/>
    <x v="1"/>
    <n v="36879034"/>
    <n v="53"/>
    <x v="1214"/>
    <n v="3132.5"/>
    <n v="69.597069597069591"/>
    <n v="2180.1282051282051"/>
    <n v="875"/>
    <n v="0.72067039106145248"/>
    <n v="0.17391304347826086"/>
  </r>
  <r>
    <x v="117"/>
    <x v="4"/>
    <x v="2"/>
    <x v="0"/>
    <x v="8"/>
    <x v="0"/>
    <x v="1"/>
    <x v="2"/>
    <n v="36879060"/>
    <n v="53"/>
    <x v="1136"/>
    <n v="2600"/>
    <n v="68.482490272373539"/>
    <n v="1780.5447470817121"/>
    <n v="535"/>
    <n v="0.79423076923076918"/>
    <n v="0.14563106796116504"/>
  </r>
  <r>
    <x v="117"/>
    <x v="4"/>
    <x v="2"/>
    <x v="0"/>
    <x v="9"/>
    <x v="1"/>
    <x v="1"/>
    <x v="0"/>
    <n v="36879018"/>
    <n v="53"/>
    <x v="234"/>
    <n v="3140"/>
    <n v="57.034220532319388"/>
    <n v="1790.8745247148288"/>
    <n v="860"/>
    <n v="0.72611464968152861"/>
    <n v="0.22279792746113988"/>
  </r>
  <r>
    <x v="117"/>
    <x v="4"/>
    <x v="2"/>
    <x v="0"/>
    <x v="10"/>
    <x v="1"/>
    <x v="1"/>
    <x v="1"/>
    <n v="36879037"/>
    <n v="53"/>
    <x v="1216"/>
    <n v="2927.5"/>
    <n v="56.375838926174495"/>
    <n v="1650.4026845637584"/>
    <n v="475"/>
    <n v="0.8377455166524338"/>
    <n v="0.15151515151515152"/>
  </r>
  <r>
    <x v="117"/>
    <x v="4"/>
    <x v="2"/>
    <x v="0"/>
    <x v="11"/>
    <x v="1"/>
    <x v="1"/>
    <x v="2"/>
    <n v="36879083"/>
    <n v="53"/>
    <x v="1217"/>
    <n v="2567.5"/>
    <n v="61.478599221789878"/>
    <n v="1578.463035019455"/>
    <n v="655"/>
    <n v="0.74488802336903603"/>
    <n v="0.16842105263157894"/>
  </r>
  <r>
    <x v="117"/>
    <x v="4"/>
    <x v="2"/>
    <x v="0"/>
    <x v="12"/>
    <x v="0"/>
    <x v="2"/>
    <x v="0"/>
    <n v="36879016"/>
    <n v="53"/>
    <x v="1218"/>
    <n v="4060.5"/>
    <n v="97"/>
    <n v="3938.6849999999999"/>
    <n v="1800"/>
    <n v="0.5567048393055043"/>
    <n v="0.36199722607489593"/>
  </r>
  <r>
    <x v="117"/>
    <x v="4"/>
    <x v="2"/>
    <x v="0"/>
    <x v="13"/>
    <x v="0"/>
    <x v="2"/>
    <x v="1"/>
    <n v="36879036"/>
    <n v="53"/>
    <x v="1219"/>
    <n v="4885.5"/>
    <n v="97"/>
    <n v="4738.9349999999995"/>
    <n v="1545"/>
    <n v="0.68375805956401592"/>
    <n v="0.31239669421487604"/>
  </r>
  <r>
    <x v="117"/>
    <x v="4"/>
    <x v="2"/>
    <x v="0"/>
    <x v="14"/>
    <x v="0"/>
    <x v="2"/>
    <x v="2"/>
    <n v="36879059"/>
    <n v="53"/>
    <x v="1220"/>
    <n v="4023"/>
    <n v="97"/>
    <n v="3902.31"/>
    <n v="1430"/>
    <n v="0.64454387273179214"/>
    <n v="0.3584070796460177"/>
  </r>
  <r>
    <x v="117"/>
    <x v="4"/>
    <x v="2"/>
    <x v="0"/>
    <x v="15"/>
    <x v="1"/>
    <x v="2"/>
    <x v="0"/>
    <n v="36879019"/>
    <n v="53"/>
    <x v="902"/>
    <n v="3277.5"/>
    <n v="85.3"/>
    <n v="2795.7075"/>
    <n v="740"/>
    <n v="0.77421815408085426"/>
    <n v="0.25757575757575757"/>
  </r>
  <r>
    <x v="117"/>
    <x v="4"/>
    <x v="2"/>
    <x v="0"/>
    <x v="16"/>
    <x v="1"/>
    <x v="2"/>
    <x v="1"/>
    <n v="36879038"/>
    <n v="53"/>
    <x v="1221"/>
    <n v="3671"/>
    <n v="85.3"/>
    <n v="3131.3629999999998"/>
    <n v="825"/>
    <n v="0.77526559520566607"/>
    <n v="0.36407766990291257"/>
  </r>
  <r>
    <x v="117"/>
    <x v="4"/>
    <x v="2"/>
    <x v="0"/>
    <x v="17"/>
    <x v="1"/>
    <x v="2"/>
    <x v="2"/>
    <n v="36879081"/>
    <n v="53"/>
    <x v="1222"/>
    <n v="4051.5"/>
    <n v="85.3"/>
    <n v="3455.9294999999997"/>
    <n v="1420"/>
    <n v="0.649512526224855"/>
    <n v="0.28760330578512405"/>
  </r>
  <r>
    <x v="118"/>
    <x v="4"/>
    <x v="2"/>
    <x v="2"/>
    <x v="0"/>
    <x v="0"/>
    <x v="0"/>
    <x v="0"/>
    <n v="36887014"/>
    <n v="53"/>
    <x v="1223"/>
    <m/>
    <m/>
    <n v="0"/>
    <m/>
    <m/>
    <m/>
  </r>
  <r>
    <x v="118"/>
    <x v="4"/>
    <x v="2"/>
    <x v="2"/>
    <x v="1"/>
    <x v="0"/>
    <x v="0"/>
    <x v="1"/>
    <n v="36887035"/>
    <n v="53"/>
    <x v="129"/>
    <m/>
    <m/>
    <n v="0"/>
    <m/>
    <m/>
    <m/>
  </r>
  <r>
    <x v="118"/>
    <x v="4"/>
    <x v="2"/>
    <x v="2"/>
    <x v="2"/>
    <x v="0"/>
    <x v="0"/>
    <x v="2"/>
    <n v="36887061"/>
    <n v="53"/>
    <x v="1224"/>
    <m/>
    <m/>
    <n v="0"/>
    <m/>
    <m/>
    <m/>
  </r>
  <r>
    <x v="118"/>
    <x v="4"/>
    <x v="2"/>
    <x v="2"/>
    <x v="3"/>
    <x v="1"/>
    <x v="0"/>
    <x v="0"/>
    <n v="36887017"/>
    <n v="53"/>
    <x v="357"/>
    <m/>
    <m/>
    <n v="0"/>
    <m/>
    <m/>
    <m/>
  </r>
  <r>
    <x v="118"/>
    <x v="4"/>
    <x v="2"/>
    <x v="2"/>
    <x v="4"/>
    <x v="1"/>
    <x v="0"/>
    <x v="1"/>
    <n v="36887039"/>
    <n v="53"/>
    <x v="386"/>
    <m/>
    <m/>
    <n v="0"/>
    <m/>
    <m/>
    <m/>
  </r>
  <r>
    <x v="118"/>
    <x v="4"/>
    <x v="2"/>
    <x v="2"/>
    <x v="5"/>
    <x v="1"/>
    <x v="0"/>
    <x v="2"/>
    <n v="36887082"/>
    <n v="53"/>
    <x v="1183"/>
    <m/>
    <m/>
    <n v="0"/>
    <m/>
    <m/>
    <m/>
  </r>
  <r>
    <x v="118"/>
    <x v="4"/>
    <x v="2"/>
    <x v="2"/>
    <x v="6"/>
    <x v="0"/>
    <x v="1"/>
    <x v="0"/>
    <n v="36887015"/>
    <n v="53"/>
    <x v="210"/>
    <m/>
    <m/>
    <n v="0"/>
    <m/>
    <m/>
    <m/>
  </r>
  <r>
    <x v="118"/>
    <x v="4"/>
    <x v="2"/>
    <x v="2"/>
    <x v="7"/>
    <x v="0"/>
    <x v="1"/>
    <x v="1"/>
    <n v="36887034"/>
    <n v="53"/>
    <x v="106"/>
    <m/>
    <m/>
    <n v="0"/>
    <m/>
    <m/>
    <m/>
  </r>
  <r>
    <x v="118"/>
    <x v="4"/>
    <x v="2"/>
    <x v="2"/>
    <x v="8"/>
    <x v="0"/>
    <x v="1"/>
    <x v="2"/>
    <n v="36887060"/>
    <n v="53"/>
    <x v="1147"/>
    <m/>
    <m/>
    <n v="0"/>
    <m/>
    <m/>
    <m/>
  </r>
  <r>
    <x v="118"/>
    <x v="4"/>
    <x v="2"/>
    <x v="2"/>
    <x v="9"/>
    <x v="1"/>
    <x v="1"/>
    <x v="0"/>
    <n v="36887018"/>
    <n v="53"/>
    <x v="1225"/>
    <m/>
    <m/>
    <n v="0"/>
    <m/>
    <m/>
    <m/>
  </r>
  <r>
    <x v="118"/>
    <x v="4"/>
    <x v="2"/>
    <x v="2"/>
    <x v="10"/>
    <x v="1"/>
    <x v="1"/>
    <x v="1"/>
    <n v="36887037"/>
    <n v="53"/>
    <x v="1226"/>
    <m/>
    <m/>
    <n v="0"/>
    <m/>
    <m/>
    <m/>
  </r>
  <r>
    <x v="118"/>
    <x v="4"/>
    <x v="2"/>
    <x v="2"/>
    <x v="11"/>
    <x v="1"/>
    <x v="1"/>
    <x v="2"/>
    <n v="36887083"/>
    <n v="53"/>
    <x v="133"/>
    <m/>
    <m/>
    <n v="0"/>
    <m/>
    <m/>
    <m/>
  </r>
  <r>
    <x v="118"/>
    <x v="4"/>
    <x v="2"/>
    <x v="2"/>
    <x v="12"/>
    <x v="0"/>
    <x v="2"/>
    <x v="0"/>
    <n v="36887016"/>
    <n v="53"/>
    <x v="228"/>
    <m/>
    <m/>
    <n v="0"/>
    <m/>
    <m/>
    <m/>
  </r>
  <r>
    <x v="118"/>
    <x v="4"/>
    <x v="2"/>
    <x v="2"/>
    <x v="13"/>
    <x v="0"/>
    <x v="2"/>
    <x v="1"/>
    <n v="36887036"/>
    <n v="53"/>
    <x v="215"/>
    <m/>
    <m/>
    <n v="0"/>
    <m/>
    <m/>
    <m/>
  </r>
  <r>
    <x v="118"/>
    <x v="4"/>
    <x v="2"/>
    <x v="2"/>
    <x v="14"/>
    <x v="0"/>
    <x v="2"/>
    <x v="2"/>
    <n v="36887059"/>
    <n v="53"/>
    <x v="459"/>
    <m/>
    <m/>
    <n v="0"/>
    <m/>
    <m/>
    <m/>
  </r>
  <r>
    <x v="118"/>
    <x v="4"/>
    <x v="2"/>
    <x v="2"/>
    <x v="15"/>
    <x v="1"/>
    <x v="2"/>
    <x v="0"/>
    <n v="36887019"/>
    <n v="53"/>
    <x v="357"/>
    <m/>
    <m/>
    <n v="0"/>
    <m/>
    <m/>
    <m/>
  </r>
  <r>
    <x v="118"/>
    <x v="4"/>
    <x v="2"/>
    <x v="2"/>
    <x v="16"/>
    <x v="1"/>
    <x v="2"/>
    <x v="1"/>
    <n v="36887038"/>
    <n v="53"/>
    <x v="48"/>
    <m/>
    <m/>
    <n v="0"/>
    <m/>
    <m/>
    <m/>
  </r>
  <r>
    <x v="118"/>
    <x v="4"/>
    <x v="2"/>
    <x v="2"/>
    <x v="17"/>
    <x v="1"/>
    <x v="2"/>
    <x v="2"/>
    <n v="36887081"/>
    <n v="53"/>
    <x v="385"/>
    <m/>
    <m/>
    <n v="0"/>
    <m/>
    <m/>
    <m/>
  </r>
  <r>
    <x v="119"/>
    <x v="4"/>
    <x v="3"/>
    <x v="1"/>
    <x v="0"/>
    <x v="0"/>
    <x v="0"/>
    <x v="0"/>
    <n v="36899014"/>
    <n v="54"/>
    <x v="937"/>
    <n v="290"/>
    <n v="27.651515151515156"/>
    <n v="80.189393939393952"/>
    <m/>
    <m/>
    <m/>
  </r>
  <r>
    <x v="119"/>
    <x v="4"/>
    <x v="3"/>
    <x v="1"/>
    <x v="1"/>
    <x v="0"/>
    <x v="0"/>
    <x v="1"/>
    <n v="36899035"/>
    <n v="54"/>
    <x v="129"/>
    <n v="960"/>
    <n v="34.090909090909086"/>
    <n v="327.27272727272725"/>
    <m/>
    <m/>
    <m/>
  </r>
  <r>
    <x v="119"/>
    <x v="4"/>
    <x v="3"/>
    <x v="1"/>
    <x v="2"/>
    <x v="0"/>
    <x v="0"/>
    <x v="2"/>
    <n v="36899061"/>
    <n v="54"/>
    <x v="1227"/>
    <n v="940"/>
    <n v="11.330049261083742"/>
    <n v="106.50246305418717"/>
    <m/>
    <m/>
    <m/>
  </r>
  <r>
    <x v="119"/>
    <x v="4"/>
    <x v="3"/>
    <x v="1"/>
    <x v="3"/>
    <x v="1"/>
    <x v="0"/>
    <x v="0"/>
    <n v="36899017"/>
    <n v="54"/>
    <x v="185"/>
    <n v="1275"/>
    <n v="12.605042016806722"/>
    <n v="160.71428571428572"/>
    <m/>
    <m/>
    <m/>
  </r>
  <r>
    <x v="119"/>
    <x v="4"/>
    <x v="3"/>
    <x v="1"/>
    <x v="4"/>
    <x v="1"/>
    <x v="0"/>
    <x v="1"/>
    <n v="36899039"/>
    <n v="54"/>
    <x v="1228"/>
    <n v="2500"/>
    <n v="2.9411764705882355"/>
    <n v="73.529411764705884"/>
    <m/>
    <m/>
    <m/>
  </r>
  <r>
    <x v="119"/>
    <x v="4"/>
    <x v="3"/>
    <x v="1"/>
    <x v="5"/>
    <x v="1"/>
    <x v="0"/>
    <x v="2"/>
    <n v="36899082"/>
    <n v="54"/>
    <x v="121"/>
    <n v="1045"/>
    <n v="0"/>
    <n v="0"/>
    <m/>
    <m/>
    <m/>
  </r>
  <r>
    <x v="119"/>
    <x v="4"/>
    <x v="3"/>
    <x v="1"/>
    <x v="6"/>
    <x v="0"/>
    <x v="1"/>
    <x v="0"/>
    <n v="36899015"/>
    <n v="54"/>
    <x v="207"/>
    <n v="600"/>
    <n v="29.468325791855204"/>
    <n v="176.80995475113122"/>
    <m/>
    <m/>
    <m/>
  </r>
  <r>
    <x v="119"/>
    <x v="4"/>
    <x v="3"/>
    <x v="1"/>
    <x v="7"/>
    <x v="0"/>
    <x v="1"/>
    <x v="1"/>
    <n v="36899034"/>
    <n v="54"/>
    <x v="1183"/>
    <n v="585"/>
    <n v="61.758474576271198"/>
    <n v="361.28707627118649"/>
    <m/>
    <m/>
    <m/>
  </r>
  <r>
    <x v="119"/>
    <x v="4"/>
    <x v="3"/>
    <x v="1"/>
    <x v="8"/>
    <x v="0"/>
    <x v="1"/>
    <x v="2"/>
    <n v="36899060"/>
    <n v="54"/>
    <x v="814"/>
    <n v="545"/>
    <n v="89.187173750932146"/>
    <n v="486.07009694258022"/>
    <m/>
    <m/>
    <m/>
  </r>
  <r>
    <x v="119"/>
    <x v="4"/>
    <x v="3"/>
    <x v="1"/>
    <x v="9"/>
    <x v="1"/>
    <x v="1"/>
    <x v="0"/>
    <n v="36899018"/>
    <n v="54"/>
    <x v="187"/>
    <n v="1015"/>
    <n v="59.871589085072245"/>
    <n v="607.69662921348322"/>
    <m/>
    <m/>
    <m/>
  </r>
  <r>
    <x v="119"/>
    <x v="4"/>
    <x v="3"/>
    <x v="1"/>
    <x v="10"/>
    <x v="1"/>
    <x v="1"/>
    <x v="1"/>
    <n v="36899037"/>
    <n v="54"/>
    <x v="356"/>
    <n v="660"/>
    <n v="53.526128868594625"/>
    <n v="353.27245053272452"/>
    <m/>
    <m/>
    <m/>
  </r>
  <r>
    <x v="119"/>
    <x v="4"/>
    <x v="3"/>
    <x v="1"/>
    <x v="11"/>
    <x v="1"/>
    <x v="1"/>
    <x v="2"/>
    <n v="36899083"/>
    <n v="54"/>
    <x v="373"/>
    <n v="665"/>
    <n v="68.067226890756302"/>
    <n v="452.64705882352945"/>
    <m/>
    <m/>
    <m/>
  </r>
  <r>
    <x v="119"/>
    <x v="4"/>
    <x v="3"/>
    <x v="1"/>
    <x v="12"/>
    <x v="0"/>
    <x v="2"/>
    <x v="0"/>
    <n v="36899016"/>
    <n v="54"/>
    <x v="1229"/>
    <n v="894"/>
    <n v="97"/>
    <n v="867.18"/>
    <m/>
    <m/>
    <m/>
  </r>
  <r>
    <x v="119"/>
    <x v="4"/>
    <x v="3"/>
    <x v="1"/>
    <x v="13"/>
    <x v="0"/>
    <x v="2"/>
    <x v="1"/>
    <n v="36899036"/>
    <n v="54"/>
    <x v="427"/>
    <n v="1143"/>
    <n v="97"/>
    <n v="1108.71"/>
    <m/>
    <m/>
    <m/>
  </r>
  <r>
    <x v="119"/>
    <x v="4"/>
    <x v="3"/>
    <x v="1"/>
    <x v="14"/>
    <x v="0"/>
    <x v="2"/>
    <x v="2"/>
    <n v="36899059"/>
    <n v="54"/>
    <x v="1230"/>
    <n v="1249"/>
    <n v="97"/>
    <n v="1211.53"/>
    <m/>
    <m/>
    <m/>
  </r>
  <r>
    <x v="119"/>
    <x v="4"/>
    <x v="3"/>
    <x v="1"/>
    <x v="15"/>
    <x v="1"/>
    <x v="2"/>
    <x v="0"/>
    <n v="36899019"/>
    <n v="54"/>
    <x v="1186"/>
    <n v="549"/>
    <n v="85.3"/>
    <n v="468.29699999999997"/>
    <m/>
    <m/>
    <m/>
  </r>
  <r>
    <x v="119"/>
    <x v="4"/>
    <x v="3"/>
    <x v="1"/>
    <x v="16"/>
    <x v="1"/>
    <x v="2"/>
    <x v="1"/>
    <n v="36899038"/>
    <n v="54"/>
    <x v="199"/>
    <n v="715"/>
    <n v="85.3"/>
    <n v="609.89499999999998"/>
    <m/>
    <m/>
    <m/>
  </r>
  <r>
    <x v="119"/>
    <x v="4"/>
    <x v="3"/>
    <x v="1"/>
    <x v="17"/>
    <x v="1"/>
    <x v="2"/>
    <x v="2"/>
    <n v="36899081"/>
    <n v="54"/>
    <x v="611"/>
    <n v="815"/>
    <n v="85.3"/>
    <n v="695.19499999999994"/>
    <m/>
    <m/>
    <m/>
  </r>
  <r>
    <x v="120"/>
    <x v="4"/>
    <x v="3"/>
    <x v="1"/>
    <x v="0"/>
    <x v="0"/>
    <x v="0"/>
    <x v="0"/>
    <n v="36904014"/>
    <n v="54"/>
    <x v="1231"/>
    <n v="1223"/>
    <n v="27.651515151515156"/>
    <n v="338.17803030303037"/>
    <m/>
    <m/>
    <m/>
  </r>
  <r>
    <x v="120"/>
    <x v="4"/>
    <x v="3"/>
    <x v="1"/>
    <x v="1"/>
    <x v="0"/>
    <x v="0"/>
    <x v="1"/>
    <n v="36904035"/>
    <n v="54"/>
    <x v="1217"/>
    <n v="2567.5"/>
    <n v="34.090909090909086"/>
    <n v="875.28409090909088"/>
    <m/>
    <m/>
    <m/>
  </r>
  <r>
    <x v="120"/>
    <x v="4"/>
    <x v="3"/>
    <x v="1"/>
    <x v="2"/>
    <x v="0"/>
    <x v="0"/>
    <x v="2"/>
    <n v="36904061"/>
    <n v="54"/>
    <x v="52"/>
    <n v="2115"/>
    <n v="11.330049261083742"/>
    <n v="239.63054187192117"/>
    <m/>
    <m/>
    <m/>
  </r>
  <r>
    <x v="120"/>
    <x v="4"/>
    <x v="3"/>
    <x v="1"/>
    <x v="3"/>
    <x v="1"/>
    <x v="0"/>
    <x v="0"/>
    <n v="36904017"/>
    <n v="54"/>
    <x v="1232"/>
    <n v="2594"/>
    <n v="12.605042016806722"/>
    <n v="326.97478991596637"/>
    <m/>
    <m/>
    <m/>
  </r>
  <r>
    <x v="120"/>
    <x v="4"/>
    <x v="3"/>
    <x v="1"/>
    <x v="4"/>
    <x v="1"/>
    <x v="0"/>
    <x v="1"/>
    <n v="36904039"/>
    <n v="54"/>
    <x v="1233"/>
    <n v="2990.5"/>
    <n v="2.9411764705882355"/>
    <n v="87.955882352941188"/>
    <m/>
    <m/>
    <m/>
  </r>
  <r>
    <x v="120"/>
    <x v="4"/>
    <x v="3"/>
    <x v="1"/>
    <x v="5"/>
    <x v="1"/>
    <x v="0"/>
    <x v="2"/>
    <n v="36904082"/>
    <n v="54"/>
    <x v="1234"/>
    <n v="2114"/>
    <n v="0"/>
    <n v="0"/>
    <m/>
    <m/>
    <m/>
  </r>
  <r>
    <x v="120"/>
    <x v="4"/>
    <x v="3"/>
    <x v="1"/>
    <x v="6"/>
    <x v="0"/>
    <x v="1"/>
    <x v="0"/>
    <n v="36904015"/>
    <n v="54"/>
    <x v="1235"/>
    <n v="1167.5"/>
    <n v="29.468325791855204"/>
    <n v="344.0427036199095"/>
    <m/>
    <m/>
    <m/>
  </r>
  <r>
    <x v="120"/>
    <x v="4"/>
    <x v="3"/>
    <x v="1"/>
    <x v="7"/>
    <x v="0"/>
    <x v="1"/>
    <x v="1"/>
    <n v="36904034"/>
    <n v="54"/>
    <x v="1236"/>
    <n v="1223.5"/>
    <n v="61.758474576271198"/>
    <n v="755.61493644067809"/>
    <m/>
    <m/>
    <m/>
  </r>
  <r>
    <x v="120"/>
    <x v="4"/>
    <x v="3"/>
    <x v="1"/>
    <x v="8"/>
    <x v="0"/>
    <x v="1"/>
    <x v="2"/>
    <n v="36904060"/>
    <n v="54"/>
    <x v="1084"/>
    <n v="788.5"/>
    <n v="89.187173750932146"/>
    <n v="703.24086502609998"/>
    <m/>
    <m/>
    <m/>
  </r>
  <r>
    <x v="120"/>
    <x v="4"/>
    <x v="3"/>
    <x v="1"/>
    <x v="9"/>
    <x v="1"/>
    <x v="1"/>
    <x v="0"/>
    <n v="36904018"/>
    <n v="54"/>
    <x v="1237"/>
    <n v="964.5"/>
    <n v="59.871589085072245"/>
    <n v="577.46147672552172"/>
    <m/>
    <m/>
    <m/>
  </r>
  <r>
    <x v="120"/>
    <x v="4"/>
    <x v="3"/>
    <x v="1"/>
    <x v="10"/>
    <x v="1"/>
    <x v="1"/>
    <x v="1"/>
    <n v="36904037"/>
    <n v="54"/>
    <x v="1238"/>
    <n v="1118.5"/>
    <n v="53.526128868594625"/>
    <n v="598.68975139523093"/>
    <m/>
    <m/>
    <m/>
  </r>
  <r>
    <x v="120"/>
    <x v="4"/>
    <x v="3"/>
    <x v="1"/>
    <x v="11"/>
    <x v="1"/>
    <x v="1"/>
    <x v="2"/>
    <n v="36904083"/>
    <n v="54"/>
    <x v="1239"/>
    <n v="1285.5"/>
    <n v="68.067226890756302"/>
    <n v="875.00420168067228"/>
    <m/>
    <m/>
    <m/>
  </r>
  <r>
    <x v="120"/>
    <x v="4"/>
    <x v="3"/>
    <x v="1"/>
    <x v="12"/>
    <x v="0"/>
    <x v="2"/>
    <x v="0"/>
    <n v="36904016"/>
    <n v="54"/>
    <x v="1240"/>
    <n v="1683.5"/>
    <n v="97"/>
    <n v="1632.9949999999999"/>
    <m/>
    <m/>
    <n v="0.20512820512820518"/>
  </r>
  <r>
    <x v="120"/>
    <x v="4"/>
    <x v="3"/>
    <x v="1"/>
    <x v="13"/>
    <x v="0"/>
    <x v="2"/>
    <x v="1"/>
    <n v="36904036"/>
    <n v="54"/>
    <x v="1241"/>
    <n v="1910.5"/>
    <n v="97"/>
    <n v="1853.1849999999999"/>
    <m/>
    <m/>
    <n v="0.19814241486068118"/>
  </r>
  <r>
    <x v="120"/>
    <x v="4"/>
    <x v="3"/>
    <x v="1"/>
    <x v="14"/>
    <x v="0"/>
    <x v="2"/>
    <x v="2"/>
    <n v="36904059"/>
    <n v="54"/>
    <x v="1242"/>
    <n v="1261"/>
    <n v="97"/>
    <n v="1223.17"/>
    <m/>
    <m/>
    <n v="0.16101694915254239"/>
  </r>
  <r>
    <x v="120"/>
    <x v="4"/>
    <x v="3"/>
    <x v="1"/>
    <x v="15"/>
    <x v="1"/>
    <x v="2"/>
    <x v="0"/>
    <n v="36904019"/>
    <n v="54"/>
    <x v="1243"/>
    <n v="1541.5"/>
    <n v="85.3"/>
    <n v="1314.8995"/>
    <m/>
    <m/>
    <n v="0.17142857142857149"/>
  </r>
  <r>
    <x v="120"/>
    <x v="4"/>
    <x v="3"/>
    <x v="1"/>
    <x v="16"/>
    <x v="1"/>
    <x v="2"/>
    <x v="1"/>
    <n v="36904038"/>
    <n v="54"/>
    <x v="1244"/>
    <n v="1246.5"/>
    <n v="85.3"/>
    <n v="1063.2645"/>
    <m/>
    <m/>
    <n v="0.1711711711711712"/>
  </r>
  <r>
    <x v="120"/>
    <x v="4"/>
    <x v="3"/>
    <x v="1"/>
    <x v="17"/>
    <x v="1"/>
    <x v="2"/>
    <x v="2"/>
    <n v="36904081"/>
    <n v="54"/>
    <x v="1245"/>
    <n v="1356"/>
    <n v="85.3"/>
    <n v="1156.6679999999999"/>
    <m/>
    <m/>
    <n v="0.16049382716049387"/>
  </r>
  <r>
    <x v="121"/>
    <x v="4"/>
    <x v="3"/>
    <x v="1"/>
    <x v="0"/>
    <x v="0"/>
    <x v="0"/>
    <x v="0"/>
    <n v="36909014"/>
    <n v="54"/>
    <x v="809"/>
    <n v="1085"/>
    <n v="42.553191489361701"/>
    <n v="461.70212765957444"/>
    <m/>
    <m/>
    <m/>
  </r>
  <r>
    <x v="121"/>
    <x v="4"/>
    <x v="3"/>
    <x v="1"/>
    <x v="1"/>
    <x v="0"/>
    <x v="0"/>
    <x v="1"/>
    <n v="36909035"/>
    <n v="54"/>
    <x v="1246"/>
    <n v="2075"/>
    <n v="26.865671641791046"/>
    <n v="557.46268656716416"/>
    <m/>
    <m/>
    <m/>
  </r>
  <r>
    <x v="121"/>
    <x v="4"/>
    <x v="3"/>
    <x v="1"/>
    <x v="2"/>
    <x v="0"/>
    <x v="0"/>
    <x v="2"/>
    <n v="36909061"/>
    <n v="54"/>
    <x v="1247"/>
    <n v="1465"/>
    <n v="1.3806706114398424"/>
    <n v="20.22682445759369"/>
    <m/>
    <m/>
    <m/>
  </r>
  <r>
    <x v="121"/>
    <x v="4"/>
    <x v="3"/>
    <x v="1"/>
    <x v="3"/>
    <x v="1"/>
    <x v="0"/>
    <x v="0"/>
    <n v="36909017"/>
    <n v="54"/>
    <x v="878"/>
    <n v="2835"/>
    <n v="10.9375"/>
    <n v="310.078125"/>
    <m/>
    <m/>
    <m/>
  </r>
  <r>
    <x v="121"/>
    <x v="4"/>
    <x v="3"/>
    <x v="1"/>
    <x v="4"/>
    <x v="1"/>
    <x v="0"/>
    <x v="1"/>
    <n v="36909039"/>
    <n v="54"/>
    <x v="432"/>
    <n v="2275"/>
    <n v="0"/>
    <n v="0"/>
    <m/>
    <m/>
    <m/>
  </r>
  <r>
    <x v="121"/>
    <x v="4"/>
    <x v="3"/>
    <x v="1"/>
    <x v="5"/>
    <x v="1"/>
    <x v="0"/>
    <x v="2"/>
    <n v="36909082"/>
    <n v="54"/>
    <x v="1130"/>
    <n v="2070"/>
    <n v="0"/>
    <n v="0"/>
    <m/>
    <m/>
    <m/>
  </r>
  <r>
    <x v="121"/>
    <x v="4"/>
    <x v="3"/>
    <x v="1"/>
    <x v="6"/>
    <x v="0"/>
    <x v="1"/>
    <x v="0"/>
    <n v="36909015"/>
    <n v="54"/>
    <x v="232"/>
    <n v="1585"/>
    <n v="54.932735426008975"/>
    <n v="870.68385650224218"/>
    <m/>
    <m/>
    <m/>
  </r>
  <r>
    <x v="121"/>
    <x v="4"/>
    <x v="3"/>
    <x v="1"/>
    <x v="7"/>
    <x v="0"/>
    <x v="1"/>
    <x v="1"/>
    <n v="36909034"/>
    <n v="54"/>
    <x v="456"/>
    <n v="1575"/>
    <n v="84.328358208955223"/>
    <n v="1328.1716417910447"/>
    <m/>
    <m/>
    <m/>
  </r>
  <r>
    <x v="121"/>
    <x v="4"/>
    <x v="3"/>
    <x v="1"/>
    <x v="8"/>
    <x v="0"/>
    <x v="1"/>
    <x v="2"/>
    <n v="36909060"/>
    <n v="54"/>
    <x v="105"/>
    <n v="1170"/>
    <n v="90.601503759398497"/>
    <n v="1060.0375939849623"/>
    <m/>
    <m/>
    <m/>
  </r>
  <r>
    <x v="121"/>
    <x v="4"/>
    <x v="3"/>
    <x v="1"/>
    <x v="9"/>
    <x v="1"/>
    <x v="1"/>
    <x v="0"/>
    <n v="36909018"/>
    <n v="54"/>
    <x v="618"/>
    <n v="1290"/>
    <n v="36.327345309381244"/>
    <n v="468.62275449101804"/>
    <m/>
    <m/>
    <m/>
  </r>
  <r>
    <x v="121"/>
    <x v="4"/>
    <x v="3"/>
    <x v="1"/>
    <x v="10"/>
    <x v="1"/>
    <x v="1"/>
    <x v="1"/>
    <n v="36909037"/>
    <n v="54"/>
    <x v="124"/>
    <n v="1205"/>
    <n v="72.64325323475046"/>
    <n v="875.35120147874306"/>
    <m/>
    <m/>
    <m/>
  </r>
  <r>
    <x v="121"/>
    <x v="4"/>
    <x v="3"/>
    <x v="1"/>
    <x v="11"/>
    <x v="1"/>
    <x v="1"/>
    <x v="2"/>
    <n v="36909083"/>
    <n v="54"/>
    <x v="189"/>
    <n v="1685"/>
    <n v="67.272727272727266"/>
    <n v="1133.5454545454543"/>
    <m/>
    <m/>
    <m/>
  </r>
  <r>
    <x v="121"/>
    <x v="4"/>
    <x v="3"/>
    <x v="1"/>
    <x v="12"/>
    <x v="0"/>
    <x v="2"/>
    <x v="0"/>
    <n v="36909016"/>
    <n v="54"/>
    <x v="1248"/>
    <n v="2654"/>
    <n v="97"/>
    <n v="2574.38"/>
    <m/>
    <m/>
    <n v="0.14329738058551611"/>
  </r>
  <r>
    <x v="121"/>
    <x v="4"/>
    <x v="3"/>
    <x v="1"/>
    <x v="13"/>
    <x v="0"/>
    <x v="2"/>
    <x v="1"/>
    <n v="36909036"/>
    <n v="54"/>
    <x v="1249"/>
    <n v="2534"/>
    <n v="97"/>
    <n v="2457.98"/>
    <m/>
    <m/>
    <n v="0.30254777070063688"/>
  </r>
  <r>
    <x v="121"/>
    <x v="4"/>
    <x v="3"/>
    <x v="1"/>
    <x v="14"/>
    <x v="0"/>
    <x v="2"/>
    <x v="2"/>
    <n v="36909059"/>
    <n v="54"/>
    <x v="1250"/>
    <n v="2131"/>
    <n v="97"/>
    <n v="2067.0700000000002"/>
    <m/>
    <m/>
    <n v="0.23372781065088755"/>
  </r>
  <r>
    <x v="121"/>
    <x v="4"/>
    <x v="3"/>
    <x v="1"/>
    <x v="15"/>
    <x v="1"/>
    <x v="2"/>
    <x v="0"/>
    <n v="36909019"/>
    <n v="54"/>
    <x v="1251"/>
    <n v="2271"/>
    <n v="85.3"/>
    <n v="1937.163"/>
    <m/>
    <m/>
    <n v="0.31494252873563211"/>
  </r>
  <r>
    <x v="121"/>
    <x v="4"/>
    <x v="3"/>
    <x v="1"/>
    <x v="16"/>
    <x v="1"/>
    <x v="2"/>
    <x v="1"/>
    <n v="36909038"/>
    <n v="54"/>
    <x v="1252"/>
    <n v="2391.5"/>
    <n v="85.3"/>
    <n v="2039.9494999999999"/>
    <m/>
    <m/>
    <n v="0.25287356321839072"/>
  </r>
  <r>
    <x v="121"/>
    <x v="4"/>
    <x v="3"/>
    <x v="1"/>
    <x v="17"/>
    <x v="1"/>
    <x v="2"/>
    <x v="2"/>
    <n v="36909081"/>
    <n v="54"/>
    <x v="1253"/>
    <n v="2332.5"/>
    <n v="85.3"/>
    <n v="1989.6224999999999"/>
    <m/>
    <m/>
    <n v="0.29144385026737973"/>
  </r>
  <r>
    <x v="122"/>
    <x v="4"/>
    <x v="3"/>
    <x v="0"/>
    <x v="0"/>
    <x v="0"/>
    <x v="0"/>
    <x v="0"/>
    <n v="36915014"/>
    <n v="54"/>
    <x v="456"/>
    <n v="1575"/>
    <n v="42.553191489361701"/>
    <n v="670.21276595744678"/>
    <n v="285"/>
    <n v="0.81904761904761902"/>
    <m/>
  </r>
  <r>
    <x v="122"/>
    <x v="4"/>
    <x v="3"/>
    <x v="0"/>
    <x v="1"/>
    <x v="0"/>
    <x v="0"/>
    <x v="1"/>
    <n v="36915035"/>
    <n v="54"/>
    <x v="1254"/>
    <n v="2005"/>
    <n v="26.865671641791046"/>
    <n v="538.65671641791039"/>
    <n v="715"/>
    <n v="0.64339152119700749"/>
    <m/>
  </r>
  <r>
    <x v="122"/>
    <x v="4"/>
    <x v="3"/>
    <x v="0"/>
    <x v="2"/>
    <x v="0"/>
    <x v="0"/>
    <x v="2"/>
    <n v="36915061"/>
    <n v="54"/>
    <x v="1255"/>
    <n v="1893.5"/>
    <n v="1.3806706114398424"/>
    <n v="26.142998027613416"/>
    <n v="465"/>
    <n v="0.75442302614206491"/>
    <m/>
  </r>
  <r>
    <x v="122"/>
    <x v="4"/>
    <x v="3"/>
    <x v="0"/>
    <x v="3"/>
    <x v="1"/>
    <x v="0"/>
    <x v="0"/>
    <n v="36915017"/>
    <n v="54"/>
    <x v="313"/>
    <n v="2640"/>
    <n v="10.9375"/>
    <n v="288.75"/>
    <n v="745"/>
    <n v="0.71780303030303028"/>
    <m/>
  </r>
  <r>
    <x v="122"/>
    <x v="4"/>
    <x v="3"/>
    <x v="0"/>
    <x v="4"/>
    <x v="1"/>
    <x v="0"/>
    <x v="1"/>
    <n v="36915039"/>
    <n v="54"/>
    <x v="1256"/>
    <n v="3110"/>
    <n v="0"/>
    <n v="0"/>
    <n v="1205"/>
    <n v="0.612540192926045"/>
    <m/>
  </r>
  <r>
    <x v="122"/>
    <x v="4"/>
    <x v="3"/>
    <x v="0"/>
    <x v="5"/>
    <x v="1"/>
    <x v="0"/>
    <x v="2"/>
    <n v="36915082"/>
    <n v="54"/>
    <x v="948"/>
    <n v="2155"/>
    <n v="0"/>
    <n v="0"/>
    <n v="760"/>
    <n v="0.64733178654292345"/>
    <m/>
  </r>
  <r>
    <x v="122"/>
    <x v="4"/>
    <x v="3"/>
    <x v="0"/>
    <x v="6"/>
    <x v="0"/>
    <x v="1"/>
    <x v="0"/>
    <n v="36915015"/>
    <n v="54"/>
    <x v="553"/>
    <n v="2520"/>
    <n v="54.932735426008975"/>
    <n v="1384.3049327354261"/>
    <n v="830"/>
    <n v="0.67063492063492058"/>
    <n v="0.1914191419141914"/>
  </r>
  <r>
    <x v="122"/>
    <x v="4"/>
    <x v="3"/>
    <x v="0"/>
    <x v="7"/>
    <x v="0"/>
    <x v="1"/>
    <x v="1"/>
    <n v="36915034"/>
    <n v="54"/>
    <x v="894"/>
    <n v="1395"/>
    <n v="84.328358208955223"/>
    <n v="1176.3805970149253"/>
    <n v="520"/>
    <n v="0.62724014336917566"/>
    <n v="4.6413502109704637E-2"/>
  </r>
  <r>
    <x v="122"/>
    <x v="4"/>
    <x v="3"/>
    <x v="0"/>
    <x v="8"/>
    <x v="0"/>
    <x v="1"/>
    <x v="2"/>
    <n v="36915060"/>
    <n v="54"/>
    <x v="271"/>
    <n v="1620"/>
    <n v="90.601503759398497"/>
    <n v="1467.7443609022555"/>
    <n v="545"/>
    <n v="0.6635802469135802"/>
    <n v="0.19397993311036787"/>
  </r>
  <r>
    <x v="122"/>
    <x v="4"/>
    <x v="3"/>
    <x v="0"/>
    <x v="9"/>
    <x v="1"/>
    <x v="1"/>
    <x v="0"/>
    <n v="36915018"/>
    <n v="54"/>
    <x v="907"/>
    <n v="2570"/>
    <n v="36.327345309381244"/>
    <n v="933.61277445109795"/>
    <n v="390"/>
    <n v="0.84824902723735407"/>
    <n v="6.6666666666666666E-2"/>
  </r>
  <r>
    <x v="122"/>
    <x v="4"/>
    <x v="3"/>
    <x v="0"/>
    <x v="10"/>
    <x v="1"/>
    <x v="1"/>
    <x v="1"/>
    <n v="36915037"/>
    <n v="54"/>
    <x v="950"/>
    <n v="2960"/>
    <n v="72.64325323475046"/>
    <n v="2150.2402957486138"/>
    <n v="695"/>
    <n v="0.76520270270270274"/>
    <n v="0.11486486486486486"/>
  </r>
  <r>
    <x v="122"/>
    <x v="4"/>
    <x v="3"/>
    <x v="0"/>
    <x v="11"/>
    <x v="1"/>
    <x v="1"/>
    <x v="2"/>
    <n v="36915083"/>
    <n v="54"/>
    <x v="146"/>
    <n v="1450"/>
    <n v="67.272727272727266"/>
    <n v="975.45454545454527"/>
    <n v="895"/>
    <n v="0.38275862068965516"/>
    <n v="7.4999999999999997E-2"/>
  </r>
  <r>
    <x v="122"/>
    <x v="4"/>
    <x v="3"/>
    <x v="0"/>
    <x v="12"/>
    <x v="0"/>
    <x v="2"/>
    <x v="0"/>
    <n v="36915016"/>
    <n v="54"/>
    <x v="86"/>
    <n v="3520"/>
    <n v="97"/>
    <n v="3414.4"/>
    <n v="790"/>
    <n v="0.77556818181818177"/>
    <n v="0.33791748526522591"/>
  </r>
  <r>
    <x v="122"/>
    <x v="4"/>
    <x v="3"/>
    <x v="0"/>
    <x v="13"/>
    <x v="0"/>
    <x v="2"/>
    <x v="1"/>
    <n v="36915036"/>
    <n v="54"/>
    <x v="1257"/>
    <n v="3994.5"/>
    <n v="97"/>
    <n v="3874.665"/>
    <n v="1260"/>
    <n v="0.68456627863312058"/>
    <n v="0.39449541284403666"/>
  </r>
  <r>
    <x v="122"/>
    <x v="4"/>
    <x v="3"/>
    <x v="0"/>
    <x v="14"/>
    <x v="0"/>
    <x v="2"/>
    <x v="2"/>
    <n v="36915059"/>
    <n v="54"/>
    <x v="1258"/>
    <n v="3484"/>
    <n v="97"/>
    <n v="3379.48"/>
    <n v="665"/>
    <n v="0.80912743972445467"/>
    <n v="0.35756385068762275"/>
  </r>
  <r>
    <x v="122"/>
    <x v="4"/>
    <x v="3"/>
    <x v="0"/>
    <x v="15"/>
    <x v="1"/>
    <x v="2"/>
    <x v="0"/>
    <n v="36915019"/>
    <n v="54"/>
    <x v="1259"/>
    <n v="3987"/>
    <n v="85.3"/>
    <n v="3400.9110000000001"/>
    <n v="595"/>
    <n v="0.85076498620516683"/>
    <n v="0.33692307692307699"/>
  </r>
  <r>
    <x v="122"/>
    <x v="4"/>
    <x v="3"/>
    <x v="0"/>
    <x v="16"/>
    <x v="1"/>
    <x v="2"/>
    <x v="1"/>
    <n v="36915038"/>
    <n v="54"/>
    <x v="1260"/>
    <n v="2872.5"/>
    <n v="85.3"/>
    <n v="2450.2424999999998"/>
    <n v="1155"/>
    <n v="0.59791122715404699"/>
    <n v="0.29890109890109884"/>
  </r>
  <r>
    <x v="122"/>
    <x v="4"/>
    <x v="3"/>
    <x v="0"/>
    <x v="17"/>
    <x v="1"/>
    <x v="2"/>
    <x v="2"/>
    <n v="36915081"/>
    <n v="54"/>
    <x v="1261"/>
    <n v="3329.5"/>
    <n v="85.3"/>
    <n v="2840.0634999999997"/>
    <n v="895"/>
    <n v="0.73119086949992496"/>
    <n v="0.35315315315315321"/>
  </r>
  <r>
    <x v="123"/>
    <x v="4"/>
    <x v="3"/>
    <x v="2"/>
    <x v="0"/>
    <x v="0"/>
    <x v="0"/>
    <x v="0"/>
    <n v="36921014"/>
    <n v="54"/>
    <x v="720"/>
    <m/>
    <m/>
    <n v="0"/>
    <m/>
    <m/>
    <m/>
  </r>
  <r>
    <x v="123"/>
    <x v="4"/>
    <x v="3"/>
    <x v="2"/>
    <x v="1"/>
    <x v="0"/>
    <x v="0"/>
    <x v="1"/>
    <n v="36921035"/>
    <n v="54"/>
    <x v="199"/>
    <m/>
    <m/>
    <n v="0"/>
    <m/>
    <m/>
    <m/>
  </r>
  <r>
    <x v="123"/>
    <x v="4"/>
    <x v="3"/>
    <x v="2"/>
    <x v="2"/>
    <x v="0"/>
    <x v="0"/>
    <x v="2"/>
    <n v="36921061"/>
    <n v="54"/>
    <x v="808"/>
    <m/>
    <m/>
    <n v="0"/>
    <m/>
    <m/>
    <m/>
  </r>
  <r>
    <x v="123"/>
    <x v="4"/>
    <x v="3"/>
    <x v="2"/>
    <x v="3"/>
    <x v="1"/>
    <x v="0"/>
    <x v="0"/>
    <n v="36921017"/>
    <n v="54"/>
    <x v="349"/>
    <m/>
    <m/>
    <n v="0"/>
    <m/>
    <m/>
    <m/>
  </r>
  <r>
    <x v="123"/>
    <x v="4"/>
    <x v="3"/>
    <x v="2"/>
    <x v="4"/>
    <x v="1"/>
    <x v="0"/>
    <x v="1"/>
    <n v="36921039"/>
    <n v="54"/>
    <x v="124"/>
    <m/>
    <m/>
    <n v="0"/>
    <m/>
    <m/>
    <m/>
  </r>
  <r>
    <x v="123"/>
    <x v="4"/>
    <x v="3"/>
    <x v="2"/>
    <x v="5"/>
    <x v="1"/>
    <x v="0"/>
    <x v="2"/>
    <n v="36921082"/>
    <n v="54"/>
    <x v="827"/>
    <m/>
    <m/>
    <n v="0"/>
    <m/>
    <m/>
    <m/>
  </r>
  <r>
    <x v="123"/>
    <x v="4"/>
    <x v="3"/>
    <x v="2"/>
    <x v="6"/>
    <x v="0"/>
    <x v="1"/>
    <x v="0"/>
    <n v="36921015"/>
    <n v="54"/>
    <x v="1262"/>
    <m/>
    <m/>
    <n v="0"/>
    <m/>
    <m/>
    <m/>
  </r>
  <r>
    <x v="123"/>
    <x v="4"/>
    <x v="3"/>
    <x v="2"/>
    <x v="7"/>
    <x v="0"/>
    <x v="1"/>
    <x v="1"/>
    <n v="36921034"/>
    <n v="54"/>
    <x v="941"/>
    <m/>
    <m/>
    <n v="0"/>
    <m/>
    <m/>
    <m/>
  </r>
  <r>
    <x v="123"/>
    <x v="4"/>
    <x v="3"/>
    <x v="2"/>
    <x v="8"/>
    <x v="0"/>
    <x v="1"/>
    <x v="2"/>
    <n v="36921060"/>
    <n v="54"/>
    <x v="814"/>
    <m/>
    <m/>
    <n v="0"/>
    <m/>
    <m/>
    <m/>
  </r>
  <r>
    <x v="123"/>
    <x v="4"/>
    <x v="3"/>
    <x v="2"/>
    <x v="9"/>
    <x v="1"/>
    <x v="1"/>
    <x v="0"/>
    <n v="36921018"/>
    <n v="54"/>
    <x v="1263"/>
    <m/>
    <m/>
    <n v="0"/>
    <m/>
    <m/>
    <m/>
  </r>
  <r>
    <x v="123"/>
    <x v="4"/>
    <x v="3"/>
    <x v="2"/>
    <x v="10"/>
    <x v="1"/>
    <x v="1"/>
    <x v="1"/>
    <n v="36921037"/>
    <n v="54"/>
    <x v="755"/>
    <m/>
    <m/>
    <n v="0"/>
    <m/>
    <m/>
    <m/>
  </r>
  <r>
    <x v="123"/>
    <x v="4"/>
    <x v="3"/>
    <x v="2"/>
    <x v="11"/>
    <x v="1"/>
    <x v="1"/>
    <x v="2"/>
    <n v="36921083"/>
    <n v="54"/>
    <x v="289"/>
    <m/>
    <m/>
    <n v="0"/>
    <m/>
    <m/>
    <m/>
  </r>
  <r>
    <x v="123"/>
    <x v="4"/>
    <x v="3"/>
    <x v="2"/>
    <x v="12"/>
    <x v="0"/>
    <x v="2"/>
    <x v="0"/>
    <n v="36921016"/>
    <n v="54"/>
    <x v="768"/>
    <m/>
    <m/>
    <n v="0"/>
    <m/>
    <m/>
    <m/>
  </r>
  <r>
    <x v="123"/>
    <x v="4"/>
    <x v="3"/>
    <x v="2"/>
    <x v="13"/>
    <x v="0"/>
    <x v="2"/>
    <x v="1"/>
    <n v="36921036"/>
    <n v="54"/>
    <x v="54"/>
    <m/>
    <m/>
    <n v="0"/>
    <m/>
    <m/>
    <m/>
  </r>
  <r>
    <x v="123"/>
    <x v="4"/>
    <x v="3"/>
    <x v="2"/>
    <x v="14"/>
    <x v="0"/>
    <x v="2"/>
    <x v="2"/>
    <n v="36921059"/>
    <n v="54"/>
    <x v="373"/>
    <m/>
    <m/>
    <n v="0"/>
    <m/>
    <m/>
    <m/>
  </r>
  <r>
    <x v="123"/>
    <x v="4"/>
    <x v="3"/>
    <x v="2"/>
    <x v="15"/>
    <x v="1"/>
    <x v="2"/>
    <x v="0"/>
    <n v="36921019"/>
    <n v="54"/>
    <x v="183"/>
    <m/>
    <m/>
    <n v="0"/>
    <m/>
    <m/>
    <m/>
  </r>
  <r>
    <x v="123"/>
    <x v="4"/>
    <x v="3"/>
    <x v="2"/>
    <x v="16"/>
    <x v="1"/>
    <x v="2"/>
    <x v="1"/>
    <n v="36921038"/>
    <n v="54"/>
    <x v="362"/>
    <m/>
    <m/>
    <n v="0"/>
    <m/>
    <m/>
    <m/>
  </r>
  <r>
    <x v="123"/>
    <x v="4"/>
    <x v="3"/>
    <x v="2"/>
    <x v="17"/>
    <x v="1"/>
    <x v="2"/>
    <x v="2"/>
    <n v="36921081"/>
    <n v="54"/>
    <x v="289"/>
    <m/>
    <m/>
    <n v="0"/>
    <m/>
    <m/>
    <m/>
  </r>
  <r>
    <x v="124"/>
    <x v="4"/>
    <x v="4"/>
    <x v="1"/>
    <x v="0"/>
    <x v="0"/>
    <x v="0"/>
    <x v="0"/>
    <n v="36938014"/>
    <n v="55"/>
    <x v="0"/>
    <m/>
    <n v="27.86516853932584"/>
    <n v="0"/>
    <m/>
    <m/>
    <m/>
  </r>
  <r>
    <x v="124"/>
    <x v="4"/>
    <x v="4"/>
    <x v="1"/>
    <x v="1"/>
    <x v="0"/>
    <x v="0"/>
    <x v="1"/>
    <n v="36938035"/>
    <n v="55"/>
    <x v="0"/>
    <m/>
    <n v="51.118963486454646"/>
    <n v="0"/>
    <m/>
    <m/>
    <m/>
  </r>
  <r>
    <x v="124"/>
    <x v="4"/>
    <x v="4"/>
    <x v="1"/>
    <x v="2"/>
    <x v="0"/>
    <x v="0"/>
    <x v="2"/>
    <n v="36938061"/>
    <n v="55"/>
    <x v="0"/>
    <m/>
    <n v="51.888667992047722"/>
    <n v="0"/>
    <m/>
    <m/>
    <m/>
  </r>
  <r>
    <x v="124"/>
    <x v="4"/>
    <x v="4"/>
    <x v="1"/>
    <x v="3"/>
    <x v="1"/>
    <x v="0"/>
    <x v="0"/>
    <n v="36938017"/>
    <n v="55"/>
    <x v="0"/>
    <m/>
    <n v="13.76237623762376"/>
    <n v="0"/>
    <m/>
    <m/>
    <m/>
  </r>
  <r>
    <x v="124"/>
    <x v="4"/>
    <x v="4"/>
    <x v="1"/>
    <x v="4"/>
    <x v="1"/>
    <x v="0"/>
    <x v="1"/>
    <n v="36938039"/>
    <n v="55"/>
    <x v="0"/>
    <m/>
    <n v="22.003929273084484"/>
    <n v="0"/>
    <m/>
    <m/>
    <m/>
  </r>
  <r>
    <x v="124"/>
    <x v="4"/>
    <x v="4"/>
    <x v="1"/>
    <x v="5"/>
    <x v="1"/>
    <x v="0"/>
    <x v="2"/>
    <n v="36938082"/>
    <n v="55"/>
    <x v="0"/>
    <m/>
    <n v="0"/>
    <n v="0"/>
    <m/>
    <m/>
    <m/>
  </r>
  <r>
    <x v="124"/>
    <x v="4"/>
    <x v="4"/>
    <x v="1"/>
    <x v="6"/>
    <x v="0"/>
    <x v="1"/>
    <x v="0"/>
    <n v="36938015"/>
    <n v="55"/>
    <x v="1264"/>
    <n v="440.5"/>
    <n v="89.247311827956992"/>
    <n v="393.13440860215053"/>
    <m/>
    <m/>
    <m/>
  </r>
  <r>
    <x v="124"/>
    <x v="4"/>
    <x v="4"/>
    <x v="1"/>
    <x v="7"/>
    <x v="0"/>
    <x v="1"/>
    <x v="1"/>
    <n v="36938034"/>
    <n v="55"/>
    <x v="1265"/>
    <n v="246"/>
    <n v="97.849462365591393"/>
    <n v="240.70967741935482"/>
    <m/>
    <m/>
    <m/>
  </r>
  <r>
    <x v="124"/>
    <x v="4"/>
    <x v="4"/>
    <x v="1"/>
    <x v="8"/>
    <x v="0"/>
    <x v="1"/>
    <x v="2"/>
    <n v="36938060"/>
    <n v="55"/>
    <x v="1266"/>
    <n v="564.5"/>
    <n v="97.142857142857139"/>
    <n v="548.37142857142851"/>
    <m/>
    <m/>
    <m/>
  </r>
  <r>
    <x v="124"/>
    <x v="4"/>
    <x v="4"/>
    <x v="1"/>
    <x v="9"/>
    <x v="1"/>
    <x v="1"/>
    <x v="0"/>
    <n v="36938018"/>
    <n v="55"/>
    <x v="1267"/>
    <n v="974"/>
    <n v="67.193675889328063"/>
    <n v="654.46640316205537"/>
    <m/>
    <m/>
    <m/>
  </r>
  <r>
    <x v="124"/>
    <x v="4"/>
    <x v="4"/>
    <x v="1"/>
    <x v="10"/>
    <x v="1"/>
    <x v="1"/>
    <x v="1"/>
    <n v="36938037"/>
    <n v="55"/>
    <x v="1268"/>
    <n v="925.5"/>
    <n v="70.711297071129707"/>
    <n v="654.4330543933055"/>
    <m/>
    <m/>
    <m/>
  </r>
  <r>
    <x v="124"/>
    <x v="4"/>
    <x v="4"/>
    <x v="1"/>
    <x v="11"/>
    <x v="1"/>
    <x v="1"/>
    <x v="2"/>
    <n v="36938083"/>
    <n v="55"/>
    <x v="1269"/>
    <n v="748.5"/>
    <n v="92.76315789473685"/>
    <n v="694.33223684210532"/>
    <m/>
    <m/>
    <m/>
  </r>
  <r>
    <x v="124"/>
    <x v="4"/>
    <x v="4"/>
    <x v="1"/>
    <x v="12"/>
    <x v="0"/>
    <x v="2"/>
    <x v="0"/>
    <n v="36938016"/>
    <n v="55"/>
    <x v="1270"/>
    <n v="1303.5"/>
    <n v="97"/>
    <n v="1264.395"/>
    <m/>
    <m/>
    <m/>
  </r>
  <r>
    <x v="124"/>
    <x v="4"/>
    <x v="4"/>
    <x v="1"/>
    <x v="13"/>
    <x v="0"/>
    <x v="2"/>
    <x v="1"/>
    <n v="36938036"/>
    <n v="55"/>
    <x v="1271"/>
    <n v="1299.5"/>
    <n v="97"/>
    <n v="1260.5149999999999"/>
    <m/>
    <m/>
    <m/>
  </r>
  <r>
    <x v="124"/>
    <x v="4"/>
    <x v="4"/>
    <x v="1"/>
    <x v="14"/>
    <x v="0"/>
    <x v="2"/>
    <x v="2"/>
    <n v="36938059"/>
    <n v="55"/>
    <x v="1272"/>
    <n v="1374.5"/>
    <n v="97"/>
    <n v="1333.2649999999999"/>
    <m/>
    <m/>
    <m/>
  </r>
  <r>
    <x v="124"/>
    <x v="4"/>
    <x v="4"/>
    <x v="1"/>
    <x v="15"/>
    <x v="1"/>
    <x v="2"/>
    <x v="0"/>
    <n v="36938019"/>
    <n v="55"/>
    <x v="1273"/>
    <n v="1278.5"/>
    <n v="85.3"/>
    <n v="1090.5605"/>
    <m/>
    <m/>
    <m/>
  </r>
  <r>
    <x v="124"/>
    <x v="4"/>
    <x v="4"/>
    <x v="1"/>
    <x v="16"/>
    <x v="1"/>
    <x v="2"/>
    <x v="1"/>
    <n v="36938038"/>
    <n v="55"/>
    <x v="1274"/>
    <n v="1546.5"/>
    <n v="85.3"/>
    <n v="1319.1644999999999"/>
    <m/>
    <m/>
    <m/>
  </r>
  <r>
    <x v="124"/>
    <x v="4"/>
    <x v="4"/>
    <x v="1"/>
    <x v="17"/>
    <x v="1"/>
    <x v="2"/>
    <x v="2"/>
    <n v="36938081"/>
    <n v="55"/>
    <x v="1090"/>
    <n v="1107"/>
    <n v="85.3"/>
    <n v="944.27099999999996"/>
    <m/>
    <m/>
    <m/>
  </r>
  <r>
    <x v="125"/>
    <x v="4"/>
    <x v="4"/>
    <x v="1"/>
    <x v="0"/>
    <x v="0"/>
    <x v="0"/>
    <x v="0"/>
    <n v="36945014"/>
    <n v="55"/>
    <x v="0"/>
    <m/>
    <n v="27.86516853932584"/>
    <n v="0"/>
    <m/>
    <m/>
    <m/>
  </r>
  <r>
    <x v="125"/>
    <x v="4"/>
    <x v="4"/>
    <x v="1"/>
    <x v="1"/>
    <x v="0"/>
    <x v="0"/>
    <x v="1"/>
    <n v="36945035"/>
    <n v="55"/>
    <x v="0"/>
    <m/>
    <n v="51.118963486454646"/>
    <n v="0"/>
    <m/>
    <m/>
    <m/>
  </r>
  <r>
    <x v="125"/>
    <x v="4"/>
    <x v="4"/>
    <x v="1"/>
    <x v="2"/>
    <x v="0"/>
    <x v="0"/>
    <x v="2"/>
    <n v="36945061"/>
    <n v="55"/>
    <x v="0"/>
    <m/>
    <n v="51.888667992047722"/>
    <n v="0"/>
    <m/>
    <m/>
    <m/>
  </r>
  <r>
    <x v="125"/>
    <x v="4"/>
    <x v="4"/>
    <x v="1"/>
    <x v="3"/>
    <x v="1"/>
    <x v="0"/>
    <x v="0"/>
    <n v="36945017"/>
    <n v="55"/>
    <x v="0"/>
    <m/>
    <n v="13.76237623762376"/>
    <n v="0"/>
    <m/>
    <m/>
    <m/>
  </r>
  <r>
    <x v="125"/>
    <x v="4"/>
    <x v="4"/>
    <x v="1"/>
    <x v="4"/>
    <x v="1"/>
    <x v="0"/>
    <x v="1"/>
    <n v="36945039"/>
    <n v="55"/>
    <x v="0"/>
    <m/>
    <n v="22.003929273084484"/>
    <n v="0"/>
    <m/>
    <m/>
    <m/>
  </r>
  <r>
    <x v="125"/>
    <x v="4"/>
    <x v="4"/>
    <x v="1"/>
    <x v="5"/>
    <x v="1"/>
    <x v="0"/>
    <x v="2"/>
    <n v="36945082"/>
    <n v="55"/>
    <x v="0"/>
    <m/>
    <n v="0"/>
    <n v="0"/>
    <m/>
    <m/>
    <m/>
  </r>
  <r>
    <x v="125"/>
    <x v="4"/>
    <x v="4"/>
    <x v="1"/>
    <x v="6"/>
    <x v="0"/>
    <x v="1"/>
    <x v="0"/>
    <n v="36945015"/>
    <n v="55"/>
    <x v="1275"/>
    <n v="690"/>
    <n v="89.247311827956992"/>
    <n v="615.80645161290317"/>
    <m/>
    <m/>
    <n v="0.3515625"/>
  </r>
  <r>
    <x v="125"/>
    <x v="4"/>
    <x v="4"/>
    <x v="1"/>
    <x v="7"/>
    <x v="0"/>
    <x v="1"/>
    <x v="1"/>
    <n v="36945034"/>
    <n v="55"/>
    <x v="738"/>
    <n v="470"/>
    <n v="97.849462365591393"/>
    <n v="459.89247311827955"/>
    <m/>
    <m/>
    <n v="1.0869565217391306E-2"/>
  </r>
  <r>
    <x v="125"/>
    <x v="4"/>
    <x v="4"/>
    <x v="1"/>
    <x v="8"/>
    <x v="0"/>
    <x v="1"/>
    <x v="2"/>
    <n v="36945060"/>
    <n v="55"/>
    <x v="1276"/>
    <n v="750"/>
    <n v="97.142857142857139"/>
    <n v="728.57142857142856"/>
    <m/>
    <m/>
    <n v="6.8493150684931503E-2"/>
  </r>
  <r>
    <x v="125"/>
    <x v="4"/>
    <x v="4"/>
    <x v="1"/>
    <x v="9"/>
    <x v="1"/>
    <x v="1"/>
    <x v="0"/>
    <n v="36945018"/>
    <n v="55"/>
    <x v="185"/>
    <n v="1275"/>
    <n v="67.193675889328063"/>
    <n v="856.71936758893287"/>
    <m/>
    <m/>
    <n v="1.1627906976744188E-2"/>
  </r>
  <r>
    <x v="125"/>
    <x v="4"/>
    <x v="4"/>
    <x v="1"/>
    <x v="10"/>
    <x v="1"/>
    <x v="1"/>
    <x v="1"/>
    <n v="36945037"/>
    <n v="55"/>
    <x v="54"/>
    <n v="1260"/>
    <n v="70.711297071129707"/>
    <n v="890.96234309623435"/>
    <m/>
    <m/>
    <n v="7.1428571428571438E-2"/>
  </r>
  <r>
    <x v="125"/>
    <x v="4"/>
    <x v="4"/>
    <x v="1"/>
    <x v="11"/>
    <x v="1"/>
    <x v="1"/>
    <x v="2"/>
    <n v="36945083"/>
    <n v="55"/>
    <x v="298"/>
    <n v="1520"/>
    <n v="92.76315789473685"/>
    <n v="1410"/>
    <m/>
    <m/>
    <n v="0"/>
  </r>
  <r>
    <x v="125"/>
    <x v="4"/>
    <x v="4"/>
    <x v="1"/>
    <x v="12"/>
    <x v="0"/>
    <x v="2"/>
    <x v="0"/>
    <n v="36945016"/>
    <n v="55"/>
    <x v="1277"/>
    <n v="2161.5"/>
    <n v="97"/>
    <n v="2096.6549999999997"/>
    <m/>
    <m/>
    <n v="0.2321981424148607"/>
  </r>
  <r>
    <x v="125"/>
    <x v="4"/>
    <x v="4"/>
    <x v="1"/>
    <x v="13"/>
    <x v="0"/>
    <x v="2"/>
    <x v="1"/>
    <n v="36945036"/>
    <n v="55"/>
    <x v="1278"/>
    <n v="1880.5"/>
    <n v="97"/>
    <n v="1824.085"/>
    <m/>
    <m/>
    <n v="0.22184300341296925"/>
  </r>
  <r>
    <x v="125"/>
    <x v="4"/>
    <x v="4"/>
    <x v="1"/>
    <x v="14"/>
    <x v="0"/>
    <x v="2"/>
    <x v="2"/>
    <n v="36945059"/>
    <n v="55"/>
    <x v="1279"/>
    <n v="1993"/>
    <n v="97"/>
    <n v="1933.21"/>
    <m/>
    <m/>
    <n v="0.22222222222222221"/>
  </r>
  <r>
    <x v="125"/>
    <x v="4"/>
    <x v="4"/>
    <x v="1"/>
    <x v="15"/>
    <x v="1"/>
    <x v="2"/>
    <x v="0"/>
    <n v="36945019"/>
    <n v="55"/>
    <x v="1280"/>
    <n v="1754"/>
    <n v="85.3"/>
    <n v="1496.162"/>
    <m/>
    <m/>
    <n v="0.23560209424083767"/>
  </r>
  <r>
    <x v="125"/>
    <x v="4"/>
    <x v="4"/>
    <x v="1"/>
    <x v="16"/>
    <x v="1"/>
    <x v="2"/>
    <x v="1"/>
    <n v="36945038"/>
    <n v="55"/>
    <x v="1281"/>
    <n v="3187"/>
    <n v="85.3"/>
    <n v="2718.511"/>
    <m/>
    <m/>
    <n v="0.33759124087591252"/>
  </r>
  <r>
    <x v="125"/>
    <x v="4"/>
    <x v="4"/>
    <x v="1"/>
    <x v="17"/>
    <x v="1"/>
    <x v="2"/>
    <x v="2"/>
    <n v="36945081"/>
    <n v="55"/>
    <x v="1282"/>
    <n v="2436.5"/>
    <n v="85.3"/>
    <n v="2078.3344999999999"/>
    <m/>
    <m/>
    <n v="0.27371273712737132"/>
  </r>
  <r>
    <x v="126"/>
    <x v="4"/>
    <x v="4"/>
    <x v="1"/>
    <x v="0"/>
    <x v="0"/>
    <x v="0"/>
    <x v="0"/>
    <n v="36951014"/>
    <n v="55"/>
    <x v="0"/>
    <m/>
    <n v="27.86516853932584"/>
    <n v="0"/>
    <m/>
    <m/>
    <m/>
  </r>
  <r>
    <x v="126"/>
    <x v="4"/>
    <x v="4"/>
    <x v="1"/>
    <x v="1"/>
    <x v="0"/>
    <x v="0"/>
    <x v="1"/>
    <n v="36951035"/>
    <n v="55"/>
    <x v="0"/>
    <m/>
    <n v="51.118963486454646"/>
    <n v="0"/>
    <m/>
    <m/>
    <m/>
  </r>
  <r>
    <x v="126"/>
    <x v="4"/>
    <x v="4"/>
    <x v="1"/>
    <x v="2"/>
    <x v="0"/>
    <x v="0"/>
    <x v="2"/>
    <n v="36951061"/>
    <n v="55"/>
    <x v="0"/>
    <m/>
    <n v="51.888667992047722"/>
    <n v="0"/>
    <m/>
    <m/>
    <m/>
  </r>
  <r>
    <x v="126"/>
    <x v="4"/>
    <x v="4"/>
    <x v="1"/>
    <x v="3"/>
    <x v="1"/>
    <x v="0"/>
    <x v="0"/>
    <n v="36951017"/>
    <n v="55"/>
    <x v="0"/>
    <m/>
    <n v="13.76237623762376"/>
    <n v="0"/>
    <m/>
    <m/>
    <m/>
  </r>
  <r>
    <x v="126"/>
    <x v="4"/>
    <x v="4"/>
    <x v="1"/>
    <x v="4"/>
    <x v="1"/>
    <x v="0"/>
    <x v="1"/>
    <n v="36951039"/>
    <n v="55"/>
    <x v="0"/>
    <m/>
    <n v="22.003929273084484"/>
    <n v="0"/>
    <m/>
    <m/>
    <m/>
  </r>
  <r>
    <x v="126"/>
    <x v="4"/>
    <x v="4"/>
    <x v="1"/>
    <x v="5"/>
    <x v="1"/>
    <x v="0"/>
    <x v="2"/>
    <n v="36951082"/>
    <n v="55"/>
    <x v="0"/>
    <m/>
    <n v="0"/>
    <n v="0"/>
    <m/>
    <m/>
    <m/>
  </r>
  <r>
    <x v="126"/>
    <x v="4"/>
    <x v="4"/>
    <x v="1"/>
    <x v="6"/>
    <x v="0"/>
    <x v="1"/>
    <x v="0"/>
    <n v="36951015"/>
    <n v="55"/>
    <x v="461"/>
    <n v="990"/>
    <n v="89.247311827956992"/>
    <n v="883.54838709677415"/>
    <m/>
    <m/>
    <m/>
  </r>
  <r>
    <x v="126"/>
    <x v="4"/>
    <x v="4"/>
    <x v="1"/>
    <x v="7"/>
    <x v="0"/>
    <x v="1"/>
    <x v="1"/>
    <n v="36951034"/>
    <n v="55"/>
    <x v="48"/>
    <n v="825"/>
    <n v="97.849462365591393"/>
    <n v="807.25806451612891"/>
    <m/>
    <m/>
    <m/>
  </r>
  <r>
    <x v="126"/>
    <x v="4"/>
    <x v="4"/>
    <x v="1"/>
    <x v="8"/>
    <x v="0"/>
    <x v="1"/>
    <x v="2"/>
    <n v="36951060"/>
    <n v="55"/>
    <x v="125"/>
    <n v="510"/>
    <n v="97.142857142857139"/>
    <n v="495.42857142857144"/>
    <m/>
    <m/>
    <m/>
  </r>
  <r>
    <x v="126"/>
    <x v="4"/>
    <x v="4"/>
    <x v="1"/>
    <x v="9"/>
    <x v="1"/>
    <x v="1"/>
    <x v="0"/>
    <n v="36951018"/>
    <n v="55"/>
    <x v="368"/>
    <n v="2090"/>
    <n v="67.193675889328063"/>
    <n v="1404.3478260869565"/>
    <m/>
    <m/>
    <m/>
  </r>
  <r>
    <x v="126"/>
    <x v="4"/>
    <x v="4"/>
    <x v="1"/>
    <x v="10"/>
    <x v="1"/>
    <x v="1"/>
    <x v="1"/>
    <n v="36951037"/>
    <n v="55"/>
    <x v="1283"/>
    <n v="1890"/>
    <n v="70.711297071129707"/>
    <n v="1336.4435146443516"/>
    <m/>
    <m/>
    <m/>
  </r>
  <r>
    <x v="126"/>
    <x v="4"/>
    <x v="4"/>
    <x v="1"/>
    <x v="11"/>
    <x v="1"/>
    <x v="1"/>
    <x v="2"/>
    <n v="36951083"/>
    <n v="55"/>
    <x v="377"/>
    <n v="1460"/>
    <n v="92.76315789473685"/>
    <n v="1354.3421052631579"/>
    <m/>
    <m/>
    <m/>
  </r>
  <r>
    <x v="126"/>
    <x v="4"/>
    <x v="4"/>
    <x v="1"/>
    <x v="12"/>
    <x v="0"/>
    <x v="2"/>
    <x v="0"/>
    <n v="36951016"/>
    <n v="55"/>
    <x v="1284"/>
    <n v="2358.5"/>
    <n v="97"/>
    <n v="2287.7449999999999"/>
    <m/>
    <m/>
    <n v="0.23250000000000001"/>
  </r>
  <r>
    <x v="126"/>
    <x v="4"/>
    <x v="4"/>
    <x v="1"/>
    <x v="13"/>
    <x v="0"/>
    <x v="2"/>
    <x v="1"/>
    <n v="36951036"/>
    <n v="55"/>
    <x v="1285"/>
    <n v="2622.5"/>
    <n v="97"/>
    <n v="2543.8249999999998"/>
    <m/>
    <m/>
    <n v="0.29872495446265934"/>
  </r>
  <r>
    <x v="126"/>
    <x v="4"/>
    <x v="4"/>
    <x v="1"/>
    <x v="14"/>
    <x v="0"/>
    <x v="2"/>
    <x v="2"/>
    <n v="36951059"/>
    <n v="55"/>
    <x v="1286"/>
    <n v="2838"/>
    <n v="97"/>
    <n v="2752.86"/>
    <m/>
    <m/>
    <n v="0.31837606837606836"/>
  </r>
  <r>
    <x v="126"/>
    <x v="4"/>
    <x v="4"/>
    <x v="1"/>
    <x v="15"/>
    <x v="1"/>
    <x v="2"/>
    <x v="0"/>
    <n v="36951019"/>
    <n v="55"/>
    <x v="1287"/>
    <n v="3085"/>
    <n v="85.3"/>
    <n v="2631.5050000000001"/>
    <m/>
    <m/>
    <n v="0.24671916010498685"/>
  </r>
  <r>
    <x v="126"/>
    <x v="4"/>
    <x v="4"/>
    <x v="1"/>
    <x v="16"/>
    <x v="1"/>
    <x v="2"/>
    <x v="1"/>
    <n v="36951038"/>
    <n v="55"/>
    <x v="1288"/>
    <n v="3203.5"/>
    <n v="85.3"/>
    <n v="2732.5855000000001"/>
    <m/>
    <m/>
    <n v="0.30897435897435899"/>
  </r>
  <r>
    <x v="126"/>
    <x v="4"/>
    <x v="4"/>
    <x v="1"/>
    <x v="17"/>
    <x v="1"/>
    <x v="2"/>
    <x v="2"/>
    <n v="36951081"/>
    <n v="55"/>
    <x v="832"/>
    <n v="3525"/>
    <n v="85.3"/>
    <n v="3006.8249999999998"/>
    <m/>
    <m/>
    <n v="0.25947867298578198"/>
  </r>
  <r>
    <x v="127"/>
    <x v="4"/>
    <x v="4"/>
    <x v="1"/>
    <x v="0"/>
    <x v="0"/>
    <x v="0"/>
    <x v="0"/>
    <n v="36957014"/>
    <n v="55"/>
    <x v="0"/>
    <m/>
    <n v="27.86516853932584"/>
    <n v="0"/>
    <m/>
    <m/>
    <m/>
  </r>
  <r>
    <x v="127"/>
    <x v="4"/>
    <x v="4"/>
    <x v="1"/>
    <x v="1"/>
    <x v="0"/>
    <x v="0"/>
    <x v="1"/>
    <n v="36957035"/>
    <n v="55"/>
    <x v="0"/>
    <m/>
    <n v="51.118963486454646"/>
    <n v="0"/>
    <m/>
    <m/>
    <m/>
  </r>
  <r>
    <x v="127"/>
    <x v="4"/>
    <x v="4"/>
    <x v="1"/>
    <x v="2"/>
    <x v="0"/>
    <x v="0"/>
    <x v="2"/>
    <n v="36957061"/>
    <n v="55"/>
    <x v="0"/>
    <m/>
    <n v="51.888667992047722"/>
    <n v="0"/>
    <m/>
    <m/>
    <m/>
  </r>
  <r>
    <x v="127"/>
    <x v="4"/>
    <x v="4"/>
    <x v="1"/>
    <x v="3"/>
    <x v="1"/>
    <x v="0"/>
    <x v="0"/>
    <n v="36957017"/>
    <n v="55"/>
    <x v="0"/>
    <m/>
    <n v="13.76237623762376"/>
    <n v="0"/>
    <m/>
    <m/>
    <m/>
  </r>
  <r>
    <x v="127"/>
    <x v="4"/>
    <x v="4"/>
    <x v="1"/>
    <x v="4"/>
    <x v="1"/>
    <x v="0"/>
    <x v="1"/>
    <n v="36957039"/>
    <n v="55"/>
    <x v="0"/>
    <m/>
    <n v="22.003929273084484"/>
    <n v="0"/>
    <m/>
    <m/>
    <m/>
  </r>
  <r>
    <x v="127"/>
    <x v="4"/>
    <x v="4"/>
    <x v="1"/>
    <x v="5"/>
    <x v="1"/>
    <x v="0"/>
    <x v="2"/>
    <n v="36957082"/>
    <n v="55"/>
    <x v="0"/>
    <m/>
    <n v="0"/>
    <n v="0"/>
    <m/>
    <m/>
    <m/>
  </r>
  <r>
    <x v="127"/>
    <x v="4"/>
    <x v="4"/>
    <x v="1"/>
    <x v="6"/>
    <x v="0"/>
    <x v="1"/>
    <x v="0"/>
    <n v="36957015"/>
    <n v="55"/>
    <x v="205"/>
    <n v="580"/>
    <n v="49.723756906077348"/>
    <n v="288.39779005524861"/>
    <m/>
    <m/>
    <m/>
  </r>
  <r>
    <x v="127"/>
    <x v="4"/>
    <x v="4"/>
    <x v="1"/>
    <x v="7"/>
    <x v="0"/>
    <x v="1"/>
    <x v="1"/>
    <n v="36957034"/>
    <n v="55"/>
    <x v="759"/>
    <n v="1175"/>
    <n v="67.252747252747255"/>
    <n v="790.21978021978032"/>
    <m/>
    <m/>
    <m/>
  </r>
  <r>
    <x v="127"/>
    <x v="4"/>
    <x v="4"/>
    <x v="1"/>
    <x v="8"/>
    <x v="0"/>
    <x v="1"/>
    <x v="2"/>
    <n v="36957060"/>
    <n v="55"/>
    <x v="886"/>
    <n v="1035"/>
    <n v="96.774193548387089"/>
    <n v="1001.6129032258063"/>
    <m/>
    <m/>
    <m/>
  </r>
  <r>
    <x v="127"/>
    <x v="4"/>
    <x v="4"/>
    <x v="1"/>
    <x v="9"/>
    <x v="1"/>
    <x v="1"/>
    <x v="0"/>
    <n v="36957018"/>
    <n v="55"/>
    <x v="1182"/>
    <n v="1760"/>
    <n v="69.595717186634673"/>
    <n v="1224.8846224847703"/>
    <m/>
    <m/>
    <m/>
  </r>
  <r>
    <x v="127"/>
    <x v="4"/>
    <x v="4"/>
    <x v="1"/>
    <x v="10"/>
    <x v="1"/>
    <x v="1"/>
    <x v="1"/>
    <n v="36957037"/>
    <n v="55"/>
    <x v="219"/>
    <n v="1720"/>
    <n v="86.699507389162562"/>
    <n v="1491.2315270935962"/>
    <m/>
    <m/>
    <m/>
  </r>
  <r>
    <x v="127"/>
    <x v="4"/>
    <x v="4"/>
    <x v="1"/>
    <x v="11"/>
    <x v="1"/>
    <x v="1"/>
    <x v="2"/>
    <n v="36957083"/>
    <n v="55"/>
    <x v="1289"/>
    <n v="1905"/>
    <n v="90.14869888475836"/>
    <n v="1717.3327137546469"/>
    <m/>
    <m/>
    <m/>
  </r>
  <r>
    <x v="127"/>
    <x v="4"/>
    <x v="4"/>
    <x v="1"/>
    <x v="12"/>
    <x v="0"/>
    <x v="2"/>
    <x v="0"/>
    <n v="36957016"/>
    <n v="55"/>
    <x v="481"/>
    <n v="2890"/>
    <n v="97"/>
    <n v="2803.2999999999997"/>
    <m/>
    <m/>
    <n v="0.27724665391969405"/>
  </r>
  <r>
    <x v="127"/>
    <x v="4"/>
    <x v="4"/>
    <x v="1"/>
    <x v="13"/>
    <x v="0"/>
    <x v="2"/>
    <x v="1"/>
    <n v="36957036"/>
    <n v="55"/>
    <x v="1290"/>
    <n v="3062.5"/>
    <n v="97"/>
    <n v="2970.625"/>
    <m/>
    <m/>
    <n v="0.28245363766048498"/>
  </r>
  <r>
    <x v="127"/>
    <x v="4"/>
    <x v="4"/>
    <x v="1"/>
    <x v="14"/>
    <x v="0"/>
    <x v="2"/>
    <x v="2"/>
    <n v="36957059"/>
    <n v="55"/>
    <x v="1291"/>
    <n v="3137.5"/>
    <n v="97"/>
    <n v="3043.375"/>
    <m/>
    <m/>
    <n v="0.28849557522123892"/>
  </r>
  <r>
    <x v="127"/>
    <x v="4"/>
    <x v="4"/>
    <x v="1"/>
    <x v="15"/>
    <x v="1"/>
    <x v="2"/>
    <x v="0"/>
    <n v="36957019"/>
    <n v="55"/>
    <x v="1292"/>
    <n v="3351.5"/>
    <n v="85.3"/>
    <n v="2858.8294999999998"/>
    <m/>
    <m/>
    <n v="0.29702970297029707"/>
  </r>
  <r>
    <x v="127"/>
    <x v="4"/>
    <x v="4"/>
    <x v="1"/>
    <x v="16"/>
    <x v="1"/>
    <x v="2"/>
    <x v="1"/>
    <n v="36957038"/>
    <n v="55"/>
    <x v="1293"/>
    <n v="3716.5"/>
    <n v="85.3"/>
    <n v="3170.1745000000001"/>
    <m/>
    <m/>
    <n v="0.27857142857142858"/>
  </r>
  <r>
    <x v="127"/>
    <x v="4"/>
    <x v="4"/>
    <x v="1"/>
    <x v="17"/>
    <x v="1"/>
    <x v="2"/>
    <x v="2"/>
    <n v="36957081"/>
    <n v="55"/>
    <x v="1294"/>
    <n v="5334.5"/>
    <n v="85.3"/>
    <n v="4550.3284999999996"/>
    <m/>
    <m/>
    <n v="0.38235294117647056"/>
  </r>
  <r>
    <x v="128"/>
    <x v="4"/>
    <x v="4"/>
    <x v="0"/>
    <x v="0"/>
    <x v="0"/>
    <x v="0"/>
    <x v="0"/>
    <n v="36961014"/>
    <n v="55"/>
    <x v="913"/>
    <n v="445"/>
    <n v="27.86516853932584"/>
    <n v="123.99999999999999"/>
    <n v="355"/>
    <n v="0.20224719101123595"/>
    <m/>
  </r>
  <r>
    <x v="128"/>
    <x v="4"/>
    <x v="4"/>
    <x v="0"/>
    <x v="1"/>
    <x v="0"/>
    <x v="0"/>
    <x v="1"/>
    <n v="36961035"/>
    <n v="55"/>
    <x v="650"/>
    <n v="424.5"/>
    <n v="51.118963486454646"/>
    <n v="217"/>
    <n v="355"/>
    <n v="0.16372202591283863"/>
    <m/>
  </r>
  <r>
    <x v="128"/>
    <x v="4"/>
    <x v="4"/>
    <x v="0"/>
    <x v="2"/>
    <x v="0"/>
    <x v="0"/>
    <x v="2"/>
    <n v="36961061"/>
    <n v="55"/>
    <x v="1295"/>
    <n v="251.5"/>
    <n v="51.888667992047722"/>
    <n v="130.50000000000003"/>
    <n v="150"/>
    <n v="0.40357852882703776"/>
    <m/>
  </r>
  <r>
    <x v="128"/>
    <x v="4"/>
    <x v="4"/>
    <x v="0"/>
    <x v="3"/>
    <x v="1"/>
    <x v="0"/>
    <x v="0"/>
    <n v="36961017"/>
    <n v="55"/>
    <x v="137"/>
    <n v="1845"/>
    <n v="13.76237623762376"/>
    <n v="253.91584158415839"/>
    <n v="745"/>
    <n v="0.59620596205962062"/>
    <m/>
  </r>
  <r>
    <x v="128"/>
    <x v="4"/>
    <x v="4"/>
    <x v="0"/>
    <x v="4"/>
    <x v="1"/>
    <x v="0"/>
    <x v="1"/>
    <n v="36961039"/>
    <n v="55"/>
    <x v="1296"/>
    <n v="2209"/>
    <n v="22.003929273084484"/>
    <n v="486.06679764243626"/>
    <n v="791.5"/>
    <n v="0.64169307378904483"/>
    <m/>
  </r>
  <r>
    <x v="128"/>
    <x v="4"/>
    <x v="4"/>
    <x v="0"/>
    <x v="5"/>
    <x v="1"/>
    <x v="0"/>
    <x v="2"/>
    <n v="36961082"/>
    <n v="55"/>
    <x v="359"/>
    <n v="1640"/>
    <n v="0"/>
    <n v="0"/>
    <n v="865"/>
    <n v="0.47256097560975607"/>
    <m/>
  </r>
  <r>
    <x v="128"/>
    <x v="4"/>
    <x v="4"/>
    <x v="0"/>
    <x v="6"/>
    <x v="0"/>
    <x v="1"/>
    <x v="0"/>
    <n v="36961015"/>
    <n v="55"/>
    <x v="1297"/>
    <n v="1478.5"/>
    <n v="49.723756906077348"/>
    <n v="735.16574585635362"/>
    <n v="521.5"/>
    <n v="0.64727764626310447"/>
    <n v="4.0639573617588277E-2"/>
  </r>
  <r>
    <x v="128"/>
    <x v="4"/>
    <x v="4"/>
    <x v="0"/>
    <x v="7"/>
    <x v="0"/>
    <x v="1"/>
    <x v="1"/>
    <n v="36961034"/>
    <n v="55"/>
    <x v="1298"/>
    <n v="1157.5"/>
    <n v="67.252747252747255"/>
    <n v="778.45054945054949"/>
    <n v="767.5"/>
    <n v="0.33693304535637147"/>
    <n v="2.5477707006369428E-2"/>
  </r>
  <r>
    <x v="128"/>
    <x v="4"/>
    <x v="4"/>
    <x v="0"/>
    <x v="8"/>
    <x v="0"/>
    <x v="1"/>
    <x v="2"/>
    <n v="36961060"/>
    <n v="55"/>
    <x v="989"/>
    <n v="892"/>
    <n v="96.774193548387089"/>
    <n v="863.22580645161281"/>
    <n v="767.5"/>
    <n v="0.13957399103139012"/>
    <n v="0.2059838895281933"/>
  </r>
  <r>
    <x v="128"/>
    <x v="4"/>
    <x v="4"/>
    <x v="0"/>
    <x v="9"/>
    <x v="1"/>
    <x v="1"/>
    <x v="0"/>
    <n v="36961018"/>
    <n v="55"/>
    <x v="551"/>
    <n v="2720"/>
    <n v="69.595717186634673"/>
    <n v="1893.0035074764633"/>
    <n v="924"/>
    <n v="0.66029411764705881"/>
    <n v="6.0638017400474562E-3"/>
  </r>
  <r>
    <x v="128"/>
    <x v="4"/>
    <x v="4"/>
    <x v="0"/>
    <x v="10"/>
    <x v="1"/>
    <x v="1"/>
    <x v="1"/>
    <n v="36961037"/>
    <n v="55"/>
    <x v="1299"/>
    <n v="1946.5"/>
    <n v="86.699507389162562"/>
    <n v="1687.6059113300494"/>
    <n v="1185"/>
    <n v="0.39121500128435654"/>
    <n v="0.24311926605504591"/>
  </r>
  <r>
    <x v="128"/>
    <x v="4"/>
    <x v="4"/>
    <x v="0"/>
    <x v="11"/>
    <x v="1"/>
    <x v="1"/>
    <x v="2"/>
    <n v="36961083"/>
    <n v="55"/>
    <x v="1300"/>
    <n v="2334.5"/>
    <n v="90.14869888475836"/>
    <n v="2104.5213754646838"/>
    <n v="940.5"/>
    <n v="0.59713000642535874"/>
    <n v="8.5983510011778563E-2"/>
  </r>
  <r>
    <x v="128"/>
    <x v="4"/>
    <x v="4"/>
    <x v="0"/>
    <x v="12"/>
    <x v="0"/>
    <x v="2"/>
    <x v="0"/>
    <n v="36961016"/>
    <n v="55"/>
    <x v="1301"/>
    <n v="4676"/>
    <n v="97"/>
    <n v="4535.72"/>
    <n v="1153.5"/>
    <n v="0.75331479897348164"/>
    <n v="0.29763779527559053"/>
  </r>
  <r>
    <x v="128"/>
    <x v="4"/>
    <x v="4"/>
    <x v="0"/>
    <x v="13"/>
    <x v="0"/>
    <x v="2"/>
    <x v="1"/>
    <n v="36961036"/>
    <n v="55"/>
    <x v="1302"/>
    <n v="2362.5"/>
    <n v="97"/>
    <n v="2291.625"/>
    <n v="1605"/>
    <n v="0.32063492063492066"/>
    <n v="0.27295918367346939"/>
  </r>
  <r>
    <x v="128"/>
    <x v="4"/>
    <x v="4"/>
    <x v="0"/>
    <x v="14"/>
    <x v="0"/>
    <x v="2"/>
    <x v="2"/>
    <n v="36961059"/>
    <n v="55"/>
    <x v="1303"/>
    <n v="1680.5"/>
    <n v="97"/>
    <n v="1630.085"/>
    <n v="1259"/>
    <n v="0.25081820886640882"/>
    <n v="0.33333333333333337"/>
  </r>
  <r>
    <x v="128"/>
    <x v="4"/>
    <x v="4"/>
    <x v="0"/>
    <x v="15"/>
    <x v="1"/>
    <x v="2"/>
    <x v="0"/>
    <n v="36961019"/>
    <n v="55"/>
    <x v="1304"/>
    <n v="2886.5"/>
    <n v="85.3"/>
    <n v="2462.1844999999998"/>
    <n v="795"/>
    <n v="0.72457994110514468"/>
    <n v="0.28802153432032296"/>
  </r>
  <r>
    <x v="128"/>
    <x v="4"/>
    <x v="4"/>
    <x v="0"/>
    <x v="16"/>
    <x v="1"/>
    <x v="2"/>
    <x v="1"/>
    <n v="36961038"/>
    <n v="55"/>
    <x v="1305"/>
    <n v="4386"/>
    <n v="85.3"/>
    <n v="3741.2579999999998"/>
    <n v="943"/>
    <n v="0.78499772001823986"/>
    <n v="0.34569536423841063"/>
  </r>
  <r>
    <x v="128"/>
    <x v="4"/>
    <x v="4"/>
    <x v="0"/>
    <x v="17"/>
    <x v="1"/>
    <x v="2"/>
    <x v="2"/>
    <n v="36961081"/>
    <n v="55"/>
    <x v="1306"/>
    <n v="3593"/>
    <n v="85.3"/>
    <n v="3064.8289999999997"/>
    <n v="1329"/>
    <n v="0.63011411077094348"/>
    <n v="0.25773195876288657"/>
  </r>
  <r>
    <x v="129"/>
    <x v="4"/>
    <x v="4"/>
    <x v="2"/>
    <x v="0"/>
    <x v="0"/>
    <x v="0"/>
    <x v="0"/>
    <n v="36967014"/>
    <n v="55"/>
    <x v="1223"/>
    <m/>
    <m/>
    <n v="0"/>
    <m/>
    <m/>
    <m/>
  </r>
  <r>
    <x v="129"/>
    <x v="4"/>
    <x v="4"/>
    <x v="2"/>
    <x v="1"/>
    <x v="0"/>
    <x v="0"/>
    <x v="1"/>
    <n v="36967035"/>
    <n v="55"/>
    <x v="1072"/>
    <m/>
    <m/>
    <n v="0"/>
    <m/>
    <m/>
    <m/>
  </r>
  <r>
    <x v="129"/>
    <x v="4"/>
    <x v="4"/>
    <x v="2"/>
    <x v="2"/>
    <x v="0"/>
    <x v="0"/>
    <x v="2"/>
    <n v="36967061"/>
    <n v="55"/>
    <x v="1307"/>
    <m/>
    <m/>
    <n v="0"/>
    <m/>
    <m/>
    <m/>
  </r>
  <r>
    <x v="129"/>
    <x v="4"/>
    <x v="4"/>
    <x v="2"/>
    <x v="3"/>
    <x v="1"/>
    <x v="0"/>
    <x v="0"/>
    <n v="36967017"/>
    <n v="55"/>
    <x v="349"/>
    <m/>
    <m/>
    <n v="0"/>
    <m/>
    <m/>
    <m/>
  </r>
  <r>
    <x v="129"/>
    <x v="4"/>
    <x v="4"/>
    <x v="2"/>
    <x v="4"/>
    <x v="1"/>
    <x v="0"/>
    <x v="1"/>
    <n v="36967039"/>
    <n v="55"/>
    <x v="1050"/>
    <m/>
    <m/>
    <n v="0"/>
    <m/>
    <m/>
    <m/>
  </r>
  <r>
    <x v="129"/>
    <x v="4"/>
    <x v="4"/>
    <x v="2"/>
    <x v="5"/>
    <x v="1"/>
    <x v="0"/>
    <x v="2"/>
    <n v="36967082"/>
    <n v="55"/>
    <x v="452"/>
    <m/>
    <m/>
    <n v="0"/>
    <m/>
    <m/>
    <m/>
  </r>
  <r>
    <x v="129"/>
    <x v="4"/>
    <x v="4"/>
    <x v="2"/>
    <x v="6"/>
    <x v="0"/>
    <x v="1"/>
    <x v="0"/>
    <n v="36967015"/>
    <n v="55"/>
    <x v="1308"/>
    <m/>
    <m/>
    <n v="0"/>
    <m/>
    <m/>
    <m/>
  </r>
  <r>
    <x v="129"/>
    <x v="4"/>
    <x v="4"/>
    <x v="2"/>
    <x v="7"/>
    <x v="0"/>
    <x v="1"/>
    <x v="1"/>
    <n v="36967034"/>
    <n v="55"/>
    <x v="1309"/>
    <m/>
    <m/>
    <n v="0"/>
    <m/>
    <m/>
    <m/>
  </r>
  <r>
    <x v="129"/>
    <x v="4"/>
    <x v="4"/>
    <x v="2"/>
    <x v="8"/>
    <x v="0"/>
    <x v="1"/>
    <x v="2"/>
    <n v="36967060"/>
    <n v="55"/>
    <x v="1310"/>
    <m/>
    <m/>
    <n v="0"/>
    <m/>
    <m/>
    <m/>
  </r>
  <r>
    <x v="129"/>
    <x v="4"/>
    <x v="4"/>
    <x v="2"/>
    <x v="9"/>
    <x v="1"/>
    <x v="1"/>
    <x v="0"/>
    <n v="36967018"/>
    <n v="55"/>
    <x v="1311"/>
    <m/>
    <m/>
    <n v="0"/>
    <m/>
    <m/>
    <m/>
  </r>
  <r>
    <x v="129"/>
    <x v="4"/>
    <x v="4"/>
    <x v="2"/>
    <x v="10"/>
    <x v="1"/>
    <x v="1"/>
    <x v="1"/>
    <n v="36967037"/>
    <n v="55"/>
    <x v="389"/>
    <m/>
    <m/>
    <n v="0"/>
    <m/>
    <m/>
    <m/>
  </r>
  <r>
    <x v="129"/>
    <x v="4"/>
    <x v="4"/>
    <x v="2"/>
    <x v="11"/>
    <x v="1"/>
    <x v="1"/>
    <x v="2"/>
    <n v="36967083"/>
    <n v="55"/>
    <x v="1312"/>
    <m/>
    <m/>
    <n v="0"/>
    <m/>
    <m/>
    <m/>
  </r>
  <r>
    <x v="129"/>
    <x v="4"/>
    <x v="4"/>
    <x v="2"/>
    <x v="12"/>
    <x v="0"/>
    <x v="2"/>
    <x v="0"/>
    <n v="36967016"/>
    <n v="55"/>
    <x v="1313"/>
    <m/>
    <m/>
    <n v="0"/>
    <m/>
    <m/>
    <m/>
  </r>
  <r>
    <x v="129"/>
    <x v="4"/>
    <x v="4"/>
    <x v="2"/>
    <x v="13"/>
    <x v="0"/>
    <x v="2"/>
    <x v="1"/>
    <n v="36967036"/>
    <n v="55"/>
    <x v="184"/>
    <m/>
    <m/>
    <n v="0"/>
    <m/>
    <m/>
    <m/>
  </r>
  <r>
    <x v="129"/>
    <x v="4"/>
    <x v="4"/>
    <x v="2"/>
    <x v="14"/>
    <x v="0"/>
    <x v="2"/>
    <x v="2"/>
    <n v="36967059"/>
    <n v="55"/>
    <x v="1314"/>
    <m/>
    <m/>
    <n v="0"/>
    <m/>
    <m/>
    <m/>
  </r>
  <r>
    <x v="129"/>
    <x v="4"/>
    <x v="4"/>
    <x v="2"/>
    <x v="15"/>
    <x v="1"/>
    <x v="2"/>
    <x v="0"/>
    <n v="36967019"/>
    <n v="55"/>
    <x v="296"/>
    <m/>
    <m/>
    <n v="0"/>
    <m/>
    <m/>
    <m/>
  </r>
  <r>
    <x v="129"/>
    <x v="4"/>
    <x v="4"/>
    <x v="2"/>
    <x v="16"/>
    <x v="1"/>
    <x v="2"/>
    <x v="1"/>
    <n v="36967038"/>
    <n v="55"/>
    <x v="1315"/>
    <m/>
    <m/>
    <n v="0"/>
    <m/>
    <m/>
    <m/>
  </r>
  <r>
    <x v="129"/>
    <x v="4"/>
    <x v="4"/>
    <x v="2"/>
    <x v="17"/>
    <x v="1"/>
    <x v="2"/>
    <x v="2"/>
    <n v="36967081"/>
    <n v="55"/>
    <x v="1316"/>
    <m/>
    <m/>
    <n v="0"/>
    <m/>
    <m/>
    <m/>
  </r>
  <r>
    <x v="130"/>
    <x v="4"/>
    <x v="5"/>
    <x v="1"/>
    <x v="0"/>
    <x v="0"/>
    <x v="0"/>
    <x v="0"/>
    <n v="36993014"/>
    <n v="56"/>
    <x v="0"/>
    <m/>
    <n v="0"/>
    <n v="0"/>
    <m/>
    <m/>
    <m/>
  </r>
  <r>
    <x v="130"/>
    <x v="4"/>
    <x v="5"/>
    <x v="1"/>
    <x v="1"/>
    <x v="0"/>
    <x v="0"/>
    <x v="1"/>
    <n v="36993035"/>
    <n v="56"/>
    <x v="0"/>
    <m/>
    <n v="0"/>
    <n v="0"/>
    <m/>
    <m/>
    <m/>
  </r>
  <r>
    <x v="130"/>
    <x v="4"/>
    <x v="5"/>
    <x v="1"/>
    <x v="2"/>
    <x v="0"/>
    <x v="0"/>
    <x v="2"/>
    <n v="36993061"/>
    <n v="56"/>
    <x v="0"/>
    <m/>
    <n v="0"/>
    <n v="0"/>
    <m/>
    <m/>
    <m/>
  </r>
  <r>
    <x v="130"/>
    <x v="4"/>
    <x v="5"/>
    <x v="1"/>
    <x v="3"/>
    <x v="1"/>
    <x v="0"/>
    <x v="0"/>
    <n v="36993017"/>
    <n v="56"/>
    <x v="0"/>
    <m/>
    <n v="0"/>
    <n v="0"/>
    <m/>
    <m/>
    <m/>
  </r>
  <r>
    <x v="130"/>
    <x v="4"/>
    <x v="5"/>
    <x v="1"/>
    <x v="4"/>
    <x v="1"/>
    <x v="0"/>
    <x v="1"/>
    <n v="36993039"/>
    <n v="56"/>
    <x v="0"/>
    <m/>
    <n v="0"/>
    <n v="0"/>
    <m/>
    <m/>
    <m/>
  </r>
  <r>
    <x v="130"/>
    <x v="4"/>
    <x v="5"/>
    <x v="1"/>
    <x v="5"/>
    <x v="1"/>
    <x v="0"/>
    <x v="2"/>
    <n v="36993082"/>
    <n v="56"/>
    <x v="0"/>
    <m/>
    <n v="0"/>
    <n v="0"/>
    <m/>
    <m/>
    <m/>
  </r>
  <r>
    <x v="130"/>
    <x v="4"/>
    <x v="5"/>
    <x v="1"/>
    <x v="6"/>
    <x v="0"/>
    <x v="1"/>
    <x v="0"/>
    <n v="36993015"/>
    <n v="56"/>
    <x v="1317"/>
    <n v="358"/>
    <n v="100"/>
    <n v="358"/>
    <m/>
    <m/>
    <m/>
  </r>
  <r>
    <x v="130"/>
    <x v="4"/>
    <x v="5"/>
    <x v="1"/>
    <x v="7"/>
    <x v="0"/>
    <x v="1"/>
    <x v="1"/>
    <n v="36993034"/>
    <n v="56"/>
    <x v="1318"/>
    <n v="551.5"/>
    <n v="100"/>
    <n v="551.5"/>
    <m/>
    <m/>
    <m/>
  </r>
  <r>
    <x v="130"/>
    <x v="4"/>
    <x v="5"/>
    <x v="1"/>
    <x v="8"/>
    <x v="0"/>
    <x v="1"/>
    <x v="2"/>
    <n v="36993060"/>
    <n v="56"/>
    <x v="1039"/>
    <n v="771"/>
    <n v="96.433203631647203"/>
    <n v="743.49999999999989"/>
    <m/>
    <m/>
    <m/>
  </r>
  <r>
    <x v="130"/>
    <x v="4"/>
    <x v="5"/>
    <x v="1"/>
    <x v="9"/>
    <x v="1"/>
    <x v="1"/>
    <x v="0"/>
    <n v="36993018"/>
    <n v="56"/>
    <x v="1319"/>
    <n v="1089"/>
    <n v="52.157943067033976"/>
    <n v="568"/>
    <m/>
    <m/>
    <m/>
  </r>
  <r>
    <x v="130"/>
    <x v="4"/>
    <x v="5"/>
    <x v="1"/>
    <x v="10"/>
    <x v="1"/>
    <x v="1"/>
    <x v="1"/>
    <n v="36993037"/>
    <n v="56"/>
    <x v="1320"/>
    <n v="1145.5"/>
    <n v="82.365779135748582"/>
    <n v="943.5"/>
    <m/>
    <m/>
    <m/>
  </r>
  <r>
    <x v="130"/>
    <x v="4"/>
    <x v="5"/>
    <x v="1"/>
    <x v="11"/>
    <x v="1"/>
    <x v="1"/>
    <x v="2"/>
    <n v="36993083"/>
    <n v="56"/>
    <x v="1321"/>
    <n v="1039.5"/>
    <n v="86.868686868686865"/>
    <n v="902.99999999999989"/>
    <m/>
    <m/>
    <m/>
  </r>
  <r>
    <x v="130"/>
    <x v="4"/>
    <x v="5"/>
    <x v="1"/>
    <x v="12"/>
    <x v="0"/>
    <x v="2"/>
    <x v="0"/>
    <n v="36993016"/>
    <n v="56"/>
    <x v="1322"/>
    <n v="1606"/>
    <n v="97"/>
    <n v="1557.82"/>
    <m/>
    <m/>
    <n v="8.0459770114942541E-2"/>
  </r>
  <r>
    <x v="130"/>
    <x v="4"/>
    <x v="5"/>
    <x v="1"/>
    <x v="13"/>
    <x v="0"/>
    <x v="2"/>
    <x v="1"/>
    <n v="36993036"/>
    <n v="56"/>
    <x v="1323"/>
    <n v="1152.5"/>
    <n v="97"/>
    <n v="1117.925"/>
    <m/>
    <m/>
    <n v="6.2146892655367325E-2"/>
  </r>
  <r>
    <x v="130"/>
    <x v="4"/>
    <x v="5"/>
    <x v="1"/>
    <x v="14"/>
    <x v="0"/>
    <x v="2"/>
    <x v="2"/>
    <n v="36993059"/>
    <n v="56"/>
    <x v="917"/>
    <n v="1106.5"/>
    <n v="97"/>
    <n v="1073.3050000000001"/>
    <m/>
    <m/>
    <n v="2.9940119760479056E-2"/>
  </r>
  <r>
    <x v="130"/>
    <x v="4"/>
    <x v="5"/>
    <x v="1"/>
    <x v="15"/>
    <x v="1"/>
    <x v="2"/>
    <x v="0"/>
    <n v="36993019"/>
    <n v="56"/>
    <x v="1324"/>
    <n v="1202.5"/>
    <n v="85.3"/>
    <n v="1025.7325000000001"/>
    <m/>
    <m/>
    <n v="6.5868263473053967E-2"/>
  </r>
  <r>
    <x v="130"/>
    <x v="4"/>
    <x v="5"/>
    <x v="1"/>
    <x v="16"/>
    <x v="1"/>
    <x v="2"/>
    <x v="1"/>
    <n v="36993038"/>
    <n v="56"/>
    <x v="1325"/>
    <n v="1494.5"/>
    <n v="85.3"/>
    <n v="1274.8084999999999"/>
    <m/>
    <m/>
    <n v="7.2784810126582222E-2"/>
  </r>
  <r>
    <x v="130"/>
    <x v="4"/>
    <x v="5"/>
    <x v="1"/>
    <x v="17"/>
    <x v="1"/>
    <x v="2"/>
    <x v="2"/>
    <n v="36993081"/>
    <n v="56"/>
    <x v="1326"/>
    <n v="1804"/>
    <n v="85.3"/>
    <n v="1538.8119999999999"/>
    <m/>
    <m/>
    <n v="8.1794195250659674E-2"/>
  </r>
  <r>
    <x v="131"/>
    <x v="4"/>
    <x v="5"/>
    <x v="1"/>
    <x v="0"/>
    <x v="0"/>
    <x v="0"/>
    <x v="0"/>
    <n v="37004014"/>
    <n v="56"/>
    <x v="0"/>
    <m/>
    <n v="0"/>
    <n v="0"/>
    <m/>
    <m/>
    <m/>
  </r>
  <r>
    <x v="131"/>
    <x v="4"/>
    <x v="5"/>
    <x v="1"/>
    <x v="1"/>
    <x v="0"/>
    <x v="0"/>
    <x v="1"/>
    <n v="37004035"/>
    <n v="56"/>
    <x v="0"/>
    <m/>
    <n v="0"/>
    <n v="0"/>
    <m/>
    <m/>
    <m/>
  </r>
  <r>
    <x v="131"/>
    <x v="4"/>
    <x v="5"/>
    <x v="1"/>
    <x v="2"/>
    <x v="0"/>
    <x v="0"/>
    <x v="2"/>
    <n v="37004061"/>
    <n v="56"/>
    <x v="0"/>
    <m/>
    <n v="0"/>
    <n v="0"/>
    <m/>
    <m/>
    <m/>
  </r>
  <r>
    <x v="131"/>
    <x v="4"/>
    <x v="5"/>
    <x v="1"/>
    <x v="3"/>
    <x v="1"/>
    <x v="0"/>
    <x v="0"/>
    <n v="37004017"/>
    <n v="56"/>
    <x v="0"/>
    <m/>
    <n v="0"/>
    <n v="0"/>
    <m/>
    <m/>
    <m/>
  </r>
  <r>
    <x v="131"/>
    <x v="4"/>
    <x v="5"/>
    <x v="1"/>
    <x v="4"/>
    <x v="1"/>
    <x v="0"/>
    <x v="1"/>
    <n v="37004039"/>
    <n v="56"/>
    <x v="0"/>
    <m/>
    <n v="0"/>
    <n v="0"/>
    <m/>
    <m/>
    <m/>
  </r>
  <r>
    <x v="131"/>
    <x v="4"/>
    <x v="5"/>
    <x v="1"/>
    <x v="5"/>
    <x v="1"/>
    <x v="0"/>
    <x v="2"/>
    <n v="37004082"/>
    <n v="56"/>
    <x v="0"/>
    <m/>
    <n v="0"/>
    <n v="0"/>
    <m/>
    <m/>
    <m/>
  </r>
  <r>
    <x v="131"/>
    <x v="4"/>
    <x v="5"/>
    <x v="1"/>
    <x v="6"/>
    <x v="0"/>
    <x v="1"/>
    <x v="0"/>
    <n v="37004015"/>
    <n v="56"/>
    <x v="1327"/>
    <n v="590.5"/>
    <n v="89.090909090909093"/>
    <n v="526.08181818181822"/>
    <m/>
    <m/>
    <n v="2.464454976303318E-2"/>
  </r>
  <r>
    <x v="131"/>
    <x v="4"/>
    <x v="5"/>
    <x v="1"/>
    <x v="7"/>
    <x v="0"/>
    <x v="1"/>
    <x v="1"/>
    <n v="37004034"/>
    <n v="56"/>
    <x v="1328"/>
    <n v="504"/>
    <n v="95.215311004784695"/>
    <n v="479.88516746411489"/>
    <m/>
    <m/>
    <n v="0.17768595041322313"/>
  </r>
  <r>
    <x v="131"/>
    <x v="4"/>
    <x v="5"/>
    <x v="1"/>
    <x v="8"/>
    <x v="0"/>
    <x v="1"/>
    <x v="2"/>
    <n v="37004060"/>
    <n v="56"/>
    <x v="1329"/>
    <n v="557"/>
    <n v="100"/>
    <n v="557"/>
    <m/>
    <m/>
    <n v="2.8725314183123875E-2"/>
  </r>
  <r>
    <x v="131"/>
    <x v="4"/>
    <x v="5"/>
    <x v="1"/>
    <x v="9"/>
    <x v="1"/>
    <x v="1"/>
    <x v="0"/>
    <n v="37004018"/>
    <n v="56"/>
    <x v="1330"/>
    <n v="1177"/>
    <n v="91.971112999150378"/>
    <n v="1082.5"/>
    <m/>
    <m/>
    <m/>
  </r>
  <r>
    <x v="131"/>
    <x v="4"/>
    <x v="5"/>
    <x v="1"/>
    <x v="10"/>
    <x v="1"/>
    <x v="1"/>
    <x v="1"/>
    <n v="37004037"/>
    <n v="56"/>
    <x v="1331"/>
    <n v="1489.5"/>
    <n v="76.267203759650897"/>
    <n v="1136"/>
    <m/>
    <m/>
    <m/>
  </r>
  <r>
    <x v="131"/>
    <x v="4"/>
    <x v="5"/>
    <x v="1"/>
    <x v="11"/>
    <x v="1"/>
    <x v="1"/>
    <x v="2"/>
    <n v="37004083"/>
    <n v="56"/>
    <x v="1332"/>
    <n v="1463.5"/>
    <n v="68.534335497095995"/>
    <n v="1003"/>
    <m/>
    <m/>
    <m/>
  </r>
  <r>
    <x v="131"/>
    <x v="4"/>
    <x v="5"/>
    <x v="1"/>
    <x v="12"/>
    <x v="0"/>
    <x v="2"/>
    <x v="0"/>
    <n v="37004016"/>
    <n v="56"/>
    <x v="1333"/>
    <n v="1416.5"/>
    <n v="97"/>
    <n v="1374.0049999999999"/>
    <m/>
    <m/>
    <n v="0.13235294117647056"/>
  </r>
  <r>
    <x v="131"/>
    <x v="4"/>
    <x v="5"/>
    <x v="1"/>
    <x v="13"/>
    <x v="0"/>
    <x v="2"/>
    <x v="1"/>
    <n v="37004036"/>
    <n v="56"/>
    <x v="1334"/>
    <n v="1053.5"/>
    <n v="97"/>
    <n v="1021.895"/>
    <m/>
    <m/>
    <n v="9.5070422535211252E-2"/>
  </r>
  <r>
    <x v="131"/>
    <x v="4"/>
    <x v="5"/>
    <x v="1"/>
    <x v="14"/>
    <x v="0"/>
    <x v="2"/>
    <x v="2"/>
    <n v="37004059"/>
    <n v="56"/>
    <x v="1335"/>
    <n v="1397"/>
    <n v="97"/>
    <n v="1355.09"/>
    <m/>
    <m/>
    <n v="0.20911528150134051"/>
  </r>
  <r>
    <x v="131"/>
    <x v="4"/>
    <x v="5"/>
    <x v="1"/>
    <x v="15"/>
    <x v="1"/>
    <x v="2"/>
    <x v="0"/>
    <n v="37004019"/>
    <n v="56"/>
    <x v="1336"/>
    <n v="2057.5"/>
    <n v="85.3"/>
    <n v="1755.0474999999999"/>
    <m/>
    <m/>
    <n v="9.2436974789915971E-2"/>
  </r>
  <r>
    <x v="131"/>
    <x v="4"/>
    <x v="5"/>
    <x v="1"/>
    <x v="16"/>
    <x v="1"/>
    <x v="2"/>
    <x v="1"/>
    <n v="37004038"/>
    <n v="56"/>
    <x v="1337"/>
    <n v="1872.5"/>
    <n v="85.3"/>
    <n v="1597.2425000000001"/>
    <m/>
    <m/>
    <n v="0.11326860841423947"/>
  </r>
  <r>
    <x v="131"/>
    <x v="4"/>
    <x v="5"/>
    <x v="1"/>
    <x v="17"/>
    <x v="1"/>
    <x v="2"/>
    <x v="2"/>
    <n v="37004081"/>
    <n v="56"/>
    <x v="1338"/>
    <n v="3294"/>
    <n v="85.3"/>
    <n v="2809.7820000000002"/>
    <m/>
    <m/>
    <n v="0.21212121212121215"/>
  </r>
  <r>
    <x v="132"/>
    <x v="4"/>
    <x v="5"/>
    <x v="0"/>
    <x v="0"/>
    <x v="0"/>
    <x v="0"/>
    <x v="0"/>
    <n v="37013014"/>
    <n v="56"/>
    <x v="0"/>
    <m/>
    <n v="0"/>
    <n v="0"/>
    <m/>
    <m/>
    <m/>
  </r>
  <r>
    <x v="132"/>
    <x v="4"/>
    <x v="5"/>
    <x v="0"/>
    <x v="1"/>
    <x v="0"/>
    <x v="0"/>
    <x v="1"/>
    <n v="37013035"/>
    <n v="56"/>
    <x v="0"/>
    <m/>
    <n v="0"/>
    <n v="0"/>
    <m/>
    <m/>
    <m/>
  </r>
  <r>
    <x v="132"/>
    <x v="4"/>
    <x v="5"/>
    <x v="0"/>
    <x v="2"/>
    <x v="0"/>
    <x v="0"/>
    <x v="2"/>
    <n v="37013061"/>
    <n v="56"/>
    <x v="0"/>
    <m/>
    <n v="0"/>
    <n v="0"/>
    <m/>
    <m/>
    <m/>
  </r>
  <r>
    <x v="132"/>
    <x v="4"/>
    <x v="5"/>
    <x v="0"/>
    <x v="3"/>
    <x v="1"/>
    <x v="0"/>
    <x v="0"/>
    <n v="37013017"/>
    <n v="56"/>
    <x v="0"/>
    <m/>
    <n v="0"/>
    <n v="0"/>
    <m/>
    <m/>
    <m/>
  </r>
  <r>
    <x v="132"/>
    <x v="4"/>
    <x v="5"/>
    <x v="0"/>
    <x v="4"/>
    <x v="1"/>
    <x v="0"/>
    <x v="1"/>
    <n v="37013039"/>
    <n v="56"/>
    <x v="0"/>
    <m/>
    <n v="0"/>
    <n v="0"/>
    <m/>
    <m/>
    <m/>
  </r>
  <r>
    <x v="132"/>
    <x v="4"/>
    <x v="5"/>
    <x v="0"/>
    <x v="5"/>
    <x v="1"/>
    <x v="0"/>
    <x v="2"/>
    <n v="37013082"/>
    <n v="56"/>
    <x v="0"/>
    <m/>
    <n v="0"/>
    <n v="0"/>
    <m/>
    <m/>
    <m/>
  </r>
  <r>
    <x v="132"/>
    <x v="4"/>
    <x v="5"/>
    <x v="0"/>
    <x v="6"/>
    <x v="0"/>
    <x v="1"/>
    <x v="0"/>
    <n v="37013015"/>
    <n v="56"/>
    <x v="499"/>
    <n v="456"/>
    <n v="100"/>
    <n v="456"/>
    <m/>
    <m/>
    <m/>
  </r>
  <r>
    <x v="132"/>
    <x v="4"/>
    <x v="5"/>
    <x v="0"/>
    <x v="7"/>
    <x v="0"/>
    <x v="1"/>
    <x v="1"/>
    <n v="37013034"/>
    <n v="56"/>
    <x v="1339"/>
    <n v="495"/>
    <n v="100"/>
    <n v="495"/>
    <m/>
    <m/>
    <m/>
  </r>
  <r>
    <x v="132"/>
    <x v="4"/>
    <x v="5"/>
    <x v="0"/>
    <x v="8"/>
    <x v="0"/>
    <x v="1"/>
    <x v="2"/>
    <n v="37013060"/>
    <n v="56"/>
    <x v="1340"/>
    <n v="546"/>
    <n v="100"/>
    <n v="546"/>
    <m/>
    <m/>
    <m/>
  </r>
  <r>
    <x v="132"/>
    <x v="4"/>
    <x v="5"/>
    <x v="0"/>
    <x v="9"/>
    <x v="1"/>
    <x v="1"/>
    <x v="0"/>
    <n v="37013018"/>
    <n v="56"/>
    <x v="1341"/>
    <n v="1892"/>
    <n v="81.395348837209298"/>
    <n v="1540"/>
    <m/>
    <m/>
    <m/>
  </r>
  <r>
    <x v="132"/>
    <x v="4"/>
    <x v="5"/>
    <x v="0"/>
    <x v="10"/>
    <x v="1"/>
    <x v="1"/>
    <x v="1"/>
    <n v="37013037"/>
    <n v="56"/>
    <x v="1342"/>
    <n v="1548"/>
    <n v="96.253229974160206"/>
    <n v="1490"/>
    <m/>
    <m/>
    <m/>
  </r>
  <r>
    <x v="132"/>
    <x v="4"/>
    <x v="5"/>
    <x v="0"/>
    <x v="11"/>
    <x v="1"/>
    <x v="1"/>
    <x v="2"/>
    <n v="37013083"/>
    <n v="56"/>
    <x v="1343"/>
    <n v="1572.5"/>
    <n v="90.620031796502388"/>
    <n v="1425"/>
    <m/>
    <m/>
    <m/>
  </r>
  <r>
    <x v="132"/>
    <x v="4"/>
    <x v="5"/>
    <x v="0"/>
    <x v="12"/>
    <x v="0"/>
    <x v="2"/>
    <x v="0"/>
    <n v="37013016"/>
    <n v="56"/>
    <x v="459"/>
    <n v="1430"/>
    <n v="97"/>
    <n v="1387.1"/>
    <m/>
    <m/>
    <n v="0.21691176470588236"/>
  </r>
  <r>
    <x v="132"/>
    <x v="4"/>
    <x v="5"/>
    <x v="0"/>
    <x v="13"/>
    <x v="0"/>
    <x v="2"/>
    <x v="1"/>
    <n v="37013036"/>
    <n v="56"/>
    <x v="1344"/>
    <n v="1230.5"/>
    <n v="97"/>
    <n v="1193.585"/>
    <m/>
    <m/>
    <n v="0.2690217391304347"/>
  </r>
  <r>
    <x v="132"/>
    <x v="4"/>
    <x v="5"/>
    <x v="0"/>
    <x v="14"/>
    <x v="0"/>
    <x v="2"/>
    <x v="2"/>
    <n v="37013059"/>
    <n v="56"/>
    <x v="1345"/>
    <n v="951.5"/>
    <n v="97"/>
    <n v="922.95499999999993"/>
    <m/>
    <m/>
    <n v="0.14406779661016944"/>
  </r>
  <r>
    <x v="132"/>
    <x v="4"/>
    <x v="5"/>
    <x v="0"/>
    <x v="15"/>
    <x v="1"/>
    <x v="2"/>
    <x v="0"/>
    <n v="37013019"/>
    <n v="56"/>
    <x v="1156"/>
    <n v="2625"/>
    <n v="85.3"/>
    <n v="2239.125"/>
    <m/>
    <m/>
    <n v="0.28490566037735843"/>
  </r>
  <r>
    <x v="132"/>
    <x v="4"/>
    <x v="5"/>
    <x v="0"/>
    <x v="16"/>
    <x v="1"/>
    <x v="2"/>
    <x v="1"/>
    <n v="37013038"/>
    <n v="56"/>
    <x v="1346"/>
    <n v="2667"/>
    <n v="85.3"/>
    <n v="2274.951"/>
    <m/>
    <m/>
    <n v="0.29271523178807946"/>
  </r>
  <r>
    <x v="132"/>
    <x v="4"/>
    <x v="5"/>
    <x v="0"/>
    <x v="17"/>
    <x v="1"/>
    <x v="2"/>
    <x v="2"/>
    <n v="37013081"/>
    <n v="56"/>
    <x v="1347"/>
    <n v="3188"/>
    <n v="85.3"/>
    <n v="2719.364"/>
    <m/>
    <m/>
    <n v="0.28769841269841279"/>
  </r>
  <r>
    <x v="133"/>
    <x v="4"/>
    <x v="5"/>
    <x v="2"/>
    <x v="0"/>
    <x v="0"/>
    <x v="0"/>
    <x v="0"/>
    <n v="37017014"/>
    <n v="56"/>
    <x v="0"/>
    <m/>
    <m/>
    <n v="0"/>
    <m/>
    <m/>
    <m/>
  </r>
  <r>
    <x v="133"/>
    <x v="4"/>
    <x v="5"/>
    <x v="2"/>
    <x v="1"/>
    <x v="0"/>
    <x v="0"/>
    <x v="1"/>
    <n v="37017035"/>
    <n v="56"/>
    <x v="0"/>
    <m/>
    <m/>
    <n v="0"/>
    <m/>
    <m/>
    <m/>
  </r>
  <r>
    <x v="133"/>
    <x v="4"/>
    <x v="5"/>
    <x v="2"/>
    <x v="2"/>
    <x v="0"/>
    <x v="0"/>
    <x v="2"/>
    <n v="37017061"/>
    <n v="56"/>
    <x v="0"/>
    <m/>
    <m/>
    <n v="0"/>
    <m/>
    <m/>
    <m/>
  </r>
  <r>
    <x v="133"/>
    <x v="4"/>
    <x v="5"/>
    <x v="2"/>
    <x v="3"/>
    <x v="1"/>
    <x v="0"/>
    <x v="0"/>
    <n v="37017017"/>
    <n v="56"/>
    <x v="0"/>
    <m/>
    <m/>
    <n v="0"/>
    <m/>
    <m/>
    <m/>
  </r>
  <r>
    <x v="133"/>
    <x v="4"/>
    <x v="5"/>
    <x v="2"/>
    <x v="4"/>
    <x v="1"/>
    <x v="0"/>
    <x v="1"/>
    <n v="37017039"/>
    <n v="56"/>
    <x v="0"/>
    <m/>
    <m/>
    <n v="0"/>
    <m/>
    <m/>
    <m/>
  </r>
  <r>
    <x v="133"/>
    <x v="4"/>
    <x v="5"/>
    <x v="2"/>
    <x v="5"/>
    <x v="1"/>
    <x v="0"/>
    <x v="2"/>
    <n v="37017082"/>
    <n v="56"/>
    <x v="0"/>
    <m/>
    <m/>
    <n v="0"/>
    <m/>
    <m/>
    <m/>
  </r>
  <r>
    <x v="133"/>
    <x v="4"/>
    <x v="5"/>
    <x v="2"/>
    <x v="6"/>
    <x v="0"/>
    <x v="1"/>
    <x v="0"/>
    <n v="37017015"/>
    <n v="56"/>
    <x v="0"/>
    <m/>
    <m/>
    <n v="0"/>
    <m/>
    <m/>
    <m/>
  </r>
  <r>
    <x v="133"/>
    <x v="4"/>
    <x v="5"/>
    <x v="2"/>
    <x v="7"/>
    <x v="0"/>
    <x v="1"/>
    <x v="1"/>
    <n v="37017034"/>
    <n v="56"/>
    <x v="0"/>
    <m/>
    <m/>
    <n v="0"/>
    <m/>
    <m/>
    <m/>
  </r>
  <r>
    <x v="133"/>
    <x v="4"/>
    <x v="5"/>
    <x v="2"/>
    <x v="8"/>
    <x v="0"/>
    <x v="1"/>
    <x v="2"/>
    <n v="37017060"/>
    <n v="56"/>
    <x v="0"/>
    <m/>
    <m/>
    <n v="0"/>
    <m/>
    <m/>
    <m/>
  </r>
  <r>
    <x v="133"/>
    <x v="4"/>
    <x v="5"/>
    <x v="2"/>
    <x v="9"/>
    <x v="1"/>
    <x v="1"/>
    <x v="0"/>
    <n v="37017018"/>
    <n v="56"/>
    <x v="0"/>
    <m/>
    <m/>
    <n v="0"/>
    <m/>
    <m/>
    <m/>
  </r>
  <r>
    <x v="133"/>
    <x v="4"/>
    <x v="5"/>
    <x v="2"/>
    <x v="10"/>
    <x v="1"/>
    <x v="1"/>
    <x v="1"/>
    <n v="37017037"/>
    <n v="56"/>
    <x v="0"/>
    <m/>
    <m/>
    <n v="0"/>
    <m/>
    <m/>
    <m/>
  </r>
  <r>
    <x v="133"/>
    <x v="4"/>
    <x v="5"/>
    <x v="2"/>
    <x v="11"/>
    <x v="1"/>
    <x v="1"/>
    <x v="2"/>
    <n v="37017083"/>
    <n v="56"/>
    <x v="0"/>
    <m/>
    <m/>
    <n v="0"/>
    <m/>
    <m/>
    <m/>
  </r>
  <r>
    <x v="133"/>
    <x v="4"/>
    <x v="5"/>
    <x v="2"/>
    <x v="12"/>
    <x v="0"/>
    <x v="2"/>
    <x v="0"/>
    <n v="37017016"/>
    <n v="56"/>
    <x v="0"/>
    <m/>
    <m/>
    <n v="0"/>
    <m/>
    <m/>
    <m/>
  </r>
  <r>
    <x v="133"/>
    <x v="4"/>
    <x v="5"/>
    <x v="2"/>
    <x v="13"/>
    <x v="0"/>
    <x v="2"/>
    <x v="1"/>
    <n v="37017036"/>
    <n v="56"/>
    <x v="0"/>
    <m/>
    <m/>
    <n v="0"/>
    <m/>
    <m/>
    <m/>
  </r>
  <r>
    <x v="133"/>
    <x v="4"/>
    <x v="5"/>
    <x v="2"/>
    <x v="14"/>
    <x v="0"/>
    <x v="2"/>
    <x v="2"/>
    <n v="37017059"/>
    <n v="56"/>
    <x v="0"/>
    <m/>
    <m/>
    <n v="0"/>
    <m/>
    <m/>
    <m/>
  </r>
  <r>
    <x v="133"/>
    <x v="4"/>
    <x v="5"/>
    <x v="2"/>
    <x v="15"/>
    <x v="1"/>
    <x v="2"/>
    <x v="0"/>
    <n v="37017019"/>
    <n v="56"/>
    <x v="0"/>
    <m/>
    <m/>
    <n v="0"/>
    <m/>
    <m/>
    <m/>
  </r>
  <r>
    <x v="133"/>
    <x v="4"/>
    <x v="5"/>
    <x v="2"/>
    <x v="16"/>
    <x v="1"/>
    <x v="2"/>
    <x v="1"/>
    <n v="37017038"/>
    <n v="56"/>
    <x v="0"/>
    <m/>
    <m/>
    <n v="0"/>
    <m/>
    <m/>
    <m/>
  </r>
  <r>
    <x v="133"/>
    <x v="4"/>
    <x v="5"/>
    <x v="2"/>
    <x v="17"/>
    <x v="1"/>
    <x v="2"/>
    <x v="2"/>
    <n v="37017081"/>
    <n v="56"/>
    <x v="0"/>
    <m/>
    <m/>
    <n v="0"/>
    <m/>
    <m/>
    <m/>
  </r>
  <r>
    <x v="134"/>
    <x v="4"/>
    <x v="6"/>
    <x v="0"/>
    <x v="0"/>
    <x v="0"/>
    <x v="0"/>
    <x v="0"/>
    <n v="37066014"/>
    <n v="57"/>
    <x v="0"/>
    <m/>
    <n v="0"/>
    <n v="0"/>
    <m/>
    <m/>
    <m/>
  </r>
  <r>
    <x v="134"/>
    <x v="4"/>
    <x v="6"/>
    <x v="0"/>
    <x v="1"/>
    <x v="0"/>
    <x v="0"/>
    <x v="1"/>
    <n v="37066035"/>
    <n v="57"/>
    <x v="0"/>
    <m/>
    <n v="0"/>
    <n v="0"/>
    <m/>
    <m/>
    <m/>
  </r>
  <r>
    <x v="134"/>
    <x v="4"/>
    <x v="6"/>
    <x v="0"/>
    <x v="2"/>
    <x v="0"/>
    <x v="0"/>
    <x v="2"/>
    <n v="37066061"/>
    <n v="57"/>
    <x v="0"/>
    <m/>
    <n v="0"/>
    <n v="0"/>
    <m/>
    <m/>
    <m/>
  </r>
  <r>
    <x v="134"/>
    <x v="4"/>
    <x v="6"/>
    <x v="0"/>
    <x v="3"/>
    <x v="1"/>
    <x v="0"/>
    <x v="0"/>
    <n v="37066017"/>
    <n v="57"/>
    <x v="0"/>
    <m/>
    <n v="0"/>
    <n v="0"/>
    <m/>
    <m/>
    <m/>
  </r>
  <r>
    <x v="134"/>
    <x v="4"/>
    <x v="6"/>
    <x v="0"/>
    <x v="4"/>
    <x v="1"/>
    <x v="0"/>
    <x v="1"/>
    <n v="37066039"/>
    <n v="57"/>
    <x v="0"/>
    <m/>
    <n v="0"/>
    <n v="0"/>
    <m/>
    <m/>
    <m/>
  </r>
  <r>
    <x v="134"/>
    <x v="4"/>
    <x v="6"/>
    <x v="0"/>
    <x v="5"/>
    <x v="1"/>
    <x v="0"/>
    <x v="2"/>
    <n v="37066082"/>
    <n v="57"/>
    <x v="0"/>
    <m/>
    <n v="0"/>
    <n v="0"/>
    <m/>
    <m/>
    <m/>
  </r>
  <r>
    <x v="134"/>
    <x v="4"/>
    <x v="6"/>
    <x v="0"/>
    <x v="6"/>
    <x v="0"/>
    <x v="1"/>
    <x v="0"/>
    <n v="37066015"/>
    <n v="57"/>
    <x v="1348"/>
    <n v="228.5"/>
    <n v="100"/>
    <n v="228.5"/>
    <m/>
    <m/>
    <m/>
  </r>
  <r>
    <x v="134"/>
    <x v="4"/>
    <x v="6"/>
    <x v="0"/>
    <x v="7"/>
    <x v="0"/>
    <x v="1"/>
    <x v="1"/>
    <n v="37066034"/>
    <n v="57"/>
    <x v="1349"/>
    <n v="230.5"/>
    <n v="100"/>
    <n v="230.5"/>
    <m/>
    <m/>
    <m/>
  </r>
  <r>
    <x v="134"/>
    <x v="4"/>
    <x v="6"/>
    <x v="0"/>
    <x v="8"/>
    <x v="0"/>
    <x v="1"/>
    <x v="2"/>
    <n v="37066060"/>
    <n v="57"/>
    <x v="785"/>
    <n v="150"/>
    <n v="100"/>
    <n v="150"/>
    <m/>
    <m/>
    <m/>
  </r>
  <r>
    <x v="134"/>
    <x v="4"/>
    <x v="6"/>
    <x v="0"/>
    <x v="9"/>
    <x v="1"/>
    <x v="1"/>
    <x v="0"/>
    <n v="37066018"/>
    <n v="57"/>
    <x v="1350"/>
    <n v="419.5"/>
    <n v="77.234803337306317"/>
    <n v="324"/>
    <m/>
    <m/>
    <m/>
  </r>
  <r>
    <x v="134"/>
    <x v="4"/>
    <x v="6"/>
    <x v="0"/>
    <x v="10"/>
    <x v="1"/>
    <x v="1"/>
    <x v="1"/>
    <n v="37066037"/>
    <n v="57"/>
    <x v="1351"/>
    <n v="514"/>
    <n v="57.392996108949411"/>
    <n v="295"/>
    <m/>
    <m/>
    <m/>
  </r>
  <r>
    <x v="134"/>
    <x v="4"/>
    <x v="6"/>
    <x v="0"/>
    <x v="11"/>
    <x v="1"/>
    <x v="1"/>
    <x v="2"/>
    <n v="37066083"/>
    <n v="57"/>
    <x v="1352"/>
    <n v="381.5"/>
    <n v="87.811271297509833"/>
    <n v="335"/>
    <m/>
    <m/>
    <m/>
  </r>
  <r>
    <x v="134"/>
    <x v="4"/>
    <x v="6"/>
    <x v="0"/>
    <x v="12"/>
    <x v="0"/>
    <x v="2"/>
    <x v="0"/>
    <n v="37066016"/>
    <n v="57"/>
    <x v="1353"/>
    <n v="713"/>
    <n v="97"/>
    <n v="691.61"/>
    <m/>
    <m/>
    <m/>
  </r>
  <r>
    <x v="134"/>
    <x v="4"/>
    <x v="6"/>
    <x v="0"/>
    <x v="13"/>
    <x v="0"/>
    <x v="2"/>
    <x v="1"/>
    <n v="37066036"/>
    <n v="57"/>
    <x v="968"/>
    <n v="364.5"/>
    <n v="97"/>
    <n v="353.565"/>
    <m/>
    <m/>
    <m/>
  </r>
  <r>
    <x v="134"/>
    <x v="4"/>
    <x v="6"/>
    <x v="0"/>
    <x v="14"/>
    <x v="0"/>
    <x v="2"/>
    <x v="2"/>
    <n v="37066059"/>
    <n v="57"/>
    <x v="795"/>
    <n v="702"/>
    <n v="97"/>
    <n v="680.93999999999994"/>
    <m/>
    <m/>
    <m/>
  </r>
  <r>
    <x v="134"/>
    <x v="4"/>
    <x v="6"/>
    <x v="0"/>
    <x v="15"/>
    <x v="1"/>
    <x v="2"/>
    <x v="0"/>
    <n v="37066019"/>
    <n v="57"/>
    <x v="1354"/>
    <n v="459"/>
    <n v="85.3"/>
    <n v="391.52699999999999"/>
    <m/>
    <m/>
    <m/>
  </r>
  <r>
    <x v="134"/>
    <x v="4"/>
    <x v="6"/>
    <x v="0"/>
    <x v="16"/>
    <x v="1"/>
    <x v="2"/>
    <x v="1"/>
    <n v="37066038"/>
    <n v="57"/>
    <x v="1355"/>
    <n v="898.5"/>
    <n v="85.3"/>
    <n v="766.42049999999995"/>
    <m/>
    <m/>
    <m/>
  </r>
  <r>
    <x v="134"/>
    <x v="4"/>
    <x v="6"/>
    <x v="0"/>
    <x v="17"/>
    <x v="1"/>
    <x v="2"/>
    <x v="2"/>
    <n v="37066081"/>
    <n v="57"/>
    <x v="1356"/>
    <n v="757"/>
    <n v="85.3"/>
    <n v="645.721"/>
    <m/>
    <m/>
    <m/>
  </r>
  <r>
    <x v="135"/>
    <x v="4"/>
    <x v="6"/>
    <x v="2"/>
    <x v="0"/>
    <x v="0"/>
    <x v="0"/>
    <x v="0"/>
    <n v="37076014"/>
    <n v="57"/>
    <x v="0"/>
    <m/>
    <m/>
    <m/>
    <m/>
    <m/>
    <m/>
  </r>
  <r>
    <x v="135"/>
    <x v="4"/>
    <x v="6"/>
    <x v="2"/>
    <x v="1"/>
    <x v="0"/>
    <x v="0"/>
    <x v="1"/>
    <n v="37076035"/>
    <n v="57"/>
    <x v="0"/>
    <m/>
    <m/>
    <m/>
    <m/>
    <m/>
    <m/>
  </r>
  <r>
    <x v="135"/>
    <x v="4"/>
    <x v="6"/>
    <x v="2"/>
    <x v="2"/>
    <x v="0"/>
    <x v="0"/>
    <x v="2"/>
    <n v="37076061"/>
    <n v="57"/>
    <x v="0"/>
    <m/>
    <m/>
    <m/>
    <m/>
    <m/>
    <m/>
  </r>
  <r>
    <x v="135"/>
    <x v="4"/>
    <x v="6"/>
    <x v="2"/>
    <x v="3"/>
    <x v="1"/>
    <x v="0"/>
    <x v="0"/>
    <n v="37076017"/>
    <n v="57"/>
    <x v="0"/>
    <m/>
    <m/>
    <m/>
    <m/>
    <m/>
    <m/>
  </r>
  <r>
    <x v="135"/>
    <x v="4"/>
    <x v="6"/>
    <x v="2"/>
    <x v="4"/>
    <x v="1"/>
    <x v="0"/>
    <x v="1"/>
    <n v="37076039"/>
    <n v="57"/>
    <x v="0"/>
    <m/>
    <m/>
    <m/>
    <m/>
    <m/>
    <m/>
  </r>
  <r>
    <x v="135"/>
    <x v="4"/>
    <x v="6"/>
    <x v="2"/>
    <x v="5"/>
    <x v="1"/>
    <x v="0"/>
    <x v="2"/>
    <n v="37076082"/>
    <n v="57"/>
    <x v="0"/>
    <m/>
    <m/>
    <m/>
    <m/>
    <m/>
    <m/>
  </r>
  <r>
    <x v="135"/>
    <x v="4"/>
    <x v="6"/>
    <x v="2"/>
    <x v="6"/>
    <x v="0"/>
    <x v="1"/>
    <x v="0"/>
    <n v="37076015"/>
    <n v="57"/>
    <x v="0"/>
    <m/>
    <m/>
    <m/>
    <m/>
    <m/>
    <m/>
  </r>
  <r>
    <x v="135"/>
    <x v="4"/>
    <x v="6"/>
    <x v="2"/>
    <x v="7"/>
    <x v="0"/>
    <x v="1"/>
    <x v="1"/>
    <n v="37076034"/>
    <n v="57"/>
    <x v="0"/>
    <m/>
    <m/>
    <m/>
    <m/>
    <m/>
    <m/>
  </r>
  <r>
    <x v="135"/>
    <x v="4"/>
    <x v="6"/>
    <x v="2"/>
    <x v="8"/>
    <x v="0"/>
    <x v="1"/>
    <x v="2"/>
    <n v="37076060"/>
    <n v="57"/>
    <x v="0"/>
    <m/>
    <m/>
    <m/>
    <m/>
    <m/>
    <m/>
  </r>
  <r>
    <x v="135"/>
    <x v="4"/>
    <x v="6"/>
    <x v="2"/>
    <x v="9"/>
    <x v="1"/>
    <x v="1"/>
    <x v="0"/>
    <n v="37076018"/>
    <n v="57"/>
    <x v="0"/>
    <m/>
    <m/>
    <m/>
    <m/>
    <m/>
    <m/>
  </r>
  <r>
    <x v="135"/>
    <x v="4"/>
    <x v="6"/>
    <x v="2"/>
    <x v="10"/>
    <x v="1"/>
    <x v="1"/>
    <x v="1"/>
    <n v="37076037"/>
    <n v="57"/>
    <x v="0"/>
    <m/>
    <m/>
    <m/>
    <m/>
    <m/>
    <m/>
  </r>
  <r>
    <x v="135"/>
    <x v="4"/>
    <x v="6"/>
    <x v="2"/>
    <x v="11"/>
    <x v="1"/>
    <x v="1"/>
    <x v="2"/>
    <n v="37076083"/>
    <n v="57"/>
    <x v="0"/>
    <m/>
    <m/>
    <m/>
    <m/>
    <m/>
    <m/>
  </r>
  <r>
    <x v="135"/>
    <x v="4"/>
    <x v="6"/>
    <x v="2"/>
    <x v="12"/>
    <x v="0"/>
    <x v="2"/>
    <x v="0"/>
    <n v="37076016"/>
    <n v="57"/>
    <x v="0"/>
    <m/>
    <m/>
    <m/>
    <m/>
    <m/>
    <m/>
  </r>
  <r>
    <x v="135"/>
    <x v="4"/>
    <x v="6"/>
    <x v="2"/>
    <x v="13"/>
    <x v="0"/>
    <x v="2"/>
    <x v="1"/>
    <n v="37076036"/>
    <n v="57"/>
    <x v="0"/>
    <m/>
    <m/>
    <m/>
    <m/>
    <m/>
    <m/>
  </r>
  <r>
    <x v="135"/>
    <x v="4"/>
    <x v="6"/>
    <x v="2"/>
    <x v="14"/>
    <x v="0"/>
    <x v="2"/>
    <x v="2"/>
    <n v="37076059"/>
    <n v="57"/>
    <x v="0"/>
    <m/>
    <m/>
    <m/>
    <m/>
    <m/>
    <m/>
  </r>
  <r>
    <x v="135"/>
    <x v="4"/>
    <x v="6"/>
    <x v="2"/>
    <x v="15"/>
    <x v="1"/>
    <x v="2"/>
    <x v="0"/>
    <n v="37076019"/>
    <n v="57"/>
    <x v="0"/>
    <m/>
    <m/>
    <m/>
    <m/>
    <m/>
    <m/>
  </r>
  <r>
    <x v="135"/>
    <x v="4"/>
    <x v="6"/>
    <x v="2"/>
    <x v="16"/>
    <x v="1"/>
    <x v="2"/>
    <x v="1"/>
    <n v="37076038"/>
    <n v="57"/>
    <x v="0"/>
    <m/>
    <m/>
    <m/>
    <m/>
    <m/>
    <m/>
  </r>
  <r>
    <x v="135"/>
    <x v="4"/>
    <x v="6"/>
    <x v="2"/>
    <x v="17"/>
    <x v="1"/>
    <x v="2"/>
    <x v="2"/>
    <n v="37076081"/>
    <n v="57"/>
    <x v="0"/>
    <m/>
    <m/>
    <m/>
    <m/>
    <m/>
    <m/>
  </r>
  <r>
    <x v="136"/>
    <x v="5"/>
    <x v="0"/>
    <x v="1"/>
    <x v="0"/>
    <x v="0"/>
    <x v="0"/>
    <x v="0"/>
    <n v="37117014"/>
    <n v="61"/>
    <x v="0"/>
    <m/>
    <m/>
    <m/>
    <m/>
    <m/>
    <m/>
  </r>
  <r>
    <x v="136"/>
    <x v="5"/>
    <x v="0"/>
    <x v="1"/>
    <x v="1"/>
    <x v="0"/>
    <x v="0"/>
    <x v="1"/>
    <n v="37117035"/>
    <n v="61"/>
    <x v="0"/>
    <m/>
    <m/>
    <m/>
    <m/>
    <m/>
    <m/>
  </r>
  <r>
    <x v="136"/>
    <x v="5"/>
    <x v="0"/>
    <x v="1"/>
    <x v="2"/>
    <x v="0"/>
    <x v="0"/>
    <x v="2"/>
    <n v="37117061"/>
    <n v="61"/>
    <x v="0"/>
    <m/>
    <m/>
    <m/>
    <m/>
    <m/>
    <m/>
  </r>
  <r>
    <x v="136"/>
    <x v="5"/>
    <x v="0"/>
    <x v="1"/>
    <x v="3"/>
    <x v="1"/>
    <x v="0"/>
    <x v="0"/>
    <n v="37117017"/>
    <n v="61"/>
    <x v="0"/>
    <m/>
    <m/>
    <m/>
    <m/>
    <m/>
    <m/>
  </r>
  <r>
    <x v="136"/>
    <x v="5"/>
    <x v="0"/>
    <x v="1"/>
    <x v="4"/>
    <x v="1"/>
    <x v="0"/>
    <x v="1"/>
    <n v="37117039"/>
    <n v="61"/>
    <x v="0"/>
    <m/>
    <m/>
    <m/>
    <m/>
    <m/>
    <m/>
  </r>
  <r>
    <x v="136"/>
    <x v="5"/>
    <x v="0"/>
    <x v="1"/>
    <x v="5"/>
    <x v="1"/>
    <x v="0"/>
    <x v="2"/>
    <n v="37117082"/>
    <n v="61"/>
    <x v="0"/>
    <m/>
    <m/>
    <m/>
    <m/>
    <m/>
    <m/>
  </r>
  <r>
    <x v="136"/>
    <x v="5"/>
    <x v="0"/>
    <x v="1"/>
    <x v="6"/>
    <x v="0"/>
    <x v="1"/>
    <x v="0"/>
    <n v="37117015"/>
    <n v="61"/>
    <x v="0"/>
    <m/>
    <m/>
    <m/>
    <m/>
    <m/>
    <m/>
  </r>
  <r>
    <x v="136"/>
    <x v="5"/>
    <x v="0"/>
    <x v="1"/>
    <x v="7"/>
    <x v="0"/>
    <x v="1"/>
    <x v="1"/>
    <n v="37117034"/>
    <n v="61"/>
    <x v="0"/>
    <m/>
    <m/>
    <m/>
    <m/>
    <m/>
    <m/>
  </r>
  <r>
    <x v="136"/>
    <x v="5"/>
    <x v="0"/>
    <x v="1"/>
    <x v="8"/>
    <x v="0"/>
    <x v="1"/>
    <x v="2"/>
    <n v="37117060"/>
    <n v="61"/>
    <x v="0"/>
    <m/>
    <m/>
    <m/>
    <m/>
    <m/>
    <m/>
  </r>
  <r>
    <x v="136"/>
    <x v="5"/>
    <x v="0"/>
    <x v="1"/>
    <x v="9"/>
    <x v="1"/>
    <x v="1"/>
    <x v="0"/>
    <n v="37117018"/>
    <n v="61"/>
    <x v="0"/>
    <m/>
    <m/>
    <m/>
    <m/>
    <m/>
    <m/>
  </r>
  <r>
    <x v="136"/>
    <x v="5"/>
    <x v="0"/>
    <x v="1"/>
    <x v="10"/>
    <x v="1"/>
    <x v="1"/>
    <x v="1"/>
    <n v="37117037"/>
    <n v="61"/>
    <x v="0"/>
    <m/>
    <m/>
    <m/>
    <m/>
    <m/>
    <m/>
  </r>
  <r>
    <x v="136"/>
    <x v="5"/>
    <x v="0"/>
    <x v="1"/>
    <x v="11"/>
    <x v="1"/>
    <x v="1"/>
    <x v="2"/>
    <n v="37117083"/>
    <n v="61"/>
    <x v="0"/>
    <m/>
    <m/>
    <m/>
    <m/>
    <m/>
    <m/>
  </r>
  <r>
    <x v="136"/>
    <x v="5"/>
    <x v="0"/>
    <x v="1"/>
    <x v="12"/>
    <x v="0"/>
    <x v="2"/>
    <x v="0"/>
    <n v="37117016"/>
    <n v="61"/>
    <x v="1223"/>
    <n v="355"/>
    <n v="99"/>
    <n v="351.45"/>
    <m/>
    <m/>
    <m/>
  </r>
  <r>
    <x v="136"/>
    <x v="5"/>
    <x v="0"/>
    <x v="1"/>
    <x v="13"/>
    <x v="0"/>
    <x v="2"/>
    <x v="1"/>
    <n v="37117036"/>
    <n v="61"/>
    <x v="344"/>
    <n v="500"/>
    <n v="99"/>
    <n v="495"/>
    <m/>
    <m/>
    <m/>
  </r>
  <r>
    <x v="136"/>
    <x v="5"/>
    <x v="0"/>
    <x v="1"/>
    <x v="14"/>
    <x v="0"/>
    <x v="2"/>
    <x v="2"/>
    <n v="37117059"/>
    <n v="61"/>
    <x v="1146"/>
    <n v="410"/>
    <n v="99"/>
    <n v="405.9"/>
    <m/>
    <m/>
    <m/>
  </r>
  <r>
    <x v="136"/>
    <x v="5"/>
    <x v="0"/>
    <x v="1"/>
    <x v="15"/>
    <x v="1"/>
    <x v="2"/>
    <x v="0"/>
    <n v="37117019"/>
    <n v="61"/>
    <x v="799"/>
    <n v="185"/>
    <n v="77"/>
    <n v="142.44999999999999"/>
    <m/>
    <m/>
    <m/>
  </r>
  <r>
    <x v="136"/>
    <x v="5"/>
    <x v="0"/>
    <x v="1"/>
    <x v="16"/>
    <x v="1"/>
    <x v="2"/>
    <x v="1"/>
    <n v="37117038"/>
    <n v="61"/>
    <x v="723"/>
    <n v="190"/>
    <n v="77"/>
    <n v="146.30000000000001"/>
    <m/>
    <m/>
    <m/>
  </r>
  <r>
    <x v="136"/>
    <x v="5"/>
    <x v="0"/>
    <x v="1"/>
    <x v="17"/>
    <x v="1"/>
    <x v="2"/>
    <x v="2"/>
    <n v="37117081"/>
    <n v="61"/>
    <x v="721"/>
    <n v="180"/>
    <n v="77"/>
    <n v="138.6"/>
    <m/>
    <m/>
    <m/>
  </r>
  <r>
    <x v="137"/>
    <x v="5"/>
    <x v="0"/>
    <x v="1"/>
    <x v="0"/>
    <x v="0"/>
    <x v="0"/>
    <x v="0"/>
    <n v="37131014"/>
    <n v="61"/>
    <x v="188"/>
    <n v="335"/>
    <n v="0.6"/>
    <n v="2.0099999999999998"/>
    <m/>
    <m/>
    <m/>
  </r>
  <r>
    <x v="137"/>
    <x v="5"/>
    <x v="0"/>
    <x v="1"/>
    <x v="1"/>
    <x v="0"/>
    <x v="0"/>
    <x v="1"/>
    <n v="37131035"/>
    <n v="61"/>
    <x v="804"/>
    <n v="425"/>
    <n v="0.6"/>
    <n v="2.5499999999999998"/>
    <m/>
    <m/>
    <m/>
  </r>
  <r>
    <x v="137"/>
    <x v="5"/>
    <x v="0"/>
    <x v="1"/>
    <x v="2"/>
    <x v="0"/>
    <x v="0"/>
    <x v="2"/>
    <n v="37131061"/>
    <n v="61"/>
    <x v="1223"/>
    <n v="355"/>
    <n v="0.6"/>
    <n v="2.13"/>
    <m/>
    <m/>
    <m/>
  </r>
  <r>
    <x v="137"/>
    <x v="5"/>
    <x v="0"/>
    <x v="1"/>
    <x v="3"/>
    <x v="1"/>
    <x v="0"/>
    <x v="0"/>
    <n v="37131017"/>
    <n v="61"/>
    <x v="1357"/>
    <n v="340"/>
    <n v="0.7"/>
    <n v="2.38"/>
    <m/>
    <m/>
    <m/>
  </r>
  <r>
    <x v="137"/>
    <x v="5"/>
    <x v="0"/>
    <x v="1"/>
    <x v="4"/>
    <x v="1"/>
    <x v="0"/>
    <x v="1"/>
    <n v="37131039"/>
    <n v="61"/>
    <x v="447"/>
    <n v="575"/>
    <n v="0.7"/>
    <n v="4.0250000000000004"/>
    <m/>
    <m/>
    <m/>
  </r>
  <r>
    <x v="137"/>
    <x v="5"/>
    <x v="0"/>
    <x v="1"/>
    <x v="5"/>
    <x v="1"/>
    <x v="0"/>
    <x v="2"/>
    <n v="37131082"/>
    <n v="61"/>
    <x v="819"/>
    <n v="620"/>
    <n v="0.7"/>
    <n v="4.34"/>
    <m/>
    <m/>
    <m/>
  </r>
  <r>
    <x v="137"/>
    <x v="5"/>
    <x v="0"/>
    <x v="1"/>
    <x v="6"/>
    <x v="0"/>
    <x v="1"/>
    <x v="0"/>
    <n v="37131015"/>
    <n v="61"/>
    <x v="836"/>
    <n v="225"/>
    <n v="71"/>
    <n v="159.75"/>
    <m/>
    <m/>
    <m/>
  </r>
  <r>
    <x v="137"/>
    <x v="5"/>
    <x v="0"/>
    <x v="1"/>
    <x v="7"/>
    <x v="0"/>
    <x v="1"/>
    <x v="1"/>
    <n v="37131034"/>
    <n v="61"/>
    <x v="315"/>
    <n v="430"/>
    <n v="71"/>
    <n v="305.3"/>
    <m/>
    <m/>
    <m/>
  </r>
  <r>
    <x v="137"/>
    <x v="5"/>
    <x v="0"/>
    <x v="1"/>
    <x v="8"/>
    <x v="0"/>
    <x v="1"/>
    <x v="2"/>
    <n v="37131060"/>
    <n v="61"/>
    <x v="1263"/>
    <n v="390"/>
    <n v="71"/>
    <n v="276.89999999999998"/>
    <m/>
    <m/>
    <m/>
  </r>
  <r>
    <x v="137"/>
    <x v="5"/>
    <x v="0"/>
    <x v="1"/>
    <x v="9"/>
    <x v="1"/>
    <x v="1"/>
    <x v="0"/>
    <n v="37131018"/>
    <n v="61"/>
    <x v="196"/>
    <n v="640"/>
    <n v="59"/>
    <n v="377.6"/>
    <m/>
    <m/>
    <m/>
  </r>
  <r>
    <x v="137"/>
    <x v="5"/>
    <x v="0"/>
    <x v="1"/>
    <x v="10"/>
    <x v="1"/>
    <x v="1"/>
    <x v="1"/>
    <n v="37131037"/>
    <n v="61"/>
    <x v="719"/>
    <n v="315"/>
    <n v="59"/>
    <n v="185.85"/>
    <m/>
    <m/>
    <m/>
  </r>
  <r>
    <x v="137"/>
    <x v="5"/>
    <x v="0"/>
    <x v="1"/>
    <x v="11"/>
    <x v="1"/>
    <x v="1"/>
    <x v="2"/>
    <n v="37131083"/>
    <n v="61"/>
    <x v="1358"/>
    <n v="385"/>
    <n v="59"/>
    <n v="227.15"/>
    <m/>
    <m/>
    <m/>
  </r>
  <r>
    <x v="137"/>
    <x v="5"/>
    <x v="0"/>
    <x v="1"/>
    <x v="12"/>
    <x v="0"/>
    <x v="2"/>
    <x v="0"/>
    <n v="37131016"/>
    <n v="61"/>
    <x v="450"/>
    <n v="870"/>
    <n v="99"/>
    <n v="861.3"/>
    <m/>
    <m/>
    <m/>
  </r>
  <r>
    <x v="137"/>
    <x v="5"/>
    <x v="0"/>
    <x v="1"/>
    <x v="13"/>
    <x v="0"/>
    <x v="2"/>
    <x v="1"/>
    <n v="37131036"/>
    <n v="61"/>
    <x v="121"/>
    <n v="1045"/>
    <n v="99"/>
    <n v="1034.55"/>
    <m/>
    <m/>
    <m/>
  </r>
  <r>
    <x v="137"/>
    <x v="5"/>
    <x v="0"/>
    <x v="1"/>
    <x v="14"/>
    <x v="0"/>
    <x v="2"/>
    <x v="2"/>
    <n v="37131059"/>
    <n v="61"/>
    <x v="460"/>
    <n v="1140"/>
    <n v="99"/>
    <n v="1128.5999999999999"/>
    <m/>
    <m/>
    <m/>
  </r>
  <r>
    <x v="137"/>
    <x v="5"/>
    <x v="0"/>
    <x v="1"/>
    <x v="15"/>
    <x v="1"/>
    <x v="2"/>
    <x v="0"/>
    <n v="37131019"/>
    <n v="61"/>
    <x v="293"/>
    <n v="610"/>
    <n v="77"/>
    <n v="469.7"/>
    <m/>
    <m/>
    <m/>
  </r>
  <r>
    <x v="137"/>
    <x v="5"/>
    <x v="0"/>
    <x v="1"/>
    <x v="16"/>
    <x v="1"/>
    <x v="2"/>
    <x v="1"/>
    <n v="37131038"/>
    <n v="61"/>
    <x v="1359"/>
    <n v="785"/>
    <n v="77"/>
    <n v="604.45000000000005"/>
    <m/>
    <m/>
    <m/>
  </r>
  <r>
    <x v="137"/>
    <x v="5"/>
    <x v="0"/>
    <x v="1"/>
    <x v="17"/>
    <x v="1"/>
    <x v="2"/>
    <x v="2"/>
    <n v="37131081"/>
    <n v="61"/>
    <x v="1360"/>
    <n v="415"/>
    <n v="77"/>
    <n v="319.55"/>
    <m/>
    <m/>
    <m/>
  </r>
  <r>
    <x v="138"/>
    <x v="5"/>
    <x v="0"/>
    <x v="1"/>
    <x v="0"/>
    <x v="0"/>
    <x v="0"/>
    <x v="0"/>
    <n v="37139014"/>
    <n v="61"/>
    <x v="812"/>
    <n v="460"/>
    <n v="0.6"/>
    <n v="2.76"/>
    <m/>
    <m/>
    <m/>
  </r>
  <r>
    <x v="138"/>
    <x v="5"/>
    <x v="0"/>
    <x v="1"/>
    <x v="1"/>
    <x v="0"/>
    <x v="0"/>
    <x v="1"/>
    <n v="37139035"/>
    <n v="61"/>
    <x v="805"/>
    <n v="380"/>
    <n v="0.6"/>
    <n v="2.2799999999999998"/>
    <m/>
    <m/>
    <m/>
  </r>
  <r>
    <x v="138"/>
    <x v="5"/>
    <x v="0"/>
    <x v="1"/>
    <x v="2"/>
    <x v="0"/>
    <x v="0"/>
    <x v="2"/>
    <n v="37139061"/>
    <n v="61"/>
    <x v="822"/>
    <n v="1030"/>
    <n v="0.6"/>
    <n v="6.18"/>
    <m/>
    <m/>
    <m/>
  </r>
  <r>
    <x v="138"/>
    <x v="5"/>
    <x v="0"/>
    <x v="1"/>
    <x v="3"/>
    <x v="1"/>
    <x v="0"/>
    <x v="0"/>
    <n v="37139017"/>
    <n v="61"/>
    <x v="204"/>
    <n v="645"/>
    <n v="0.7"/>
    <n v="4.5149999999999997"/>
    <m/>
    <m/>
    <m/>
  </r>
  <r>
    <x v="138"/>
    <x v="5"/>
    <x v="0"/>
    <x v="1"/>
    <x v="4"/>
    <x v="1"/>
    <x v="0"/>
    <x v="1"/>
    <n v="37139039"/>
    <n v="61"/>
    <x v="133"/>
    <n v="655"/>
    <n v="0.7"/>
    <n v="4.585"/>
    <m/>
    <m/>
    <m/>
  </r>
  <r>
    <x v="138"/>
    <x v="5"/>
    <x v="0"/>
    <x v="1"/>
    <x v="5"/>
    <x v="1"/>
    <x v="0"/>
    <x v="2"/>
    <n v="37139082"/>
    <n v="61"/>
    <x v="444"/>
    <n v="855"/>
    <n v="0.7"/>
    <n v="5.9850000000000003"/>
    <m/>
    <m/>
    <m/>
  </r>
  <r>
    <x v="138"/>
    <x v="5"/>
    <x v="0"/>
    <x v="1"/>
    <x v="6"/>
    <x v="0"/>
    <x v="1"/>
    <x v="0"/>
    <n v="37139015"/>
    <n v="61"/>
    <x v="802"/>
    <n v="265"/>
    <n v="71"/>
    <n v="188.15"/>
    <m/>
    <m/>
    <m/>
  </r>
  <r>
    <x v="138"/>
    <x v="5"/>
    <x v="0"/>
    <x v="1"/>
    <x v="7"/>
    <x v="0"/>
    <x v="1"/>
    <x v="1"/>
    <n v="37139034"/>
    <n v="61"/>
    <x v="891"/>
    <n v="365"/>
    <n v="71"/>
    <n v="259.14999999999998"/>
    <m/>
    <m/>
    <m/>
  </r>
  <r>
    <x v="138"/>
    <x v="5"/>
    <x v="0"/>
    <x v="1"/>
    <x v="8"/>
    <x v="0"/>
    <x v="1"/>
    <x v="2"/>
    <n v="37139060"/>
    <n v="61"/>
    <x v="802"/>
    <n v="265"/>
    <n v="71"/>
    <n v="188.15"/>
    <m/>
    <m/>
    <m/>
  </r>
  <r>
    <x v="138"/>
    <x v="5"/>
    <x v="0"/>
    <x v="1"/>
    <x v="9"/>
    <x v="1"/>
    <x v="1"/>
    <x v="0"/>
    <n v="37139018"/>
    <n v="61"/>
    <x v="198"/>
    <n v="710"/>
    <n v="59"/>
    <n v="418.9"/>
    <m/>
    <m/>
    <m/>
  </r>
  <r>
    <x v="138"/>
    <x v="5"/>
    <x v="0"/>
    <x v="1"/>
    <x v="10"/>
    <x v="1"/>
    <x v="1"/>
    <x v="1"/>
    <n v="37139037"/>
    <n v="61"/>
    <x v="1360"/>
    <n v="415"/>
    <n v="59"/>
    <n v="244.85"/>
    <m/>
    <m/>
    <m/>
  </r>
  <r>
    <x v="138"/>
    <x v="5"/>
    <x v="0"/>
    <x v="1"/>
    <x v="11"/>
    <x v="1"/>
    <x v="1"/>
    <x v="2"/>
    <n v="37139083"/>
    <n v="61"/>
    <x v="316"/>
    <n v="550"/>
    <n v="59"/>
    <n v="324.5"/>
    <m/>
    <m/>
    <m/>
  </r>
  <r>
    <x v="138"/>
    <x v="5"/>
    <x v="0"/>
    <x v="1"/>
    <x v="12"/>
    <x v="0"/>
    <x v="2"/>
    <x v="0"/>
    <n v="37139016"/>
    <n v="61"/>
    <x v="389"/>
    <n v="1185"/>
    <n v="99"/>
    <n v="1173.1500000000001"/>
    <m/>
    <m/>
    <m/>
  </r>
  <r>
    <x v="138"/>
    <x v="5"/>
    <x v="0"/>
    <x v="1"/>
    <x v="13"/>
    <x v="0"/>
    <x v="2"/>
    <x v="1"/>
    <n v="37139036"/>
    <n v="61"/>
    <x v="758"/>
    <n v="1050"/>
    <n v="99"/>
    <n v="1039.5"/>
    <m/>
    <m/>
    <m/>
  </r>
  <r>
    <x v="138"/>
    <x v="5"/>
    <x v="0"/>
    <x v="1"/>
    <x v="14"/>
    <x v="0"/>
    <x v="2"/>
    <x v="2"/>
    <n v="37139059"/>
    <n v="61"/>
    <x v="209"/>
    <n v="1355"/>
    <n v="99"/>
    <n v="1341.45"/>
    <m/>
    <m/>
    <m/>
  </r>
  <r>
    <x v="138"/>
    <x v="5"/>
    <x v="0"/>
    <x v="1"/>
    <x v="15"/>
    <x v="1"/>
    <x v="2"/>
    <x v="0"/>
    <n v="37139019"/>
    <n v="61"/>
    <x v="462"/>
    <n v="905"/>
    <n v="77"/>
    <n v="696.85"/>
    <m/>
    <m/>
    <m/>
  </r>
  <r>
    <x v="138"/>
    <x v="5"/>
    <x v="0"/>
    <x v="1"/>
    <x v="16"/>
    <x v="1"/>
    <x v="2"/>
    <x v="1"/>
    <n v="37139038"/>
    <n v="61"/>
    <x v="289"/>
    <n v="895"/>
    <n v="77"/>
    <n v="689.15"/>
    <m/>
    <m/>
    <m/>
  </r>
  <r>
    <x v="138"/>
    <x v="5"/>
    <x v="0"/>
    <x v="1"/>
    <x v="17"/>
    <x v="1"/>
    <x v="2"/>
    <x v="2"/>
    <n v="37139081"/>
    <n v="61"/>
    <x v="883"/>
    <n v="615"/>
    <n v="77"/>
    <n v="473.55"/>
    <m/>
    <m/>
    <m/>
  </r>
  <r>
    <x v="139"/>
    <x v="5"/>
    <x v="0"/>
    <x v="1"/>
    <x v="0"/>
    <x v="0"/>
    <x v="0"/>
    <x v="0"/>
    <n v="37146014"/>
    <n v="61"/>
    <x v="181"/>
    <n v="1220"/>
    <n v="0.6"/>
    <n v="7.32"/>
    <m/>
    <m/>
    <m/>
  </r>
  <r>
    <x v="139"/>
    <x v="5"/>
    <x v="0"/>
    <x v="1"/>
    <x v="1"/>
    <x v="0"/>
    <x v="0"/>
    <x v="1"/>
    <n v="37146035"/>
    <n v="61"/>
    <x v="223"/>
    <n v="1725"/>
    <n v="0.6"/>
    <n v="10.35"/>
    <m/>
    <m/>
    <m/>
  </r>
  <r>
    <x v="139"/>
    <x v="5"/>
    <x v="0"/>
    <x v="1"/>
    <x v="2"/>
    <x v="0"/>
    <x v="0"/>
    <x v="2"/>
    <n v="37146061"/>
    <n v="61"/>
    <x v="199"/>
    <n v="715"/>
    <n v="0.6"/>
    <n v="4.29"/>
    <m/>
    <m/>
    <m/>
  </r>
  <r>
    <x v="139"/>
    <x v="5"/>
    <x v="0"/>
    <x v="1"/>
    <x v="3"/>
    <x v="1"/>
    <x v="0"/>
    <x v="0"/>
    <n v="37146017"/>
    <n v="61"/>
    <x v="830"/>
    <n v="1505"/>
    <n v="0.7"/>
    <n v="10.535"/>
    <m/>
    <m/>
    <m/>
  </r>
  <r>
    <x v="139"/>
    <x v="5"/>
    <x v="0"/>
    <x v="1"/>
    <x v="4"/>
    <x v="1"/>
    <x v="0"/>
    <x v="1"/>
    <n v="37146039"/>
    <n v="61"/>
    <x v="813"/>
    <n v="1270"/>
    <n v="0.7"/>
    <n v="8.89"/>
    <m/>
    <m/>
    <m/>
  </r>
  <r>
    <x v="139"/>
    <x v="5"/>
    <x v="0"/>
    <x v="1"/>
    <x v="5"/>
    <x v="1"/>
    <x v="0"/>
    <x v="2"/>
    <n v="37146082"/>
    <n v="61"/>
    <x v="1361"/>
    <n v="1230"/>
    <n v="0.7"/>
    <n v="8.61"/>
    <m/>
    <m/>
    <m/>
  </r>
  <r>
    <x v="139"/>
    <x v="5"/>
    <x v="0"/>
    <x v="1"/>
    <x v="6"/>
    <x v="0"/>
    <x v="1"/>
    <x v="0"/>
    <n v="37146015"/>
    <n v="61"/>
    <x v="805"/>
    <n v="380"/>
    <n v="71"/>
    <n v="269.8"/>
    <m/>
    <m/>
    <m/>
  </r>
  <r>
    <x v="139"/>
    <x v="5"/>
    <x v="0"/>
    <x v="1"/>
    <x v="7"/>
    <x v="0"/>
    <x v="1"/>
    <x v="1"/>
    <n v="37146034"/>
    <n v="61"/>
    <x v="196"/>
    <n v="640"/>
    <n v="71"/>
    <n v="454.4"/>
    <m/>
    <m/>
    <m/>
  </r>
  <r>
    <x v="139"/>
    <x v="5"/>
    <x v="0"/>
    <x v="1"/>
    <x v="8"/>
    <x v="0"/>
    <x v="1"/>
    <x v="2"/>
    <n v="37146060"/>
    <n v="61"/>
    <x v="819"/>
    <n v="620"/>
    <n v="71"/>
    <n v="440.2"/>
    <m/>
    <m/>
    <m/>
  </r>
  <r>
    <x v="139"/>
    <x v="5"/>
    <x v="0"/>
    <x v="1"/>
    <x v="9"/>
    <x v="1"/>
    <x v="1"/>
    <x v="0"/>
    <n v="37146018"/>
    <n v="61"/>
    <x v="916"/>
    <n v="935"/>
    <n v="59"/>
    <n v="551.65"/>
    <m/>
    <m/>
    <m/>
  </r>
  <r>
    <x v="139"/>
    <x v="5"/>
    <x v="0"/>
    <x v="1"/>
    <x v="10"/>
    <x v="1"/>
    <x v="1"/>
    <x v="1"/>
    <n v="37146037"/>
    <n v="61"/>
    <x v="755"/>
    <n v="695"/>
    <n v="59"/>
    <n v="410.05"/>
    <m/>
    <m/>
    <m/>
  </r>
  <r>
    <x v="139"/>
    <x v="5"/>
    <x v="0"/>
    <x v="1"/>
    <x v="11"/>
    <x v="1"/>
    <x v="1"/>
    <x v="2"/>
    <n v="37146083"/>
    <n v="61"/>
    <x v="598"/>
    <n v="590"/>
    <n v="59"/>
    <n v="348.1"/>
    <m/>
    <m/>
    <m/>
  </r>
  <r>
    <x v="139"/>
    <x v="5"/>
    <x v="0"/>
    <x v="1"/>
    <x v="12"/>
    <x v="0"/>
    <x v="2"/>
    <x v="0"/>
    <n v="37146016"/>
    <n v="61"/>
    <x v="1143"/>
    <n v="1730"/>
    <n v="99"/>
    <n v="1712.7"/>
    <m/>
    <m/>
    <m/>
  </r>
  <r>
    <x v="139"/>
    <x v="5"/>
    <x v="0"/>
    <x v="1"/>
    <x v="13"/>
    <x v="0"/>
    <x v="2"/>
    <x v="1"/>
    <n v="37146036"/>
    <n v="61"/>
    <x v="217"/>
    <n v="2175"/>
    <n v="99"/>
    <n v="2153.25"/>
    <m/>
    <m/>
    <m/>
  </r>
  <r>
    <x v="139"/>
    <x v="5"/>
    <x v="0"/>
    <x v="1"/>
    <x v="14"/>
    <x v="0"/>
    <x v="2"/>
    <x v="2"/>
    <n v="37146059"/>
    <n v="61"/>
    <x v="1362"/>
    <n v="2530"/>
    <n v="99"/>
    <n v="2504.6999999999998"/>
    <m/>
    <m/>
    <m/>
  </r>
  <r>
    <x v="139"/>
    <x v="5"/>
    <x v="0"/>
    <x v="1"/>
    <x v="15"/>
    <x v="1"/>
    <x v="2"/>
    <x v="0"/>
    <n v="37146019"/>
    <n v="61"/>
    <x v="213"/>
    <n v="1570"/>
    <n v="77"/>
    <n v="1208.9000000000001"/>
    <m/>
    <m/>
    <m/>
  </r>
  <r>
    <x v="139"/>
    <x v="5"/>
    <x v="0"/>
    <x v="1"/>
    <x v="16"/>
    <x v="1"/>
    <x v="2"/>
    <x v="1"/>
    <n v="37146038"/>
    <n v="61"/>
    <x v="147"/>
    <n v="1780"/>
    <n v="77"/>
    <n v="1370.6"/>
    <m/>
    <m/>
    <m/>
  </r>
  <r>
    <x v="139"/>
    <x v="5"/>
    <x v="0"/>
    <x v="1"/>
    <x v="17"/>
    <x v="1"/>
    <x v="2"/>
    <x v="2"/>
    <n v="37146081"/>
    <n v="61"/>
    <x v="462"/>
    <n v="905"/>
    <n v="77"/>
    <n v="696.85"/>
    <m/>
    <m/>
    <m/>
  </r>
  <r>
    <x v="140"/>
    <x v="5"/>
    <x v="0"/>
    <x v="1"/>
    <x v="0"/>
    <x v="0"/>
    <x v="0"/>
    <x v="0"/>
    <n v="37153014"/>
    <n v="61"/>
    <x v="456"/>
    <n v="1575"/>
    <n v="0.6"/>
    <n v="9.4499999999999993"/>
    <m/>
    <m/>
    <m/>
  </r>
  <r>
    <x v="140"/>
    <x v="5"/>
    <x v="0"/>
    <x v="1"/>
    <x v="1"/>
    <x v="0"/>
    <x v="0"/>
    <x v="1"/>
    <n v="37153035"/>
    <n v="61"/>
    <x v="948"/>
    <n v="2155"/>
    <n v="0.6"/>
    <n v="12.93"/>
    <m/>
    <m/>
    <m/>
  </r>
  <r>
    <x v="140"/>
    <x v="5"/>
    <x v="0"/>
    <x v="1"/>
    <x v="2"/>
    <x v="0"/>
    <x v="0"/>
    <x v="2"/>
    <n v="37153061"/>
    <n v="61"/>
    <x v="1363"/>
    <n v="1775"/>
    <n v="0.6"/>
    <n v="10.65"/>
    <m/>
    <m/>
    <m/>
  </r>
  <r>
    <x v="140"/>
    <x v="5"/>
    <x v="0"/>
    <x v="1"/>
    <x v="3"/>
    <x v="1"/>
    <x v="0"/>
    <x v="0"/>
    <n v="37153017"/>
    <n v="61"/>
    <x v="147"/>
    <n v="1780"/>
    <n v="0.7"/>
    <n v="12.46"/>
    <m/>
    <m/>
    <m/>
  </r>
  <r>
    <x v="140"/>
    <x v="5"/>
    <x v="0"/>
    <x v="1"/>
    <x v="4"/>
    <x v="1"/>
    <x v="0"/>
    <x v="1"/>
    <n v="37153039"/>
    <n v="61"/>
    <x v="391"/>
    <n v="2040"/>
    <n v="0.7"/>
    <n v="14.28"/>
    <m/>
    <m/>
    <m/>
  </r>
  <r>
    <x v="140"/>
    <x v="5"/>
    <x v="0"/>
    <x v="1"/>
    <x v="5"/>
    <x v="1"/>
    <x v="0"/>
    <x v="2"/>
    <n v="37153082"/>
    <n v="61"/>
    <x v="894"/>
    <n v="1395"/>
    <n v="0.7"/>
    <n v="9.7650000000000006"/>
    <m/>
    <m/>
    <m/>
  </r>
  <r>
    <x v="140"/>
    <x v="5"/>
    <x v="0"/>
    <x v="1"/>
    <x v="6"/>
    <x v="0"/>
    <x v="1"/>
    <x v="0"/>
    <n v="37153015"/>
    <n v="61"/>
    <x v="503"/>
    <n v="1010"/>
    <n v="71"/>
    <n v="717.1"/>
    <m/>
    <m/>
    <m/>
  </r>
  <r>
    <x v="140"/>
    <x v="5"/>
    <x v="0"/>
    <x v="1"/>
    <x v="7"/>
    <x v="0"/>
    <x v="1"/>
    <x v="1"/>
    <n v="37153034"/>
    <n v="61"/>
    <x v="57"/>
    <n v="1410"/>
    <n v="71"/>
    <n v="1001.1"/>
    <m/>
    <m/>
    <m/>
  </r>
  <r>
    <x v="140"/>
    <x v="5"/>
    <x v="0"/>
    <x v="1"/>
    <x v="8"/>
    <x v="0"/>
    <x v="1"/>
    <x v="2"/>
    <n v="37153060"/>
    <n v="61"/>
    <x v="915"/>
    <n v="885"/>
    <n v="71"/>
    <n v="628.35"/>
    <m/>
    <m/>
    <m/>
  </r>
  <r>
    <x v="140"/>
    <x v="5"/>
    <x v="0"/>
    <x v="1"/>
    <x v="9"/>
    <x v="1"/>
    <x v="1"/>
    <x v="0"/>
    <n v="37153018"/>
    <n v="61"/>
    <x v="359"/>
    <n v="1640"/>
    <n v="59"/>
    <n v="967.6"/>
    <m/>
    <m/>
    <m/>
  </r>
  <r>
    <x v="140"/>
    <x v="5"/>
    <x v="0"/>
    <x v="1"/>
    <x v="10"/>
    <x v="1"/>
    <x v="1"/>
    <x v="1"/>
    <n v="37153037"/>
    <n v="61"/>
    <x v="208"/>
    <n v="1525"/>
    <n v="59"/>
    <n v="899.75"/>
    <m/>
    <m/>
    <m/>
  </r>
  <r>
    <x v="140"/>
    <x v="5"/>
    <x v="0"/>
    <x v="1"/>
    <x v="11"/>
    <x v="1"/>
    <x v="1"/>
    <x v="2"/>
    <n v="37153083"/>
    <n v="61"/>
    <x v="385"/>
    <n v="1420"/>
    <n v="59"/>
    <n v="837.8"/>
    <m/>
    <m/>
    <m/>
  </r>
  <r>
    <x v="140"/>
    <x v="5"/>
    <x v="0"/>
    <x v="1"/>
    <x v="12"/>
    <x v="0"/>
    <x v="2"/>
    <x v="0"/>
    <n v="37153016"/>
    <n v="61"/>
    <x v="1364"/>
    <n v="2160"/>
    <n v="99"/>
    <n v="2138.4"/>
    <m/>
    <m/>
    <m/>
  </r>
  <r>
    <x v="140"/>
    <x v="5"/>
    <x v="0"/>
    <x v="1"/>
    <x v="13"/>
    <x v="0"/>
    <x v="2"/>
    <x v="1"/>
    <n v="37153036"/>
    <n v="61"/>
    <x v="231"/>
    <n v="3010"/>
    <n v="99"/>
    <n v="2979.9"/>
    <m/>
    <m/>
    <m/>
  </r>
  <r>
    <x v="140"/>
    <x v="5"/>
    <x v="0"/>
    <x v="1"/>
    <x v="14"/>
    <x v="0"/>
    <x v="2"/>
    <x v="2"/>
    <n v="37153059"/>
    <n v="61"/>
    <x v="1365"/>
    <n v="2355"/>
    <n v="99"/>
    <n v="2331.4499999999998"/>
    <m/>
    <m/>
    <m/>
  </r>
  <r>
    <x v="140"/>
    <x v="5"/>
    <x v="0"/>
    <x v="1"/>
    <x v="15"/>
    <x v="1"/>
    <x v="2"/>
    <x v="0"/>
    <n v="37153019"/>
    <n v="61"/>
    <x v="1366"/>
    <n v="2410"/>
    <n v="77"/>
    <n v="1855.7"/>
    <m/>
    <m/>
    <m/>
  </r>
  <r>
    <x v="140"/>
    <x v="5"/>
    <x v="0"/>
    <x v="1"/>
    <x v="16"/>
    <x v="1"/>
    <x v="2"/>
    <x v="1"/>
    <n v="37153038"/>
    <n v="61"/>
    <x v="312"/>
    <n v="2995"/>
    <n v="77"/>
    <n v="2306.15"/>
    <m/>
    <m/>
    <m/>
  </r>
  <r>
    <x v="140"/>
    <x v="5"/>
    <x v="0"/>
    <x v="1"/>
    <x v="17"/>
    <x v="1"/>
    <x v="2"/>
    <x v="2"/>
    <n v="37153081"/>
    <n v="61"/>
    <x v="1367"/>
    <n v="2460"/>
    <n v="77"/>
    <n v="1894.2"/>
    <m/>
    <m/>
    <m/>
  </r>
  <r>
    <x v="141"/>
    <x v="5"/>
    <x v="0"/>
    <x v="0"/>
    <x v="0"/>
    <x v="0"/>
    <x v="0"/>
    <x v="0"/>
    <n v="37167014"/>
    <n v="61"/>
    <x v="1144"/>
    <n v="2315"/>
    <n v="0"/>
    <n v="0"/>
    <n v="727"/>
    <n v="0.68596112311015123"/>
    <m/>
  </r>
  <r>
    <x v="141"/>
    <x v="5"/>
    <x v="0"/>
    <x v="0"/>
    <x v="1"/>
    <x v="0"/>
    <x v="0"/>
    <x v="1"/>
    <n v="37167035"/>
    <n v="61"/>
    <x v="435"/>
    <n v="2235"/>
    <n v="0"/>
    <n v="0"/>
    <n v="1342.5"/>
    <n v="0.39932885906040266"/>
    <m/>
  </r>
  <r>
    <x v="141"/>
    <x v="5"/>
    <x v="0"/>
    <x v="0"/>
    <x v="2"/>
    <x v="0"/>
    <x v="0"/>
    <x v="2"/>
    <n v="37167061"/>
    <n v="61"/>
    <x v="1368"/>
    <n v="2325"/>
    <n v="1.3157894736842106"/>
    <n v="30.592105263157897"/>
    <n v="1342.5"/>
    <n v="0.42258064516129035"/>
    <m/>
  </r>
  <r>
    <x v="141"/>
    <x v="5"/>
    <x v="0"/>
    <x v="0"/>
    <x v="3"/>
    <x v="1"/>
    <x v="0"/>
    <x v="0"/>
    <n v="37167017"/>
    <n v="61"/>
    <x v="882"/>
    <n v="2955"/>
    <n v="0"/>
    <n v="0"/>
    <n v="812"/>
    <n v="0.72521150592216577"/>
    <m/>
  </r>
  <r>
    <x v="141"/>
    <x v="5"/>
    <x v="0"/>
    <x v="0"/>
    <x v="4"/>
    <x v="1"/>
    <x v="0"/>
    <x v="1"/>
    <n v="37167039"/>
    <n v="61"/>
    <x v="1075"/>
    <n v="2100"/>
    <n v="1.8867924528301889"/>
    <n v="39.622641509433969"/>
    <n v="780.5"/>
    <n v="0.6283333333333333"/>
    <m/>
  </r>
  <r>
    <x v="141"/>
    <x v="5"/>
    <x v="0"/>
    <x v="0"/>
    <x v="5"/>
    <x v="1"/>
    <x v="0"/>
    <x v="2"/>
    <n v="37167082"/>
    <n v="61"/>
    <x v="714"/>
    <n v="2335"/>
    <n v="0"/>
    <n v="0"/>
    <n v="1166.5"/>
    <n v="0.50042826552462527"/>
    <m/>
  </r>
  <r>
    <x v="141"/>
    <x v="5"/>
    <x v="0"/>
    <x v="0"/>
    <x v="6"/>
    <x v="0"/>
    <x v="1"/>
    <x v="0"/>
    <n v="37167015"/>
    <n v="61"/>
    <x v="116"/>
    <n v="2305"/>
    <n v="66.055045871559642"/>
    <n v="1522.5688073394497"/>
    <n v="358.5"/>
    <n v="0.84446854663774407"/>
    <m/>
  </r>
  <r>
    <x v="141"/>
    <x v="5"/>
    <x v="0"/>
    <x v="0"/>
    <x v="7"/>
    <x v="0"/>
    <x v="1"/>
    <x v="1"/>
    <n v="37167034"/>
    <n v="61"/>
    <x v="1369"/>
    <n v="2930"/>
    <n v="63.13993174061433"/>
    <n v="1850"/>
    <n v="554.5"/>
    <n v="0.81075085324232077"/>
    <m/>
  </r>
  <r>
    <x v="141"/>
    <x v="5"/>
    <x v="0"/>
    <x v="0"/>
    <x v="8"/>
    <x v="0"/>
    <x v="1"/>
    <x v="2"/>
    <n v="37167060"/>
    <n v="61"/>
    <x v="157"/>
    <n v="2360"/>
    <n v="85.403050108932462"/>
    <n v="2015.5119825708061"/>
    <n v="619"/>
    <n v="0.73771186440677972"/>
    <m/>
  </r>
  <r>
    <x v="141"/>
    <x v="5"/>
    <x v="0"/>
    <x v="0"/>
    <x v="9"/>
    <x v="1"/>
    <x v="1"/>
    <x v="0"/>
    <n v="37167018"/>
    <n v="61"/>
    <x v="156"/>
    <n v="2795"/>
    <n v="49.194991055456171"/>
    <n v="1375"/>
    <n v="358.5"/>
    <n v="0.87173524150268333"/>
    <m/>
  </r>
  <r>
    <x v="141"/>
    <x v="5"/>
    <x v="0"/>
    <x v="0"/>
    <x v="10"/>
    <x v="1"/>
    <x v="1"/>
    <x v="1"/>
    <n v="37167037"/>
    <n v="61"/>
    <x v="269"/>
    <n v="2065"/>
    <n v="69.733656174334143"/>
    <n v="1440"/>
    <n v="932"/>
    <n v="0.54866828087167074"/>
    <m/>
  </r>
  <r>
    <x v="141"/>
    <x v="5"/>
    <x v="0"/>
    <x v="0"/>
    <x v="11"/>
    <x v="1"/>
    <x v="1"/>
    <x v="2"/>
    <n v="37167083"/>
    <n v="61"/>
    <x v="236"/>
    <n v="2370"/>
    <n v="60.259179265658744"/>
    <n v="1428.1425485961122"/>
    <n v="512"/>
    <n v="0.78396624472573839"/>
    <m/>
  </r>
  <r>
    <x v="141"/>
    <x v="5"/>
    <x v="0"/>
    <x v="0"/>
    <x v="12"/>
    <x v="0"/>
    <x v="2"/>
    <x v="0"/>
    <n v="37167016"/>
    <n v="61"/>
    <x v="1370"/>
    <n v="4445"/>
    <n v="99.550056242969617"/>
    <n v="4425"/>
    <n v="999"/>
    <n v="0.77525309336332959"/>
    <m/>
  </r>
  <r>
    <x v="141"/>
    <x v="5"/>
    <x v="0"/>
    <x v="0"/>
    <x v="13"/>
    <x v="0"/>
    <x v="2"/>
    <x v="1"/>
    <n v="37167036"/>
    <n v="61"/>
    <x v="1"/>
    <n v="4920"/>
    <n v="97.357723577235774"/>
    <n v="4790"/>
    <n v="1422"/>
    <n v="0.71097560975609753"/>
    <m/>
  </r>
  <r>
    <x v="141"/>
    <x v="5"/>
    <x v="0"/>
    <x v="0"/>
    <x v="14"/>
    <x v="0"/>
    <x v="2"/>
    <x v="2"/>
    <n v="37167059"/>
    <n v="61"/>
    <x v="1371"/>
    <n v="3770"/>
    <n v="100"/>
    <n v="3770"/>
    <n v="860.5"/>
    <n v="0.77175066312997342"/>
    <m/>
  </r>
  <r>
    <x v="141"/>
    <x v="5"/>
    <x v="0"/>
    <x v="0"/>
    <x v="15"/>
    <x v="1"/>
    <x v="2"/>
    <x v="0"/>
    <n v="37167019"/>
    <n v="61"/>
    <x v="1372"/>
    <n v="2975"/>
    <n v="62.352941176470587"/>
    <n v="1855"/>
    <n v="1235"/>
    <n v="0.58487394957983196"/>
    <m/>
  </r>
  <r>
    <x v="141"/>
    <x v="5"/>
    <x v="0"/>
    <x v="0"/>
    <x v="16"/>
    <x v="1"/>
    <x v="2"/>
    <x v="1"/>
    <n v="37167038"/>
    <n v="61"/>
    <x v="1373"/>
    <n v="3815"/>
    <n v="85.190039318479691"/>
    <n v="3250"/>
    <n v="904.5"/>
    <n v="0.76290956749672345"/>
    <m/>
  </r>
  <r>
    <x v="141"/>
    <x v="5"/>
    <x v="0"/>
    <x v="0"/>
    <x v="17"/>
    <x v="1"/>
    <x v="2"/>
    <x v="2"/>
    <n v="37167081"/>
    <n v="61"/>
    <x v="70"/>
    <n v="3015"/>
    <n v="84.908789386401324"/>
    <n v="2560"/>
    <n v="801"/>
    <n v="0.73432835820895526"/>
    <m/>
  </r>
  <r>
    <x v="142"/>
    <x v="5"/>
    <x v="0"/>
    <x v="2"/>
    <x v="0"/>
    <x v="0"/>
    <x v="0"/>
    <x v="0"/>
    <n v="37174014"/>
    <n v="61"/>
    <x v="1374"/>
    <m/>
    <n v="0"/>
    <n v="0"/>
    <m/>
    <m/>
    <m/>
  </r>
  <r>
    <x v="142"/>
    <x v="5"/>
    <x v="0"/>
    <x v="2"/>
    <x v="1"/>
    <x v="0"/>
    <x v="0"/>
    <x v="1"/>
    <n v="37174035"/>
    <n v="61"/>
    <x v="1375"/>
    <m/>
    <n v="0"/>
    <n v="0"/>
    <m/>
    <m/>
    <m/>
  </r>
  <r>
    <x v="142"/>
    <x v="5"/>
    <x v="0"/>
    <x v="2"/>
    <x v="2"/>
    <x v="0"/>
    <x v="0"/>
    <x v="2"/>
    <n v="37174061"/>
    <n v="61"/>
    <x v="1376"/>
    <m/>
    <n v="0"/>
    <n v="0"/>
    <m/>
    <m/>
    <m/>
  </r>
  <r>
    <x v="142"/>
    <x v="5"/>
    <x v="0"/>
    <x v="2"/>
    <x v="3"/>
    <x v="1"/>
    <x v="0"/>
    <x v="0"/>
    <n v="37174017"/>
    <n v="61"/>
    <x v="1377"/>
    <m/>
    <n v="0"/>
    <n v="0"/>
    <m/>
    <m/>
    <m/>
  </r>
  <r>
    <x v="142"/>
    <x v="5"/>
    <x v="0"/>
    <x v="2"/>
    <x v="4"/>
    <x v="1"/>
    <x v="0"/>
    <x v="1"/>
    <n v="37174039"/>
    <n v="61"/>
    <x v="1378"/>
    <m/>
    <n v="0"/>
    <n v="0"/>
    <m/>
    <m/>
    <m/>
  </r>
  <r>
    <x v="142"/>
    <x v="5"/>
    <x v="0"/>
    <x v="2"/>
    <x v="5"/>
    <x v="1"/>
    <x v="0"/>
    <x v="2"/>
    <n v="37174082"/>
    <n v="61"/>
    <x v="1379"/>
    <m/>
    <n v="0"/>
    <n v="0"/>
    <m/>
    <m/>
    <m/>
  </r>
  <r>
    <x v="142"/>
    <x v="5"/>
    <x v="0"/>
    <x v="2"/>
    <x v="6"/>
    <x v="0"/>
    <x v="1"/>
    <x v="0"/>
    <n v="37174015"/>
    <n v="61"/>
    <x v="1380"/>
    <m/>
    <n v="31.799163179916317"/>
    <n v="114"/>
    <m/>
    <m/>
    <m/>
  </r>
  <r>
    <x v="142"/>
    <x v="5"/>
    <x v="0"/>
    <x v="2"/>
    <x v="7"/>
    <x v="0"/>
    <x v="1"/>
    <x v="1"/>
    <n v="37174034"/>
    <n v="61"/>
    <x v="1381"/>
    <m/>
    <n v="27.953110910730388"/>
    <n v="155"/>
    <m/>
    <m/>
    <m/>
  </r>
  <r>
    <x v="142"/>
    <x v="5"/>
    <x v="0"/>
    <x v="2"/>
    <x v="8"/>
    <x v="0"/>
    <x v="1"/>
    <x v="2"/>
    <n v="37174060"/>
    <n v="61"/>
    <x v="1382"/>
    <m/>
    <n v="39.499192245557353"/>
    <n v="244.5"/>
    <m/>
    <m/>
    <m/>
  </r>
  <r>
    <x v="142"/>
    <x v="5"/>
    <x v="0"/>
    <x v="2"/>
    <x v="9"/>
    <x v="1"/>
    <x v="1"/>
    <x v="0"/>
    <n v="37174018"/>
    <n v="61"/>
    <x v="1380"/>
    <m/>
    <n v="31.799163179916317"/>
    <n v="114"/>
    <m/>
    <m/>
    <m/>
  </r>
  <r>
    <x v="142"/>
    <x v="5"/>
    <x v="0"/>
    <x v="2"/>
    <x v="10"/>
    <x v="1"/>
    <x v="1"/>
    <x v="1"/>
    <n v="37174037"/>
    <n v="61"/>
    <x v="1383"/>
    <m/>
    <n v="21.781115879828324"/>
    <n v="203"/>
    <m/>
    <m/>
    <m/>
  </r>
  <r>
    <x v="142"/>
    <x v="5"/>
    <x v="0"/>
    <x v="2"/>
    <x v="11"/>
    <x v="1"/>
    <x v="1"/>
    <x v="2"/>
    <n v="37174083"/>
    <n v="61"/>
    <x v="643"/>
    <m/>
    <n v="15.0390625"/>
    <n v="77"/>
    <m/>
    <m/>
    <m/>
  </r>
  <r>
    <x v="142"/>
    <x v="5"/>
    <x v="0"/>
    <x v="2"/>
    <x v="12"/>
    <x v="0"/>
    <x v="2"/>
    <x v="0"/>
    <n v="37174016"/>
    <n v="61"/>
    <x v="1384"/>
    <m/>
    <n v="96.196196196196198"/>
    <n v="961"/>
    <m/>
    <m/>
    <m/>
  </r>
  <r>
    <x v="142"/>
    <x v="5"/>
    <x v="0"/>
    <x v="2"/>
    <x v="13"/>
    <x v="0"/>
    <x v="2"/>
    <x v="1"/>
    <n v="37174036"/>
    <n v="61"/>
    <x v="854"/>
    <m/>
    <n v="100"/>
    <n v="1422"/>
    <m/>
    <m/>
    <m/>
  </r>
  <r>
    <x v="142"/>
    <x v="5"/>
    <x v="0"/>
    <x v="2"/>
    <x v="14"/>
    <x v="0"/>
    <x v="2"/>
    <x v="2"/>
    <n v="37174059"/>
    <n v="61"/>
    <x v="573"/>
    <m/>
    <n v="93.143521208599651"/>
    <n v="801.5"/>
    <m/>
    <m/>
    <m/>
  </r>
  <r>
    <x v="142"/>
    <x v="5"/>
    <x v="0"/>
    <x v="2"/>
    <x v="15"/>
    <x v="1"/>
    <x v="2"/>
    <x v="0"/>
    <n v="37174019"/>
    <n v="61"/>
    <x v="617"/>
    <m/>
    <n v="63.603238866396758"/>
    <n v="785.5"/>
    <m/>
    <m/>
    <m/>
  </r>
  <r>
    <x v="142"/>
    <x v="5"/>
    <x v="0"/>
    <x v="2"/>
    <x v="16"/>
    <x v="1"/>
    <x v="2"/>
    <x v="1"/>
    <n v="37174038"/>
    <n v="61"/>
    <x v="1385"/>
    <m/>
    <n v="73.963515754560532"/>
    <n v="669"/>
    <m/>
    <m/>
    <m/>
  </r>
  <r>
    <x v="142"/>
    <x v="5"/>
    <x v="0"/>
    <x v="2"/>
    <x v="17"/>
    <x v="1"/>
    <x v="2"/>
    <x v="2"/>
    <n v="37174081"/>
    <n v="61"/>
    <x v="1386"/>
    <m/>
    <n v="39.450686641697878"/>
    <n v="316"/>
    <m/>
    <m/>
    <m/>
  </r>
  <r>
    <x v="143"/>
    <x v="5"/>
    <x v="1"/>
    <x v="1"/>
    <x v="0"/>
    <x v="0"/>
    <x v="0"/>
    <x v="0"/>
    <n v="37201014"/>
    <n v="62"/>
    <x v="1387"/>
    <n v="1903"/>
    <n v="0.15764582238570676"/>
    <n v="2.9999999999999996"/>
    <m/>
    <m/>
    <m/>
  </r>
  <r>
    <x v="143"/>
    <x v="5"/>
    <x v="1"/>
    <x v="1"/>
    <x v="1"/>
    <x v="0"/>
    <x v="0"/>
    <x v="1"/>
    <n v="37201035"/>
    <n v="62"/>
    <x v="1388"/>
    <n v="2270"/>
    <n v="0"/>
    <n v="0"/>
    <m/>
    <m/>
    <m/>
  </r>
  <r>
    <x v="143"/>
    <x v="5"/>
    <x v="1"/>
    <x v="1"/>
    <x v="2"/>
    <x v="0"/>
    <x v="0"/>
    <x v="2"/>
    <n v="37201061"/>
    <n v="62"/>
    <x v="71"/>
    <n v="2595"/>
    <n v="1.7341040462427748"/>
    <n v="45.000000000000007"/>
    <m/>
    <m/>
    <m/>
  </r>
  <r>
    <x v="143"/>
    <x v="5"/>
    <x v="1"/>
    <x v="1"/>
    <x v="3"/>
    <x v="1"/>
    <x v="0"/>
    <x v="0"/>
    <n v="37201017"/>
    <n v="62"/>
    <x v="216"/>
    <n v="1415"/>
    <n v="1.0600706713780919"/>
    <n v="14.999999999999998"/>
    <m/>
    <m/>
    <m/>
  </r>
  <r>
    <x v="143"/>
    <x v="5"/>
    <x v="1"/>
    <x v="1"/>
    <x v="4"/>
    <x v="1"/>
    <x v="0"/>
    <x v="1"/>
    <n v="37201039"/>
    <n v="62"/>
    <x v="220"/>
    <n v="1500"/>
    <n v="0"/>
    <n v="0"/>
    <m/>
    <m/>
    <m/>
  </r>
  <r>
    <x v="143"/>
    <x v="5"/>
    <x v="1"/>
    <x v="1"/>
    <x v="5"/>
    <x v="1"/>
    <x v="0"/>
    <x v="2"/>
    <n v="37201082"/>
    <n v="62"/>
    <x v="887"/>
    <n v="1750"/>
    <n v="0"/>
    <n v="0"/>
    <m/>
    <m/>
    <m/>
  </r>
  <r>
    <x v="143"/>
    <x v="5"/>
    <x v="1"/>
    <x v="1"/>
    <x v="6"/>
    <x v="0"/>
    <x v="1"/>
    <x v="0"/>
    <n v="37201015"/>
    <n v="62"/>
    <x v="1182"/>
    <n v="1760"/>
    <n v="88.068181818181813"/>
    <n v="1550"/>
    <m/>
    <m/>
    <m/>
  </r>
  <r>
    <x v="143"/>
    <x v="5"/>
    <x v="1"/>
    <x v="1"/>
    <x v="7"/>
    <x v="0"/>
    <x v="1"/>
    <x v="1"/>
    <n v="37201034"/>
    <n v="62"/>
    <x v="327"/>
    <n v="1840"/>
    <n v="54.34782608695653"/>
    <n v="1000.0000000000001"/>
    <m/>
    <m/>
    <m/>
  </r>
  <r>
    <x v="143"/>
    <x v="5"/>
    <x v="1"/>
    <x v="1"/>
    <x v="8"/>
    <x v="0"/>
    <x v="1"/>
    <x v="2"/>
    <n v="37201060"/>
    <n v="62"/>
    <x v="459"/>
    <n v="1430"/>
    <n v="69.930069930069934"/>
    <n v="1000.0000000000001"/>
    <m/>
    <m/>
    <m/>
  </r>
  <r>
    <x v="143"/>
    <x v="5"/>
    <x v="1"/>
    <x v="1"/>
    <x v="9"/>
    <x v="1"/>
    <x v="1"/>
    <x v="0"/>
    <n v="37201018"/>
    <n v="62"/>
    <x v="877"/>
    <n v="2105"/>
    <n v="52.256532066508314"/>
    <n v="1100"/>
    <m/>
    <m/>
    <m/>
  </r>
  <r>
    <x v="143"/>
    <x v="5"/>
    <x v="1"/>
    <x v="1"/>
    <x v="10"/>
    <x v="1"/>
    <x v="1"/>
    <x v="1"/>
    <n v="37201037"/>
    <n v="62"/>
    <x v="1389"/>
    <n v="1610"/>
    <n v="44.409937888198755"/>
    <n v="714.99999999999989"/>
    <m/>
    <m/>
    <m/>
  </r>
  <r>
    <x v="143"/>
    <x v="5"/>
    <x v="1"/>
    <x v="1"/>
    <x v="11"/>
    <x v="1"/>
    <x v="1"/>
    <x v="2"/>
    <n v="37201083"/>
    <n v="62"/>
    <x v="620"/>
    <n v="1650"/>
    <n v="42.424242424242422"/>
    <n v="699.99999999999989"/>
    <m/>
    <m/>
    <m/>
  </r>
  <r>
    <x v="143"/>
    <x v="5"/>
    <x v="1"/>
    <x v="1"/>
    <x v="12"/>
    <x v="0"/>
    <x v="2"/>
    <x v="0"/>
    <n v="37201016"/>
    <n v="62"/>
    <x v="841"/>
    <n v="2425"/>
    <n v="98.969072164948457"/>
    <n v="2400"/>
    <m/>
    <m/>
    <m/>
  </r>
  <r>
    <x v="143"/>
    <x v="5"/>
    <x v="1"/>
    <x v="1"/>
    <x v="13"/>
    <x v="0"/>
    <x v="2"/>
    <x v="1"/>
    <n v="37201036"/>
    <n v="62"/>
    <x v="246"/>
    <n v="1400"/>
    <n v="98.928571428571416"/>
    <n v="1385"/>
    <m/>
    <m/>
    <m/>
  </r>
  <r>
    <x v="143"/>
    <x v="5"/>
    <x v="1"/>
    <x v="1"/>
    <x v="14"/>
    <x v="0"/>
    <x v="2"/>
    <x v="2"/>
    <n v="37201059"/>
    <n v="62"/>
    <x v="1390"/>
    <n v="2490"/>
    <n v="93.373493975903614"/>
    <n v="2325"/>
    <m/>
    <m/>
    <m/>
  </r>
  <r>
    <x v="143"/>
    <x v="5"/>
    <x v="1"/>
    <x v="1"/>
    <x v="15"/>
    <x v="1"/>
    <x v="2"/>
    <x v="0"/>
    <n v="37201019"/>
    <n v="62"/>
    <x v="490"/>
    <n v="2390"/>
    <n v="5.8577405857740583"/>
    <n v="140"/>
    <m/>
    <m/>
    <m/>
  </r>
  <r>
    <x v="143"/>
    <x v="5"/>
    <x v="1"/>
    <x v="1"/>
    <x v="16"/>
    <x v="1"/>
    <x v="2"/>
    <x v="1"/>
    <n v="37201038"/>
    <n v="62"/>
    <x v="374"/>
    <n v="1075"/>
    <n v="36.279069767441854"/>
    <n v="389.99999999999989"/>
    <m/>
    <m/>
    <m/>
  </r>
  <r>
    <x v="143"/>
    <x v="5"/>
    <x v="1"/>
    <x v="1"/>
    <x v="17"/>
    <x v="1"/>
    <x v="2"/>
    <x v="2"/>
    <n v="37201081"/>
    <n v="62"/>
    <x v="223"/>
    <n v="1725"/>
    <n v="88.985507246376798"/>
    <n v="1534.9999999999998"/>
    <m/>
    <m/>
    <m/>
  </r>
  <r>
    <x v="144"/>
    <x v="5"/>
    <x v="1"/>
    <x v="1"/>
    <x v="0"/>
    <x v="0"/>
    <x v="0"/>
    <x v="0"/>
    <n v="37208014"/>
    <n v="62"/>
    <x v="1391"/>
    <n v="2844.5"/>
    <n v="0"/>
    <n v="0"/>
    <m/>
    <m/>
    <m/>
  </r>
  <r>
    <x v="144"/>
    <x v="5"/>
    <x v="1"/>
    <x v="1"/>
    <x v="1"/>
    <x v="0"/>
    <x v="0"/>
    <x v="1"/>
    <n v="37208035"/>
    <n v="62"/>
    <x v="1392"/>
    <n v="3750"/>
    <n v="0"/>
    <n v="0"/>
    <m/>
    <m/>
    <m/>
  </r>
  <r>
    <x v="144"/>
    <x v="5"/>
    <x v="1"/>
    <x v="1"/>
    <x v="2"/>
    <x v="0"/>
    <x v="0"/>
    <x v="2"/>
    <n v="37208061"/>
    <n v="62"/>
    <x v="1393"/>
    <n v="1750.5"/>
    <n v="0"/>
    <n v="0"/>
    <m/>
    <m/>
    <m/>
  </r>
  <r>
    <x v="144"/>
    <x v="5"/>
    <x v="1"/>
    <x v="1"/>
    <x v="3"/>
    <x v="1"/>
    <x v="0"/>
    <x v="0"/>
    <n v="37208017"/>
    <n v="62"/>
    <x v="1210"/>
    <n v="2566"/>
    <n v="0"/>
    <n v="0"/>
    <m/>
    <m/>
    <m/>
  </r>
  <r>
    <x v="144"/>
    <x v="5"/>
    <x v="1"/>
    <x v="1"/>
    <x v="4"/>
    <x v="1"/>
    <x v="0"/>
    <x v="1"/>
    <n v="37208039"/>
    <n v="62"/>
    <x v="1394"/>
    <n v="3550"/>
    <n v="0"/>
    <n v="0"/>
    <m/>
    <m/>
    <m/>
  </r>
  <r>
    <x v="144"/>
    <x v="5"/>
    <x v="1"/>
    <x v="1"/>
    <x v="5"/>
    <x v="1"/>
    <x v="0"/>
    <x v="2"/>
    <n v="37208082"/>
    <n v="62"/>
    <x v="88"/>
    <n v="4050"/>
    <n v="0"/>
    <n v="0"/>
    <m/>
    <m/>
    <m/>
  </r>
  <r>
    <x v="144"/>
    <x v="5"/>
    <x v="1"/>
    <x v="1"/>
    <x v="6"/>
    <x v="0"/>
    <x v="1"/>
    <x v="0"/>
    <n v="37208015"/>
    <n v="62"/>
    <x v="1395"/>
    <n v="1734.5"/>
    <n v="56.154511386566739"/>
    <n v="974.00000000000011"/>
    <m/>
    <m/>
    <m/>
  </r>
  <r>
    <x v="144"/>
    <x v="5"/>
    <x v="1"/>
    <x v="1"/>
    <x v="7"/>
    <x v="0"/>
    <x v="1"/>
    <x v="1"/>
    <n v="37208034"/>
    <n v="62"/>
    <x v="1396"/>
    <n v="2810"/>
    <n v="51.601423487544487"/>
    <n v="1450"/>
    <m/>
    <m/>
    <m/>
  </r>
  <r>
    <x v="144"/>
    <x v="5"/>
    <x v="1"/>
    <x v="1"/>
    <x v="8"/>
    <x v="0"/>
    <x v="1"/>
    <x v="2"/>
    <n v="37208060"/>
    <n v="62"/>
    <x v="1397"/>
    <n v="4448.5"/>
    <n v="69.461616275148927"/>
    <n v="3090"/>
    <m/>
    <m/>
    <m/>
  </r>
  <r>
    <x v="144"/>
    <x v="5"/>
    <x v="1"/>
    <x v="1"/>
    <x v="9"/>
    <x v="1"/>
    <x v="1"/>
    <x v="0"/>
    <n v="37208018"/>
    <n v="62"/>
    <x v="477"/>
    <n v="3060"/>
    <n v="17.973856209150327"/>
    <n v="550"/>
    <m/>
    <m/>
    <m/>
  </r>
  <r>
    <x v="144"/>
    <x v="5"/>
    <x v="1"/>
    <x v="1"/>
    <x v="10"/>
    <x v="1"/>
    <x v="1"/>
    <x v="1"/>
    <n v="37208037"/>
    <n v="62"/>
    <x v="68"/>
    <n v="2900"/>
    <n v="44.827586206896555"/>
    <n v="1300"/>
    <m/>
    <m/>
    <m/>
  </r>
  <r>
    <x v="144"/>
    <x v="5"/>
    <x v="1"/>
    <x v="1"/>
    <x v="11"/>
    <x v="1"/>
    <x v="1"/>
    <x v="2"/>
    <n v="37208083"/>
    <n v="62"/>
    <x v="1398"/>
    <n v="3300"/>
    <n v="68.181818181818173"/>
    <n v="2250"/>
    <m/>
    <m/>
    <m/>
  </r>
  <r>
    <x v="144"/>
    <x v="5"/>
    <x v="1"/>
    <x v="1"/>
    <x v="12"/>
    <x v="0"/>
    <x v="2"/>
    <x v="0"/>
    <n v="37208016"/>
    <n v="62"/>
    <x v="166"/>
    <n v="3200"/>
    <n v="87.5"/>
    <n v="2800"/>
    <m/>
    <m/>
    <m/>
  </r>
  <r>
    <x v="144"/>
    <x v="5"/>
    <x v="1"/>
    <x v="1"/>
    <x v="13"/>
    <x v="0"/>
    <x v="2"/>
    <x v="1"/>
    <n v="37208036"/>
    <n v="62"/>
    <x v="1399"/>
    <n v="3100"/>
    <n v="95.161290322580655"/>
    <n v="2950"/>
    <m/>
    <m/>
    <m/>
  </r>
  <r>
    <x v="144"/>
    <x v="5"/>
    <x v="1"/>
    <x v="1"/>
    <x v="14"/>
    <x v="0"/>
    <x v="2"/>
    <x v="2"/>
    <n v="37208059"/>
    <n v="62"/>
    <x v="1400"/>
    <n v="2950"/>
    <n v="83.050847457627114"/>
    <n v="2450"/>
    <m/>
    <m/>
    <m/>
  </r>
  <r>
    <x v="144"/>
    <x v="5"/>
    <x v="1"/>
    <x v="1"/>
    <x v="15"/>
    <x v="1"/>
    <x v="2"/>
    <x v="0"/>
    <n v="37208019"/>
    <n v="62"/>
    <x v="1148"/>
    <n v="2700"/>
    <n v="25.925925925925924"/>
    <n v="700"/>
    <m/>
    <m/>
    <m/>
  </r>
  <r>
    <x v="144"/>
    <x v="5"/>
    <x v="1"/>
    <x v="1"/>
    <x v="16"/>
    <x v="1"/>
    <x v="2"/>
    <x v="1"/>
    <n v="37208038"/>
    <n v="62"/>
    <x v="8"/>
    <n v="2400"/>
    <n v="43.75"/>
    <n v="1050"/>
    <m/>
    <m/>
    <m/>
  </r>
  <r>
    <x v="144"/>
    <x v="5"/>
    <x v="1"/>
    <x v="1"/>
    <x v="17"/>
    <x v="1"/>
    <x v="2"/>
    <x v="2"/>
    <n v="37208081"/>
    <n v="62"/>
    <x v="37"/>
    <n v="2300"/>
    <n v="69.565217391304344"/>
    <n v="1600"/>
    <m/>
    <m/>
    <m/>
  </r>
  <r>
    <x v="145"/>
    <x v="5"/>
    <x v="1"/>
    <x v="0"/>
    <x v="0"/>
    <x v="0"/>
    <x v="0"/>
    <x v="0"/>
    <n v="37216014"/>
    <n v="62"/>
    <x v="879"/>
    <n v="3440"/>
    <n v="0"/>
    <n v="0"/>
    <m/>
    <m/>
    <m/>
  </r>
  <r>
    <x v="145"/>
    <x v="5"/>
    <x v="1"/>
    <x v="0"/>
    <x v="1"/>
    <x v="0"/>
    <x v="0"/>
    <x v="1"/>
    <n v="37216035"/>
    <n v="62"/>
    <x v="1401"/>
    <n v="4150"/>
    <n v="0"/>
    <n v="0"/>
    <m/>
    <m/>
    <m/>
  </r>
  <r>
    <x v="145"/>
    <x v="5"/>
    <x v="1"/>
    <x v="0"/>
    <x v="2"/>
    <x v="0"/>
    <x v="0"/>
    <x v="2"/>
    <n v="37216061"/>
    <n v="62"/>
    <x v="25"/>
    <n v="4000"/>
    <n v="0"/>
    <n v="0"/>
    <m/>
    <m/>
    <m/>
  </r>
  <r>
    <x v="145"/>
    <x v="5"/>
    <x v="1"/>
    <x v="0"/>
    <x v="3"/>
    <x v="1"/>
    <x v="0"/>
    <x v="0"/>
    <n v="37216017"/>
    <n v="62"/>
    <x v="1402"/>
    <n v="2650"/>
    <n v="0"/>
    <n v="0"/>
    <m/>
    <m/>
    <m/>
  </r>
  <r>
    <x v="145"/>
    <x v="5"/>
    <x v="1"/>
    <x v="0"/>
    <x v="4"/>
    <x v="1"/>
    <x v="0"/>
    <x v="1"/>
    <n v="37216039"/>
    <n v="62"/>
    <x v="1394"/>
    <n v="3550"/>
    <n v="0"/>
    <n v="0"/>
    <m/>
    <m/>
    <m/>
  </r>
  <r>
    <x v="145"/>
    <x v="5"/>
    <x v="1"/>
    <x v="0"/>
    <x v="5"/>
    <x v="1"/>
    <x v="0"/>
    <x v="2"/>
    <n v="37216082"/>
    <n v="62"/>
    <x v="1403"/>
    <n v="4850"/>
    <n v="0"/>
    <n v="0"/>
    <m/>
    <m/>
    <m/>
  </r>
  <r>
    <x v="145"/>
    <x v="5"/>
    <x v="1"/>
    <x v="0"/>
    <x v="6"/>
    <x v="0"/>
    <x v="1"/>
    <x v="0"/>
    <n v="37216015"/>
    <n v="62"/>
    <x v="37"/>
    <n v="2300"/>
    <n v="69.565217391304344"/>
    <n v="1600"/>
    <m/>
    <m/>
    <m/>
  </r>
  <r>
    <x v="145"/>
    <x v="5"/>
    <x v="1"/>
    <x v="0"/>
    <x v="7"/>
    <x v="0"/>
    <x v="1"/>
    <x v="1"/>
    <n v="37216034"/>
    <n v="62"/>
    <x v="430"/>
    <n v="3395"/>
    <n v="60.235640648011781"/>
    <n v="2045"/>
    <m/>
    <m/>
    <m/>
  </r>
  <r>
    <x v="145"/>
    <x v="5"/>
    <x v="1"/>
    <x v="0"/>
    <x v="8"/>
    <x v="0"/>
    <x v="1"/>
    <x v="2"/>
    <n v="37216060"/>
    <n v="62"/>
    <x v="1404"/>
    <n v="3475"/>
    <n v="76.978417266187051"/>
    <n v="2675"/>
    <m/>
    <m/>
    <m/>
  </r>
  <r>
    <x v="145"/>
    <x v="5"/>
    <x v="1"/>
    <x v="0"/>
    <x v="9"/>
    <x v="1"/>
    <x v="1"/>
    <x v="0"/>
    <n v="37216018"/>
    <n v="62"/>
    <x v="79"/>
    <n v="3950"/>
    <n v="16.455696202531644"/>
    <n v="650"/>
    <m/>
    <m/>
    <m/>
  </r>
  <r>
    <x v="145"/>
    <x v="5"/>
    <x v="1"/>
    <x v="0"/>
    <x v="10"/>
    <x v="1"/>
    <x v="1"/>
    <x v="1"/>
    <n v="37216037"/>
    <n v="62"/>
    <x v="1405"/>
    <n v="6205"/>
    <n v="70.991136180499595"/>
    <n v="4405"/>
    <m/>
    <m/>
    <m/>
  </r>
  <r>
    <x v="145"/>
    <x v="5"/>
    <x v="1"/>
    <x v="0"/>
    <x v="11"/>
    <x v="1"/>
    <x v="1"/>
    <x v="2"/>
    <n v="37216083"/>
    <n v="62"/>
    <x v="1398"/>
    <n v="3300"/>
    <n v="51.515151515151516"/>
    <n v="1700"/>
    <m/>
    <m/>
    <m/>
  </r>
  <r>
    <x v="145"/>
    <x v="5"/>
    <x v="1"/>
    <x v="0"/>
    <x v="12"/>
    <x v="0"/>
    <x v="2"/>
    <x v="0"/>
    <n v="37216016"/>
    <n v="62"/>
    <x v="23"/>
    <n v="4100"/>
    <n v="98.780487804878049"/>
    <n v="4050"/>
    <m/>
    <m/>
    <m/>
  </r>
  <r>
    <x v="145"/>
    <x v="5"/>
    <x v="1"/>
    <x v="0"/>
    <x v="13"/>
    <x v="0"/>
    <x v="2"/>
    <x v="1"/>
    <n v="37216036"/>
    <n v="62"/>
    <x v="23"/>
    <n v="4100"/>
    <n v="97.560975609756099"/>
    <n v="4000"/>
    <m/>
    <m/>
    <m/>
  </r>
  <r>
    <x v="145"/>
    <x v="5"/>
    <x v="1"/>
    <x v="0"/>
    <x v="14"/>
    <x v="0"/>
    <x v="2"/>
    <x v="2"/>
    <n v="37216059"/>
    <n v="62"/>
    <x v="25"/>
    <n v="4000"/>
    <n v="98.75"/>
    <n v="3950"/>
    <m/>
    <m/>
    <m/>
  </r>
  <r>
    <x v="145"/>
    <x v="5"/>
    <x v="1"/>
    <x v="0"/>
    <x v="15"/>
    <x v="1"/>
    <x v="2"/>
    <x v="0"/>
    <n v="37216019"/>
    <n v="62"/>
    <x v="1406"/>
    <n v="3650"/>
    <n v="43.835616438356162"/>
    <n v="1600"/>
    <m/>
    <m/>
    <m/>
  </r>
  <r>
    <x v="145"/>
    <x v="5"/>
    <x v="1"/>
    <x v="0"/>
    <x v="16"/>
    <x v="1"/>
    <x v="2"/>
    <x v="1"/>
    <n v="37216038"/>
    <n v="62"/>
    <x v="1394"/>
    <n v="3550"/>
    <n v="33.802816901408448"/>
    <n v="1200"/>
    <m/>
    <m/>
    <m/>
  </r>
  <r>
    <x v="145"/>
    <x v="5"/>
    <x v="1"/>
    <x v="0"/>
    <x v="17"/>
    <x v="1"/>
    <x v="2"/>
    <x v="2"/>
    <n v="37216081"/>
    <n v="62"/>
    <x v="1394"/>
    <n v="3550"/>
    <n v="76.056338028169009"/>
    <n v="2700"/>
    <m/>
    <m/>
    <m/>
  </r>
  <r>
    <x v="146"/>
    <x v="5"/>
    <x v="1"/>
    <x v="2"/>
    <x v="0"/>
    <x v="0"/>
    <x v="0"/>
    <x v="0"/>
    <n v="37221014"/>
    <n v="62"/>
    <x v="0"/>
    <m/>
    <m/>
    <m/>
    <m/>
    <m/>
    <m/>
  </r>
  <r>
    <x v="146"/>
    <x v="5"/>
    <x v="1"/>
    <x v="2"/>
    <x v="1"/>
    <x v="0"/>
    <x v="0"/>
    <x v="1"/>
    <n v="37221035"/>
    <n v="62"/>
    <x v="0"/>
    <m/>
    <m/>
    <m/>
    <m/>
    <m/>
    <m/>
  </r>
  <r>
    <x v="146"/>
    <x v="5"/>
    <x v="1"/>
    <x v="2"/>
    <x v="2"/>
    <x v="0"/>
    <x v="0"/>
    <x v="2"/>
    <n v="37221061"/>
    <n v="62"/>
    <x v="0"/>
    <m/>
    <m/>
    <m/>
    <m/>
    <m/>
    <m/>
  </r>
  <r>
    <x v="146"/>
    <x v="5"/>
    <x v="1"/>
    <x v="2"/>
    <x v="3"/>
    <x v="1"/>
    <x v="0"/>
    <x v="0"/>
    <n v="37221017"/>
    <n v="62"/>
    <x v="0"/>
    <m/>
    <m/>
    <m/>
    <m/>
    <m/>
    <m/>
  </r>
  <r>
    <x v="146"/>
    <x v="5"/>
    <x v="1"/>
    <x v="2"/>
    <x v="4"/>
    <x v="1"/>
    <x v="0"/>
    <x v="1"/>
    <n v="37221039"/>
    <n v="62"/>
    <x v="0"/>
    <m/>
    <m/>
    <m/>
    <m/>
    <m/>
    <m/>
  </r>
  <r>
    <x v="146"/>
    <x v="5"/>
    <x v="1"/>
    <x v="2"/>
    <x v="5"/>
    <x v="1"/>
    <x v="0"/>
    <x v="2"/>
    <n v="37221082"/>
    <n v="62"/>
    <x v="0"/>
    <m/>
    <m/>
    <m/>
    <m/>
    <m/>
    <m/>
  </r>
  <r>
    <x v="146"/>
    <x v="5"/>
    <x v="1"/>
    <x v="2"/>
    <x v="6"/>
    <x v="0"/>
    <x v="1"/>
    <x v="0"/>
    <n v="37221015"/>
    <n v="62"/>
    <x v="0"/>
    <m/>
    <m/>
    <m/>
    <m/>
    <m/>
    <m/>
  </r>
  <r>
    <x v="146"/>
    <x v="5"/>
    <x v="1"/>
    <x v="2"/>
    <x v="7"/>
    <x v="0"/>
    <x v="1"/>
    <x v="1"/>
    <n v="37221034"/>
    <n v="62"/>
    <x v="0"/>
    <m/>
    <m/>
    <m/>
    <m/>
    <m/>
    <m/>
  </r>
  <r>
    <x v="146"/>
    <x v="5"/>
    <x v="1"/>
    <x v="2"/>
    <x v="8"/>
    <x v="0"/>
    <x v="1"/>
    <x v="2"/>
    <n v="37221060"/>
    <n v="62"/>
    <x v="0"/>
    <m/>
    <m/>
    <m/>
    <m/>
    <m/>
    <m/>
  </r>
  <r>
    <x v="146"/>
    <x v="5"/>
    <x v="1"/>
    <x v="2"/>
    <x v="9"/>
    <x v="1"/>
    <x v="1"/>
    <x v="0"/>
    <n v="37221018"/>
    <n v="62"/>
    <x v="0"/>
    <m/>
    <m/>
    <m/>
    <m/>
    <m/>
    <m/>
  </r>
  <r>
    <x v="146"/>
    <x v="5"/>
    <x v="1"/>
    <x v="2"/>
    <x v="10"/>
    <x v="1"/>
    <x v="1"/>
    <x v="1"/>
    <n v="37221037"/>
    <n v="62"/>
    <x v="0"/>
    <m/>
    <m/>
    <m/>
    <m/>
    <m/>
    <m/>
  </r>
  <r>
    <x v="146"/>
    <x v="5"/>
    <x v="1"/>
    <x v="2"/>
    <x v="11"/>
    <x v="1"/>
    <x v="1"/>
    <x v="2"/>
    <n v="37221083"/>
    <n v="62"/>
    <x v="0"/>
    <m/>
    <m/>
    <m/>
    <m/>
    <m/>
    <m/>
  </r>
  <r>
    <x v="146"/>
    <x v="5"/>
    <x v="1"/>
    <x v="2"/>
    <x v="12"/>
    <x v="0"/>
    <x v="2"/>
    <x v="0"/>
    <n v="37221016"/>
    <n v="62"/>
    <x v="0"/>
    <m/>
    <m/>
    <m/>
    <m/>
    <m/>
    <m/>
  </r>
  <r>
    <x v="146"/>
    <x v="5"/>
    <x v="1"/>
    <x v="2"/>
    <x v="13"/>
    <x v="0"/>
    <x v="2"/>
    <x v="1"/>
    <n v="37221036"/>
    <n v="62"/>
    <x v="0"/>
    <m/>
    <m/>
    <m/>
    <m/>
    <m/>
    <m/>
  </r>
  <r>
    <x v="146"/>
    <x v="5"/>
    <x v="1"/>
    <x v="2"/>
    <x v="14"/>
    <x v="0"/>
    <x v="2"/>
    <x v="2"/>
    <n v="37221059"/>
    <n v="62"/>
    <x v="0"/>
    <m/>
    <m/>
    <m/>
    <m/>
    <m/>
    <m/>
  </r>
  <r>
    <x v="146"/>
    <x v="5"/>
    <x v="1"/>
    <x v="2"/>
    <x v="15"/>
    <x v="1"/>
    <x v="2"/>
    <x v="0"/>
    <n v="37221019"/>
    <n v="62"/>
    <x v="0"/>
    <m/>
    <m/>
    <m/>
    <m/>
    <m/>
    <m/>
  </r>
  <r>
    <x v="146"/>
    <x v="5"/>
    <x v="1"/>
    <x v="2"/>
    <x v="16"/>
    <x v="1"/>
    <x v="2"/>
    <x v="1"/>
    <n v="37221038"/>
    <n v="62"/>
    <x v="0"/>
    <m/>
    <m/>
    <m/>
    <m/>
    <m/>
    <m/>
  </r>
  <r>
    <x v="146"/>
    <x v="5"/>
    <x v="1"/>
    <x v="2"/>
    <x v="17"/>
    <x v="1"/>
    <x v="2"/>
    <x v="2"/>
    <n v="37221081"/>
    <n v="62"/>
    <x v="0"/>
    <m/>
    <m/>
    <m/>
    <m/>
    <m/>
    <m/>
  </r>
  <r>
    <x v="147"/>
    <x v="5"/>
    <x v="2"/>
    <x v="1"/>
    <x v="0"/>
    <x v="0"/>
    <x v="0"/>
    <x v="0"/>
    <n v="37243014"/>
    <n v="63"/>
    <x v="620"/>
    <n v="1650"/>
    <n v="0"/>
    <n v="0"/>
    <m/>
    <m/>
    <m/>
  </r>
  <r>
    <x v="147"/>
    <x v="5"/>
    <x v="2"/>
    <x v="1"/>
    <x v="1"/>
    <x v="0"/>
    <x v="0"/>
    <x v="1"/>
    <n v="37243035"/>
    <n v="63"/>
    <x v="34"/>
    <n v="2450"/>
    <n v="0"/>
    <n v="0"/>
    <m/>
    <m/>
    <m/>
  </r>
  <r>
    <x v="147"/>
    <x v="5"/>
    <x v="2"/>
    <x v="1"/>
    <x v="2"/>
    <x v="0"/>
    <x v="0"/>
    <x v="2"/>
    <n v="37243061"/>
    <n v="63"/>
    <x v="619"/>
    <n v="1600"/>
    <n v="0"/>
    <n v="0"/>
    <m/>
    <m/>
    <m/>
  </r>
  <r>
    <x v="147"/>
    <x v="5"/>
    <x v="2"/>
    <x v="1"/>
    <x v="3"/>
    <x v="1"/>
    <x v="0"/>
    <x v="0"/>
    <n v="37243017"/>
    <n v="63"/>
    <x v="1407"/>
    <n v="2340"/>
    <n v="1.7094017094017095"/>
    <n v="40.000000000000007"/>
    <m/>
    <m/>
    <m/>
  </r>
  <r>
    <x v="147"/>
    <x v="5"/>
    <x v="2"/>
    <x v="1"/>
    <x v="4"/>
    <x v="1"/>
    <x v="0"/>
    <x v="1"/>
    <n v="37243039"/>
    <n v="63"/>
    <x v="804"/>
    <n v="425"/>
    <n v="0"/>
    <n v="0"/>
    <m/>
    <m/>
    <m/>
  </r>
  <r>
    <x v="147"/>
    <x v="5"/>
    <x v="2"/>
    <x v="1"/>
    <x v="5"/>
    <x v="1"/>
    <x v="0"/>
    <x v="2"/>
    <n v="37243082"/>
    <n v="63"/>
    <x v="817"/>
    <n v="1350"/>
    <n v="0"/>
    <n v="0"/>
    <m/>
    <m/>
    <m/>
  </r>
  <r>
    <x v="147"/>
    <x v="5"/>
    <x v="2"/>
    <x v="1"/>
    <x v="6"/>
    <x v="0"/>
    <x v="1"/>
    <x v="0"/>
    <n v="37243015"/>
    <n v="63"/>
    <x v="1008"/>
    <n v="1533.5"/>
    <n v="44.571242256276491"/>
    <n v="683.5"/>
    <m/>
    <m/>
    <m/>
  </r>
  <r>
    <x v="147"/>
    <x v="5"/>
    <x v="2"/>
    <x v="1"/>
    <x v="7"/>
    <x v="0"/>
    <x v="1"/>
    <x v="1"/>
    <n v="37243034"/>
    <n v="63"/>
    <x v="0"/>
    <m/>
    <m/>
    <m/>
    <m/>
    <m/>
    <m/>
  </r>
  <r>
    <x v="147"/>
    <x v="5"/>
    <x v="2"/>
    <x v="1"/>
    <x v="8"/>
    <x v="0"/>
    <x v="1"/>
    <x v="2"/>
    <n v="37243060"/>
    <n v="63"/>
    <x v="1408"/>
    <n v="1464.5"/>
    <n v="82.929327415500168"/>
    <n v="1214.5"/>
    <m/>
    <m/>
    <m/>
  </r>
  <r>
    <x v="147"/>
    <x v="5"/>
    <x v="2"/>
    <x v="1"/>
    <x v="9"/>
    <x v="1"/>
    <x v="1"/>
    <x v="0"/>
    <n v="37243018"/>
    <n v="63"/>
    <x v="272"/>
    <n v="1550"/>
    <n v="29.032258064516132"/>
    <n v="450.00000000000006"/>
    <m/>
    <m/>
    <m/>
  </r>
  <r>
    <x v="147"/>
    <x v="5"/>
    <x v="2"/>
    <x v="1"/>
    <x v="10"/>
    <x v="1"/>
    <x v="1"/>
    <x v="1"/>
    <n v="37243037"/>
    <n v="63"/>
    <x v="220"/>
    <n v="1500"/>
    <n v="75.333333333333343"/>
    <n v="1130.0000000000002"/>
    <m/>
    <m/>
    <m/>
  </r>
  <r>
    <x v="147"/>
    <x v="5"/>
    <x v="2"/>
    <x v="1"/>
    <x v="11"/>
    <x v="1"/>
    <x v="1"/>
    <x v="2"/>
    <n v="37243083"/>
    <n v="63"/>
    <x v="1366"/>
    <n v="2410"/>
    <n v="76.763485477178421"/>
    <n v="1849.9999999999998"/>
    <m/>
    <m/>
    <m/>
  </r>
  <r>
    <x v="147"/>
    <x v="5"/>
    <x v="2"/>
    <x v="1"/>
    <x v="12"/>
    <x v="0"/>
    <x v="2"/>
    <x v="0"/>
    <n v="37243016"/>
    <n v="63"/>
    <x v="272"/>
    <n v="1550"/>
    <n v="83.870967741935488"/>
    <n v="1300"/>
    <m/>
    <m/>
    <m/>
  </r>
  <r>
    <x v="147"/>
    <x v="5"/>
    <x v="2"/>
    <x v="1"/>
    <x v="13"/>
    <x v="0"/>
    <x v="2"/>
    <x v="1"/>
    <n v="37243036"/>
    <n v="63"/>
    <x v="53"/>
    <n v="1700"/>
    <n v="94.117647058823522"/>
    <n v="1599.9999999999998"/>
    <m/>
    <m/>
    <m/>
  </r>
  <r>
    <x v="147"/>
    <x v="5"/>
    <x v="2"/>
    <x v="1"/>
    <x v="14"/>
    <x v="0"/>
    <x v="2"/>
    <x v="2"/>
    <n v="37243059"/>
    <n v="63"/>
    <x v="1409"/>
    <n v="2800"/>
    <n v="91.071428571428569"/>
    <n v="2550"/>
    <m/>
    <m/>
    <m/>
  </r>
  <r>
    <x v="147"/>
    <x v="5"/>
    <x v="2"/>
    <x v="1"/>
    <x v="15"/>
    <x v="1"/>
    <x v="2"/>
    <x v="0"/>
    <n v="37243019"/>
    <n v="63"/>
    <x v="8"/>
    <n v="2400"/>
    <n v="43.75"/>
    <n v="1050"/>
    <m/>
    <m/>
    <m/>
  </r>
  <r>
    <x v="147"/>
    <x v="5"/>
    <x v="2"/>
    <x v="1"/>
    <x v="16"/>
    <x v="1"/>
    <x v="2"/>
    <x v="1"/>
    <n v="37243038"/>
    <n v="63"/>
    <x v="1398"/>
    <n v="3300"/>
    <n v="46.969696969696969"/>
    <n v="1550"/>
    <m/>
    <m/>
    <m/>
  </r>
  <r>
    <x v="147"/>
    <x v="5"/>
    <x v="2"/>
    <x v="1"/>
    <x v="17"/>
    <x v="1"/>
    <x v="2"/>
    <x v="2"/>
    <n v="37243081"/>
    <n v="63"/>
    <x v="1410"/>
    <n v="2550.5"/>
    <n v="73.122917075083322"/>
    <n v="1865.0000000000002"/>
    <m/>
    <m/>
    <m/>
  </r>
  <r>
    <x v="148"/>
    <x v="5"/>
    <x v="2"/>
    <x v="0"/>
    <x v="0"/>
    <x v="0"/>
    <x v="0"/>
    <x v="0"/>
    <n v="37247014"/>
    <n v="63"/>
    <x v="268"/>
    <n v="2550"/>
    <n v="0"/>
    <n v="0"/>
    <m/>
    <m/>
    <m/>
  </r>
  <r>
    <x v="148"/>
    <x v="5"/>
    <x v="2"/>
    <x v="0"/>
    <x v="1"/>
    <x v="0"/>
    <x v="0"/>
    <x v="1"/>
    <n v="37247035"/>
    <n v="63"/>
    <x v="620"/>
    <n v="1650"/>
    <n v="0"/>
    <n v="0"/>
    <m/>
    <m/>
    <m/>
  </r>
  <r>
    <x v="148"/>
    <x v="5"/>
    <x v="2"/>
    <x v="0"/>
    <x v="2"/>
    <x v="0"/>
    <x v="0"/>
    <x v="2"/>
    <n v="37247061"/>
    <n v="63"/>
    <x v="146"/>
    <n v="1450"/>
    <n v="0"/>
    <n v="0"/>
    <m/>
    <m/>
    <m/>
  </r>
  <r>
    <x v="148"/>
    <x v="5"/>
    <x v="2"/>
    <x v="0"/>
    <x v="3"/>
    <x v="1"/>
    <x v="0"/>
    <x v="0"/>
    <n v="37247017"/>
    <n v="63"/>
    <x v="1228"/>
    <n v="2500"/>
    <n v="1.7094017094017095"/>
    <n v="42.73504273504274"/>
    <m/>
    <m/>
    <m/>
  </r>
  <r>
    <x v="148"/>
    <x v="5"/>
    <x v="2"/>
    <x v="0"/>
    <x v="4"/>
    <x v="1"/>
    <x v="0"/>
    <x v="1"/>
    <n v="37247039"/>
    <n v="63"/>
    <x v="1228"/>
    <n v="2500"/>
    <n v="0"/>
    <n v="0"/>
    <m/>
    <m/>
    <m/>
  </r>
  <r>
    <x v="148"/>
    <x v="5"/>
    <x v="2"/>
    <x v="0"/>
    <x v="5"/>
    <x v="1"/>
    <x v="0"/>
    <x v="2"/>
    <n v="37247082"/>
    <n v="63"/>
    <x v="620"/>
    <n v="1650"/>
    <n v="0"/>
    <n v="0"/>
    <m/>
    <m/>
    <m/>
  </r>
  <r>
    <x v="148"/>
    <x v="5"/>
    <x v="2"/>
    <x v="0"/>
    <x v="6"/>
    <x v="0"/>
    <x v="1"/>
    <x v="0"/>
    <n v="37247015"/>
    <n v="63"/>
    <x v="44"/>
    <n v="1950"/>
    <n v="44.571242256276491"/>
    <n v="869.13922399739158"/>
    <m/>
    <m/>
    <m/>
  </r>
  <r>
    <x v="148"/>
    <x v="5"/>
    <x v="2"/>
    <x v="0"/>
    <x v="7"/>
    <x v="0"/>
    <x v="1"/>
    <x v="1"/>
    <n v="37247034"/>
    <n v="63"/>
    <x v="220"/>
    <n v="1500"/>
    <n v="50"/>
    <n v="750"/>
    <m/>
    <m/>
    <m/>
  </r>
  <r>
    <x v="148"/>
    <x v="5"/>
    <x v="2"/>
    <x v="0"/>
    <x v="8"/>
    <x v="0"/>
    <x v="1"/>
    <x v="2"/>
    <n v="37247060"/>
    <n v="63"/>
    <x v="1411"/>
    <n v="2050"/>
    <n v="82.929327415500168"/>
    <n v="1700.0512120177534"/>
    <m/>
    <m/>
    <m/>
  </r>
  <r>
    <x v="148"/>
    <x v="5"/>
    <x v="2"/>
    <x v="0"/>
    <x v="9"/>
    <x v="1"/>
    <x v="1"/>
    <x v="0"/>
    <n v="37247018"/>
    <n v="63"/>
    <x v="8"/>
    <n v="2400"/>
    <n v="29.032258064516132"/>
    <n v="696.77419354838719"/>
    <m/>
    <m/>
    <m/>
  </r>
  <r>
    <x v="148"/>
    <x v="5"/>
    <x v="2"/>
    <x v="0"/>
    <x v="10"/>
    <x v="1"/>
    <x v="1"/>
    <x v="1"/>
    <n v="37247037"/>
    <n v="63"/>
    <x v="1402"/>
    <n v="2650"/>
    <n v="75.333333333333343"/>
    <n v="1996.3333333333335"/>
    <m/>
    <m/>
    <m/>
  </r>
  <r>
    <x v="148"/>
    <x v="5"/>
    <x v="2"/>
    <x v="0"/>
    <x v="11"/>
    <x v="1"/>
    <x v="1"/>
    <x v="2"/>
    <n v="37247083"/>
    <n v="63"/>
    <x v="1228"/>
    <n v="2500"/>
    <n v="76.763485477178421"/>
    <n v="1919.0871369294605"/>
    <m/>
    <m/>
    <m/>
  </r>
  <r>
    <x v="148"/>
    <x v="5"/>
    <x v="2"/>
    <x v="0"/>
    <x v="12"/>
    <x v="0"/>
    <x v="2"/>
    <x v="0"/>
    <n v="37247016"/>
    <n v="63"/>
    <x v="8"/>
    <n v="2400"/>
    <n v="83.870967741935488"/>
    <n v="2012.9032258064517"/>
    <m/>
    <m/>
    <m/>
  </r>
  <r>
    <x v="148"/>
    <x v="5"/>
    <x v="2"/>
    <x v="0"/>
    <x v="13"/>
    <x v="0"/>
    <x v="2"/>
    <x v="1"/>
    <n v="37247036"/>
    <n v="63"/>
    <x v="1152"/>
    <n v="3000"/>
    <n v="94.117647058823522"/>
    <n v="2823.5294117647054"/>
    <m/>
    <m/>
    <m/>
  </r>
  <r>
    <x v="148"/>
    <x v="5"/>
    <x v="2"/>
    <x v="0"/>
    <x v="14"/>
    <x v="0"/>
    <x v="2"/>
    <x v="2"/>
    <n v="37247059"/>
    <n v="63"/>
    <x v="433"/>
    <n v="3250"/>
    <n v="91.071428571428569"/>
    <n v="2959.8214285714284"/>
    <m/>
    <m/>
    <m/>
  </r>
  <r>
    <x v="148"/>
    <x v="5"/>
    <x v="2"/>
    <x v="0"/>
    <x v="15"/>
    <x v="1"/>
    <x v="2"/>
    <x v="0"/>
    <n v="37247019"/>
    <n v="63"/>
    <x v="5"/>
    <n v="3150"/>
    <n v="43.75"/>
    <n v="1378.125"/>
    <m/>
    <m/>
    <m/>
  </r>
  <r>
    <x v="148"/>
    <x v="5"/>
    <x v="2"/>
    <x v="0"/>
    <x v="16"/>
    <x v="1"/>
    <x v="2"/>
    <x v="1"/>
    <n v="37247038"/>
    <n v="63"/>
    <x v="1228"/>
    <n v="2500"/>
    <n v="46.969696969696969"/>
    <n v="1174.2424242424242"/>
    <m/>
    <m/>
    <m/>
  </r>
  <r>
    <x v="148"/>
    <x v="5"/>
    <x v="2"/>
    <x v="0"/>
    <x v="17"/>
    <x v="1"/>
    <x v="2"/>
    <x v="2"/>
    <n v="37247081"/>
    <n v="63"/>
    <x v="37"/>
    <n v="2300"/>
    <n v="73.122917075083322"/>
    <n v="1681.8270927269166"/>
    <m/>
    <m/>
    <m/>
  </r>
  <r>
    <x v="149"/>
    <x v="5"/>
    <x v="2"/>
    <x v="2"/>
    <x v="0"/>
    <x v="0"/>
    <x v="0"/>
    <x v="0"/>
    <n v="37255014"/>
    <n v="63"/>
    <x v="0"/>
    <m/>
    <m/>
    <m/>
    <m/>
    <m/>
    <m/>
  </r>
  <r>
    <x v="149"/>
    <x v="5"/>
    <x v="2"/>
    <x v="2"/>
    <x v="1"/>
    <x v="0"/>
    <x v="0"/>
    <x v="1"/>
    <n v="37255035"/>
    <n v="63"/>
    <x v="0"/>
    <m/>
    <m/>
    <m/>
    <m/>
    <m/>
    <m/>
  </r>
  <r>
    <x v="149"/>
    <x v="5"/>
    <x v="2"/>
    <x v="2"/>
    <x v="2"/>
    <x v="0"/>
    <x v="0"/>
    <x v="2"/>
    <n v="37255061"/>
    <n v="63"/>
    <x v="0"/>
    <m/>
    <m/>
    <m/>
    <m/>
    <m/>
    <m/>
  </r>
  <r>
    <x v="149"/>
    <x v="5"/>
    <x v="2"/>
    <x v="2"/>
    <x v="3"/>
    <x v="1"/>
    <x v="0"/>
    <x v="0"/>
    <n v="37255017"/>
    <n v="63"/>
    <x v="0"/>
    <m/>
    <m/>
    <m/>
    <m/>
    <m/>
    <m/>
  </r>
  <r>
    <x v="149"/>
    <x v="5"/>
    <x v="2"/>
    <x v="2"/>
    <x v="4"/>
    <x v="1"/>
    <x v="0"/>
    <x v="1"/>
    <n v="37255039"/>
    <n v="63"/>
    <x v="0"/>
    <m/>
    <m/>
    <m/>
    <m/>
    <m/>
    <m/>
  </r>
  <r>
    <x v="149"/>
    <x v="5"/>
    <x v="2"/>
    <x v="2"/>
    <x v="5"/>
    <x v="1"/>
    <x v="0"/>
    <x v="2"/>
    <n v="37255082"/>
    <n v="63"/>
    <x v="0"/>
    <m/>
    <m/>
    <m/>
    <m/>
    <m/>
    <m/>
  </r>
  <r>
    <x v="149"/>
    <x v="5"/>
    <x v="2"/>
    <x v="2"/>
    <x v="6"/>
    <x v="0"/>
    <x v="1"/>
    <x v="0"/>
    <n v="37255015"/>
    <n v="63"/>
    <x v="0"/>
    <m/>
    <m/>
    <m/>
    <m/>
    <m/>
    <m/>
  </r>
  <r>
    <x v="149"/>
    <x v="5"/>
    <x v="2"/>
    <x v="2"/>
    <x v="7"/>
    <x v="0"/>
    <x v="1"/>
    <x v="1"/>
    <n v="37255034"/>
    <n v="63"/>
    <x v="0"/>
    <m/>
    <m/>
    <m/>
    <m/>
    <m/>
    <m/>
  </r>
  <r>
    <x v="149"/>
    <x v="5"/>
    <x v="2"/>
    <x v="2"/>
    <x v="8"/>
    <x v="0"/>
    <x v="1"/>
    <x v="2"/>
    <n v="37255060"/>
    <n v="63"/>
    <x v="0"/>
    <m/>
    <m/>
    <m/>
    <m/>
    <m/>
    <m/>
  </r>
  <r>
    <x v="149"/>
    <x v="5"/>
    <x v="2"/>
    <x v="2"/>
    <x v="9"/>
    <x v="1"/>
    <x v="1"/>
    <x v="0"/>
    <n v="37255018"/>
    <n v="63"/>
    <x v="0"/>
    <m/>
    <m/>
    <m/>
    <m/>
    <m/>
    <m/>
  </r>
  <r>
    <x v="149"/>
    <x v="5"/>
    <x v="2"/>
    <x v="2"/>
    <x v="10"/>
    <x v="1"/>
    <x v="1"/>
    <x v="1"/>
    <n v="37255037"/>
    <n v="63"/>
    <x v="0"/>
    <m/>
    <m/>
    <m/>
    <m/>
    <m/>
    <m/>
  </r>
  <r>
    <x v="149"/>
    <x v="5"/>
    <x v="2"/>
    <x v="2"/>
    <x v="11"/>
    <x v="1"/>
    <x v="1"/>
    <x v="2"/>
    <n v="37255083"/>
    <n v="63"/>
    <x v="0"/>
    <m/>
    <m/>
    <m/>
    <m/>
    <m/>
    <m/>
  </r>
  <r>
    <x v="149"/>
    <x v="5"/>
    <x v="2"/>
    <x v="2"/>
    <x v="12"/>
    <x v="0"/>
    <x v="2"/>
    <x v="0"/>
    <n v="37255016"/>
    <n v="63"/>
    <x v="0"/>
    <m/>
    <m/>
    <m/>
    <m/>
    <m/>
    <m/>
  </r>
  <r>
    <x v="149"/>
    <x v="5"/>
    <x v="2"/>
    <x v="2"/>
    <x v="13"/>
    <x v="0"/>
    <x v="2"/>
    <x v="1"/>
    <n v="37255036"/>
    <n v="63"/>
    <x v="0"/>
    <m/>
    <m/>
    <m/>
    <m/>
    <m/>
    <m/>
  </r>
  <r>
    <x v="149"/>
    <x v="5"/>
    <x v="2"/>
    <x v="2"/>
    <x v="14"/>
    <x v="0"/>
    <x v="2"/>
    <x v="2"/>
    <n v="37255059"/>
    <n v="63"/>
    <x v="0"/>
    <m/>
    <m/>
    <m/>
    <m/>
    <m/>
    <m/>
  </r>
  <r>
    <x v="149"/>
    <x v="5"/>
    <x v="2"/>
    <x v="2"/>
    <x v="15"/>
    <x v="1"/>
    <x v="2"/>
    <x v="0"/>
    <n v="37255019"/>
    <n v="63"/>
    <x v="0"/>
    <m/>
    <m/>
    <m/>
    <m/>
    <m/>
    <m/>
  </r>
  <r>
    <x v="149"/>
    <x v="5"/>
    <x v="2"/>
    <x v="2"/>
    <x v="16"/>
    <x v="1"/>
    <x v="2"/>
    <x v="1"/>
    <n v="37255038"/>
    <n v="63"/>
    <x v="0"/>
    <m/>
    <m/>
    <m/>
    <m/>
    <m/>
    <m/>
  </r>
  <r>
    <x v="149"/>
    <x v="5"/>
    <x v="2"/>
    <x v="2"/>
    <x v="17"/>
    <x v="1"/>
    <x v="2"/>
    <x v="2"/>
    <n v="37255081"/>
    <n v="63"/>
    <x v="0"/>
    <m/>
    <m/>
    <m/>
    <m/>
    <m/>
    <m/>
  </r>
  <r>
    <x v="150"/>
    <x v="5"/>
    <x v="3"/>
    <x v="0"/>
    <x v="0"/>
    <x v="0"/>
    <x v="0"/>
    <x v="0"/>
    <n v="37293014"/>
    <n v="64"/>
    <x v="268"/>
    <n v="2550"/>
    <n v="0"/>
    <n v="0"/>
    <m/>
    <m/>
    <m/>
  </r>
  <r>
    <x v="150"/>
    <x v="5"/>
    <x v="3"/>
    <x v="0"/>
    <x v="1"/>
    <x v="0"/>
    <x v="0"/>
    <x v="1"/>
    <n v="37293035"/>
    <n v="64"/>
    <x v="620"/>
    <n v="1650"/>
    <n v="0"/>
    <n v="0"/>
    <m/>
    <m/>
    <m/>
  </r>
  <r>
    <x v="150"/>
    <x v="5"/>
    <x v="3"/>
    <x v="0"/>
    <x v="2"/>
    <x v="0"/>
    <x v="0"/>
    <x v="2"/>
    <n v="37293061"/>
    <n v="64"/>
    <x v="146"/>
    <n v="1450"/>
    <n v="0"/>
    <n v="0"/>
    <m/>
    <m/>
    <m/>
  </r>
  <r>
    <x v="150"/>
    <x v="5"/>
    <x v="3"/>
    <x v="0"/>
    <x v="3"/>
    <x v="1"/>
    <x v="0"/>
    <x v="0"/>
    <n v="37293017"/>
    <n v="64"/>
    <x v="1228"/>
    <n v="2500"/>
    <n v="1.7094017094017095"/>
    <n v="42.73504273504274"/>
    <m/>
    <m/>
    <m/>
  </r>
  <r>
    <x v="150"/>
    <x v="5"/>
    <x v="3"/>
    <x v="0"/>
    <x v="4"/>
    <x v="1"/>
    <x v="0"/>
    <x v="1"/>
    <n v="37293039"/>
    <n v="64"/>
    <x v="1228"/>
    <n v="2500"/>
    <n v="0"/>
    <n v="0"/>
    <m/>
    <m/>
    <m/>
  </r>
  <r>
    <x v="150"/>
    <x v="5"/>
    <x v="3"/>
    <x v="0"/>
    <x v="5"/>
    <x v="1"/>
    <x v="0"/>
    <x v="2"/>
    <n v="37293082"/>
    <n v="64"/>
    <x v="620"/>
    <n v="1650"/>
    <n v="0"/>
    <n v="0"/>
    <m/>
    <m/>
    <m/>
  </r>
  <r>
    <x v="150"/>
    <x v="5"/>
    <x v="3"/>
    <x v="0"/>
    <x v="6"/>
    <x v="0"/>
    <x v="1"/>
    <x v="0"/>
    <n v="37293015"/>
    <n v="64"/>
    <x v="44"/>
    <n v="1950"/>
    <n v="44.571242256276491"/>
    <n v="869.13922399739158"/>
    <m/>
    <m/>
    <m/>
  </r>
  <r>
    <x v="150"/>
    <x v="5"/>
    <x v="3"/>
    <x v="0"/>
    <x v="7"/>
    <x v="0"/>
    <x v="1"/>
    <x v="1"/>
    <n v="37293034"/>
    <n v="64"/>
    <x v="220"/>
    <n v="1500"/>
    <n v="50"/>
    <n v="750"/>
    <m/>
    <m/>
    <m/>
  </r>
  <r>
    <x v="150"/>
    <x v="5"/>
    <x v="3"/>
    <x v="0"/>
    <x v="8"/>
    <x v="0"/>
    <x v="1"/>
    <x v="2"/>
    <n v="37293060"/>
    <n v="64"/>
    <x v="1411"/>
    <n v="2050"/>
    <n v="82.929327415500168"/>
    <n v="1700.0512120177534"/>
    <m/>
    <m/>
    <m/>
  </r>
  <r>
    <x v="150"/>
    <x v="5"/>
    <x v="3"/>
    <x v="0"/>
    <x v="9"/>
    <x v="1"/>
    <x v="1"/>
    <x v="0"/>
    <n v="37293018"/>
    <n v="64"/>
    <x v="8"/>
    <n v="2400"/>
    <n v="29.032258064516132"/>
    <n v="696.77419354838719"/>
    <m/>
    <m/>
    <m/>
  </r>
  <r>
    <x v="150"/>
    <x v="5"/>
    <x v="3"/>
    <x v="0"/>
    <x v="10"/>
    <x v="1"/>
    <x v="1"/>
    <x v="1"/>
    <n v="37293037"/>
    <n v="64"/>
    <x v="1402"/>
    <n v="2650"/>
    <n v="75.333333333333343"/>
    <n v="1996.3333333333335"/>
    <m/>
    <m/>
    <m/>
  </r>
  <r>
    <x v="150"/>
    <x v="5"/>
    <x v="3"/>
    <x v="0"/>
    <x v="11"/>
    <x v="1"/>
    <x v="1"/>
    <x v="2"/>
    <n v="37293083"/>
    <n v="64"/>
    <x v="1228"/>
    <n v="2500"/>
    <n v="76.763485477178421"/>
    <n v="1919.0871369294605"/>
    <m/>
    <m/>
    <m/>
  </r>
  <r>
    <x v="150"/>
    <x v="5"/>
    <x v="3"/>
    <x v="0"/>
    <x v="12"/>
    <x v="0"/>
    <x v="2"/>
    <x v="0"/>
    <n v="37293016"/>
    <n v="64"/>
    <x v="8"/>
    <n v="2400"/>
    <n v="83.870967741935488"/>
    <n v="2012.9032258064517"/>
    <m/>
    <m/>
    <m/>
  </r>
  <r>
    <x v="150"/>
    <x v="5"/>
    <x v="3"/>
    <x v="0"/>
    <x v="13"/>
    <x v="0"/>
    <x v="2"/>
    <x v="1"/>
    <n v="37293036"/>
    <n v="64"/>
    <x v="1152"/>
    <n v="3000"/>
    <n v="94.117647058823522"/>
    <n v="2823.5294117647054"/>
    <m/>
    <m/>
    <m/>
  </r>
  <r>
    <x v="150"/>
    <x v="5"/>
    <x v="3"/>
    <x v="0"/>
    <x v="14"/>
    <x v="0"/>
    <x v="2"/>
    <x v="2"/>
    <n v="37293059"/>
    <n v="64"/>
    <x v="433"/>
    <n v="3250"/>
    <n v="91.071428571428569"/>
    <n v="2959.8214285714284"/>
    <m/>
    <m/>
    <m/>
  </r>
  <r>
    <x v="150"/>
    <x v="5"/>
    <x v="3"/>
    <x v="0"/>
    <x v="15"/>
    <x v="1"/>
    <x v="2"/>
    <x v="0"/>
    <n v="37293019"/>
    <n v="64"/>
    <x v="5"/>
    <n v="3150"/>
    <n v="43.75"/>
    <n v="1378.125"/>
    <m/>
    <m/>
    <m/>
  </r>
  <r>
    <x v="150"/>
    <x v="5"/>
    <x v="3"/>
    <x v="0"/>
    <x v="16"/>
    <x v="1"/>
    <x v="2"/>
    <x v="1"/>
    <n v="37293038"/>
    <n v="64"/>
    <x v="1228"/>
    <n v="2500"/>
    <n v="46.969696969696969"/>
    <n v="1174.2424242424242"/>
    <m/>
    <m/>
    <m/>
  </r>
  <r>
    <x v="150"/>
    <x v="5"/>
    <x v="3"/>
    <x v="0"/>
    <x v="17"/>
    <x v="1"/>
    <x v="2"/>
    <x v="2"/>
    <n v="37293081"/>
    <n v="64"/>
    <x v="37"/>
    <n v="2300"/>
    <n v="73.122917075083322"/>
    <n v="1681.8270927269166"/>
    <m/>
    <m/>
    <m/>
  </r>
  <r>
    <x v="151"/>
    <x v="5"/>
    <x v="3"/>
    <x v="2"/>
    <x v="0"/>
    <x v="0"/>
    <x v="0"/>
    <x v="0"/>
    <n v="37302014"/>
    <n v="64"/>
    <x v="0"/>
    <m/>
    <m/>
    <m/>
    <m/>
    <m/>
    <m/>
  </r>
  <r>
    <x v="151"/>
    <x v="5"/>
    <x v="3"/>
    <x v="2"/>
    <x v="1"/>
    <x v="0"/>
    <x v="0"/>
    <x v="1"/>
    <n v="37302035"/>
    <n v="64"/>
    <x v="0"/>
    <m/>
    <m/>
    <m/>
    <m/>
    <m/>
    <m/>
  </r>
  <r>
    <x v="151"/>
    <x v="5"/>
    <x v="3"/>
    <x v="2"/>
    <x v="2"/>
    <x v="0"/>
    <x v="0"/>
    <x v="2"/>
    <n v="37302061"/>
    <n v="64"/>
    <x v="0"/>
    <m/>
    <m/>
    <m/>
    <m/>
    <m/>
    <m/>
  </r>
  <r>
    <x v="151"/>
    <x v="5"/>
    <x v="3"/>
    <x v="2"/>
    <x v="3"/>
    <x v="1"/>
    <x v="0"/>
    <x v="0"/>
    <n v="37302017"/>
    <n v="64"/>
    <x v="0"/>
    <m/>
    <m/>
    <m/>
    <m/>
    <m/>
    <m/>
  </r>
  <r>
    <x v="151"/>
    <x v="5"/>
    <x v="3"/>
    <x v="2"/>
    <x v="4"/>
    <x v="1"/>
    <x v="0"/>
    <x v="1"/>
    <n v="37302039"/>
    <n v="64"/>
    <x v="0"/>
    <m/>
    <m/>
    <m/>
    <m/>
    <m/>
    <m/>
  </r>
  <r>
    <x v="151"/>
    <x v="5"/>
    <x v="3"/>
    <x v="2"/>
    <x v="5"/>
    <x v="1"/>
    <x v="0"/>
    <x v="2"/>
    <n v="37302082"/>
    <n v="64"/>
    <x v="0"/>
    <m/>
    <m/>
    <m/>
    <m/>
    <m/>
    <m/>
  </r>
  <r>
    <x v="151"/>
    <x v="5"/>
    <x v="3"/>
    <x v="2"/>
    <x v="6"/>
    <x v="0"/>
    <x v="1"/>
    <x v="0"/>
    <n v="37302015"/>
    <n v="64"/>
    <x v="0"/>
    <m/>
    <m/>
    <m/>
    <m/>
    <m/>
    <m/>
  </r>
  <r>
    <x v="151"/>
    <x v="5"/>
    <x v="3"/>
    <x v="2"/>
    <x v="7"/>
    <x v="0"/>
    <x v="1"/>
    <x v="1"/>
    <n v="37302034"/>
    <n v="64"/>
    <x v="0"/>
    <m/>
    <m/>
    <m/>
    <m/>
    <m/>
    <m/>
  </r>
  <r>
    <x v="151"/>
    <x v="5"/>
    <x v="3"/>
    <x v="2"/>
    <x v="8"/>
    <x v="0"/>
    <x v="1"/>
    <x v="2"/>
    <n v="37302060"/>
    <n v="64"/>
    <x v="0"/>
    <m/>
    <m/>
    <m/>
    <m/>
    <m/>
    <m/>
  </r>
  <r>
    <x v="151"/>
    <x v="5"/>
    <x v="3"/>
    <x v="2"/>
    <x v="9"/>
    <x v="1"/>
    <x v="1"/>
    <x v="0"/>
    <n v="37302018"/>
    <n v="64"/>
    <x v="0"/>
    <m/>
    <m/>
    <m/>
    <m/>
    <m/>
    <m/>
  </r>
  <r>
    <x v="151"/>
    <x v="5"/>
    <x v="3"/>
    <x v="2"/>
    <x v="10"/>
    <x v="1"/>
    <x v="1"/>
    <x v="1"/>
    <n v="37302037"/>
    <n v="64"/>
    <x v="0"/>
    <m/>
    <m/>
    <m/>
    <m/>
    <m/>
    <m/>
  </r>
  <r>
    <x v="151"/>
    <x v="5"/>
    <x v="3"/>
    <x v="2"/>
    <x v="11"/>
    <x v="1"/>
    <x v="1"/>
    <x v="2"/>
    <n v="37302083"/>
    <n v="64"/>
    <x v="0"/>
    <m/>
    <m/>
    <m/>
    <m/>
    <m/>
    <m/>
  </r>
  <r>
    <x v="151"/>
    <x v="5"/>
    <x v="3"/>
    <x v="2"/>
    <x v="12"/>
    <x v="0"/>
    <x v="2"/>
    <x v="0"/>
    <n v="37302016"/>
    <n v="64"/>
    <x v="0"/>
    <m/>
    <m/>
    <m/>
    <m/>
    <m/>
    <m/>
  </r>
  <r>
    <x v="151"/>
    <x v="5"/>
    <x v="3"/>
    <x v="2"/>
    <x v="13"/>
    <x v="0"/>
    <x v="2"/>
    <x v="1"/>
    <n v="37302036"/>
    <n v="64"/>
    <x v="0"/>
    <m/>
    <m/>
    <m/>
    <m/>
    <m/>
    <m/>
  </r>
  <r>
    <x v="151"/>
    <x v="5"/>
    <x v="3"/>
    <x v="2"/>
    <x v="14"/>
    <x v="0"/>
    <x v="2"/>
    <x v="2"/>
    <n v="37302059"/>
    <n v="64"/>
    <x v="0"/>
    <m/>
    <m/>
    <m/>
    <m/>
    <m/>
    <m/>
  </r>
  <r>
    <x v="151"/>
    <x v="5"/>
    <x v="3"/>
    <x v="2"/>
    <x v="15"/>
    <x v="1"/>
    <x v="2"/>
    <x v="0"/>
    <n v="37302019"/>
    <n v="64"/>
    <x v="0"/>
    <m/>
    <m/>
    <m/>
    <m/>
    <m/>
    <m/>
  </r>
  <r>
    <x v="151"/>
    <x v="5"/>
    <x v="3"/>
    <x v="2"/>
    <x v="16"/>
    <x v="1"/>
    <x v="2"/>
    <x v="1"/>
    <n v="37302038"/>
    <n v="64"/>
    <x v="0"/>
    <m/>
    <m/>
    <m/>
    <m/>
    <m/>
    <m/>
  </r>
  <r>
    <x v="151"/>
    <x v="5"/>
    <x v="3"/>
    <x v="2"/>
    <x v="17"/>
    <x v="1"/>
    <x v="2"/>
    <x v="2"/>
    <n v="37302081"/>
    <n v="64"/>
    <x v="0"/>
    <m/>
    <m/>
    <m/>
    <m/>
    <m/>
    <m/>
  </r>
  <r>
    <x v="152"/>
    <x v="5"/>
    <x v="4"/>
    <x v="0"/>
    <x v="0"/>
    <x v="0"/>
    <x v="0"/>
    <x v="0"/>
    <n v="37349014"/>
    <n v="65"/>
    <x v="1412"/>
    <n v="549.5"/>
    <n v="0"/>
    <n v="0"/>
    <m/>
    <m/>
    <m/>
  </r>
  <r>
    <x v="152"/>
    <x v="5"/>
    <x v="4"/>
    <x v="0"/>
    <x v="1"/>
    <x v="0"/>
    <x v="0"/>
    <x v="1"/>
    <n v="37349035"/>
    <n v="65"/>
    <x v="1413"/>
    <n v="661.5"/>
    <n v="0"/>
    <n v="0"/>
    <m/>
    <m/>
    <m/>
  </r>
  <r>
    <x v="152"/>
    <x v="5"/>
    <x v="4"/>
    <x v="0"/>
    <x v="2"/>
    <x v="0"/>
    <x v="0"/>
    <x v="2"/>
    <n v="37349061"/>
    <n v="65"/>
    <x v="366"/>
    <n v="900"/>
    <n v="0"/>
    <n v="0"/>
    <m/>
    <m/>
    <m/>
  </r>
  <r>
    <x v="152"/>
    <x v="5"/>
    <x v="4"/>
    <x v="0"/>
    <x v="3"/>
    <x v="1"/>
    <x v="0"/>
    <x v="0"/>
    <n v="37349017"/>
    <n v="65"/>
    <x v="444"/>
    <n v="855"/>
    <n v="2.4390243902439028"/>
    <n v="20.853658536585371"/>
    <m/>
    <m/>
    <m/>
  </r>
  <r>
    <x v="152"/>
    <x v="5"/>
    <x v="4"/>
    <x v="0"/>
    <x v="4"/>
    <x v="1"/>
    <x v="0"/>
    <x v="1"/>
    <n v="37349039"/>
    <n v="65"/>
    <x v="1414"/>
    <n v="591.5"/>
    <n v="0"/>
    <n v="0"/>
    <m/>
    <m/>
    <m/>
  </r>
  <r>
    <x v="152"/>
    <x v="5"/>
    <x v="4"/>
    <x v="0"/>
    <x v="5"/>
    <x v="1"/>
    <x v="0"/>
    <x v="2"/>
    <n v="37349082"/>
    <n v="65"/>
    <x v="1141"/>
    <n v="780"/>
    <n v="0"/>
    <n v="0"/>
    <m/>
    <m/>
    <m/>
  </r>
  <r>
    <x v="152"/>
    <x v="5"/>
    <x v="4"/>
    <x v="0"/>
    <x v="6"/>
    <x v="0"/>
    <x v="1"/>
    <x v="0"/>
    <n v="37349015"/>
    <n v="65"/>
    <x v="616"/>
    <n v="1200"/>
    <n v="80"/>
    <n v="960"/>
    <m/>
    <m/>
    <m/>
  </r>
  <r>
    <x v="152"/>
    <x v="5"/>
    <x v="4"/>
    <x v="0"/>
    <x v="7"/>
    <x v="0"/>
    <x v="1"/>
    <x v="1"/>
    <n v="37349034"/>
    <n v="65"/>
    <x v="207"/>
    <n v="600"/>
    <n v="100"/>
    <n v="600"/>
    <m/>
    <m/>
    <m/>
  </r>
  <r>
    <x v="152"/>
    <x v="5"/>
    <x v="4"/>
    <x v="0"/>
    <x v="8"/>
    <x v="0"/>
    <x v="1"/>
    <x v="2"/>
    <n v="37349060"/>
    <n v="65"/>
    <x v="446"/>
    <n v="650"/>
    <n v="66.666666666666657"/>
    <n v="433.33333333333326"/>
    <m/>
    <m/>
    <m/>
  </r>
  <r>
    <x v="152"/>
    <x v="5"/>
    <x v="4"/>
    <x v="0"/>
    <x v="9"/>
    <x v="1"/>
    <x v="1"/>
    <x v="0"/>
    <n v="37349018"/>
    <n v="65"/>
    <x v="146"/>
    <n v="1450"/>
    <n v="71.428571428571431"/>
    <n v="1035.7142857142858"/>
    <m/>
    <m/>
    <m/>
  </r>
  <r>
    <x v="152"/>
    <x v="5"/>
    <x v="4"/>
    <x v="0"/>
    <x v="10"/>
    <x v="1"/>
    <x v="1"/>
    <x v="1"/>
    <n v="37349037"/>
    <n v="65"/>
    <x v="386"/>
    <n v="950"/>
    <n v="50"/>
    <n v="475"/>
    <m/>
    <m/>
    <m/>
  </r>
  <r>
    <x v="152"/>
    <x v="5"/>
    <x v="4"/>
    <x v="0"/>
    <x v="11"/>
    <x v="1"/>
    <x v="1"/>
    <x v="2"/>
    <n v="37349083"/>
    <n v="65"/>
    <x v="295"/>
    <n v="800"/>
    <n v="100"/>
    <n v="800"/>
    <m/>
    <m/>
    <m/>
  </r>
  <r>
    <x v="152"/>
    <x v="5"/>
    <x v="4"/>
    <x v="0"/>
    <x v="12"/>
    <x v="0"/>
    <x v="2"/>
    <x v="0"/>
    <n v="37349016"/>
    <n v="65"/>
    <x v="501"/>
    <n v="1540"/>
    <n v="90.909090909090907"/>
    <n v="1400"/>
    <m/>
    <m/>
    <m/>
  </r>
  <r>
    <x v="152"/>
    <x v="5"/>
    <x v="4"/>
    <x v="0"/>
    <x v="13"/>
    <x v="0"/>
    <x v="2"/>
    <x v="1"/>
    <n v="37349036"/>
    <n v="65"/>
    <x v="840"/>
    <n v="1900"/>
    <n v="100"/>
    <n v="1900"/>
    <m/>
    <m/>
    <m/>
  </r>
  <r>
    <x v="152"/>
    <x v="5"/>
    <x v="4"/>
    <x v="0"/>
    <x v="14"/>
    <x v="0"/>
    <x v="2"/>
    <x v="2"/>
    <n v="37349059"/>
    <n v="65"/>
    <x v="118"/>
    <n v="2250"/>
    <n v="100"/>
    <n v="2250"/>
    <m/>
    <m/>
    <m/>
  </r>
  <r>
    <x v="152"/>
    <x v="5"/>
    <x v="4"/>
    <x v="0"/>
    <x v="15"/>
    <x v="1"/>
    <x v="2"/>
    <x v="0"/>
    <n v="37349019"/>
    <n v="65"/>
    <x v="1136"/>
    <n v="2600"/>
    <n v="76.923076923076934"/>
    <n v="2000.0000000000005"/>
    <m/>
    <m/>
    <m/>
  </r>
  <r>
    <x v="152"/>
    <x v="5"/>
    <x v="4"/>
    <x v="0"/>
    <x v="16"/>
    <x v="1"/>
    <x v="2"/>
    <x v="1"/>
    <n v="37349038"/>
    <n v="65"/>
    <x v="27"/>
    <n v="3900"/>
    <n v="75"/>
    <n v="2925"/>
    <m/>
    <m/>
    <m/>
  </r>
  <r>
    <x v="152"/>
    <x v="5"/>
    <x v="4"/>
    <x v="0"/>
    <x v="17"/>
    <x v="1"/>
    <x v="2"/>
    <x v="2"/>
    <n v="37349081"/>
    <n v="65"/>
    <x v="53"/>
    <n v="1700"/>
    <n v="66.666666666666657"/>
    <n v="1133.333333333333"/>
    <m/>
    <m/>
    <m/>
  </r>
  <r>
    <x v="153"/>
    <x v="5"/>
    <x v="4"/>
    <x v="2"/>
    <x v="0"/>
    <x v="0"/>
    <x v="0"/>
    <x v="0"/>
    <n v="37363014"/>
    <n v="65"/>
    <x v="0"/>
    <m/>
    <m/>
    <m/>
    <m/>
    <m/>
    <m/>
  </r>
  <r>
    <x v="153"/>
    <x v="5"/>
    <x v="4"/>
    <x v="2"/>
    <x v="1"/>
    <x v="0"/>
    <x v="0"/>
    <x v="1"/>
    <n v="37363035"/>
    <n v="65"/>
    <x v="0"/>
    <m/>
    <m/>
    <m/>
    <m/>
    <m/>
    <m/>
  </r>
  <r>
    <x v="153"/>
    <x v="5"/>
    <x v="4"/>
    <x v="2"/>
    <x v="2"/>
    <x v="0"/>
    <x v="0"/>
    <x v="2"/>
    <n v="37363061"/>
    <n v="65"/>
    <x v="0"/>
    <m/>
    <m/>
    <m/>
    <m/>
    <m/>
    <m/>
  </r>
  <r>
    <x v="153"/>
    <x v="5"/>
    <x v="4"/>
    <x v="2"/>
    <x v="3"/>
    <x v="1"/>
    <x v="0"/>
    <x v="0"/>
    <n v="37363017"/>
    <n v="65"/>
    <x v="0"/>
    <m/>
    <m/>
    <m/>
    <m/>
    <m/>
    <m/>
  </r>
  <r>
    <x v="153"/>
    <x v="5"/>
    <x v="4"/>
    <x v="2"/>
    <x v="4"/>
    <x v="1"/>
    <x v="0"/>
    <x v="1"/>
    <n v="37363039"/>
    <n v="65"/>
    <x v="0"/>
    <m/>
    <m/>
    <m/>
    <m/>
    <m/>
    <m/>
  </r>
  <r>
    <x v="153"/>
    <x v="5"/>
    <x v="4"/>
    <x v="2"/>
    <x v="5"/>
    <x v="1"/>
    <x v="0"/>
    <x v="2"/>
    <n v="37363082"/>
    <n v="65"/>
    <x v="0"/>
    <m/>
    <m/>
    <m/>
    <m/>
    <m/>
    <m/>
  </r>
  <r>
    <x v="153"/>
    <x v="5"/>
    <x v="4"/>
    <x v="2"/>
    <x v="6"/>
    <x v="0"/>
    <x v="1"/>
    <x v="0"/>
    <n v="37363015"/>
    <n v="65"/>
    <x v="0"/>
    <m/>
    <m/>
    <m/>
    <m/>
    <m/>
    <m/>
  </r>
  <r>
    <x v="153"/>
    <x v="5"/>
    <x v="4"/>
    <x v="2"/>
    <x v="7"/>
    <x v="0"/>
    <x v="1"/>
    <x v="1"/>
    <n v="37363034"/>
    <n v="65"/>
    <x v="0"/>
    <m/>
    <m/>
    <m/>
    <m/>
    <m/>
    <m/>
  </r>
  <r>
    <x v="153"/>
    <x v="5"/>
    <x v="4"/>
    <x v="2"/>
    <x v="8"/>
    <x v="0"/>
    <x v="1"/>
    <x v="2"/>
    <n v="37363060"/>
    <n v="65"/>
    <x v="0"/>
    <m/>
    <m/>
    <m/>
    <m/>
    <m/>
    <m/>
  </r>
  <r>
    <x v="153"/>
    <x v="5"/>
    <x v="4"/>
    <x v="2"/>
    <x v="9"/>
    <x v="1"/>
    <x v="1"/>
    <x v="0"/>
    <n v="37363018"/>
    <n v="65"/>
    <x v="0"/>
    <m/>
    <m/>
    <m/>
    <m/>
    <m/>
    <m/>
  </r>
  <r>
    <x v="153"/>
    <x v="5"/>
    <x v="4"/>
    <x v="2"/>
    <x v="10"/>
    <x v="1"/>
    <x v="1"/>
    <x v="1"/>
    <n v="37363037"/>
    <n v="65"/>
    <x v="0"/>
    <m/>
    <m/>
    <m/>
    <m/>
    <m/>
    <m/>
  </r>
  <r>
    <x v="153"/>
    <x v="5"/>
    <x v="4"/>
    <x v="2"/>
    <x v="11"/>
    <x v="1"/>
    <x v="1"/>
    <x v="2"/>
    <n v="37363083"/>
    <n v="65"/>
    <x v="0"/>
    <m/>
    <m/>
    <m/>
    <m/>
    <m/>
    <m/>
  </r>
  <r>
    <x v="153"/>
    <x v="5"/>
    <x v="4"/>
    <x v="2"/>
    <x v="12"/>
    <x v="0"/>
    <x v="2"/>
    <x v="0"/>
    <n v="37363016"/>
    <n v="65"/>
    <x v="0"/>
    <m/>
    <m/>
    <m/>
    <m/>
    <m/>
    <m/>
  </r>
  <r>
    <x v="153"/>
    <x v="5"/>
    <x v="4"/>
    <x v="2"/>
    <x v="13"/>
    <x v="0"/>
    <x v="2"/>
    <x v="1"/>
    <n v="37363036"/>
    <n v="65"/>
    <x v="0"/>
    <m/>
    <m/>
    <m/>
    <m/>
    <m/>
    <m/>
  </r>
  <r>
    <x v="153"/>
    <x v="5"/>
    <x v="4"/>
    <x v="2"/>
    <x v="14"/>
    <x v="0"/>
    <x v="2"/>
    <x v="2"/>
    <n v="37363059"/>
    <n v="65"/>
    <x v="0"/>
    <m/>
    <m/>
    <m/>
    <m/>
    <m/>
    <m/>
  </r>
  <r>
    <x v="153"/>
    <x v="5"/>
    <x v="4"/>
    <x v="2"/>
    <x v="15"/>
    <x v="1"/>
    <x v="2"/>
    <x v="0"/>
    <n v="37363019"/>
    <n v="65"/>
    <x v="0"/>
    <m/>
    <m/>
    <m/>
    <m/>
    <m/>
    <m/>
  </r>
  <r>
    <x v="153"/>
    <x v="5"/>
    <x v="4"/>
    <x v="2"/>
    <x v="16"/>
    <x v="1"/>
    <x v="2"/>
    <x v="1"/>
    <n v="37363038"/>
    <n v="65"/>
    <x v="0"/>
    <m/>
    <m/>
    <m/>
    <m/>
    <m/>
    <m/>
  </r>
  <r>
    <x v="153"/>
    <x v="5"/>
    <x v="4"/>
    <x v="2"/>
    <x v="17"/>
    <x v="1"/>
    <x v="2"/>
    <x v="2"/>
    <n v="37363081"/>
    <n v="65"/>
    <x v="0"/>
    <m/>
    <m/>
    <m/>
    <m/>
    <m/>
    <m/>
  </r>
  <r>
    <x v="154"/>
    <x v="5"/>
    <x v="5"/>
    <x v="0"/>
    <x v="0"/>
    <x v="0"/>
    <x v="0"/>
    <x v="0"/>
    <n v="37431014"/>
    <n v="66"/>
    <x v="1415"/>
    <n v="505.5"/>
    <n v="0"/>
    <n v="0"/>
    <m/>
    <m/>
    <m/>
  </r>
  <r>
    <x v="154"/>
    <x v="5"/>
    <x v="5"/>
    <x v="0"/>
    <x v="1"/>
    <x v="0"/>
    <x v="0"/>
    <x v="1"/>
    <n v="37431035"/>
    <n v="66"/>
    <x v="816"/>
    <n v="1250"/>
    <n v="0"/>
    <n v="0"/>
    <m/>
    <m/>
    <m/>
  </r>
  <r>
    <x v="154"/>
    <x v="5"/>
    <x v="5"/>
    <x v="0"/>
    <x v="2"/>
    <x v="0"/>
    <x v="0"/>
    <x v="2"/>
    <n v="37431061"/>
    <n v="66"/>
    <x v="386"/>
    <n v="950"/>
    <n v="0"/>
    <n v="0"/>
    <m/>
    <m/>
    <m/>
  </r>
  <r>
    <x v="154"/>
    <x v="5"/>
    <x v="5"/>
    <x v="0"/>
    <x v="3"/>
    <x v="1"/>
    <x v="0"/>
    <x v="0"/>
    <n v="37431017"/>
    <n v="66"/>
    <x v="295"/>
    <n v="800"/>
    <n v="0"/>
    <n v="0"/>
    <m/>
    <m/>
    <m/>
  </r>
  <r>
    <x v="154"/>
    <x v="5"/>
    <x v="5"/>
    <x v="0"/>
    <x v="4"/>
    <x v="1"/>
    <x v="0"/>
    <x v="1"/>
    <n v="37431039"/>
    <n v="66"/>
    <x v="816"/>
    <n v="1250"/>
    <n v="0"/>
    <n v="0"/>
    <m/>
    <m/>
    <m/>
  </r>
  <r>
    <x v="154"/>
    <x v="5"/>
    <x v="5"/>
    <x v="0"/>
    <x v="5"/>
    <x v="1"/>
    <x v="0"/>
    <x v="2"/>
    <n v="37431082"/>
    <n v="66"/>
    <x v="770"/>
    <n v="1000"/>
    <n v="0"/>
    <n v="0"/>
    <m/>
    <m/>
    <m/>
  </r>
  <r>
    <x v="154"/>
    <x v="5"/>
    <x v="5"/>
    <x v="0"/>
    <x v="6"/>
    <x v="0"/>
    <x v="1"/>
    <x v="0"/>
    <n v="37431015"/>
    <n v="66"/>
    <x v="195"/>
    <n v="400"/>
    <n v="25"/>
    <n v="100"/>
    <m/>
    <m/>
    <m/>
  </r>
  <r>
    <x v="154"/>
    <x v="5"/>
    <x v="5"/>
    <x v="0"/>
    <x v="7"/>
    <x v="0"/>
    <x v="1"/>
    <x v="1"/>
    <n v="37431034"/>
    <n v="66"/>
    <x v="300"/>
    <n v="450"/>
    <n v="33.333333333333329"/>
    <n v="149.99999999999997"/>
    <m/>
    <m/>
    <m/>
  </r>
  <r>
    <x v="154"/>
    <x v="5"/>
    <x v="5"/>
    <x v="0"/>
    <x v="8"/>
    <x v="0"/>
    <x v="1"/>
    <x v="2"/>
    <n v="37431060"/>
    <n v="66"/>
    <x v="272"/>
    <n v="1550"/>
    <n v="9.0909090909090917"/>
    <n v="140.90909090909091"/>
    <m/>
    <m/>
    <m/>
  </r>
  <r>
    <x v="154"/>
    <x v="5"/>
    <x v="5"/>
    <x v="0"/>
    <x v="9"/>
    <x v="1"/>
    <x v="1"/>
    <x v="0"/>
    <n v="37431018"/>
    <n v="66"/>
    <x v="316"/>
    <n v="550"/>
    <n v="33.333333333333329"/>
    <n v="183.33333333333329"/>
    <m/>
    <m/>
    <m/>
  </r>
  <r>
    <x v="154"/>
    <x v="5"/>
    <x v="5"/>
    <x v="0"/>
    <x v="10"/>
    <x v="1"/>
    <x v="1"/>
    <x v="1"/>
    <n v="37431037"/>
    <n v="66"/>
    <x v="1416"/>
    <n v="300"/>
    <n v="33.333333333333329"/>
    <n v="99.999999999999972"/>
    <m/>
    <m/>
    <m/>
  </r>
  <r>
    <x v="154"/>
    <x v="5"/>
    <x v="5"/>
    <x v="0"/>
    <x v="11"/>
    <x v="1"/>
    <x v="1"/>
    <x v="2"/>
    <n v="37431083"/>
    <n v="66"/>
    <x v="344"/>
    <n v="500"/>
    <n v="25"/>
    <n v="125"/>
    <m/>
    <m/>
    <m/>
  </r>
  <r>
    <x v="154"/>
    <x v="5"/>
    <x v="5"/>
    <x v="0"/>
    <x v="12"/>
    <x v="0"/>
    <x v="2"/>
    <x v="0"/>
    <n v="37431016"/>
    <n v="66"/>
    <x v="817"/>
    <n v="1350"/>
    <n v="85.714285714285708"/>
    <n v="1157.1428571428571"/>
    <m/>
    <m/>
    <m/>
  </r>
  <r>
    <x v="154"/>
    <x v="5"/>
    <x v="5"/>
    <x v="0"/>
    <x v="13"/>
    <x v="0"/>
    <x v="2"/>
    <x v="1"/>
    <n v="37431036"/>
    <n v="66"/>
    <x v="146"/>
    <n v="1450"/>
    <n v="85.714285714285708"/>
    <n v="1242.8571428571429"/>
    <m/>
    <m/>
    <m/>
  </r>
  <r>
    <x v="154"/>
    <x v="5"/>
    <x v="5"/>
    <x v="0"/>
    <x v="14"/>
    <x v="0"/>
    <x v="2"/>
    <x v="2"/>
    <n v="37431059"/>
    <n v="66"/>
    <x v="220"/>
    <n v="1500"/>
    <n v="100"/>
    <n v="1500"/>
    <m/>
    <m/>
    <m/>
  </r>
  <r>
    <x v="154"/>
    <x v="5"/>
    <x v="5"/>
    <x v="0"/>
    <x v="15"/>
    <x v="1"/>
    <x v="2"/>
    <x v="0"/>
    <n v="37431019"/>
    <n v="66"/>
    <x v="817"/>
    <n v="1350"/>
    <n v="87.5"/>
    <n v="1181.25"/>
    <m/>
    <m/>
    <m/>
  </r>
  <r>
    <x v="154"/>
    <x v="5"/>
    <x v="5"/>
    <x v="0"/>
    <x v="16"/>
    <x v="1"/>
    <x v="2"/>
    <x v="1"/>
    <n v="37431038"/>
    <n v="66"/>
    <x v="758"/>
    <n v="1050"/>
    <n v="57.142857142857139"/>
    <n v="600"/>
    <m/>
    <m/>
    <m/>
  </r>
  <r>
    <x v="154"/>
    <x v="5"/>
    <x v="5"/>
    <x v="0"/>
    <x v="17"/>
    <x v="1"/>
    <x v="2"/>
    <x v="2"/>
    <n v="37431081"/>
    <n v="66"/>
    <x v="246"/>
    <n v="1400"/>
    <n v="100"/>
    <n v="1400"/>
    <m/>
    <m/>
    <m/>
  </r>
  <r>
    <x v="155"/>
    <x v="5"/>
    <x v="5"/>
    <x v="2"/>
    <x v="0"/>
    <x v="0"/>
    <x v="0"/>
    <x v="0"/>
    <n v="37442014"/>
    <n v="66"/>
    <x v="0"/>
    <m/>
    <m/>
    <m/>
    <m/>
    <m/>
    <m/>
  </r>
  <r>
    <x v="155"/>
    <x v="5"/>
    <x v="5"/>
    <x v="2"/>
    <x v="1"/>
    <x v="0"/>
    <x v="0"/>
    <x v="1"/>
    <n v="37442035"/>
    <n v="66"/>
    <x v="0"/>
    <m/>
    <m/>
    <m/>
    <m/>
    <m/>
    <m/>
  </r>
  <r>
    <x v="155"/>
    <x v="5"/>
    <x v="5"/>
    <x v="2"/>
    <x v="2"/>
    <x v="0"/>
    <x v="0"/>
    <x v="2"/>
    <n v="37442061"/>
    <n v="66"/>
    <x v="0"/>
    <m/>
    <m/>
    <m/>
    <m/>
    <m/>
    <m/>
  </r>
  <r>
    <x v="155"/>
    <x v="5"/>
    <x v="5"/>
    <x v="2"/>
    <x v="3"/>
    <x v="1"/>
    <x v="0"/>
    <x v="0"/>
    <n v="37442017"/>
    <n v="66"/>
    <x v="0"/>
    <m/>
    <m/>
    <m/>
    <m/>
    <m/>
    <m/>
  </r>
  <r>
    <x v="155"/>
    <x v="5"/>
    <x v="5"/>
    <x v="2"/>
    <x v="4"/>
    <x v="1"/>
    <x v="0"/>
    <x v="1"/>
    <n v="37442039"/>
    <n v="66"/>
    <x v="0"/>
    <m/>
    <m/>
    <m/>
    <m/>
    <m/>
    <m/>
  </r>
  <r>
    <x v="155"/>
    <x v="5"/>
    <x v="5"/>
    <x v="2"/>
    <x v="5"/>
    <x v="1"/>
    <x v="0"/>
    <x v="2"/>
    <n v="37442082"/>
    <n v="66"/>
    <x v="0"/>
    <m/>
    <m/>
    <m/>
    <m/>
    <m/>
    <m/>
  </r>
  <r>
    <x v="155"/>
    <x v="5"/>
    <x v="5"/>
    <x v="2"/>
    <x v="6"/>
    <x v="0"/>
    <x v="1"/>
    <x v="0"/>
    <n v="37442015"/>
    <n v="66"/>
    <x v="0"/>
    <m/>
    <m/>
    <m/>
    <m/>
    <m/>
    <m/>
  </r>
  <r>
    <x v="155"/>
    <x v="5"/>
    <x v="5"/>
    <x v="2"/>
    <x v="7"/>
    <x v="0"/>
    <x v="1"/>
    <x v="1"/>
    <n v="37442034"/>
    <n v="66"/>
    <x v="0"/>
    <m/>
    <m/>
    <m/>
    <m/>
    <m/>
    <m/>
  </r>
  <r>
    <x v="155"/>
    <x v="5"/>
    <x v="5"/>
    <x v="2"/>
    <x v="8"/>
    <x v="0"/>
    <x v="1"/>
    <x v="2"/>
    <n v="37442060"/>
    <n v="66"/>
    <x v="0"/>
    <m/>
    <m/>
    <m/>
    <m/>
    <m/>
    <m/>
  </r>
  <r>
    <x v="155"/>
    <x v="5"/>
    <x v="5"/>
    <x v="2"/>
    <x v="9"/>
    <x v="1"/>
    <x v="1"/>
    <x v="0"/>
    <n v="37442018"/>
    <n v="66"/>
    <x v="0"/>
    <m/>
    <m/>
    <m/>
    <m/>
    <m/>
    <m/>
  </r>
  <r>
    <x v="155"/>
    <x v="5"/>
    <x v="5"/>
    <x v="2"/>
    <x v="10"/>
    <x v="1"/>
    <x v="1"/>
    <x v="1"/>
    <n v="37442037"/>
    <n v="66"/>
    <x v="0"/>
    <m/>
    <m/>
    <m/>
    <m/>
    <m/>
    <m/>
  </r>
  <r>
    <x v="155"/>
    <x v="5"/>
    <x v="5"/>
    <x v="2"/>
    <x v="11"/>
    <x v="1"/>
    <x v="1"/>
    <x v="2"/>
    <n v="37442083"/>
    <n v="66"/>
    <x v="0"/>
    <m/>
    <m/>
    <m/>
    <m/>
    <m/>
    <m/>
  </r>
  <r>
    <x v="155"/>
    <x v="5"/>
    <x v="5"/>
    <x v="2"/>
    <x v="12"/>
    <x v="0"/>
    <x v="2"/>
    <x v="0"/>
    <n v="37442016"/>
    <n v="66"/>
    <x v="0"/>
    <m/>
    <m/>
    <m/>
    <m/>
    <m/>
    <m/>
  </r>
  <r>
    <x v="155"/>
    <x v="5"/>
    <x v="5"/>
    <x v="2"/>
    <x v="13"/>
    <x v="0"/>
    <x v="2"/>
    <x v="1"/>
    <n v="37442036"/>
    <n v="66"/>
    <x v="0"/>
    <m/>
    <m/>
    <m/>
    <m/>
    <m/>
    <m/>
  </r>
  <r>
    <x v="155"/>
    <x v="5"/>
    <x v="5"/>
    <x v="2"/>
    <x v="14"/>
    <x v="0"/>
    <x v="2"/>
    <x v="2"/>
    <n v="37442059"/>
    <n v="66"/>
    <x v="0"/>
    <m/>
    <m/>
    <m/>
    <m/>
    <m/>
    <m/>
  </r>
  <r>
    <x v="155"/>
    <x v="5"/>
    <x v="5"/>
    <x v="2"/>
    <x v="15"/>
    <x v="1"/>
    <x v="2"/>
    <x v="0"/>
    <n v="37442019"/>
    <n v="66"/>
    <x v="0"/>
    <m/>
    <m/>
    <m/>
    <m/>
    <m/>
    <m/>
  </r>
  <r>
    <x v="155"/>
    <x v="5"/>
    <x v="5"/>
    <x v="2"/>
    <x v="16"/>
    <x v="1"/>
    <x v="2"/>
    <x v="1"/>
    <n v="37442038"/>
    <n v="66"/>
    <x v="0"/>
    <m/>
    <m/>
    <m/>
    <m/>
    <m/>
    <m/>
  </r>
  <r>
    <x v="155"/>
    <x v="5"/>
    <x v="5"/>
    <x v="2"/>
    <x v="17"/>
    <x v="1"/>
    <x v="2"/>
    <x v="2"/>
    <n v="37442081"/>
    <n v="66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I112" firstHeaderRow="1" firstDataRow="2" firstDataCol="4" rowPageCount="1" colPageCount="1"/>
  <pivotFields count="17">
    <pivotField compact="0" numFmtId="15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6"/>
    <field x="5"/>
    <field x="7"/>
  </rowFields>
  <rowItems count="108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3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4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>
      <x v="5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Count of Total DM" fld="10" subtotal="count" baseField="0" baseItem="0"/>
    <dataField name="Sum of Total DM" fld="10" baseField="0" baseItem="0"/>
    <dataField name="Average of botanical " fld="12" subtotal="average" baseField="0" baseItem="0"/>
    <dataField name="Average of %stem" fld="16" subtotal="average" baseField="0" baseItem="0"/>
    <dataField name="Average of utilisation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4:J61" firstHeaderRow="1" firstDataRow="3" firstDataCol="4" rowPageCount="1" colPageCount="1"/>
  <pivotFields count="17">
    <pivotField axis="axisRow" compact="0" numFmtId="15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axis="axisRow" compact="0" outline="0" showAll="0" defaultSubtotal="0">
      <items count="6">
        <item x="0"/>
        <item x="1"/>
        <item x="2"/>
        <item h="1" x="3"/>
        <item h="1" x="4"/>
        <item h="1"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multipleItemSelectionAllowed="1" showAll="0" defaultSubtotal="0">
      <items count="3">
        <item x="0"/>
        <item x="1"/>
        <item h="1" x="2"/>
      </items>
    </pivotField>
    <pivotField compact="0" outline="0" showAll="0" defaultSubtotal="0">
      <items count="18">
        <item x="0"/>
        <item x="6"/>
        <item x="12"/>
        <item x="3"/>
        <item x="9"/>
        <item x="15"/>
        <item x="7"/>
        <item x="1"/>
        <item x="13"/>
        <item x="10"/>
        <item x="16"/>
        <item x="4"/>
        <item x="14"/>
        <item x="8"/>
        <item x="2"/>
        <item x="17"/>
        <item x="5"/>
        <item x="11"/>
      </items>
    </pivotField>
    <pivotField axis="axisCol" compact="0" outline="0" showAll="0" defaultSubtotal="0">
      <items count="2">
        <item x="0"/>
        <item x="1"/>
      </items>
    </pivotField>
    <pivotField axis="axisPage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"/>
    <field x="0"/>
    <field x="2"/>
    <field x="3"/>
  </rowFields>
  <rowItems count="55">
    <i>
      <x/>
      <x/>
      <x/>
      <x/>
    </i>
    <i r="1">
      <x v="1"/>
      <x/>
      <x v="1"/>
    </i>
    <i r="1">
      <x v="2"/>
      <x/>
      <x/>
    </i>
    <i r="1">
      <x v="4"/>
      <x v="1"/>
      <x/>
    </i>
    <i r="1">
      <x v="6"/>
      <x v="1"/>
      <x v="1"/>
    </i>
    <i>
      <x v="1"/>
      <x v="7"/>
      <x/>
      <x/>
    </i>
    <i r="1">
      <x v="9"/>
      <x v="1"/>
      <x v="1"/>
    </i>
    <i r="1">
      <x v="10"/>
      <x v="1"/>
      <x v="1"/>
    </i>
    <i r="1">
      <x v="11"/>
      <x v="1"/>
      <x v="1"/>
    </i>
    <i r="1">
      <x v="12"/>
      <x v="1"/>
      <x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/>
    </i>
    <i r="1">
      <x v="19"/>
      <x v="3"/>
      <x v="1"/>
    </i>
    <i r="1">
      <x v="20"/>
      <x v="3"/>
      <x v="1"/>
    </i>
    <i r="1">
      <x v="21"/>
      <x v="3"/>
      <x v="1"/>
    </i>
    <i r="1">
      <x v="22"/>
      <x v="3"/>
      <x v="1"/>
    </i>
    <i r="1">
      <x v="23"/>
      <x v="3"/>
      <x/>
    </i>
    <i r="1">
      <x v="25"/>
      <x v="4"/>
      <x v="1"/>
    </i>
    <i r="1">
      <x v="26"/>
      <x v="4"/>
      <x v="1"/>
    </i>
    <i r="1">
      <x v="27"/>
      <x v="4"/>
      <x v="1"/>
    </i>
    <i r="1">
      <x v="28"/>
      <x v="4"/>
      <x/>
    </i>
    <i r="1">
      <x v="30"/>
      <x v="5"/>
      <x v="1"/>
    </i>
    <i r="1">
      <x v="31"/>
      <x v="5"/>
      <x v="1"/>
    </i>
    <i r="1">
      <x v="32"/>
      <x v="5"/>
      <x v="1"/>
    </i>
    <i r="1">
      <x v="33"/>
      <x v="5"/>
      <x v="1"/>
    </i>
    <i r="1">
      <x v="34"/>
      <x v="5"/>
      <x/>
    </i>
    <i>
      <x v="2"/>
      <x v="36"/>
      <x/>
      <x v="1"/>
    </i>
    <i r="1">
      <x v="37"/>
      <x/>
      <x v="1"/>
    </i>
    <i r="1">
      <x v="38"/>
      <x/>
      <x v="1"/>
    </i>
    <i r="1">
      <x v="39"/>
      <x/>
      <x v="1"/>
    </i>
    <i r="1">
      <x v="40"/>
      <x/>
      <x/>
    </i>
    <i r="1">
      <x v="42"/>
      <x v="1"/>
      <x v="1"/>
    </i>
    <i r="1">
      <x v="43"/>
      <x v="1"/>
      <x v="1"/>
    </i>
    <i r="1">
      <x v="44"/>
      <x v="1"/>
      <x v="1"/>
    </i>
    <i r="1">
      <x v="45"/>
      <x v="1"/>
      <x/>
    </i>
    <i r="1">
      <x v="47"/>
      <x v="2"/>
      <x v="1"/>
    </i>
    <i r="1">
      <x v="48"/>
      <x v="2"/>
      <x v="1"/>
    </i>
    <i r="1">
      <x v="49"/>
      <x v="2"/>
      <x/>
    </i>
    <i r="1">
      <x v="51"/>
      <x v="3"/>
      <x v="1"/>
    </i>
    <i r="1">
      <x v="52"/>
      <x v="3"/>
      <x/>
    </i>
    <i r="1">
      <x v="54"/>
      <x v="4"/>
      <x v="1"/>
    </i>
    <i r="1">
      <x v="55"/>
      <x v="4"/>
      <x v="1"/>
    </i>
    <i r="1">
      <x v="56"/>
      <x v="4"/>
      <x v="1"/>
    </i>
    <i r="1">
      <x v="57"/>
      <x v="4"/>
      <x/>
    </i>
    <i r="1">
      <x v="59"/>
      <x v="5"/>
      <x v="1"/>
    </i>
    <i r="1">
      <x v="60"/>
      <x v="5"/>
      <x v="1"/>
    </i>
    <i r="1">
      <x v="61"/>
      <x v="5"/>
      <x v="1"/>
    </i>
    <i r="1">
      <x v="62"/>
      <x v="5"/>
      <x v="1"/>
    </i>
    <i r="1">
      <x v="63"/>
      <x v="5"/>
      <x/>
    </i>
    <i r="1">
      <x v="65"/>
      <x v="6"/>
      <x v="1"/>
    </i>
    <i r="1">
      <x v="66"/>
      <x v="6"/>
      <x v="1"/>
    </i>
    <i r="1">
      <x v="67"/>
      <x v="6"/>
      <x v="1"/>
    </i>
    <i r="1">
      <x v="68"/>
      <x v="6"/>
      <x/>
    </i>
  </rowItems>
  <colFields count="2">
    <field x="5"/>
    <field x="7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6" item="0" hier="-1"/>
  </pageFields>
  <dataFields count="1">
    <dataField name="Sum of Total D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3" sqref="F13"/>
    </sheetView>
  </sheetViews>
  <sheetFormatPr defaultRowHeight="15" x14ac:dyDescent="0.25"/>
  <cols>
    <col min="1" max="1" width="10.5703125" customWidth="1"/>
  </cols>
  <sheetData>
    <row r="1" spans="1:2" x14ac:dyDescent="0.25">
      <c r="A1" s="2" t="s">
        <v>113</v>
      </c>
    </row>
    <row r="3" spans="1:2" x14ac:dyDescent="0.25">
      <c r="A3" t="s">
        <v>112</v>
      </c>
    </row>
    <row r="5" spans="1:2" x14ac:dyDescent="0.25">
      <c r="A5" t="s">
        <v>111</v>
      </c>
    </row>
    <row r="6" spans="1:2" x14ac:dyDescent="0.25">
      <c r="A6" t="s">
        <v>109</v>
      </c>
    </row>
    <row r="7" spans="1:2" x14ac:dyDescent="0.25">
      <c r="A7" t="s">
        <v>126</v>
      </c>
    </row>
    <row r="10" spans="1:2" x14ac:dyDescent="0.25">
      <c r="A10" t="s">
        <v>38</v>
      </c>
      <c r="B10" t="s">
        <v>110</v>
      </c>
    </row>
    <row r="11" spans="1:2" x14ac:dyDescent="0.25">
      <c r="A11" s="33">
        <v>35328</v>
      </c>
      <c r="B11" t="s">
        <v>118</v>
      </c>
    </row>
    <row r="12" spans="1:2" x14ac:dyDescent="0.25">
      <c r="A12" s="33">
        <v>35342</v>
      </c>
      <c r="B12" t="s">
        <v>114</v>
      </c>
    </row>
    <row r="13" spans="1:2" x14ac:dyDescent="0.25">
      <c r="A13" s="33">
        <v>35345</v>
      </c>
      <c r="B13" t="s">
        <v>115</v>
      </c>
    </row>
    <row r="14" spans="1:2" x14ac:dyDescent="0.25">
      <c r="A14" s="33">
        <v>35348</v>
      </c>
      <c r="B14" t="s">
        <v>117</v>
      </c>
    </row>
    <row r="15" spans="1:2" x14ac:dyDescent="0.25">
      <c r="A15" s="36">
        <v>35370</v>
      </c>
      <c r="B15" s="2" t="s">
        <v>119</v>
      </c>
    </row>
    <row r="16" spans="1:2" x14ac:dyDescent="0.25">
      <c r="A16" s="33">
        <v>35368</v>
      </c>
      <c r="B16" t="s">
        <v>116</v>
      </c>
    </row>
    <row r="17" spans="1:2" x14ac:dyDescent="0.25">
      <c r="A17" t="s">
        <v>124</v>
      </c>
    </row>
    <row r="18" spans="1:2" x14ac:dyDescent="0.25">
      <c r="A18" s="33">
        <v>35944</v>
      </c>
      <c r="B18" t="s">
        <v>120</v>
      </c>
    </row>
    <row r="19" spans="1:2" x14ac:dyDescent="0.25">
      <c r="A19" s="33">
        <v>36466</v>
      </c>
      <c r="B19" t="s">
        <v>121</v>
      </c>
    </row>
    <row r="20" spans="1:2" x14ac:dyDescent="0.25">
      <c r="A20" s="33">
        <v>36724</v>
      </c>
      <c r="B20" t="s">
        <v>122</v>
      </c>
    </row>
    <row r="21" spans="1:2" x14ac:dyDescent="0.25">
      <c r="A21" s="33">
        <v>37061</v>
      </c>
      <c r="B21" t="s">
        <v>123</v>
      </c>
    </row>
    <row r="22" spans="1:2" x14ac:dyDescent="0.25">
      <c r="A22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10"/>
  <sheetViews>
    <sheetView workbookViewId="0">
      <selection activeCell="Q1450" sqref="Q1450"/>
    </sheetView>
  </sheetViews>
  <sheetFormatPr defaultRowHeight="15" x14ac:dyDescent="0.25"/>
  <cols>
    <col min="1" max="1" width="10.140625" bestFit="1" customWidth="1"/>
    <col min="2" max="3" width="9.42578125" bestFit="1" customWidth="1"/>
    <col min="5" max="5" width="9.42578125" bestFit="1" customWidth="1"/>
    <col min="8" max="17" width="9.42578125" bestFit="1" customWidth="1"/>
    <col min="21" max="21" width="10.28515625" bestFit="1" customWidth="1"/>
  </cols>
  <sheetData>
    <row r="2" spans="1:25" x14ac:dyDescent="0.25">
      <c r="A2" s="5" t="s">
        <v>38</v>
      </c>
      <c r="B2" s="6" t="s">
        <v>2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U2" t="s">
        <v>43</v>
      </c>
      <c r="V2" t="s">
        <v>71</v>
      </c>
      <c r="W2" t="s">
        <v>72</v>
      </c>
      <c r="X2" t="s">
        <v>73</v>
      </c>
      <c r="Y2" t="s">
        <v>74</v>
      </c>
    </row>
    <row r="3" spans="1:25" x14ac:dyDescent="0.25">
      <c r="A3" s="7">
        <v>35370</v>
      </c>
      <c r="B3" s="8">
        <v>1</v>
      </c>
      <c r="C3" s="9">
        <v>1</v>
      </c>
      <c r="D3" s="9" t="s">
        <v>54</v>
      </c>
      <c r="E3" s="9">
        <v>14</v>
      </c>
      <c r="F3" s="9" t="s">
        <v>55</v>
      </c>
      <c r="G3" s="9" t="s">
        <v>56</v>
      </c>
      <c r="H3" s="9">
        <v>1</v>
      </c>
      <c r="I3" s="9">
        <f>A3*1000+E3</f>
        <v>35370014</v>
      </c>
      <c r="J3" s="9">
        <f t="shared" ref="J3:J66" si="0">B3*10+C3</f>
        <v>11</v>
      </c>
      <c r="K3" s="10"/>
      <c r="L3" s="10"/>
      <c r="M3" s="10"/>
      <c r="N3" s="10"/>
      <c r="O3" s="9"/>
      <c r="P3" s="6"/>
      <c r="Q3" s="6"/>
      <c r="T3" t="s">
        <v>75</v>
      </c>
      <c r="U3" t="s">
        <v>76</v>
      </c>
      <c r="V3" s="31">
        <v>0.17466954912168201</v>
      </c>
      <c r="W3" s="31">
        <v>7.7062610920068983E-2</v>
      </c>
      <c r="X3" s="31">
        <v>0.24644951028828202</v>
      </c>
      <c r="Y3" s="31">
        <v>9.992963113444979E-2</v>
      </c>
    </row>
    <row r="4" spans="1:25" x14ac:dyDescent="0.25">
      <c r="A4" s="7">
        <f>A3</f>
        <v>35370</v>
      </c>
      <c r="B4" s="8">
        <f>B3</f>
        <v>1</v>
      </c>
      <c r="C4" s="9">
        <f t="shared" ref="C4:D19" si="1">C3</f>
        <v>1</v>
      </c>
      <c r="D4" s="9" t="str">
        <f t="shared" si="1"/>
        <v>final</v>
      </c>
      <c r="E4" s="9">
        <v>35</v>
      </c>
      <c r="F4" s="9" t="s">
        <v>55</v>
      </c>
      <c r="G4" s="9" t="s">
        <v>56</v>
      </c>
      <c r="H4" s="9">
        <v>2</v>
      </c>
      <c r="I4" s="9">
        <f t="shared" ref="I4:I67" si="2">A4*1000+E4</f>
        <v>35370035</v>
      </c>
      <c r="J4" s="9">
        <f t="shared" si="0"/>
        <v>11</v>
      </c>
      <c r="K4" s="10"/>
      <c r="L4" s="10"/>
      <c r="M4" s="10"/>
      <c r="N4" s="10"/>
      <c r="O4" s="9"/>
      <c r="P4" s="6"/>
      <c r="Q4" s="6"/>
      <c r="U4" t="s">
        <v>77</v>
      </c>
      <c r="V4" s="31">
        <v>0.29141487653664261</v>
      </c>
      <c r="W4" s="31">
        <v>0.11558272521953107</v>
      </c>
      <c r="X4" s="31">
        <v>0.24644951028828202</v>
      </c>
      <c r="Y4" s="31">
        <v>0.11843647260686556</v>
      </c>
    </row>
    <row r="5" spans="1:25" x14ac:dyDescent="0.25">
      <c r="A5" s="7">
        <f t="shared" ref="A5:D20" si="3">A4</f>
        <v>35370</v>
      </c>
      <c r="B5" s="8">
        <f t="shared" si="3"/>
        <v>1</v>
      </c>
      <c r="C5" s="9">
        <f t="shared" si="1"/>
        <v>1</v>
      </c>
      <c r="D5" s="9" t="str">
        <f t="shared" si="1"/>
        <v>final</v>
      </c>
      <c r="E5" s="9">
        <v>61</v>
      </c>
      <c r="F5" s="9" t="s">
        <v>55</v>
      </c>
      <c r="G5" s="9" t="s">
        <v>56</v>
      </c>
      <c r="H5" s="9">
        <v>3</v>
      </c>
      <c r="I5" s="9">
        <f t="shared" si="2"/>
        <v>35370061</v>
      </c>
      <c r="J5" s="9">
        <f t="shared" si="0"/>
        <v>11</v>
      </c>
      <c r="K5" s="10"/>
      <c r="L5" s="10"/>
      <c r="M5" s="10"/>
      <c r="N5" s="10"/>
      <c r="O5" s="9"/>
      <c r="P5" s="6"/>
      <c r="Q5" s="6"/>
      <c r="U5" t="s">
        <v>78</v>
      </c>
      <c r="V5" s="31">
        <v>0.24567433333333327</v>
      </c>
      <c r="W5" s="31">
        <v>0</v>
      </c>
      <c r="X5" s="31">
        <v>0.24644951028828202</v>
      </c>
      <c r="Y5" s="31">
        <v>0.20382500000000001</v>
      </c>
    </row>
    <row r="6" spans="1:25" x14ac:dyDescent="0.25">
      <c r="A6" s="7">
        <f t="shared" si="3"/>
        <v>35370</v>
      </c>
      <c r="B6" s="11">
        <f t="shared" si="3"/>
        <v>1</v>
      </c>
      <c r="C6" s="12">
        <f t="shared" si="1"/>
        <v>1</v>
      </c>
      <c r="D6" s="12" t="str">
        <f t="shared" si="1"/>
        <v>final</v>
      </c>
      <c r="E6" s="12">
        <v>17</v>
      </c>
      <c r="F6" s="12" t="s">
        <v>57</v>
      </c>
      <c r="G6" s="12" t="s">
        <v>56</v>
      </c>
      <c r="H6" s="12">
        <v>1</v>
      </c>
      <c r="I6" s="12">
        <f t="shared" si="2"/>
        <v>35370017</v>
      </c>
      <c r="J6" s="12">
        <f t="shared" si="0"/>
        <v>11</v>
      </c>
      <c r="K6" s="13"/>
      <c r="L6" s="13"/>
      <c r="M6" s="13"/>
      <c r="N6" s="13"/>
      <c r="O6" s="12"/>
      <c r="P6" s="6"/>
      <c r="Q6" s="6"/>
      <c r="T6" t="s">
        <v>79</v>
      </c>
      <c r="U6" t="s">
        <v>76</v>
      </c>
      <c r="V6" s="32">
        <v>11.338566717966177</v>
      </c>
      <c r="W6" s="32">
        <v>9.3580658630752147</v>
      </c>
      <c r="X6" s="32">
        <v>11.436020286385236</v>
      </c>
      <c r="Y6" s="32">
        <v>8.5958293396195025</v>
      </c>
    </row>
    <row r="7" spans="1:25" x14ac:dyDescent="0.25">
      <c r="A7" s="7">
        <f t="shared" si="3"/>
        <v>35370</v>
      </c>
      <c r="B7" s="11">
        <f t="shared" si="3"/>
        <v>1</v>
      </c>
      <c r="C7" s="12">
        <f t="shared" si="1"/>
        <v>1</v>
      </c>
      <c r="D7" s="12" t="str">
        <f t="shared" si="1"/>
        <v>final</v>
      </c>
      <c r="E7" s="12">
        <v>39</v>
      </c>
      <c r="F7" s="12" t="s">
        <v>57</v>
      </c>
      <c r="G7" s="12" t="s">
        <v>56</v>
      </c>
      <c r="H7" s="12">
        <v>2</v>
      </c>
      <c r="I7" s="12">
        <f t="shared" si="2"/>
        <v>35370039</v>
      </c>
      <c r="J7" s="12">
        <f t="shared" si="0"/>
        <v>11</v>
      </c>
      <c r="K7" s="13"/>
      <c r="L7" s="13"/>
      <c r="M7" s="13"/>
      <c r="N7" s="13"/>
      <c r="O7" s="12"/>
      <c r="P7" s="6"/>
      <c r="Q7" s="6"/>
      <c r="U7" t="s">
        <v>77</v>
      </c>
      <c r="V7" s="32">
        <v>11.576154918835392</v>
      </c>
      <c r="W7" s="32">
        <v>7.7952316123440415</v>
      </c>
      <c r="X7" s="32">
        <v>11.436020286385236</v>
      </c>
      <c r="Y7" s="32">
        <v>6.7957649445491413</v>
      </c>
    </row>
    <row r="8" spans="1:25" x14ac:dyDescent="0.25">
      <c r="A8" s="7">
        <f t="shared" si="3"/>
        <v>35370</v>
      </c>
      <c r="B8" s="11">
        <f t="shared" si="3"/>
        <v>1</v>
      </c>
      <c r="C8" s="12">
        <f t="shared" si="1"/>
        <v>1</v>
      </c>
      <c r="D8" s="12" t="str">
        <f t="shared" si="1"/>
        <v>final</v>
      </c>
      <c r="E8" s="12">
        <v>82</v>
      </c>
      <c r="F8" s="12" t="s">
        <v>57</v>
      </c>
      <c r="G8" s="12" t="s">
        <v>56</v>
      </c>
      <c r="H8" s="12">
        <v>3</v>
      </c>
      <c r="I8" s="12">
        <f t="shared" si="2"/>
        <v>35370082</v>
      </c>
      <c r="J8" s="12">
        <f t="shared" si="0"/>
        <v>11</v>
      </c>
      <c r="K8" s="13"/>
      <c r="L8" s="13"/>
      <c r="M8" s="13"/>
      <c r="N8" s="13"/>
      <c r="O8" s="12"/>
      <c r="P8" s="6"/>
      <c r="Q8" s="6"/>
      <c r="U8" t="s">
        <v>78</v>
      </c>
      <c r="V8" s="32">
        <v>10.92</v>
      </c>
      <c r="W8" s="32">
        <v>0</v>
      </c>
      <c r="X8" s="32">
        <v>11.436020286385236</v>
      </c>
      <c r="Y8" s="32">
        <v>10</v>
      </c>
    </row>
    <row r="9" spans="1:25" x14ac:dyDescent="0.25">
      <c r="A9" s="7">
        <f t="shared" si="3"/>
        <v>35370</v>
      </c>
      <c r="B9" s="14">
        <f t="shared" si="3"/>
        <v>1</v>
      </c>
      <c r="C9" s="15">
        <f t="shared" si="1"/>
        <v>1</v>
      </c>
      <c r="D9" s="15" t="str">
        <f t="shared" si="1"/>
        <v>final</v>
      </c>
      <c r="E9" s="15">
        <v>15</v>
      </c>
      <c r="F9" s="15" t="s">
        <v>55</v>
      </c>
      <c r="G9" s="15" t="s">
        <v>58</v>
      </c>
      <c r="H9" s="15">
        <v>1</v>
      </c>
      <c r="I9" s="15">
        <f t="shared" si="2"/>
        <v>35370015</v>
      </c>
      <c r="J9" s="15">
        <f t="shared" si="0"/>
        <v>11</v>
      </c>
      <c r="K9" s="16"/>
      <c r="L9" s="16"/>
      <c r="M9" s="10"/>
      <c r="N9" s="16"/>
      <c r="O9" s="15"/>
      <c r="P9" s="6"/>
      <c r="Q9" s="6"/>
    </row>
    <row r="10" spans="1:25" x14ac:dyDescent="0.25">
      <c r="A10" s="7">
        <f t="shared" si="3"/>
        <v>35370</v>
      </c>
      <c r="B10" s="14">
        <f t="shared" si="3"/>
        <v>1</v>
      </c>
      <c r="C10" s="15">
        <f t="shared" si="1"/>
        <v>1</v>
      </c>
      <c r="D10" s="15" t="str">
        <f t="shared" si="1"/>
        <v>final</v>
      </c>
      <c r="E10" s="15">
        <v>34</v>
      </c>
      <c r="F10" s="15" t="s">
        <v>55</v>
      </c>
      <c r="G10" s="15" t="s">
        <v>58</v>
      </c>
      <c r="H10" s="15">
        <v>2</v>
      </c>
      <c r="I10" s="15">
        <f t="shared" si="2"/>
        <v>35370034</v>
      </c>
      <c r="J10" s="15">
        <f t="shared" si="0"/>
        <v>11</v>
      </c>
      <c r="K10" s="16"/>
      <c r="L10" s="16"/>
      <c r="M10" s="10"/>
      <c r="N10" s="16"/>
      <c r="O10" s="15"/>
      <c r="P10" s="6"/>
      <c r="Q10" s="6"/>
    </row>
    <row r="11" spans="1:25" x14ac:dyDescent="0.25">
      <c r="A11" s="7">
        <f t="shared" si="3"/>
        <v>35370</v>
      </c>
      <c r="B11" s="14">
        <f t="shared" si="3"/>
        <v>1</v>
      </c>
      <c r="C11" s="15">
        <f t="shared" si="1"/>
        <v>1</v>
      </c>
      <c r="D11" s="15" t="str">
        <f t="shared" si="1"/>
        <v>final</v>
      </c>
      <c r="E11" s="15">
        <v>60</v>
      </c>
      <c r="F11" s="15" t="s">
        <v>55</v>
      </c>
      <c r="G11" s="15" t="s">
        <v>58</v>
      </c>
      <c r="H11" s="15">
        <v>3</v>
      </c>
      <c r="I11" s="15">
        <f t="shared" si="2"/>
        <v>35370060</v>
      </c>
      <c r="J11" s="15">
        <f t="shared" si="0"/>
        <v>11</v>
      </c>
      <c r="K11" s="16"/>
      <c r="L11" s="16"/>
      <c r="M11" s="10"/>
      <c r="N11" s="16"/>
      <c r="O11" s="15"/>
      <c r="P11" s="6"/>
      <c r="Q11" s="6"/>
      <c r="V11">
        <v>16.8</v>
      </c>
      <c r="W11">
        <v>5.9</v>
      </c>
      <c r="X11">
        <v>9.8000000000000007</v>
      </c>
      <c r="Y11">
        <v>9.8000000000000007</v>
      </c>
    </row>
    <row r="12" spans="1:25" x14ac:dyDescent="0.25">
      <c r="A12" s="7">
        <f t="shared" si="3"/>
        <v>35370</v>
      </c>
      <c r="B12" s="17">
        <f t="shared" si="3"/>
        <v>1</v>
      </c>
      <c r="C12" s="18">
        <f t="shared" si="1"/>
        <v>1</v>
      </c>
      <c r="D12" s="18" t="str">
        <f t="shared" si="1"/>
        <v>final</v>
      </c>
      <c r="E12" s="18">
        <v>18</v>
      </c>
      <c r="F12" s="18" t="s">
        <v>57</v>
      </c>
      <c r="G12" s="18" t="s">
        <v>58</v>
      </c>
      <c r="H12" s="18">
        <v>1</v>
      </c>
      <c r="I12" s="18">
        <f t="shared" si="2"/>
        <v>35370018</v>
      </c>
      <c r="J12" s="18">
        <f t="shared" si="0"/>
        <v>11</v>
      </c>
      <c r="K12" s="19"/>
      <c r="L12" s="19"/>
      <c r="M12" s="13"/>
      <c r="N12" s="19"/>
      <c r="O12" s="18"/>
      <c r="P12" s="6"/>
      <c r="Q12" s="6"/>
      <c r="V12">
        <v>18.100000000000001</v>
      </c>
      <c r="W12">
        <v>7.1</v>
      </c>
      <c r="X12">
        <v>14.9</v>
      </c>
      <c r="Y12">
        <v>10.5</v>
      </c>
    </row>
    <row r="13" spans="1:25" x14ac:dyDescent="0.25">
      <c r="A13" s="7">
        <f t="shared" si="3"/>
        <v>35370</v>
      </c>
      <c r="B13" s="17">
        <f t="shared" si="3"/>
        <v>1</v>
      </c>
      <c r="C13" s="18">
        <f t="shared" si="1"/>
        <v>1</v>
      </c>
      <c r="D13" s="18" t="str">
        <f t="shared" si="1"/>
        <v>final</v>
      </c>
      <c r="E13" s="18">
        <v>37</v>
      </c>
      <c r="F13" s="18" t="s">
        <v>57</v>
      </c>
      <c r="G13" s="18" t="s">
        <v>58</v>
      </c>
      <c r="H13" s="18">
        <v>2</v>
      </c>
      <c r="I13" s="18">
        <f t="shared" si="2"/>
        <v>35370037</v>
      </c>
      <c r="J13" s="18">
        <f t="shared" si="0"/>
        <v>11</v>
      </c>
      <c r="K13" s="19"/>
      <c r="L13" s="19"/>
      <c r="M13" s="13"/>
      <c r="N13" s="19"/>
      <c r="O13" s="18"/>
      <c r="P13" s="6"/>
      <c r="Q13" s="6"/>
      <c r="V13">
        <f>AVERAGE(V11:V12)/100</f>
        <v>0.17450000000000002</v>
      </c>
      <c r="W13">
        <f t="shared" ref="W13:Y13" si="4">AVERAGE(W11:W12)/100</f>
        <v>6.5000000000000002E-2</v>
      </c>
      <c r="X13">
        <f t="shared" si="4"/>
        <v>0.12350000000000001</v>
      </c>
      <c r="Y13">
        <f t="shared" si="4"/>
        <v>0.10150000000000001</v>
      </c>
    </row>
    <row r="14" spans="1:25" x14ac:dyDescent="0.25">
      <c r="A14" s="7">
        <f t="shared" si="3"/>
        <v>35370</v>
      </c>
      <c r="B14" s="17">
        <f t="shared" si="3"/>
        <v>1</v>
      </c>
      <c r="C14" s="18">
        <f t="shared" si="1"/>
        <v>1</v>
      </c>
      <c r="D14" s="18" t="str">
        <f t="shared" si="1"/>
        <v>final</v>
      </c>
      <c r="E14" s="18">
        <v>83</v>
      </c>
      <c r="F14" s="18" t="s">
        <v>57</v>
      </c>
      <c r="G14" s="18" t="s">
        <v>58</v>
      </c>
      <c r="H14" s="18">
        <v>3</v>
      </c>
      <c r="I14" s="18">
        <f t="shared" si="2"/>
        <v>35370083</v>
      </c>
      <c r="J14" s="18">
        <f t="shared" si="0"/>
        <v>11</v>
      </c>
      <c r="K14" s="19"/>
      <c r="L14" s="19"/>
      <c r="M14" s="13"/>
      <c r="N14" s="19"/>
      <c r="O14" s="18"/>
      <c r="P14" s="6"/>
      <c r="Q14" s="6"/>
    </row>
    <row r="15" spans="1:25" x14ac:dyDescent="0.25">
      <c r="A15" s="7">
        <f t="shared" si="3"/>
        <v>35370</v>
      </c>
      <c r="B15" s="8">
        <f t="shared" si="3"/>
        <v>1</v>
      </c>
      <c r="C15" s="9">
        <f t="shared" si="1"/>
        <v>1</v>
      </c>
      <c r="D15" s="9" t="str">
        <f t="shared" si="1"/>
        <v>final</v>
      </c>
      <c r="E15" s="9">
        <v>16</v>
      </c>
      <c r="F15" s="9" t="s">
        <v>55</v>
      </c>
      <c r="G15" s="9" t="s">
        <v>59</v>
      </c>
      <c r="H15" s="9">
        <v>1</v>
      </c>
      <c r="I15" s="9">
        <f t="shared" si="2"/>
        <v>35370016</v>
      </c>
      <c r="J15" s="9">
        <f t="shared" si="0"/>
        <v>11</v>
      </c>
      <c r="K15" s="10"/>
      <c r="L15" s="10"/>
      <c r="M15" s="10"/>
      <c r="N15" s="10"/>
      <c r="O15" s="9"/>
      <c r="P15" s="6"/>
      <c r="Q15" s="6"/>
    </row>
    <row r="16" spans="1:25" x14ac:dyDescent="0.25">
      <c r="A16" s="7">
        <f t="shared" si="3"/>
        <v>35370</v>
      </c>
      <c r="B16" s="8">
        <f t="shared" si="3"/>
        <v>1</v>
      </c>
      <c r="C16" s="9">
        <f t="shared" si="1"/>
        <v>1</v>
      </c>
      <c r="D16" s="9" t="str">
        <f t="shared" si="1"/>
        <v>final</v>
      </c>
      <c r="E16" s="9">
        <v>36</v>
      </c>
      <c r="F16" s="9" t="s">
        <v>55</v>
      </c>
      <c r="G16" s="9" t="s">
        <v>59</v>
      </c>
      <c r="H16" s="9">
        <v>2</v>
      </c>
      <c r="I16" s="9">
        <f t="shared" si="2"/>
        <v>35370036</v>
      </c>
      <c r="J16" s="9">
        <f t="shared" si="0"/>
        <v>11</v>
      </c>
      <c r="K16" s="10"/>
      <c r="L16" s="10"/>
      <c r="M16" s="10"/>
      <c r="N16" s="10"/>
      <c r="O16" s="9"/>
      <c r="P16" s="6"/>
      <c r="Q16" s="6"/>
    </row>
    <row r="17" spans="1:17" x14ac:dyDescent="0.25">
      <c r="A17" s="7">
        <f t="shared" si="3"/>
        <v>35370</v>
      </c>
      <c r="B17" s="8">
        <f t="shared" si="3"/>
        <v>1</v>
      </c>
      <c r="C17" s="9">
        <f t="shared" si="1"/>
        <v>1</v>
      </c>
      <c r="D17" s="9" t="str">
        <f t="shared" si="1"/>
        <v>final</v>
      </c>
      <c r="E17" s="9">
        <v>59</v>
      </c>
      <c r="F17" s="9" t="s">
        <v>55</v>
      </c>
      <c r="G17" s="9" t="s">
        <v>59</v>
      </c>
      <c r="H17" s="9">
        <v>3</v>
      </c>
      <c r="I17" s="9">
        <f t="shared" si="2"/>
        <v>35370059</v>
      </c>
      <c r="J17" s="9">
        <f t="shared" si="0"/>
        <v>11</v>
      </c>
      <c r="K17" s="10"/>
      <c r="L17" s="10"/>
      <c r="M17" s="10"/>
      <c r="N17" s="10"/>
      <c r="O17" s="9"/>
      <c r="P17" s="6"/>
      <c r="Q17" s="6"/>
    </row>
    <row r="18" spans="1:17" x14ac:dyDescent="0.25">
      <c r="A18" s="7">
        <f t="shared" si="3"/>
        <v>35370</v>
      </c>
      <c r="B18" s="11">
        <f t="shared" si="3"/>
        <v>1</v>
      </c>
      <c r="C18" s="12">
        <f t="shared" si="1"/>
        <v>1</v>
      </c>
      <c r="D18" s="12" t="str">
        <f t="shared" si="1"/>
        <v>final</v>
      </c>
      <c r="E18" s="12">
        <v>19</v>
      </c>
      <c r="F18" s="12" t="s">
        <v>57</v>
      </c>
      <c r="G18" s="12" t="s">
        <v>59</v>
      </c>
      <c r="H18" s="12">
        <v>1</v>
      </c>
      <c r="I18" s="12">
        <f t="shared" si="2"/>
        <v>35370019</v>
      </c>
      <c r="J18" s="12">
        <f t="shared" si="0"/>
        <v>11</v>
      </c>
      <c r="K18" s="13"/>
      <c r="L18" s="13"/>
      <c r="M18" s="13"/>
      <c r="N18" s="13"/>
      <c r="O18" s="12"/>
      <c r="P18" s="6"/>
      <c r="Q18" s="6"/>
    </row>
    <row r="19" spans="1:17" x14ac:dyDescent="0.25">
      <c r="A19" s="7">
        <f t="shared" si="3"/>
        <v>35370</v>
      </c>
      <c r="B19" s="11">
        <f t="shared" si="3"/>
        <v>1</v>
      </c>
      <c r="C19" s="12">
        <f t="shared" si="1"/>
        <v>1</v>
      </c>
      <c r="D19" s="12" t="str">
        <f t="shared" si="1"/>
        <v>final</v>
      </c>
      <c r="E19" s="12">
        <v>38</v>
      </c>
      <c r="F19" s="12" t="s">
        <v>57</v>
      </c>
      <c r="G19" s="12" t="s">
        <v>59</v>
      </c>
      <c r="H19" s="12">
        <v>2</v>
      </c>
      <c r="I19" s="12">
        <f t="shared" si="2"/>
        <v>35370038</v>
      </c>
      <c r="J19" s="12">
        <f t="shared" si="0"/>
        <v>11</v>
      </c>
      <c r="K19" s="13"/>
      <c r="L19" s="13"/>
      <c r="M19" s="13"/>
      <c r="N19" s="13"/>
      <c r="O19" s="12"/>
      <c r="P19" s="6"/>
      <c r="Q19" s="6"/>
    </row>
    <row r="20" spans="1:17" x14ac:dyDescent="0.25">
      <c r="A20" s="7">
        <f t="shared" si="3"/>
        <v>35370</v>
      </c>
      <c r="B20" s="11">
        <f t="shared" si="3"/>
        <v>1</v>
      </c>
      <c r="C20" s="12">
        <f t="shared" si="3"/>
        <v>1</v>
      </c>
      <c r="D20" s="12" t="str">
        <f t="shared" si="3"/>
        <v>final</v>
      </c>
      <c r="E20" s="12">
        <v>81</v>
      </c>
      <c r="F20" s="12" t="s">
        <v>57</v>
      </c>
      <c r="G20" s="12" t="s">
        <v>59</v>
      </c>
      <c r="H20" s="12">
        <v>3</v>
      </c>
      <c r="I20" s="12">
        <f t="shared" si="2"/>
        <v>35370081</v>
      </c>
      <c r="J20" s="12">
        <f t="shared" si="0"/>
        <v>11</v>
      </c>
      <c r="K20" s="13"/>
      <c r="L20" s="13"/>
      <c r="M20" s="13"/>
      <c r="N20" s="13"/>
      <c r="O20" s="12"/>
      <c r="P20" s="6"/>
      <c r="Q20" s="6"/>
    </row>
    <row r="21" spans="1:17" x14ac:dyDescent="0.25">
      <c r="A21" s="20">
        <v>35458</v>
      </c>
      <c r="B21" s="8">
        <v>1</v>
      </c>
      <c r="C21" s="9">
        <v>1</v>
      </c>
      <c r="D21" s="9" t="s">
        <v>60</v>
      </c>
      <c r="E21" s="9">
        <v>14</v>
      </c>
      <c r="F21" s="9" t="s">
        <v>55</v>
      </c>
      <c r="G21" s="9" t="s">
        <v>56</v>
      </c>
      <c r="H21" s="9">
        <v>1</v>
      </c>
      <c r="I21" s="9">
        <f t="shared" si="2"/>
        <v>35458014</v>
      </c>
      <c r="J21" s="9">
        <f t="shared" si="0"/>
        <v>11</v>
      </c>
      <c r="K21" s="10">
        <v>4920</v>
      </c>
      <c r="L21" s="10">
        <v>4920</v>
      </c>
      <c r="M21" s="10">
        <v>100</v>
      </c>
      <c r="N21" s="10">
        <v>4920</v>
      </c>
      <c r="O21" s="9"/>
      <c r="P21" s="6"/>
      <c r="Q21" s="6"/>
    </row>
    <row r="22" spans="1:17" x14ac:dyDescent="0.25">
      <c r="A22" s="20">
        <f>A21</f>
        <v>35458</v>
      </c>
      <c r="B22" s="8">
        <f>B21</f>
        <v>1</v>
      </c>
      <c r="C22" s="9">
        <f t="shared" ref="C22:D37" si="5">C21</f>
        <v>1</v>
      </c>
      <c r="D22" s="9" t="str">
        <f t="shared" si="5"/>
        <v>growth</v>
      </c>
      <c r="E22" s="9">
        <v>35</v>
      </c>
      <c r="F22" s="9" t="s">
        <v>55</v>
      </c>
      <c r="G22" s="9" t="s">
        <v>56</v>
      </c>
      <c r="H22" s="9">
        <v>2</v>
      </c>
      <c r="I22" s="9">
        <f t="shared" si="2"/>
        <v>35458035</v>
      </c>
      <c r="J22" s="9">
        <f t="shared" si="0"/>
        <v>11</v>
      </c>
      <c r="K22" s="10">
        <v>3920</v>
      </c>
      <c r="L22" s="10">
        <v>3920</v>
      </c>
      <c r="M22" s="10">
        <v>100</v>
      </c>
      <c r="N22" s="10">
        <v>3920</v>
      </c>
      <c r="O22" s="9"/>
      <c r="P22" s="6"/>
      <c r="Q22" s="6"/>
    </row>
    <row r="23" spans="1:17" x14ac:dyDescent="0.25">
      <c r="A23" s="20">
        <f t="shared" ref="A23:D38" si="6">A22</f>
        <v>35458</v>
      </c>
      <c r="B23" s="8">
        <f t="shared" si="6"/>
        <v>1</v>
      </c>
      <c r="C23" s="9">
        <f t="shared" si="5"/>
        <v>1</v>
      </c>
      <c r="D23" s="9" t="str">
        <f t="shared" si="5"/>
        <v>growth</v>
      </c>
      <c r="E23" s="9">
        <v>61</v>
      </c>
      <c r="F23" s="9" t="s">
        <v>55</v>
      </c>
      <c r="G23" s="9" t="s">
        <v>56</v>
      </c>
      <c r="H23" s="9">
        <v>3</v>
      </c>
      <c r="I23" s="9">
        <f t="shared" si="2"/>
        <v>35458061</v>
      </c>
      <c r="J23" s="9">
        <f t="shared" si="0"/>
        <v>11</v>
      </c>
      <c r="K23" s="10">
        <v>5400</v>
      </c>
      <c r="L23" s="10">
        <v>5400</v>
      </c>
      <c r="M23" s="10">
        <v>100</v>
      </c>
      <c r="N23" s="10">
        <v>5400</v>
      </c>
      <c r="O23" s="9"/>
      <c r="P23" s="6"/>
      <c r="Q23" s="6"/>
    </row>
    <row r="24" spans="1:17" x14ac:dyDescent="0.25">
      <c r="A24" s="20">
        <f t="shared" si="6"/>
        <v>35458</v>
      </c>
      <c r="B24" s="11">
        <f t="shared" si="6"/>
        <v>1</v>
      </c>
      <c r="C24" s="12">
        <f t="shared" si="5"/>
        <v>1</v>
      </c>
      <c r="D24" s="12" t="str">
        <f t="shared" si="5"/>
        <v>growth</v>
      </c>
      <c r="E24" s="12">
        <v>17</v>
      </c>
      <c r="F24" s="12" t="s">
        <v>57</v>
      </c>
      <c r="G24" s="12" t="s">
        <v>56</v>
      </c>
      <c r="H24" s="12">
        <v>1</v>
      </c>
      <c r="I24" s="12">
        <f t="shared" si="2"/>
        <v>35458017</v>
      </c>
      <c r="J24" s="12">
        <f t="shared" si="0"/>
        <v>11</v>
      </c>
      <c r="K24" s="13">
        <v>5400</v>
      </c>
      <c r="L24" s="13">
        <v>5400</v>
      </c>
      <c r="M24" s="13">
        <v>100</v>
      </c>
      <c r="N24" s="13">
        <v>5400</v>
      </c>
      <c r="O24" s="12"/>
      <c r="P24" s="6"/>
      <c r="Q24" s="6"/>
    </row>
    <row r="25" spans="1:17" x14ac:dyDescent="0.25">
      <c r="A25" s="20">
        <f t="shared" si="6"/>
        <v>35458</v>
      </c>
      <c r="B25" s="11">
        <f t="shared" si="6"/>
        <v>1</v>
      </c>
      <c r="C25" s="12">
        <f t="shared" si="5"/>
        <v>1</v>
      </c>
      <c r="D25" s="12" t="str">
        <f t="shared" si="5"/>
        <v>growth</v>
      </c>
      <c r="E25" s="12">
        <v>39</v>
      </c>
      <c r="F25" s="12" t="s">
        <v>57</v>
      </c>
      <c r="G25" s="12" t="s">
        <v>56</v>
      </c>
      <c r="H25" s="12">
        <v>2</v>
      </c>
      <c r="I25" s="12">
        <f t="shared" si="2"/>
        <v>35458039</v>
      </c>
      <c r="J25" s="12">
        <f t="shared" si="0"/>
        <v>11</v>
      </c>
      <c r="K25" s="13">
        <v>4746.666666666667</v>
      </c>
      <c r="L25" s="13">
        <v>4746.666666666667</v>
      </c>
      <c r="M25" s="13">
        <v>100</v>
      </c>
      <c r="N25" s="13">
        <v>4746.666666666667</v>
      </c>
      <c r="O25" s="12"/>
      <c r="P25" s="6"/>
      <c r="Q25" s="6"/>
    </row>
    <row r="26" spans="1:17" x14ac:dyDescent="0.25">
      <c r="A26" s="20">
        <f t="shared" si="6"/>
        <v>35458</v>
      </c>
      <c r="B26" s="11">
        <f t="shared" si="6"/>
        <v>1</v>
      </c>
      <c r="C26" s="12">
        <f t="shared" si="5"/>
        <v>1</v>
      </c>
      <c r="D26" s="12" t="str">
        <f t="shared" si="5"/>
        <v>growth</v>
      </c>
      <c r="E26" s="12">
        <v>82</v>
      </c>
      <c r="F26" s="12" t="s">
        <v>57</v>
      </c>
      <c r="G26" s="12" t="s">
        <v>56</v>
      </c>
      <c r="H26" s="12">
        <v>3</v>
      </c>
      <c r="I26" s="12">
        <f t="shared" si="2"/>
        <v>35458082</v>
      </c>
      <c r="J26" s="12">
        <f t="shared" si="0"/>
        <v>11</v>
      </c>
      <c r="K26" s="13">
        <v>4746.666666666667</v>
      </c>
      <c r="L26" s="13">
        <v>4746.666666666667</v>
      </c>
      <c r="M26" s="13">
        <v>100</v>
      </c>
      <c r="N26" s="13">
        <v>4746.666666666667</v>
      </c>
      <c r="O26" s="12"/>
      <c r="P26" s="6"/>
      <c r="Q26" s="6"/>
    </row>
    <row r="27" spans="1:17" x14ac:dyDescent="0.25">
      <c r="A27" s="20">
        <f t="shared" si="6"/>
        <v>35458</v>
      </c>
      <c r="B27" s="14">
        <f t="shared" si="6"/>
        <v>1</v>
      </c>
      <c r="C27" s="15">
        <f t="shared" si="5"/>
        <v>1</v>
      </c>
      <c r="D27" s="15" t="str">
        <f t="shared" si="5"/>
        <v>growth</v>
      </c>
      <c r="E27" s="15">
        <v>15</v>
      </c>
      <c r="F27" s="15" t="s">
        <v>55</v>
      </c>
      <c r="G27" s="15" t="s">
        <v>58</v>
      </c>
      <c r="H27" s="15">
        <v>1</v>
      </c>
      <c r="I27" s="15">
        <f t="shared" si="2"/>
        <v>35458015</v>
      </c>
      <c r="J27" s="15">
        <f t="shared" si="0"/>
        <v>11</v>
      </c>
      <c r="K27" s="16">
        <v>3150</v>
      </c>
      <c r="L27" s="16">
        <v>3150</v>
      </c>
      <c r="M27" s="10">
        <v>100</v>
      </c>
      <c r="N27" s="16">
        <v>3150</v>
      </c>
      <c r="O27" s="15"/>
      <c r="P27" s="6"/>
      <c r="Q27" s="6"/>
    </row>
    <row r="28" spans="1:17" x14ac:dyDescent="0.25">
      <c r="A28" s="20">
        <f t="shared" si="6"/>
        <v>35458</v>
      </c>
      <c r="B28" s="14">
        <f t="shared" si="6"/>
        <v>1</v>
      </c>
      <c r="C28" s="15">
        <f t="shared" si="5"/>
        <v>1</v>
      </c>
      <c r="D28" s="15" t="str">
        <f t="shared" si="5"/>
        <v>growth</v>
      </c>
      <c r="E28" s="15">
        <v>34</v>
      </c>
      <c r="F28" s="15" t="s">
        <v>55</v>
      </c>
      <c r="G28" s="15" t="s">
        <v>58</v>
      </c>
      <c r="H28" s="15">
        <v>2</v>
      </c>
      <c r="I28" s="15">
        <f t="shared" si="2"/>
        <v>35458034</v>
      </c>
      <c r="J28" s="15">
        <f t="shared" si="0"/>
        <v>11</v>
      </c>
      <c r="K28" s="16">
        <v>4080</v>
      </c>
      <c r="L28" s="16">
        <v>4080</v>
      </c>
      <c r="M28" s="10">
        <v>100</v>
      </c>
      <c r="N28" s="16">
        <v>4080</v>
      </c>
      <c r="O28" s="15"/>
      <c r="P28" s="6"/>
      <c r="Q28" s="6"/>
    </row>
    <row r="29" spans="1:17" x14ac:dyDescent="0.25">
      <c r="A29" s="20">
        <f t="shared" si="6"/>
        <v>35458</v>
      </c>
      <c r="B29" s="14">
        <f t="shared" si="6"/>
        <v>1</v>
      </c>
      <c r="C29" s="15">
        <f t="shared" si="5"/>
        <v>1</v>
      </c>
      <c r="D29" s="15" t="str">
        <f t="shared" si="5"/>
        <v>growth</v>
      </c>
      <c r="E29" s="15">
        <v>60</v>
      </c>
      <c r="F29" s="15" t="s">
        <v>55</v>
      </c>
      <c r="G29" s="15" t="s">
        <v>58</v>
      </c>
      <c r="H29" s="15">
        <v>3</v>
      </c>
      <c r="I29" s="15">
        <f t="shared" si="2"/>
        <v>35458060</v>
      </c>
      <c r="J29" s="15">
        <f t="shared" si="0"/>
        <v>11</v>
      </c>
      <c r="K29" s="21">
        <v>3210</v>
      </c>
      <c r="L29" s="21">
        <v>3210</v>
      </c>
      <c r="M29" s="10">
        <v>100</v>
      </c>
      <c r="N29" s="21">
        <v>3210</v>
      </c>
      <c r="O29" s="15"/>
      <c r="P29" s="6"/>
      <c r="Q29" s="6"/>
    </row>
    <row r="30" spans="1:17" x14ac:dyDescent="0.25">
      <c r="A30" s="20">
        <f t="shared" si="6"/>
        <v>35458</v>
      </c>
      <c r="B30" s="17">
        <f t="shared" si="6"/>
        <v>1</v>
      </c>
      <c r="C30" s="18">
        <f t="shared" si="5"/>
        <v>1</v>
      </c>
      <c r="D30" s="18" t="str">
        <f t="shared" si="5"/>
        <v>growth</v>
      </c>
      <c r="E30" s="18">
        <v>18</v>
      </c>
      <c r="F30" s="18" t="s">
        <v>57</v>
      </c>
      <c r="G30" s="18" t="s">
        <v>58</v>
      </c>
      <c r="H30" s="18">
        <v>1</v>
      </c>
      <c r="I30" s="18">
        <f t="shared" si="2"/>
        <v>35458018</v>
      </c>
      <c r="J30" s="18">
        <f t="shared" si="0"/>
        <v>11</v>
      </c>
      <c r="K30" s="19">
        <v>3210</v>
      </c>
      <c r="L30" s="19">
        <v>3210</v>
      </c>
      <c r="M30" s="13">
        <v>100</v>
      </c>
      <c r="N30" s="19">
        <v>3210</v>
      </c>
      <c r="O30" s="18"/>
      <c r="P30" s="6"/>
      <c r="Q30" s="6"/>
    </row>
    <row r="31" spans="1:17" x14ac:dyDescent="0.25">
      <c r="A31" s="20">
        <f t="shared" si="6"/>
        <v>35458</v>
      </c>
      <c r="B31" s="17">
        <f t="shared" si="6"/>
        <v>1</v>
      </c>
      <c r="C31" s="18">
        <f t="shared" si="5"/>
        <v>1</v>
      </c>
      <c r="D31" s="18" t="str">
        <f t="shared" si="5"/>
        <v>growth</v>
      </c>
      <c r="E31" s="18">
        <v>37</v>
      </c>
      <c r="F31" s="18" t="s">
        <v>57</v>
      </c>
      <c r="G31" s="18" t="s">
        <v>58</v>
      </c>
      <c r="H31" s="18">
        <v>2</v>
      </c>
      <c r="I31" s="18">
        <f t="shared" si="2"/>
        <v>35458037</v>
      </c>
      <c r="J31" s="18">
        <f t="shared" si="0"/>
        <v>11</v>
      </c>
      <c r="K31" s="19">
        <v>2400</v>
      </c>
      <c r="L31" s="19">
        <v>2400</v>
      </c>
      <c r="M31" s="13">
        <v>100</v>
      </c>
      <c r="N31" s="19">
        <v>2400</v>
      </c>
      <c r="O31" s="18"/>
      <c r="P31" s="6"/>
      <c r="Q31" s="6"/>
    </row>
    <row r="32" spans="1:17" x14ac:dyDescent="0.25">
      <c r="A32" s="20">
        <f t="shared" si="6"/>
        <v>35458</v>
      </c>
      <c r="B32" s="17">
        <f t="shared" si="6"/>
        <v>1</v>
      </c>
      <c r="C32" s="18">
        <f t="shared" si="5"/>
        <v>1</v>
      </c>
      <c r="D32" s="18" t="str">
        <f t="shared" si="5"/>
        <v>growth</v>
      </c>
      <c r="E32" s="18">
        <v>83</v>
      </c>
      <c r="F32" s="18" t="s">
        <v>57</v>
      </c>
      <c r="G32" s="18" t="s">
        <v>58</v>
      </c>
      <c r="H32" s="18">
        <v>3</v>
      </c>
      <c r="I32" s="18">
        <f t="shared" si="2"/>
        <v>35458083</v>
      </c>
      <c r="J32" s="18">
        <f t="shared" si="0"/>
        <v>11</v>
      </c>
      <c r="K32" s="19">
        <v>3210</v>
      </c>
      <c r="L32" s="19">
        <v>3210</v>
      </c>
      <c r="M32" s="13">
        <v>100</v>
      </c>
      <c r="N32" s="19">
        <v>3210</v>
      </c>
      <c r="O32" s="18"/>
      <c r="P32" s="6"/>
      <c r="Q32" s="6"/>
    </row>
    <row r="33" spans="1:17" x14ac:dyDescent="0.25">
      <c r="A33" s="20">
        <f t="shared" si="6"/>
        <v>35458</v>
      </c>
      <c r="B33" s="8">
        <f t="shared" si="6"/>
        <v>1</v>
      </c>
      <c r="C33" s="9">
        <f t="shared" si="5"/>
        <v>1</v>
      </c>
      <c r="D33" s="9" t="str">
        <f t="shared" si="5"/>
        <v>growth</v>
      </c>
      <c r="E33" s="9">
        <v>16</v>
      </c>
      <c r="F33" s="9" t="s">
        <v>55</v>
      </c>
      <c r="G33" s="9" t="s">
        <v>59</v>
      </c>
      <c r="H33" s="9">
        <v>1</v>
      </c>
      <c r="I33" s="9">
        <f t="shared" si="2"/>
        <v>35458016</v>
      </c>
      <c r="J33" s="9">
        <f t="shared" si="0"/>
        <v>11</v>
      </c>
      <c r="K33" s="10">
        <v>3560</v>
      </c>
      <c r="L33" s="10">
        <v>3560</v>
      </c>
      <c r="M33" s="10">
        <v>100</v>
      </c>
      <c r="N33" s="10">
        <v>3560</v>
      </c>
      <c r="O33" s="9"/>
      <c r="P33" s="6"/>
      <c r="Q33" s="6"/>
    </row>
    <row r="34" spans="1:17" x14ac:dyDescent="0.25">
      <c r="A34" s="20">
        <f t="shared" si="6"/>
        <v>35458</v>
      </c>
      <c r="B34" s="8">
        <f t="shared" si="6"/>
        <v>1</v>
      </c>
      <c r="C34" s="9">
        <f t="shared" si="5"/>
        <v>1</v>
      </c>
      <c r="D34" s="9" t="str">
        <f t="shared" si="5"/>
        <v>growth</v>
      </c>
      <c r="E34" s="9">
        <v>36</v>
      </c>
      <c r="F34" s="9" t="s">
        <v>55</v>
      </c>
      <c r="G34" s="9" t="s">
        <v>59</v>
      </c>
      <c r="H34" s="9">
        <v>2</v>
      </c>
      <c r="I34" s="9">
        <f t="shared" si="2"/>
        <v>35458036</v>
      </c>
      <c r="J34" s="9">
        <f t="shared" si="0"/>
        <v>11</v>
      </c>
      <c r="K34" s="10">
        <v>4920</v>
      </c>
      <c r="L34" s="10">
        <v>4920</v>
      </c>
      <c r="M34" s="10">
        <v>100</v>
      </c>
      <c r="N34" s="10">
        <v>4920</v>
      </c>
      <c r="O34" s="9"/>
      <c r="P34" s="6"/>
      <c r="Q34" s="6"/>
    </row>
    <row r="35" spans="1:17" x14ac:dyDescent="0.25">
      <c r="A35" s="20">
        <f t="shared" si="6"/>
        <v>35458</v>
      </c>
      <c r="B35" s="8">
        <f t="shared" si="6"/>
        <v>1</v>
      </c>
      <c r="C35" s="9">
        <f t="shared" si="5"/>
        <v>1</v>
      </c>
      <c r="D35" s="9" t="str">
        <f t="shared" si="5"/>
        <v>growth</v>
      </c>
      <c r="E35" s="9">
        <v>59</v>
      </c>
      <c r="F35" s="9" t="s">
        <v>55</v>
      </c>
      <c r="G35" s="9" t="s">
        <v>59</v>
      </c>
      <c r="H35" s="9">
        <v>3</v>
      </c>
      <c r="I35" s="9">
        <f t="shared" si="2"/>
        <v>35458059</v>
      </c>
      <c r="J35" s="9">
        <f t="shared" si="0"/>
        <v>11</v>
      </c>
      <c r="K35" s="10">
        <v>5360</v>
      </c>
      <c r="L35" s="10">
        <v>5360</v>
      </c>
      <c r="M35" s="10">
        <v>100</v>
      </c>
      <c r="N35" s="10">
        <v>5360</v>
      </c>
      <c r="O35" s="9"/>
      <c r="P35" s="6"/>
      <c r="Q35" s="6"/>
    </row>
    <row r="36" spans="1:17" x14ac:dyDescent="0.25">
      <c r="A36" s="20">
        <f t="shared" si="6"/>
        <v>35458</v>
      </c>
      <c r="B36" s="11">
        <f t="shared" si="6"/>
        <v>1</v>
      </c>
      <c r="C36" s="12">
        <f t="shared" si="5"/>
        <v>1</v>
      </c>
      <c r="D36" s="12" t="str">
        <f t="shared" si="5"/>
        <v>growth</v>
      </c>
      <c r="E36" s="12">
        <v>19</v>
      </c>
      <c r="F36" s="12" t="s">
        <v>57</v>
      </c>
      <c r="G36" s="12" t="s">
        <v>59</v>
      </c>
      <c r="H36" s="12">
        <v>1</v>
      </c>
      <c r="I36" s="12">
        <f t="shared" si="2"/>
        <v>35458019</v>
      </c>
      <c r="J36" s="12">
        <f t="shared" si="0"/>
        <v>11</v>
      </c>
      <c r="K36" s="13">
        <v>4613.333333333333</v>
      </c>
      <c r="L36" s="13">
        <v>4613.333333333333</v>
      </c>
      <c r="M36" s="13">
        <v>100</v>
      </c>
      <c r="N36" s="13">
        <v>4613.333333333333</v>
      </c>
      <c r="O36" s="12"/>
      <c r="P36" s="6"/>
      <c r="Q36" s="6"/>
    </row>
    <row r="37" spans="1:17" x14ac:dyDescent="0.25">
      <c r="A37" s="20">
        <f t="shared" si="6"/>
        <v>35458</v>
      </c>
      <c r="B37" s="11">
        <f t="shared" si="6"/>
        <v>1</v>
      </c>
      <c r="C37" s="12">
        <f t="shared" si="5"/>
        <v>1</v>
      </c>
      <c r="D37" s="12" t="str">
        <f t="shared" si="5"/>
        <v>growth</v>
      </c>
      <c r="E37" s="12">
        <v>38</v>
      </c>
      <c r="F37" s="12" t="s">
        <v>57</v>
      </c>
      <c r="G37" s="12" t="s">
        <v>59</v>
      </c>
      <c r="H37" s="12">
        <v>2</v>
      </c>
      <c r="I37" s="12">
        <f t="shared" si="2"/>
        <v>35458038</v>
      </c>
      <c r="J37" s="12">
        <f t="shared" si="0"/>
        <v>11</v>
      </c>
      <c r="K37" s="13">
        <v>5360</v>
      </c>
      <c r="L37" s="13">
        <v>5360</v>
      </c>
      <c r="M37" s="13">
        <v>100</v>
      </c>
      <c r="N37" s="13">
        <v>5360</v>
      </c>
      <c r="O37" s="12"/>
      <c r="P37" s="6"/>
      <c r="Q37" s="6"/>
    </row>
    <row r="38" spans="1:17" x14ac:dyDescent="0.25">
      <c r="A38" s="20">
        <f t="shared" si="6"/>
        <v>35458</v>
      </c>
      <c r="B38" s="11">
        <f t="shared" si="6"/>
        <v>1</v>
      </c>
      <c r="C38" s="12">
        <f t="shared" si="6"/>
        <v>1</v>
      </c>
      <c r="D38" s="12" t="str">
        <f t="shared" si="6"/>
        <v>growth</v>
      </c>
      <c r="E38" s="12">
        <v>81</v>
      </c>
      <c r="F38" s="12" t="s">
        <v>57</v>
      </c>
      <c r="G38" s="12" t="s">
        <v>59</v>
      </c>
      <c r="H38" s="12">
        <v>3</v>
      </c>
      <c r="I38" s="12">
        <f t="shared" si="2"/>
        <v>35458081</v>
      </c>
      <c r="J38" s="12">
        <f t="shared" si="0"/>
        <v>11</v>
      </c>
      <c r="K38" s="13">
        <v>4613.333333333333</v>
      </c>
      <c r="L38" s="13">
        <v>4613.333333333333</v>
      </c>
      <c r="M38" s="13">
        <v>100</v>
      </c>
      <c r="N38" s="13">
        <v>4613.333333333333</v>
      </c>
      <c r="O38" s="12"/>
      <c r="P38" s="6"/>
      <c r="Q38" s="6"/>
    </row>
    <row r="39" spans="1:17" x14ac:dyDescent="0.25">
      <c r="A39" s="7">
        <v>35482</v>
      </c>
      <c r="B39" s="8">
        <v>1</v>
      </c>
      <c r="C39" s="9">
        <v>1</v>
      </c>
      <c r="D39" s="9" t="s">
        <v>54</v>
      </c>
      <c r="E39" s="9">
        <v>14</v>
      </c>
      <c r="F39" s="9" t="s">
        <v>55</v>
      </c>
      <c r="G39" s="9" t="s">
        <v>56</v>
      </c>
      <c r="H39" s="9">
        <v>1</v>
      </c>
      <c r="I39" s="9">
        <f t="shared" si="2"/>
        <v>35482014</v>
      </c>
      <c r="J39" s="9">
        <f t="shared" si="0"/>
        <v>11</v>
      </c>
      <c r="K39" s="10">
        <v>7480</v>
      </c>
      <c r="L39" s="10">
        <v>7480</v>
      </c>
      <c r="M39" s="10">
        <v>100</v>
      </c>
      <c r="N39" s="10">
        <v>7480</v>
      </c>
      <c r="O39" s="9"/>
      <c r="P39" s="6"/>
      <c r="Q39" s="6"/>
    </row>
    <row r="40" spans="1:17" x14ac:dyDescent="0.25">
      <c r="A40" s="7">
        <f>A39</f>
        <v>35482</v>
      </c>
      <c r="B40" s="8">
        <f>B39</f>
        <v>1</v>
      </c>
      <c r="C40" s="9">
        <f t="shared" ref="C40:D55" si="7">C39</f>
        <v>1</v>
      </c>
      <c r="D40" s="9" t="str">
        <f t="shared" si="7"/>
        <v>final</v>
      </c>
      <c r="E40" s="9">
        <v>35</v>
      </c>
      <c r="F40" s="9" t="s">
        <v>55</v>
      </c>
      <c r="G40" s="9" t="s">
        <v>56</v>
      </c>
      <c r="H40" s="9">
        <v>2</v>
      </c>
      <c r="I40" s="9">
        <f t="shared" si="2"/>
        <v>35482035</v>
      </c>
      <c r="J40" s="9">
        <f t="shared" si="0"/>
        <v>11</v>
      </c>
      <c r="K40" s="10">
        <v>7810</v>
      </c>
      <c r="L40" s="10">
        <v>7810</v>
      </c>
      <c r="M40" s="10">
        <v>100</v>
      </c>
      <c r="N40" s="10">
        <v>7810</v>
      </c>
      <c r="O40" s="9"/>
      <c r="P40" s="6"/>
      <c r="Q40" s="6"/>
    </row>
    <row r="41" spans="1:17" x14ac:dyDescent="0.25">
      <c r="A41" s="7">
        <f t="shared" ref="A41:D56" si="8">A40</f>
        <v>35482</v>
      </c>
      <c r="B41" s="8">
        <f t="shared" si="8"/>
        <v>1</v>
      </c>
      <c r="C41" s="9">
        <f t="shared" si="7"/>
        <v>1</v>
      </c>
      <c r="D41" s="9" t="str">
        <f t="shared" si="7"/>
        <v>final</v>
      </c>
      <c r="E41" s="9">
        <v>61</v>
      </c>
      <c r="F41" s="9" t="s">
        <v>55</v>
      </c>
      <c r="G41" s="9" t="s">
        <v>56</v>
      </c>
      <c r="H41" s="9">
        <v>3</v>
      </c>
      <c r="I41" s="9">
        <f t="shared" si="2"/>
        <v>35482061</v>
      </c>
      <c r="J41" s="9">
        <f t="shared" si="0"/>
        <v>11</v>
      </c>
      <c r="K41" s="10">
        <v>7480</v>
      </c>
      <c r="L41" s="10">
        <v>7480</v>
      </c>
      <c r="M41" s="10">
        <v>100</v>
      </c>
      <c r="N41" s="10">
        <v>7480</v>
      </c>
      <c r="O41" s="9"/>
      <c r="P41" s="6"/>
      <c r="Q41" s="6"/>
    </row>
    <row r="42" spans="1:17" x14ac:dyDescent="0.25">
      <c r="A42" s="7">
        <f t="shared" si="8"/>
        <v>35482</v>
      </c>
      <c r="B42" s="11">
        <f t="shared" si="8"/>
        <v>1</v>
      </c>
      <c r="C42" s="12">
        <f t="shared" si="7"/>
        <v>1</v>
      </c>
      <c r="D42" s="12" t="str">
        <f t="shared" si="7"/>
        <v>final</v>
      </c>
      <c r="E42" s="12">
        <v>17</v>
      </c>
      <c r="F42" s="12" t="s">
        <v>57</v>
      </c>
      <c r="G42" s="12" t="s">
        <v>56</v>
      </c>
      <c r="H42" s="12">
        <v>1</v>
      </c>
      <c r="I42" s="12">
        <f t="shared" si="2"/>
        <v>35482017</v>
      </c>
      <c r="J42" s="12">
        <f t="shared" si="0"/>
        <v>11</v>
      </c>
      <c r="K42" s="13">
        <v>7480</v>
      </c>
      <c r="L42" s="13">
        <v>7480</v>
      </c>
      <c r="M42" s="13">
        <v>100</v>
      </c>
      <c r="N42" s="13">
        <v>7480</v>
      </c>
      <c r="O42" s="12"/>
      <c r="P42" s="6"/>
      <c r="Q42" s="6"/>
    </row>
    <row r="43" spans="1:17" x14ac:dyDescent="0.25">
      <c r="A43" s="7">
        <f t="shared" si="8"/>
        <v>35482</v>
      </c>
      <c r="B43" s="11">
        <f t="shared" si="8"/>
        <v>1</v>
      </c>
      <c r="C43" s="12">
        <f t="shared" si="7"/>
        <v>1</v>
      </c>
      <c r="D43" s="12" t="str">
        <f t="shared" si="7"/>
        <v>final</v>
      </c>
      <c r="E43" s="12">
        <v>39</v>
      </c>
      <c r="F43" s="12" t="s">
        <v>57</v>
      </c>
      <c r="G43" s="12" t="s">
        <v>56</v>
      </c>
      <c r="H43" s="12">
        <v>2</v>
      </c>
      <c r="I43" s="12">
        <f t="shared" si="2"/>
        <v>35482039</v>
      </c>
      <c r="J43" s="12">
        <f t="shared" si="0"/>
        <v>11</v>
      </c>
      <c r="K43" s="13">
        <v>7150</v>
      </c>
      <c r="L43" s="13">
        <v>7150</v>
      </c>
      <c r="M43" s="13">
        <v>100</v>
      </c>
      <c r="N43" s="13">
        <v>7150</v>
      </c>
      <c r="O43" s="12"/>
      <c r="P43" s="6"/>
      <c r="Q43" s="6"/>
    </row>
    <row r="44" spans="1:17" x14ac:dyDescent="0.25">
      <c r="A44" s="7">
        <f t="shared" si="8"/>
        <v>35482</v>
      </c>
      <c r="B44" s="11">
        <f t="shared" si="8"/>
        <v>1</v>
      </c>
      <c r="C44" s="12">
        <f t="shared" si="7"/>
        <v>1</v>
      </c>
      <c r="D44" s="12" t="str">
        <f t="shared" si="7"/>
        <v>final</v>
      </c>
      <c r="E44" s="12">
        <v>82</v>
      </c>
      <c r="F44" s="12" t="s">
        <v>57</v>
      </c>
      <c r="G44" s="12" t="s">
        <v>56</v>
      </c>
      <c r="H44" s="12">
        <v>3</v>
      </c>
      <c r="I44" s="12">
        <f t="shared" si="2"/>
        <v>35482082</v>
      </c>
      <c r="J44" s="12">
        <f t="shared" si="0"/>
        <v>11</v>
      </c>
      <c r="K44" s="13">
        <v>7480</v>
      </c>
      <c r="L44" s="13">
        <v>7480</v>
      </c>
      <c r="M44" s="13">
        <v>100</v>
      </c>
      <c r="N44" s="13">
        <v>7480</v>
      </c>
      <c r="O44" s="12"/>
      <c r="P44" s="6"/>
      <c r="Q44" s="6"/>
    </row>
    <row r="45" spans="1:17" x14ac:dyDescent="0.25">
      <c r="A45" s="7">
        <f t="shared" si="8"/>
        <v>35482</v>
      </c>
      <c r="B45" s="14">
        <f t="shared" si="8"/>
        <v>1</v>
      </c>
      <c r="C45" s="15">
        <f t="shared" si="7"/>
        <v>1</v>
      </c>
      <c r="D45" s="15" t="str">
        <f t="shared" si="7"/>
        <v>final</v>
      </c>
      <c r="E45" s="15">
        <v>15</v>
      </c>
      <c r="F45" s="15" t="s">
        <v>55</v>
      </c>
      <c r="G45" s="15" t="s">
        <v>58</v>
      </c>
      <c r="H45" s="15">
        <v>1</v>
      </c>
      <c r="I45" s="15">
        <f t="shared" si="2"/>
        <v>35482015</v>
      </c>
      <c r="J45" s="15">
        <f t="shared" si="0"/>
        <v>11</v>
      </c>
      <c r="K45" s="16">
        <v>4300</v>
      </c>
      <c r="L45" s="16">
        <v>4300</v>
      </c>
      <c r="M45" s="10">
        <v>100</v>
      </c>
      <c r="N45" s="16">
        <v>4300</v>
      </c>
      <c r="O45" s="15"/>
      <c r="P45" s="6"/>
      <c r="Q45" s="6"/>
    </row>
    <row r="46" spans="1:17" x14ac:dyDescent="0.25">
      <c r="A46" s="7">
        <f t="shared" si="8"/>
        <v>35482</v>
      </c>
      <c r="B46" s="14">
        <f t="shared" si="8"/>
        <v>1</v>
      </c>
      <c r="C46" s="15">
        <f t="shared" si="7"/>
        <v>1</v>
      </c>
      <c r="D46" s="15" t="str">
        <f t="shared" si="7"/>
        <v>final</v>
      </c>
      <c r="E46" s="15">
        <v>34</v>
      </c>
      <c r="F46" s="15" t="s">
        <v>55</v>
      </c>
      <c r="G46" s="15" t="s">
        <v>58</v>
      </c>
      <c r="H46" s="15">
        <v>2</v>
      </c>
      <c r="I46" s="15">
        <f t="shared" si="2"/>
        <v>35482034</v>
      </c>
      <c r="J46" s="15">
        <f t="shared" si="0"/>
        <v>11</v>
      </c>
      <c r="K46" s="16">
        <v>3700</v>
      </c>
      <c r="L46" s="16">
        <v>3700</v>
      </c>
      <c r="M46" s="10">
        <v>100</v>
      </c>
      <c r="N46" s="16">
        <v>3700</v>
      </c>
      <c r="O46" s="15"/>
      <c r="P46" s="6"/>
      <c r="Q46" s="6"/>
    </row>
    <row r="47" spans="1:17" x14ac:dyDescent="0.25">
      <c r="A47" s="7">
        <f t="shared" si="8"/>
        <v>35482</v>
      </c>
      <c r="B47" s="14">
        <f t="shared" si="8"/>
        <v>1</v>
      </c>
      <c r="C47" s="15">
        <f t="shared" si="7"/>
        <v>1</v>
      </c>
      <c r="D47" s="15" t="str">
        <f t="shared" si="7"/>
        <v>final</v>
      </c>
      <c r="E47" s="15">
        <v>60</v>
      </c>
      <c r="F47" s="15" t="s">
        <v>55</v>
      </c>
      <c r="G47" s="15" t="s">
        <v>58</v>
      </c>
      <c r="H47" s="15">
        <v>3</v>
      </c>
      <c r="I47" s="15">
        <f t="shared" si="2"/>
        <v>35482060</v>
      </c>
      <c r="J47" s="15">
        <f t="shared" si="0"/>
        <v>11</v>
      </c>
      <c r="K47" s="16">
        <v>4800</v>
      </c>
      <c r="L47" s="16">
        <v>4800</v>
      </c>
      <c r="M47" s="10">
        <v>100</v>
      </c>
      <c r="N47" s="16">
        <v>4800</v>
      </c>
      <c r="O47" s="15"/>
      <c r="P47" s="6"/>
      <c r="Q47" s="6"/>
    </row>
    <row r="48" spans="1:17" x14ac:dyDescent="0.25">
      <c r="A48" s="7">
        <f t="shared" si="8"/>
        <v>35482</v>
      </c>
      <c r="B48" s="17">
        <f t="shared" si="8"/>
        <v>1</v>
      </c>
      <c r="C48" s="18">
        <f t="shared" si="7"/>
        <v>1</v>
      </c>
      <c r="D48" s="18" t="str">
        <f t="shared" si="7"/>
        <v>final</v>
      </c>
      <c r="E48" s="18">
        <v>18</v>
      </c>
      <c r="F48" s="18" t="s">
        <v>57</v>
      </c>
      <c r="G48" s="18" t="s">
        <v>58</v>
      </c>
      <c r="H48" s="18">
        <v>1</v>
      </c>
      <c r="I48" s="18">
        <f t="shared" si="2"/>
        <v>35482018</v>
      </c>
      <c r="J48" s="18">
        <f t="shared" si="0"/>
        <v>11</v>
      </c>
      <c r="K48" s="19">
        <v>4300</v>
      </c>
      <c r="L48" s="19">
        <v>4300</v>
      </c>
      <c r="M48" s="13">
        <v>100</v>
      </c>
      <c r="N48" s="19">
        <v>4300</v>
      </c>
      <c r="O48" s="18"/>
      <c r="P48" s="6"/>
      <c r="Q48" s="6"/>
    </row>
    <row r="49" spans="1:17" x14ac:dyDescent="0.25">
      <c r="A49" s="7">
        <f t="shared" si="8"/>
        <v>35482</v>
      </c>
      <c r="B49" s="17">
        <f t="shared" si="8"/>
        <v>1</v>
      </c>
      <c r="C49" s="18">
        <f t="shared" si="7"/>
        <v>1</v>
      </c>
      <c r="D49" s="18" t="str">
        <f t="shared" si="7"/>
        <v>final</v>
      </c>
      <c r="E49" s="18">
        <v>37</v>
      </c>
      <c r="F49" s="18" t="s">
        <v>57</v>
      </c>
      <c r="G49" s="18" t="s">
        <v>58</v>
      </c>
      <c r="H49" s="18">
        <v>2</v>
      </c>
      <c r="I49" s="18">
        <f t="shared" si="2"/>
        <v>35482037</v>
      </c>
      <c r="J49" s="18">
        <f t="shared" si="0"/>
        <v>11</v>
      </c>
      <c r="K49" s="19">
        <v>4800</v>
      </c>
      <c r="L49" s="19">
        <v>4800</v>
      </c>
      <c r="M49" s="13">
        <v>100</v>
      </c>
      <c r="N49" s="19">
        <v>4800</v>
      </c>
      <c r="O49" s="18"/>
      <c r="P49" s="6"/>
      <c r="Q49" s="6"/>
    </row>
    <row r="50" spans="1:17" x14ac:dyDescent="0.25">
      <c r="A50" s="7">
        <f t="shared" si="8"/>
        <v>35482</v>
      </c>
      <c r="B50" s="17">
        <f t="shared" si="8"/>
        <v>1</v>
      </c>
      <c r="C50" s="18">
        <f t="shared" si="7"/>
        <v>1</v>
      </c>
      <c r="D50" s="18" t="str">
        <f t="shared" si="7"/>
        <v>final</v>
      </c>
      <c r="E50" s="18">
        <v>83</v>
      </c>
      <c r="F50" s="18" t="s">
        <v>57</v>
      </c>
      <c r="G50" s="18" t="s">
        <v>58</v>
      </c>
      <c r="H50" s="18">
        <v>3</v>
      </c>
      <c r="I50" s="18">
        <f t="shared" si="2"/>
        <v>35482083</v>
      </c>
      <c r="J50" s="18">
        <f t="shared" si="0"/>
        <v>11</v>
      </c>
      <c r="K50" s="19">
        <v>3700</v>
      </c>
      <c r="L50" s="19">
        <v>3700</v>
      </c>
      <c r="M50" s="13">
        <v>100</v>
      </c>
      <c r="N50" s="19">
        <v>3700</v>
      </c>
      <c r="O50" s="18"/>
      <c r="P50" s="6"/>
      <c r="Q50" s="6"/>
    </row>
    <row r="51" spans="1:17" x14ac:dyDescent="0.25">
      <c r="A51" s="7">
        <f t="shared" si="8"/>
        <v>35482</v>
      </c>
      <c r="B51" s="8">
        <f t="shared" si="8"/>
        <v>1</v>
      </c>
      <c r="C51" s="9">
        <f t="shared" si="7"/>
        <v>1</v>
      </c>
      <c r="D51" s="9" t="str">
        <f t="shared" si="7"/>
        <v>final</v>
      </c>
      <c r="E51" s="9">
        <v>16</v>
      </c>
      <c r="F51" s="9" t="s">
        <v>55</v>
      </c>
      <c r="G51" s="9" t="s">
        <v>59</v>
      </c>
      <c r="H51" s="9">
        <v>1</v>
      </c>
      <c r="I51" s="9">
        <f t="shared" si="2"/>
        <v>35482016</v>
      </c>
      <c r="J51" s="9">
        <f t="shared" si="0"/>
        <v>11</v>
      </c>
      <c r="K51" s="10">
        <v>5400</v>
      </c>
      <c r="L51" s="10">
        <v>5400</v>
      </c>
      <c r="M51" s="10">
        <v>100</v>
      </c>
      <c r="N51" s="10">
        <v>5400</v>
      </c>
      <c r="O51" s="9"/>
      <c r="P51" s="6"/>
      <c r="Q51" s="6"/>
    </row>
    <row r="52" spans="1:17" x14ac:dyDescent="0.25">
      <c r="A52" s="7">
        <f t="shared" si="8"/>
        <v>35482</v>
      </c>
      <c r="B52" s="8">
        <f t="shared" si="8"/>
        <v>1</v>
      </c>
      <c r="C52" s="9">
        <f t="shared" si="7"/>
        <v>1</v>
      </c>
      <c r="D52" s="9" t="str">
        <f t="shared" si="7"/>
        <v>final</v>
      </c>
      <c r="E52" s="9">
        <v>36</v>
      </c>
      <c r="F52" s="9" t="s">
        <v>55</v>
      </c>
      <c r="G52" s="9" t="s">
        <v>59</v>
      </c>
      <c r="H52" s="9">
        <v>2</v>
      </c>
      <c r="I52" s="9">
        <f t="shared" si="2"/>
        <v>35482036</v>
      </c>
      <c r="J52" s="9">
        <f t="shared" si="0"/>
        <v>11</v>
      </c>
      <c r="K52" s="10">
        <v>6160</v>
      </c>
      <c r="L52" s="10">
        <v>6160</v>
      </c>
      <c r="M52" s="10">
        <v>100</v>
      </c>
      <c r="N52" s="10">
        <v>6160</v>
      </c>
      <c r="O52" s="9"/>
      <c r="P52" s="6"/>
      <c r="Q52" s="6"/>
    </row>
    <row r="53" spans="1:17" x14ac:dyDescent="0.25">
      <c r="A53" s="7">
        <f t="shared" si="8"/>
        <v>35482</v>
      </c>
      <c r="B53" s="8">
        <f t="shared" si="8"/>
        <v>1</v>
      </c>
      <c r="C53" s="9">
        <f t="shared" si="7"/>
        <v>1</v>
      </c>
      <c r="D53" s="9" t="str">
        <f t="shared" si="7"/>
        <v>final</v>
      </c>
      <c r="E53" s="9">
        <v>59</v>
      </c>
      <c r="F53" s="9" t="s">
        <v>55</v>
      </c>
      <c r="G53" s="9" t="s">
        <v>59</v>
      </c>
      <c r="H53" s="9">
        <v>3</v>
      </c>
      <c r="I53" s="9">
        <f t="shared" si="2"/>
        <v>35482059</v>
      </c>
      <c r="J53" s="9">
        <f t="shared" si="0"/>
        <v>11</v>
      </c>
      <c r="K53" s="10">
        <v>4660</v>
      </c>
      <c r="L53" s="10">
        <v>4660</v>
      </c>
      <c r="M53" s="10">
        <v>100</v>
      </c>
      <c r="N53" s="10">
        <v>4660</v>
      </c>
      <c r="O53" s="9"/>
      <c r="P53" s="6"/>
      <c r="Q53" s="6"/>
    </row>
    <row r="54" spans="1:17" x14ac:dyDescent="0.25">
      <c r="A54" s="7">
        <f t="shared" si="8"/>
        <v>35482</v>
      </c>
      <c r="B54" s="11">
        <f t="shared" si="8"/>
        <v>1</v>
      </c>
      <c r="C54" s="12">
        <f t="shared" si="7"/>
        <v>1</v>
      </c>
      <c r="D54" s="12" t="str">
        <f t="shared" si="7"/>
        <v>final</v>
      </c>
      <c r="E54" s="12">
        <v>19</v>
      </c>
      <c r="F54" s="12" t="s">
        <v>57</v>
      </c>
      <c r="G54" s="12" t="s">
        <v>59</v>
      </c>
      <c r="H54" s="12">
        <v>1</v>
      </c>
      <c r="I54" s="12">
        <f t="shared" si="2"/>
        <v>35482019</v>
      </c>
      <c r="J54" s="12">
        <f t="shared" si="0"/>
        <v>11</v>
      </c>
      <c r="K54" s="13">
        <v>5400</v>
      </c>
      <c r="L54" s="13">
        <v>5400</v>
      </c>
      <c r="M54" s="13">
        <v>100</v>
      </c>
      <c r="N54" s="13">
        <v>5400</v>
      </c>
      <c r="O54" s="12"/>
      <c r="P54" s="6"/>
      <c r="Q54" s="6"/>
    </row>
    <row r="55" spans="1:17" x14ac:dyDescent="0.25">
      <c r="A55" s="7">
        <f t="shared" si="8"/>
        <v>35482</v>
      </c>
      <c r="B55" s="11">
        <f t="shared" si="8"/>
        <v>1</v>
      </c>
      <c r="C55" s="12">
        <f t="shared" si="7"/>
        <v>1</v>
      </c>
      <c r="D55" s="12" t="str">
        <f t="shared" si="7"/>
        <v>final</v>
      </c>
      <c r="E55" s="12">
        <v>38</v>
      </c>
      <c r="F55" s="12" t="s">
        <v>57</v>
      </c>
      <c r="G55" s="12" t="s">
        <v>59</v>
      </c>
      <c r="H55" s="12">
        <v>2</v>
      </c>
      <c r="I55" s="12">
        <f t="shared" si="2"/>
        <v>35482038</v>
      </c>
      <c r="J55" s="12">
        <f t="shared" si="0"/>
        <v>11</v>
      </c>
      <c r="K55" s="13">
        <v>4660</v>
      </c>
      <c r="L55" s="13">
        <v>4660</v>
      </c>
      <c r="M55" s="13">
        <v>100</v>
      </c>
      <c r="N55" s="13">
        <v>4660</v>
      </c>
      <c r="O55" s="12"/>
      <c r="P55" s="6"/>
      <c r="Q55" s="6"/>
    </row>
    <row r="56" spans="1:17" x14ac:dyDescent="0.25">
      <c r="A56" s="7">
        <f t="shared" si="8"/>
        <v>35482</v>
      </c>
      <c r="B56" s="11">
        <f t="shared" si="8"/>
        <v>1</v>
      </c>
      <c r="C56" s="12">
        <f t="shared" si="8"/>
        <v>1</v>
      </c>
      <c r="D56" s="12" t="str">
        <f t="shared" si="8"/>
        <v>final</v>
      </c>
      <c r="E56" s="12">
        <v>81</v>
      </c>
      <c r="F56" s="12" t="s">
        <v>57</v>
      </c>
      <c r="G56" s="12" t="s">
        <v>59</v>
      </c>
      <c r="H56" s="12">
        <v>3</v>
      </c>
      <c r="I56" s="12">
        <f t="shared" si="2"/>
        <v>35482081</v>
      </c>
      <c r="J56" s="12">
        <f t="shared" si="0"/>
        <v>11</v>
      </c>
      <c r="K56" s="13">
        <v>6160</v>
      </c>
      <c r="L56" s="13">
        <v>6160</v>
      </c>
      <c r="M56" s="13">
        <v>100</v>
      </c>
      <c r="N56" s="13">
        <v>6160</v>
      </c>
      <c r="O56" s="12"/>
      <c r="P56" s="6"/>
      <c r="Q56" s="6"/>
    </row>
    <row r="57" spans="1:17" x14ac:dyDescent="0.25">
      <c r="A57" s="20">
        <v>35491</v>
      </c>
      <c r="B57" s="8">
        <v>1</v>
      </c>
      <c r="C57" s="9">
        <v>2</v>
      </c>
      <c r="D57" s="9" t="s">
        <v>51</v>
      </c>
      <c r="E57" s="9">
        <v>14</v>
      </c>
      <c r="F57" s="9" t="s">
        <v>55</v>
      </c>
      <c r="G57" s="9" t="s">
        <v>56</v>
      </c>
      <c r="H57" s="9">
        <v>1</v>
      </c>
      <c r="I57" s="9">
        <f t="shared" si="2"/>
        <v>35491014</v>
      </c>
      <c r="J57" s="9">
        <f t="shared" si="0"/>
        <v>12</v>
      </c>
      <c r="K57" s="10"/>
      <c r="L57" s="10"/>
      <c r="M57" s="10"/>
      <c r="N57" s="10"/>
      <c r="O57" s="9"/>
      <c r="P57" s="6"/>
      <c r="Q57" s="6"/>
    </row>
    <row r="58" spans="1:17" x14ac:dyDescent="0.25">
      <c r="A58" s="20">
        <f>A57</f>
        <v>35491</v>
      </c>
      <c r="B58" s="8">
        <f>B57</f>
        <v>1</v>
      </c>
      <c r="C58" s="9">
        <f t="shared" ref="C58:D73" si="9">C57</f>
        <v>2</v>
      </c>
      <c r="D58" s="9" t="str">
        <f t="shared" si="9"/>
        <v>residual</v>
      </c>
      <c r="E58" s="9">
        <v>35</v>
      </c>
      <c r="F58" s="9" t="s">
        <v>55</v>
      </c>
      <c r="G58" s="9" t="s">
        <v>56</v>
      </c>
      <c r="H58" s="9">
        <v>2</v>
      </c>
      <c r="I58" s="9">
        <f t="shared" si="2"/>
        <v>35491035</v>
      </c>
      <c r="J58" s="9">
        <f t="shared" si="0"/>
        <v>12</v>
      </c>
      <c r="K58" s="10"/>
      <c r="L58" s="10"/>
      <c r="M58" s="10"/>
      <c r="N58" s="10"/>
      <c r="O58" s="9"/>
      <c r="P58" s="6"/>
      <c r="Q58" s="6"/>
    </row>
    <row r="59" spans="1:17" x14ac:dyDescent="0.25">
      <c r="A59" s="20">
        <f t="shared" ref="A59:D74" si="10">A58</f>
        <v>35491</v>
      </c>
      <c r="B59" s="8">
        <f t="shared" si="10"/>
        <v>1</v>
      </c>
      <c r="C59" s="9">
        <f t="shared" si="9"/>
        <v>2</v>
      </c>
      <c r="D59" s="9" t="str">
        <f t="shared" si="9"/>
        <v>residual</v>
      </c>
      <c r="E59" s="9">
        <v>61</v>
      </c>
      <c r="F59" s="9" t="s">
        <v>55</v>
      </c>
      <c r="G59" s="9" t="s">
        <v>56</v>
      </c>
      <c r="H59" s="9">
        <v>3</v>
      </c>
      <c r="I59" s="9">
        <f t="shared" si="2"/>
        <v>35491061</v>
      </c>
      <c r="J59" s="9">
        <f t="shared" si="0"/>
        <v>12</v>
      </c>
      <c r="K59" s="10"/>
      <c r="L59" s="10"/>
      <c r="M59" s="10"/>
      <c r="N59" s="10"/>
      <c r="O59" s="9"/>
      <c r="P59" s="6"/>
      <c r="Q59" s="6"/>
    </row>
    <row r="60" spans="1:17" x14ac:dyDescent="0.25">
      <c r="A60" s="20">
        <f t="shared" si="10"/>
        <v>35491</v>
      </c>
      <c r="B60" s="11">
        <f t="shared" si="10"/>
        <v>1</v>
      </c>
      <c r="C60" s="12">
        <f t="shared" si="9"/>
        <v>2</v>
      </c>
      <c r="D60" s="12" t="str">
        <f t="shared" si="9"/>
        <v>residual</v>
      </c>
      <c r="E60" s="12">
        <v>17</v>
      </c>
      <c r="F60" s="12" t="s">
        <v>57</v>
      </c>
      <c r="G60" s="12" t="s">
        <v>56</v>
      </c>
      <c r="H60" s="12">
        <v>1</v>
      </c>
      <c r="I60" s="12">
        <f t="shared" si="2"/>
        <v>35491017</v>
      </c>
      <c r="J60" s="12">
        <f t="shared" si="0"/>
        <v>12</v>
      </c>
      <c r="K60" s="13"/>
      <c r="L60" s="13"/>
      <c r="M60" s="13"/>
      <c r="N60" s="13"/>
      <c r="O60" s="12"/>
      <c r="P60" s="6"/>
      <c r="Q60" s="6"/>
    </row>
    <row r="61" spans="1:17" x14ac:dyDescent="0.25">
      <c r="A61" s="20">
        <f t="shared" si="10"/>
        <v>35491</v>
      </c>
      <c r="B61" s="11">
        <f t="shared" si="10"/>
        <v>1</v>
      </c>
      <c r="C61" s="12">
        <f t="shared" si="9"/>
        <v>2</v>
      </c>
      <c r="D61" s="12" t="str">
        <f t="shared" si="9"/>
        <v>residual</v>
      </c>
      <c r="E61" s="12">
        <v>39</v>
      </c>
      <c r="F61" s="12" t="s">
        <v>57</v>
      </c>
      <c r="G61" s="12" t="s">
        <v>56</v>
      </c>
      <c r="H61" s="12">
        <v>2</v>
      </c>
      <c r="I61" s="12">
        <f t="shared" si="2"/>
        <v>35491039</v>
      </c>
      <c r="J61" s="12">
        <f t="shared" si="0"/>
        <v>12</v>
      </c>
      <c r="K61" s="13"/>
      <c r="L61" s="13"/>
      <c r="M61" s="13"/>
      <c r="N61" s="13"/>
      <c r="O61" s="12"/>
      <c r="P61" s="6"/>
      <c r="Q61" s="6"/>
    </row>
    <row r="62" spans="1:17" x14ac:dyDescent="0.25">
      <c r="A62" s="20">
        <f t="shared" si="10"/>
        <v>35491</v>
      </c>
      <c r="B62" s="11">
        <f t="shared" si="10"/>
        <v>1</v>
      </c>
      <c r="C62" s="12">
        <f t="shared" si="9"/>
        <v>2</v>
      </c>
      <c r="D62" s="12" t="str">
        <f t="shared" si="9"/>
        <v>residual</v>
      </c>
      <c r="E62" s="12">
        <v>82</v>
      </c>
      <c r="F62" s="12" t="s">
        <v>57</v>
      </c>
      <c r="G62" s="12" t="s">
        <v>56</v>
      </c>
      <c r="H62" s="12">
        <v>3</v>
      </c>
      <c r="I62" s="12">
        <f t="shared" si="2"/>
        <v>35491082</v>
      </c>
      <c r="J62" s="12">
        <f t="shared" si="0"/>
        <v>12</v>
      </c>
      <c r="K62" s="13"/>
      <c r="L62" s="13"/>
      <c r="M62" s="13"/>
      <c r="N62" s="13"/>
      <c r="O62" s="12"/>
      <c r="P62" s="6"/>
      <c r="Q62" s="6"/>
    </row>
    <row r="63" spans="1:17" x14ac:dyDescent="0.25">
      <c r="A63" s="20">
        <f t="shared" si="10"/>
        <v>35491</v>
      </c>
      <c r="B63" s="14">
        <f t="shared" si="10"/>
        <v>1</v>
      </c>
      <c r="C63" s="15">
        <f t="shared" si="9"/>
        <v>2</v>
      </c>
      <c r="D63" s="15" t="str">
        <f t="shared" si="9"/>
        <v>residual</v>
      </c>
      <c r="E63" s="15">
        <v>15</v>
      </c>
      <c r="F63" s="15" t="s">
        <v>55</v>
      </c>
      <c r="G63" s="15" t="s">
        <v>58</v>
      </c>
      <c r="H63" s="15">
        <v>1</v>
      </c>
      <c r="I63" s="15">
        <f t="shared" si="2"/>
        <v>35491015</v>
      </c>
      <c r="J63" s="15">
        <f t="shared" si="0"/>
        <v>12</v>
      </c>
      <c r="K63" s="16"/>
      <c r="L63" s="16"/>
      <c r="M63" s="16"/>
      <c r="N63" s="16"/>
      <c r="O63" s="15"/>
      <c r="P63" s="6"/>
      <c r="Q63" s="6"/>
    </row>
    <row r="64" spans="1:17" x14ac:dyDescent="0.25">
      <c r="A64" s="20">
        <f t="shared" si="10"/>
        <v>35491</v>
      </c>
      <c r="B64" s="14">
        <f t="shared" si="10"/>
        <v>1</v>
      </c>
      <c r="C64" s="15">
        <f t="shared" si="9"/>
        <v>2</v>
      </c>
      <c r="D64" s="15" t="str">
        <f t="shared" si="9"/>
        <v>residual</v>
      </c>
      <c r="E64" s="15">
        <v>34</v>
      </c>
      <c r="F64" s="15" t="s">
        <v>55</v>
      </c>
      <c r="G64" s="15" t="s">
        <v>58</v>
      </c>
      <c r="H64" s="15">
        <v>2</v>
      </c>
      <c r="I64" s="15">
        <f t="shared" si="2"/>
        <v>35491034</v>
      </c>
      <c r="J64" s="15">
        <f t="shared" si="0"/>
        <v>12</v>
      </c>
      <c r="K64" s="16"/>
      <c r="L64" s="16"/>
      <c r="M64" s="16"/>
      <c r="N64" s="16"/>
      <c r="O64" s="15"/>
      <c r="P64" s="6"/>
      <c r="Q64" s="6"/>
    </row>
    <row r="65" spans="1:17" x14ac:dyDescent="0.25">
      <c r="A65" s="20">
        <f t="shared" si="10"/>
        <v>35491</v>
      </c>
      <c r="B65" s="14">
        <f t="shared" si="10"/>
        <v>1</v>
      </c>
      <c r="C65" s="15">
        <f t="shared" si="9"/>
        <v>2</v>
      </c>
      <c r="D65" s="15" t="str">
        <f t="shared" si="9"/>
        <v>residual</v>
      </c>
      <c r="E65" s="15">
        <v>60</v>
      </c>
      <c r="F65" s="15" t="s">
        <v>55</v>
      </c>
      <c r="G65" s="15" t="s">
        <v>58</v>
      </c>
      <c r="H65" s="15">
        <v>3</v>
      </c>
      <c r="I65" s="15">
        <f t="shared" si="2"/>
        <v>35491060</v>
      </c>
      <c r="J65" s="15">
        <f t="shared" si="0"/>
        <v>12</v>
      </c>
      <c r="K65" s="16"/>
      <c r="L65" s="16"/>
      <c r="M65" s="16"/>
      <c r="N65" s="16"/>
      <c r="O65" s="15"/>
      <c r="P65" s="6"/>
      <c r="Q65" s="6"/>
    </row>
    <row r="66" spans="1:17" x14ac:dyDescent="0.25">
      <c r="A66" s="20">
        <f t="shared" si="10"/>
        <v>35491</v>
      </c>
      <c r="B66" s="17">
        <f t="shared" si="10"/>
        <v>1</v>
      </c>
      <c r="C66" s="18">
        <f t="shared" si="9"/>
        <v>2</v>
      </c>
      <c r="D66" s="18" t="str">
        <f t="shared" si="9"/>
        <v>residual</v>
      </c>
      <c r="E66" s="18">
        <v>18</v>
      </c>
      <c r="F66" s="18" t="s">
        <v>57</v>
      </c>
      <c r="G66" s="18" t="s">
        <v>58</v>
      </c>
      <c r="H66" s="18">
        <v>1</v>
      </c>
      <c r="I66" s="18">
        <f t="shared" si="2"/>
        <v>35491018</v>
      </c>
      <c r="J66" s="18">
        <f t="shared" si="0"/>
        <v>12</v>
      </c>
      <c r="K66" s="19"/>
      <c r="L66" s="19"/>
      <c r="M66" s="19"/>
      <c r="N66" s="19"/>
      <c r="O66" s="18"/>
      <c r="P66" s="6"/>
      <c r="Q66" s="6"/>
    </row>
    <row r="67" spans="1:17" x14ac:dyDescent="0.25">
      <c r="A67" s="20">
        <f t="shared" si="10"/>
        <v>35491</v>
      </c>
      <c r="B67" s="17">
        <f t="shared" si="10"/>
        <v>1</v>
      </c>
      <c r="C67" s="18">
        <f t="shared" si="9"/>
        <v>2</v>
      </c>
      <c r="D67" s="18" t="str">
        <f t="shared" si="9"/>
        <v>residual</v>
      </c>
      <c r="E67" s="18">
        <v>37</v>
      </c>
      <c r="F67" s="18" t="s">
        <v>57</v>
      </c>
      <c r="G67" s="18" t="s">
        <v>58</v>
      </c>
      <c r="H67" s="18">
        <v>2</v>
      </c>
      <c r="I67" s="18">
        <f t="shared" si="2"/>
        <v>35491037</v>
      </c>
      <c r="J67" s="18">
        <f t="shared" ref="J67:J128" si="11">B67*10+C67</f>
        <v>12</v>
      </c>
      <c r="K67" s="19"/>
      <c r="L67" s="19"/>
      <c r="M67" s="19"/>
      <c r="N67" s="19"/>
      <c r="O67" s="18"/>
      <c r="P67" s="6"/>
      <c r="Q67" s="6"/>
    </row>
    <row r="68" spans="1:17" x14ac:dyDescent="0.25">
      <c r="A68" s="20">
        <f t="shared" si="10"/>
        <v>35491</v>
      </c>
      <c r="B68" s="17">
        <f t="shared" si="10"/>
        <v>1</v>
      </c>
      <c r="C68" s="18">
        <f t="shared" si="9"/>
        <v>2</v>
      </c>
      <c r="D68" s="18" t="str">
        <f t="shared" si="9"/>
        <v>residual</v>
      </c>
      <c r="E68" s="18">
        <v>83</v>
      </c>
      <c r="F68" s="18" t="s">
        <v>57</v>
      </c>
      <c r="G68" s="18" t="s">
        <v>58</v>
      </c>
      <c r="H68" s="18">
        <v>3</v>
      </c>
      <c r="I68" s="18">
        <f t="shared" ref="I68:I149" si="12">A68*1000+E68</f>
        <v>35491083</v>
      </c>
      <c r="J68" s="18">
        <f t="shared" si="11"/>
        <v>12</v>
      </c>
      <c r="K68" s="19"/>
      <c r="L68" s="19"/>
      <c r="M68" s="19"/>
      <c r="N68" s="19"/>
      <c r="O68" s="18"/>
      <c r="P68" s="6"/>
      <c r="Q68" s="6"/>
    </row>
    <row r="69" spans="1:17" x14ac:dyDescent="0.25">
      <c r="A69" s="20">
        <f t="shared" si="10"/>
        <v>35491</v>
      </c>
      <c r="B69" s="8">
        <f t="shared" si="10"/>
        <v>1</v>
      </c>
      <c r="C69" s="9">
        <f t="shared" si="9"/>
        <v>2</v>
      </c>
      <c r="D69" s="9" t="str">
        <f t="shared" si="9"/>
        <v>residual</v>
      </c>
      <c r="E69" s="9">
        <v>16</v>
      </c>
      <c r="F69" s="9" t="s">
        <v>55</v>
      </c>
      <c r="G69" s="9" t="s">
        <v>59</v>
      </c>
      <c r="H69" s="9">
        <v>1</v>
      </c>
      <c r="I69" s="9">
        <f t="shared" si="12"/>
        <v>35491016</v>
      </c>
      <c r="J69" s="9">
        <f t="shared" si="11"/>
        <v>12</v>
      </c>
      <c r="K69" s="10"/>
      <c r="L69" s="10"/>
      <c r="M69" s="10"/>
      <c r="N69" s="10"/>
      <c r="O69" s="9"/>
      <c r="P69" s="6"/>
      <c r="Q69" s="6"/>
    </row>
    <row r="70" spans="1:17" x14ac:dyDescent="0.25">
      <c r="A70" s="20">
        <f t="shared" si="10"/>
        <v>35491</v>
      </c>
      <c r="B70" s="8">
        <f t="shared" si="10"/>
        <v>1</v>
      </c>
      <c r="C70" s="9">
        <f t="shared" si="9"/>
        <v>2</v>
      </c>
      <c r="D70" s="9" t="str">
        <f t="shared" si="9"/>
        <v>residual</v>
      </c>
      <c r="E70" s="9">
        <v>36</v>
      </c>
      <c r="F70" s="9" t="s">
        <v>55</v>
      </c>
      <c r="G70" s="9" t="s">
        <v>59</v>
      </c>
      <c r="H70" s="9">
        <v>2</v>
      </c>
      <c r="I70" s="9">
        <f t="shared" si="12"/>
        <v>35491036</v>
      </c>
      <c r="J70" s="9">
        <f t="shared" si="11"/>
        <v>12</v>
      </c>
      <c r="K70" s="10"/>
      <c r="L70" s="10"/>
      <c r="M70" s="10"/>
      <c r="N70" s="10"/>
      <c r="O70" s="9"/>
      <c r="P70" s="6"/>
      <c r="Q70" s="6"/>
    </row>
    <row r="71" spans="1:17" x14ac:dyDescent="0.25">
      <c r="A71" s="20">
        <f t="shared" si="10"/>
        <v>35491</v>
      </c>
      <c r="B71" s="8">
        <f t="shared" si="10"/>
        <v>1</v>
      </c>
      <c r="C71" s="9">
        <f t="shared" si="9"/>
        <v>2</v>
      </c>
      <c r="D71" s="9" t="str">
        <f t="shared" si="9"/>
        <v>residual</v>
      </c>
      <c r="E71" s="9">
        <v>59</v>
      </c>
      <c r="F71" s="9" t="s">
        <v>55</v>
      </c>
      <c r="G71" s="9" t="s">
        <v>59</v>
      </c>
      <c r="H71" s="9">
        <v>3</v>
      </c>
      <c r="I71" s="9">
        <f t="shared" si="12"/>
        <v>35491059</v>
      </c>
      <c r="J71" s="9">
        <f t="shared" si="11"/>
        <v>12</v>
      </c>
      <c r="K71" s="10"/>
      <c r="L71" s="10"/>
      <c r="M71" s="10"/>
      <c r="N71" s="10"/>
      <c r="O71" s="9"/>
      <c r="P71" s="6"/>
      <c r="Q71" s="6"/>
    </row>
    <row r="72" spans="1:17" x14ac:dyDescent="0.25">
      <c r="A72" s="20">
        <f t="shared" si="10"/>
        <v>35491</v>
      </c>
      <c r="B72" s="11">
        <f t="shared" si="10"/>
        <v>1</v>
      </c>
      <c r="C72" s="12">
        <f t="shared" si="9"/>
        <v>2</v>
      </c>
      <c r="D72" s="12" t="str">
        <f t="shared" si="9"/>
        <v>residual</v>
      </c>
      <c r="E72" s="12">
        <v>19</v>
      </c>
      <c r="F72" s="12" t="s">
        <v>57</v>
      </c>
      <c r="G72" s="12" t="s">
        <v>59</v>
      </c>
      <c r="H72" s="12">
        <v>1</v>
      </c>
      <c r="I72" s="12">
        <f t="shared" si="12"/>
        <v>35491019</v>
      </c>
      <c r="J72" s="12">
        <f t="shared" si="11"/>
        <v>12</v>
      </c>
      <c r="K72" s="13"/>
      <c r="L72" s="13"/>
      <c r="M72" s="13"/>
      <c r="N72" s="13"/>
      <c r="O72" s="12"/>
      <c r="P72" s="6"/>
      <c r="Q72" s="6"/>
    </row>
    <row r="73" spans="1:17" x14ac:dyDescent="0.25">
      <c r="A73" s="20">
        <f t="shared" si="10"/>
        <v>35491</v>
      </c>
      <c r="B73" s="11">
        <f t="shared" si="10"/>
        <v>1</v>
      </c>
      <c r="C73" s="12">
        <f t="shared" si="9"/>
        <v>2</v>
      </c>
      <c r="D73" s="12" t="str">
        <f t="shared" si="9"/>
        <v>residual</v>
      </c>
      <c r="E73" s="12">
        <v>38</v>
      </c>
      <c r="F73" s="12" t="s">
        <v>57</v>
      </c>
      <c r="G73" s="12" t="s">
        <v>59</v>
      </c>
      <c r="H73" s="12">
        <v>2</v>
      </c>
      <c r="I73" s="12">
        <f t="shared" si="12"/>
        <v>35491038</v>
      </c>
      <c r="J73" s="12">
        <f t="shared" si="11"/>
        <v>12</v>
      </c>
      <c r="K73" s="13"/>
      <c r="L73" s="13"/>
      <c r="M73" s="13"/>
      <c r="N73" s="13"/>
      <c r="O73" s="12"/>
      <c r="P73" s="6"/>
      <c r="Q73" s="6"/>
    </row>
    <row r="74" spans="1:17" x14ac:dyDescent="0.25">
      <c r="A74" s="20">
        <f t="shared" si="10"/>
        <v>35491</v>
      </c>
      <c r="B74" s="11">
        <f t="shared" si="10"/>
        <v>1</v>
      </c>
      <c r="C74" s="12">
        <f t="shared" si="10"/>
        <v>2</v>
      </c>
      <c r="D74" s="12" t="str">
        <f t="shared" si="10"/>
        <v>residual</v>
      </c>
      <c r="E74" s="12">
        <v>81</v>
      </c>
      <c r="F74" s="12" t="s">
        <v>57</v>
      </c>
      <c r="G74" s="12" t="s">
        <v>59</v>
      </c>
      <c r="H74" s="12">
        <v>3</v>
      </c>
      <c r="I74" s="12">
        <f t="shared" si="12"/>
        <v>35491081</v>
      </c>
      <c r="J74" s="12">
        <f t="shared" si="11"/>
        <v>12</v>
      </c>
      <c r="K74" s="13"/>
      <c r="L74" s="13"/>
      <c r="M74" s="13"/>
      <c r="N74" s="13"/>
      <c r="O74" s="12"/>
      <c r="P74" s="6"/>
      <c r="Q74" s="6"/>
    </row>
    <row r="75" spans="1:17" x14ac:dyDescent="0.25">
      <c r="A75" s="7">
        <v>35586</v>
      </c>
      <c r="B75" s="8">
        <v>1</v>
      </c>
      <c r="C75" s="9">
        <v>2</v>
      </c>
      <c r="D75" s="9" t="s">
        <v>54</v>
      </c>
      <c r="E75" s="9">
        <v>14</v>
      </c>
      <c r="F75" s="9" t="s">
        <v>55</v>
      </c>
      <c r="G75" s="9" t="s">
        <v>56</v>
      </c>
      <c r="H75" s="9">
        <v>1</v>
      </c>
      <c r="I75" s="9">
        <f t="shared" si="12"/>
        <v>35586014</v>
      </c>
      <c r="J75" s="9">
        <f t="shared" si="11"/>
        <v>12</v>
      </c>
      <c r="K75" s="10">
        <v>4800</v>
      </c>
      <c r="L75" s="10">
        <v>4800</v>
      </c>
      <c r="M75" s="10">
        <v>100</v>
      </c>
      <c r="N75" s="10">
        <v>4800</v>
      </c>
      <c r="O75" s="9"/>
      <c r="P75" s="6"/>
      <c r="Q75" s="6"/>
    </row>
    <row r="76" spans="1:17" x14ac:dyDescent="0.25">
      <c r="A76" s="7">
        <f>A75</f>
        <v>35586</v>
      </c>
      <c r="B76" s="8">
        <f>B75</f>
        <v>1</v>
      </c>
      <c r="C76" s="9">
        <f t="shared" ref="C76:D91" si="13">C75</f>
        <v>2</v>
      </c>
      <c r="D76" s="9" t="str">
        <f t="shared" si="13"/>
        <v>final</v>
      </c>
      <c r="E76" s="9">
        <v>35</v>
      </c>
      <c r="F76" s="9" t="s">
        <v>55</v>
      </c>
      <c r="G76" s="9" t="s">
        <v>56</v>
      </c>
      <c r="H76" s="9">
        <v>2</v>
      </c>
      <c r="I76" s="9">
        <f t="shared" si="12"/>
        <v>35586035</v>
      </c>
      <c r="J76" s="9">
        <f t="shared" si="11"/>
        <v>12</v>
      </c>
      <c r="K76" s="10">
        <v>4600</v>
      </c>
      <c r="L76" s="10">
        <v>4600</v>
      </c>
      <c r="M76" s="10">
        <v>100</v>
      </c>
      <c r="N76" s="10">
        <v>4600</v>
      </c>
      <c r="O76" s="9"/>
      <c r="P76" s="6"/>
      <c r="Q76" s="6"/>
    </row>
    <row r="77" spans="1:17" x14ac:dyDescent="0.25">
      <c r="A77" s="7">
        <f t="shared" ref="A77:D92" si="14">A76</f>
        <v>35586</v>
      </c>
      <c r="B77" s="8">
        <f t="shared" si="14"/>
        <v>1</v>
      </c>
      <c r="C77" s="9">
        <f t="shared" si="13"/>
        <v>2</v>
      </c>
      <c r="D77" s="9" t="str">
        <f t="shared" si="13"/>
        <v>final</v>
      </c>
      <c r="E77" s="9">
        <v>61</v>
      </c>
      <c r="F77" s="9" t="s">
        <v>55</v>
      </c>
      <c r="G77" s="9" t="s">
        <v>56</v>
      </c>
      <c r="H77" s="9">
        <v>3</v>
      </c>
      <c r="I77" s="9">
        <f t="shared" si="12"/>
        <v>35586061</v>
      </c>
      <c r="J77" s="9">
        <f t="shared" si="11"/>
        <v>12</v>
      </c>
      <c r="K77" s="10">
        <v>5000</v>
      </c>
      <c r="L77" s="10">
        <v>5000</v>
      </c>
      <c r="M77" s="10">
        <v>100</v>
      </c>
      <c r="N77" s="10">
        <v>5000</v>
      </c>
      <c r="O77" s="9"/>
      <c r="P77" s="6"/>
      <c r="Q77" s="6"/>
    </row>
    <row r="78" spans="1:17" x14ac:dyDescent="0.25">
      <c r="A78" s="7">
        <f t="shared" si="14"/>
        <v>35586</v>
      </c>
      <c r="B78" s="11">
        <f t="shared" si="14"/>
        <v>1</v>
      </c>
      <c r="C78" s="12">
        <f t="shared" si="13"/>
        <v>2</v>
      </c>
      <c r="D78" s="12" t="str">
        <f t="shared" si="13"/>
        <v>final</v>
      </c>
      <c r="E78" s="12">
        <v>17</v>
      </c>
      <c r="F78" s="12" t="s">
        <v>57</v>
      </c>
      <c r="G78" s="12" t="s">
        <v>56</v>
      </c>
      <c r="H78" s="12">
        <v>1</v>
      </c>
      <c r="I78" s="12">
        <f t="shared" si="12"/>
        <v>35586017</v>
      </c>
      <c r="J78" s="12">
        <f t="shared" si="11"/>
        <v>12</v>
      </c>
      <c r="K78" s="13">
        <v>4800</v>
      </c>
      <c r="L78" s="13">
        <v>4800</v>
      </c>
      <c r="M78" s="13">
        <v>100</v>
      </c>
      <c r="N78" s="13">
        <v>4800</v>
      </c>
      <c r="O78" s="12"/>
      <c r="P78" s="6"/>
      <c r="Q78" s="6"/>
    </row>
    <row r="79" spans="1:17" x14ac:dyDescent="0.25">
      <c r="A79" s="7">
        <f t="shared" si="14"/>
        <v>35586</v>
      </c>
      <c r="B79" s="11">
        <f t="shared" si="14"/>
        <v>1</v>
      </c>
      <c r="C79" s="12">
        <f t="shared" si="13"/>
        <v>2</v>
      </c>
      <c r="D79" s="12" t="str">
        <f t="shared" si="13"/>
        <v>final</v>
      </c>
      <c r="E79" s="12">
        <v>39</v>
      </c>
      <c r="F79" s="12" t="s">
        <v>57</v>
      </c>
      <c r="G79" s="12" t="s">
        <v>56</v>
      </c>
      <c r="H79" s="12">
        <v>2</v>
      </c>
      <c r="I79" s="12">
        <f t="shared" si="12"/>
        <v>35586039</v>
      </c>
      <c r="J79" s="12">
        <f t="shared" si="11"/>
        <v>12</v>
      </c>
      <c r="K79" s="13">
        <v>5200</v>
      </c>
      <c r="L79" s="13">
        <v>5200</v>
      </c>
      <c r="M79" s="13">
        <v>100</v>
      </c>
      <c r="N79" s="13">
        <v>5200</v>
      </c>
      <c r="O79" s="12"/>
      <c r="P79" s="6"/>
      <c r="Q79" s="6"/>
    </row>
    <row r="80" spans="1:17" x14ac:dyDescent="0.25">
      <c r="A80" s="7">
        <f t="shared" si="14"/>
        <v>35586</v>
      </c>
      <c r="B80" s="11">
        <f t="shared" si="14"/>
        <v>1</v>
      </c>
      <c r="C80" s="12">
        <f t="shared" si="13"/>
        <v>2</v>
      </c>
      <c r="D80" s="12" t="str">
        <f t="shared" si="13"/>
        <v>final</v>
      </c>
      <c r="E80" s="12">
        <v>82</v>
      </c>
      <c r="F80" s="12" t="s">
        <v>57</v>
      </c>
      <c r="G80" s="12" t="s">
        <v>56</v>
      </c>
      <c r="H80" s="12">
        <v>3</v>
      </c>
      <c r="I80" s="12">
        <f t="shared" si="12"/>
        <v>35586082</v>
      </c>
      <c r="J80" s="12">
        <f t="shared" si="11"/>
        <v>12</v>
      </c>
      <c r="K80" s="13">
        <v>4800</v>
      </c>
      <c r="L80" s="13">
        <v>4800</v>
      </c>
      <c r="M80" s="13">
        <v>100</v>
      </c>
      <c r="N80" s="13">
        <v>4800</v>
      </c>
      <c r="O80" s="12"/>
      <c r="P80" s="6"/>
      <c r="Q80" s="6"/>
    </row>
    <row r="81" spans="1:17" x14ac:dyDescent="0.25">
      <c r="A81" s="7">
        <f t="shared" si="14"/>
        <v>35586</v>
      </c>
      <c r="B81" s="14">
        <f t="shared" si="14"/>
        <v>1</v>
      </c>
      <c r="C81" s="15">
        <f t="shared" si="13"/>
        <v>2</v>
      </c>
      <c r="D81" s="15" t="str">
        <f t="shared" si="13"/>
        <v>final</v>
      </c>
      <c r="E81" s="15">
        <v>15</v>
      </c>
      <c r="F81" s="15" t="s">
        <v>55</v>
      </c>
      <c r="G81" s="15" t="s">
        <v>58</v>
      </c>
      <c r="H81" s="15">
        <v>1</v>
      </c>
      <c r="I81" s="15">
        <f t="shared" si="12"/>
        <v>35586015</v>
      </c>
      <c r="J81" s="15">
        <f t="shared" si="11"/>
        <v>12</v>
      </c>
      <c r="K81" s="16">
        <v>4300</v>
      </c>
      <c r="L81" s="16">
        <v>4300</v>
      </c>
      <c r="M81" s="16">
        <v>100</v>
      </c>
      <c r="N81" s="16">
        <v>4300</v>
      </c>
      <c r="O81" s="15"/>
      <c r="P81" s="6"/>
      <c r="Q81" s="6"/>
    </row>
    <row r="82" spans="1:17" x14ac:dyDescent="0.25">
      <c r="A82" s="7">
        <f t="shared" si="14"/>
        <v>35586</v>
      </c>
      <c r="B82" s="14">
        <f t="shared" si="14"/>
        <v>1</v>
      </c>
      <c r="C82" s="15">
        <f t="shared" si="13"/>
        <v>2</v>
      </c>
      <c r="D82" s="15" t="str">
        <f t="shared" si="13"/>
        <v>final</v>
      </c>
      <c r="E82" s="15">
        <v>34</v>
      </c>
      <c r="F82" s="15" t="s">
        <v>55</v>
      </c>
      <c r="G82" s="15" t="s">
        <v>58</v>
      </c>
      <c r="H82" s="15">
        <v>2</v>
      </c>
      <c r="I82" s="15">
        <f t="shared" si="12"/>
        <v>35586034</v>
      </c>
      <c r="J82" s="15">
        <f t="shared" si="11"/>
        <v>12</v>
      </c>
      <c r="K82" s="16">
        <v>4100</v>
      </c>
      <c r="L82" s="16">
        <v>4100</v>
      </c>
      <c r="M82" s="16">
        <v>100</v>
      </c>
      <c r="N82" s="16">
        <v>4100</v>
      </c>
      <c r="O82" s="15"/>
      <c r="P82" s="6"/>
      <c r="Q82" s="6"/>
    </row>
    <row r="83" spans="1:17" x14ac:dyDescent="0.25">
      <c r="A83" s="7">
        <f t="shared" si="14"/>
        <v>35586</v>
      </c>
      <c r="B83" s="14">
        <f t="shared" si="14"/>
        <v>1</v>
      </c>
      <c r="C83" s="15">
        <f t="shared" si="13"/>
        <v>2</v>
      </c>
      <c r="D83" s="15" t="str">
        <f t="shared" si="13"/>
        <v>final</v>
      </c>
      <c r="E83" s="15">
        <v>60</v>
      </c>
      <c r="F83" s="15" t="s">
        <v>55</v>
      </c>
      <c r="G83" s="15" t="s">
        <v>58</v>
      </c>
      <c r="H83" s="15">
        <v>3</v>
      </c>
      <c r="I83" s="15">
        <f t="shared" si="12"/>
        <v>35586060</v>
      </c>
      <c r="J83" s="15">
        <f t="shared" si="11"/>
        <v>12</v>
      </c>
      <c r="K83" s="16">
        <v>4500</v>
      </c>
      <c r="L83" s="16">
        <v>4500</v>
      </c>
      <c r="M83" s="16">
        <v>100</v>
      </c>
      <c r="N83" s="16">
        <v>4500</v>
      </c>
      <c r="O83" s="15"/>
      <c r="P83" s="6"/>
      <c r="Q83" s="6"/>
    </row>
    <row r="84" spans="1:17" x14ac:dyDescent="0.25">
      <c r="A84" s="7">
        <f t="shared" si="14"/>
        <v>35586</v>
      </c>
      <c r="B84" s="17">
        <f t="shared" si="14"/>
        <v>1</v>
      </c>
      <c r="C84" s="18">
        <f t="shared" si="13"/>
        <v>2</v>
      </c>
      <c r="D84" s="18" t="str">
        <f t="shared" si="13"/>
        <v>final</v>
      </c>
      <c r="E84" s="18">
        <v>18</v>
      </c>
      <c r="F84" s="18" t="s">
        <v>57</v>
      </c>
      <c r="G84" s="18" t="s">
        <v>58</v>
      </c>
      <c r="H84" s="18">
        <v>1</v>
      </c>
      <c r="I84" s="18">
        <f t="shared" si="12"/>
        <v>35586018</v>
      </c>
      <c r="J84" s="18">
        <f t="shared" si="11"/>
        <v>12</v>
      </c>
      <c r="K84" s="19">
        <v>4000</v>
      </c>
      <c r="L84" s="19">
        <v>4000</v>
      </c>
      <c r="M84" s="19">
        <v>100</v>
      </c>
      <c r="N84" s="19">
        <v>4000</v>
      </c>
      <c r="O84" s="18"/>
      <c r="P84" s="6"/>
      <c r="Q84" s="6"/>
    </row>
    <row r="85" spans="1:17" x14ac:dyDescent="0.25">
      <c r="A85" s="7">
        <f t="shared" si="14"/>
        <v>35586</v>
      </c>
      <c r="B85" s="17">
        <f t="shared" si="14"/>
        <v>1</v>
      </c>
      <c r="C85" s="18">
        <f t="shared" si="13"/>
        <v>2</v>
      </c>
      <c r="D85" s="18" t="str">
        <f t="shared" si="13"/>
        <v>final</v>
      </c>
      <c r="E85" s="18">
        <v>37</v>
      </c>
      <c r="F85" s="18" t="s">
        <v>57</v>
      </c>
      <c r="G85" s="18" t="s">
        <v>58</v>
      </c>
      <c r="H85" s="18">
        <v>2</v>
      </c>
      <c r="I85" s="18">
        <f t="shared" si="12"/>
        <v>35586037</v>
      </c>
      <c r="J85" s="18">
        <f t="shared" si="11"/>
        <v>12</v>
      </c>
      <c r="K85" s="19">
        <v>4300</v>
      </c>
      <c r="L85" s="19">
        <v>4300</v>
      </c>
      <c r="M85" s="19">
        <v>100</v>
      </c>
      <c r="N85" s="19">
        <v>4300</v>
      </c>
      <c r="O85" s="18"/>
      <c r="P85" s="6"/>
      <c r="Q85" s="6"/>
    </row>
    <row r="86" spans="1:17" x14ac:dyDescent="0.25">
      <c r="A86" s="7">
        <f t="shared" si="14"/>
        <v>35586</v>
      </c>
      <c r="B86" s="17">
        <f t="shared" si="14"/>
        <v>1</v>
      </c>
      <c r="C86" s="18">
        <f t="shared" si="13"/>
        <v>2</v>
      </c>
      <c r="D86" s="18" t="str">
        <f t="shared" si="13"/>
        <v>final</v>
      </c>
      <c r="E86" s="18">
        <v>83</v>
      </c>
      <c r="F86" s="18" t="s">
        <v>57</v>
      </c>
      <c r="G86" s="18" t="s">
        <v>58</v>
      </c>
      <c r="H86" s="18">
        <v>3</v>
      </c>
      <c r="I86" s="18">
        <f t="shared" si="12"/>
        <v>35586083</v>
      </c>
      <c r="J86" s="18">
        <f t="shared" si="11"/>
        <v>12</v>
      </c>
      <c r="K86" s="19">
        <v>3700</v>
      </c>
      <c r="L86" s="19">
        <v>3700</v>
      </c>
      <c r="M86" s="19">
        <v>100</v>
      </c>
      <c r="N86" s="19">
        <v>3700</v>
      </c>
      <c r="O86" s="18"/>
      <c r="P86" s="6"/>
      <c r="Q86" s="6"/>
    </row>
    <row r="87" spans="1:17" x14ac:dyDescent="0.25">
      <c r="A87" s="7">
        <f t="shared" si="14"/>
        <v>35586</v>
      </c>
      <c r="B87" s="8">
        <f t="shared" si="14"/>
        <v>1</v>
      </c>
      <c r="C87" s="9">
        <f t="shared" si="13"/>
        <v>2</v>
      </c>
      <c r="D87" s="9" t="str">
        <f t="shared" si="13"/>
        <v>final</v>
      </c>
      <c r="E87" s="9">
        <v>16</v>
      </c>
      <c r="F87" s="9" t="s">
        <v>55</v>
      </c>
      <c r="G87" s="9" t="s">
        <v>59</v>
      </c>
      <c r="H87" s="9">
        <v>1</v>
      </c>
      <c r="I87" s="9">
        <f t="shared" si="12"/>
        <v>35586016</v>
      </c>
      <c r="J87" s="9">
        <f t="shared" si="11"/>
        <v>12</v>
      </c>
      <c r="K87" s="10">
        <v>3600</v>
      </c>
      <c r="L87" s="10">
        <v>3600</v>
      </c>
      <c r="M87" s="10">
        <v>100</v>
      </c>
      <c r="N87" s="10">
        <v>3600</v>
      </c>
      <c r="O87" s="9"/>
      <c r="P87" s="6"/>
      <c r="Q87" s="6"/>
    </row>
    <row r="88" spans="1:17" x14ac:dyDescent="0.25">
      <c r="A88" s="7">
        <f t="shared" si="14"/>
        <v>35586</v>
      </c>
      <c r="B88" s="8">
        <f t="shared" si="14"/>
        <v>1</v>
      </c>
      <c r="C88" s="9">
        <f t="shared" si="13"/>
        <v>2</v>
      </c>
      <c r="D88" s="9" t="str">
        <f t="shared" si="13"/>
        <v>final</v>
      </c>
      <c r="E88" s="9">
        <v>36</v>
      </c>
      <c r="F88" s="9" t="s">
        <v>55</v>
      </c>
      <c r="G88" s="9" t="s">
        <v>59</v>
      </c>
      <c r="H88" s="9">
        <v>2</v>
      </c>
      <c r="I88" s="9">
        <f t="shared" si="12"/>
        <v>35586036</v>
      </c>
      <c r="J88" s="9">
        <f t="shared" si="11"/>
        <v>12</v>
      </c>
      <c r="K88" s="10">
        <v>3900</v>
      </c>
      <c r="L88" s="10">
        <v>3900</v>
      </c>
      <c r="M88" s="10">
        <v>100</v>
      </c>
      <c r="N88" s="10">
        <v>3900</v>
      </c>
      <c r="O88" s="9"/>
      <c r="P88" s="6"/>
      <c r="Q88" s="6"/>
    </row>
    <row r="89" spans="1:17" x14ac:dyDescent="0.25">
      <c r="A89" s="7">
        <f t="shared" si="14"/>
        <v>35586</v>
      </c>
      <c r="B89" s="8">
        <f t="shared" si="14"/>
        <v>1</v>
      </c>
      <c r="C89" s="9">
        <f t="shared" si="13"/>
        <v>2</v>
      </c>
      <c r="D89" s="9" t="str">
        <f t="shared" si="13"/>
        <v>final</v>
      </c>
      <c r="E89" s="9">
        <v>59</v>
      </c>
      <c r="F89" s="9" t="s">
        <v>55</v>
      </c>
      <c r="G89" s="9" t="s">
        <v>59</v>
      </c>
      <c r="H89" s="9">
        <v>3</v>
      </c>
      <c r="I89" s="9">
        <f t="shared" si="12"/>
        <v>35586059</v>
      </c>
      <c r="J89" s="9">
        <f t="shared" si="11"/>
        <v>12</v>
      </c>
      <c r="K89" s="10">
        <v>3400</v>
      </c>
      <c r="L89" s="10">
        <v>3400</v>
      </c>
      <c r="M89" s="10">
        <v>100</v>
      </c>
      <c r="N89" s="10">
        <v>3400</v>
      </c>
      <c r="O89" s="9"/>
      <c r="P89" s="6"/>
      <c r="Q89" s="6"/>
    </row>
    <row r="90" spans="1:17" x14ac:dyDescent="0.25">
      <c r="A90" s="7">
        <f t="shared" si="14"/>
        <v>35586</v>
      </c>
      <c r="B90" s="11">
        <f t="shared" si="14"/>
        <v>1</v>
      </c>
      <c r="C90" s="12">
        <f t="shared" si="13"/>
        <v>2</v>
      </c>
      <c r="D90" s="12" t="str">
        <f t="shared" si="13"/>
        <v>final</v>
      </c>
      <c r="E90" s="12">
        <v>19</v>
      </c>
      <c r="F90" s="12" t="s">
        <v>57</v>
      </c>
      <c r="G90" s="12" t="s">
        <v>59</v>
      </c>
      <c r="H90" s="12">
        <v>1</v>
      </c>
      <c r="I90" s="12">
        <f t="shared" si="12"/>
        <v>35586019</v>
      </c>
      <c r="J90" s="12">
        <f t="shared" si="11"/>
        <v>12</v>
      </c>
      <c r="K90" s="13">
        <v>3600</v>
      </c>
      <c r="L90" s="13">
        <v>3600</v>
      </c>
      <c r="M90" s="13">
        <v>100</v>
      </c>
      <c r="N90" s="13">
        <v>3600</v>
      </c>
      <c r="O90" s="12"/>
      <c r="P90" s="6"/>
      <c r="Q90" s="6"/>
    </row>
    <row r="91" spans="1:17" x14ac:dyDescent="0.25">
      <c r="A91" s="7">
        <f t="shared" si="14"/>
        <v>35586</v>
      </c>
      <c r="B91" s="11">
        <f t="shared" si="14"/>
        <v>1</v>
      </c>
      <c r="C91" s="12">
        <f t="shared" si="13"/>
        <v>2</v>
      </c>
      <c r="D91" s="12" t="str">
        <f t="shared" si="13"/>
        <v>final</v>
      </c>
      <c r="E91" s="12">
        <v>38</v>
      </c>
      <c r="F91" s="12" t="s">
        <v>57</v>
      </c>
      <c r="G91" s="12" t="s">
        <v>59</v>
      </c>
      <c r="H91" s="12">
        <v>2</v>
      </c>
      <c r="I91" s="12">
        <f t="shared" si="12"/>
        <v>35586038</v>
      </c>
      <c r="J91" s="12">
        <f t="shared" si="11"/>
        <v>12</v>
      </c>
      <c r="K91" s="13">
        <v>3900</v>
      </c>
      <c r="L91" s="13">
        <v>3900</v>
      </c>
      <c r="M91" s="13">
        <v>100</v>
      </c>
      <c r="N91" s="13">
        <v>3900</v>
      </c>
      <c r="O91" s="12"/>
      <c r="P91" s="6"/>
      <c r="Q91" s="6"/>
    </row>
    <row r="92" spans="1:17" x14ac:dyDescent="0.25">
      <c r="A92" s="7">
        <f t="shared" si="14"/>
        <v>35586</v>
      </c>
      <c r="B92" s="11">
        <f t="shared" si="14"/>
        <v>1</v>
      </c>
      <c r="C92" s="12">
        <f t="shared" si="14"/>
        <v>2</v>
      </c>
      <c r="D92" s="12" t="str">
        <f t="shared" si="14"/>
        <v>final</v>
      </c>
      <c r="E92" s="12">
        <v>81</v>
      </c>
      <c r="F92" s="12" t="s">
        <v>57</v>
      </c>
      <c r="G92" s="12" t="s">
        <v>59</v>
      </c>
      <c r="H92" s="12">
        <v>3</v>
      </c>
      <c r="I92" s="12">
        <f t="shared" si="12"/>
        <v>35586081</v>
      </c>
      <c r="J92" s="12">
        <f t="shared" si="11"/>
        <v>12</v>
      </c>
      <c r="K92" s="13">
        <v>3400</v>
      </c>
      <c r="L92" s="13">
        <v>3400</v>
      </c>
      <c r="M92" s="13">
        <v>100</v>
      </c>
      <c r="N92" s="13">
        <v>3400</v>
      </c>
      <c r="O92" s="12"/>
      <c r="P92" s="6"/>
      <c r="Q92" s="6"/>
    </row>
    <row r="93" spans="1:17" x14ac:dyDescent="0.25">
      <c r="A93" s="20">
        <v>35591</v>
      </c>
      <c r="B93" s="8">
        <v>1</v>
      </c>
      <c r="C93" s="9">
        <v>2</v>
      </c>
      <c r="D93" s="9" t="s">
        <v>51</v>
      </c>
      <c r="E93" s="9">
        <v>14</v>
      </c>
      <c r="F93" s="9" t="s">
        <v>55</v>
      </c>
      <c r="G93" s="9" t="s">
        <v>56</v>
      </c>
      <c r="H93" s="9">
        <v>1</v>
      </c>
      <c r="I93" s="9">
        <f t="shared" si="12"/>
        <v>35591014</v>
      </c>
      <c r="J93" s="9">
        <f t="shared" si="11"/>
        <v>12</v>
      </c>
      <c r="K93" s="10"/>
      <c r="L93" s="10"/>
      <c r="M93" s="10"/>
      <c r="N93" s="10"/>
      <c r="O93" s="9"/>
      <c r="P93" s="6"/>
      <c r="Q93" s="6"/>
    </row>
    <row r="94" spans="1:17" x14ac:dyDescent="0.25">
      <c r="A94" s="20">
        <f>A93</f>
        <v>35591</v>
      </c>
      <c r="B94" s="8">
        <f>B93</f>
        <v>1</v>
      </c>
      <c r="C94" s="9">
        <f t="shared" ref="C94:D109" si="15">C93</f>
        <v>2</v>
      </c>
      <c r="D94" s="9" t="str">
        <f t="shared" si="15"/>
        <v>residual</v>
      </c>
      <c r="E94" s="9">
        <v>35</v>
      </c>
      <c r="F94" s="9" t="s">
        <v>55</v>
      </c>
      <c r="G94" s="9" t="s">
        <v>56</v>
      </c>
      <c r="H94" s="9">
        <v>2</v>
      </c>
      <c r="I94" s="9">
        <f t="shared" si="12"/>
        <v>35591035</v>
      </c>
      <c r="J94" s="9">
        <f t="shared" si="11"/>
        <v>12</v>
      </c>
      <c r="K94" s="10"/>
      <c r="L94" s="10"/>
      <c r="M94" s="10"/>
      <c r="N94" s="10"/>
      <c r="O94" s="9"/>
      <c r="P94" s="6"/>
      <c r="Q94" s="6"/>
    </row>
    <row r="95" spans="1:17" x14ac:dyDescent="0.25">
      <c r="A95" s="20">
        <f t="shared" ref="A95:D110" si="16">A94</f>
        <v>35591</v>
      </c>
      <c r="B95" s="8">
        <f t="shared" si="16"/>
        <v>1</v>
      </c>
      <c r="C95" s="9">
        <f t="shared" si="15"/>
        <v>2</v>
      </c>
      <c r="D95" s="9" t="str">
        <f t="shared" si="15"/>
        <v>residual</v>
      </c>
      <c r="E95" s="9">
        <v>61</v>
      </c>
      <c r="F95" s="9" t="s">
        <v>55</v>
      </c>
      <c r="G95" s="9" t="s">
        <v>56</v>
      </c>
      <c r="H95" s="9">
        <v>3</v>
      </c>
      <c r="I95" s="9">
        <f t="shared" si="12"/>
        <v>35591061</v>
      </c>
      <c r="J95" s="9">
        <f t="shared" si="11"/>
        <v>12</v>
      </c>
      <c r="K95" s="10"/>
      <c r="L95" s="10"/>
      <c r="M95" s="10"/>
      <c r="N95" s="10"/>
      <c r="O95" s="9"/>
      <c r="P95" s="6"/>
      <c r="Q95" s="6"/>
    </row>
    <row r="96" spans="1:17" x14ac:dyDescent="0.25">
      <c r="A96" s="20">
        <f t="shared" si="16"/>
        <v>35591</v>
      </c>
      <c r="B96" s="11">
        <f t="shared" si="16"/>
        <v>1</v>
      </c>
      <c r="C96" s="12">
        <f t="shared" si="15"/>
        <v>2</v>
      </c>
      <c r="D96" s="12" t="str">
        <f t="shared" si="15"/>
        <v>residual</v>
      </c>
      <c r="E96" s="12">
        <v>17</v>
      </c>
      <c r="F96" s="12" t="s">
        <v>57</v>
      </c>
      <c r="G96" s="12" t="s">
        <v>56</v>
      </c>
      <c r="H96" s="12">
        <v>1</v>
      </c>
      <c r="I96" s="12">
        <f t="shared" si="12"/>
        <v>35591017</v>
      </c>
      <c r="J96" s="12">
        <f t="shared" si="11"/>
        <v>12</v>
      </c>
      <c r="K96" s="13"/>
      <c r="L96" s="13"/>
      <c r="M96" s="13"/>
      <c r="N96" s="13"/>
      <c r="O96" s="12"/>
      <c r="P96" s="6"/>
      <c r="Q96" s="6"/>
    </row>
    <row r="97" spans="1:17" x14ac:dyDescent="0.25">
      <c r="A97" s="20">
        <f t="shared" si="16"/>
        <v>35591</v>
      </c>
      <c r="B97" s="11">
        <f t="shared" si="16"/>
        <v>1</v>
      </c>
      <c r="C97" s="12">
        <f t="shared" si="15"/>
        <v>2</v>
      </c>
      <c r="D97" s="12" t="str">
        <f t="shared" si="15"/>
        <v>residual</v>
      </c>
      <c r="E97" s="12">
        <v>39</v>
      </c>
      <c r="F97" s="12" t="s">
        <v>57</v>
      </c>
      <c r="G97" s="12" t="s">
        <v>56</v>
      </c>
      <c r="H97" s="12">
        <v>2</v>
      </c>
      <c r="I97" s="12">
        <f t="shared" si="12"/>
        <v>35591039</v>
      </c>
      <c r="J97" s="12">
        <f t="shared" si="11"/>
        <v>12</v>
      </c>
      <c r="K97" s="13"/>
      <c r="L97" s="13"/>
      <c r="M97" s="13"/>
      <c r="N97" s="13"/>
      <c r="O97" s="12"/>
      <c r="P97" s="6"/>
      <c r="Q97" s="6"/>
    </row>
    <row r="98" spans="1:17" x14ac:dyDescent="0.25">
      <c r="A98" s="20">
        <f t="shared" si="16"/>
        <v>35591</v>
      </c>
      <c r="B98" s="11">
        <f t="shared" si="16"/>
        <v>1</v>
      </c>
      <c r="C98" s="12">
        <f t="shared" si="15"/>
        <v>2</v>
      </c>
      <c r="D98" s="12" t="str">
        <f t="shared" si="15"/>
        <v>residual</v>
      </c>
      <c r="E98" s="12">
        <v>82</v>
      </c>
      <c r="F98" s="12" t="s">
        <v>57</v>
      </c>
      <c r="G98" s="12" t="s">
        <v>56</v>
      </c>
      <c r="H98" s="12">
        <v>3</v>
      </c>
      <c r="I98" s="12">
        <f t="shared" si="12"/>
        <v>35591082</v>
      </c>
      <c r="J98" s="12">
        <f t="shared" si="11"/>
        <v>12</v>
      </c>
      <c r="K98" s="13"/>
      <c r="L98" s="13"/>
      <c r="M98" s="13"/>
      <c r="N98" s="13"/>
      <c r="O98" s="12"/>
      <c r="P98" s="6"/>
      <c r="Q98" s="6"/>
    </row>
    <row r="99" spans="1:17" x14ac:dyDescent="0.25">
      <c r="A99" s="20">
        <f t="shared" si="16"/>
        <v>35591</v>
      </c>
      <c r="B99" s="14">
        <f t="shared" si="16"/>
        <v>1</v>
      </c>
      <c r="C99" s="15">
        <f t="shared" si="15"/>
        <v>2</v>
      </c>
      <c r="D99" s="15" t="str">
        <f t="shared" si="15"/>
        <v>residual</v>
      </c>
      <c r="E99" s="15">
        <v>15</v>
      </c>
      <c r="F99" s="15" t="s">
        <v>55</v>
      </c>
      <c r="G99" s="15" t="s">
        <v>58</v>
      </c>
      <c r="H99" s="15">
        <v>1</v>
      </c>
      <c r="I99" s="15">
        <f t="shared" si="12"/>
        <v>35591015</v>
      </c>
      <c r="J99" s="15">
        <f t="shared" si="11"/>
        <v>12</v>
      </c>
      <c r="K99" s="16"/>
      <c r="L99" s="16"/>
      <c r="M99" s="16"/>
      <c r="N99" s="16"/>
      <c r="O99" s="15"/>
      <c r="P99" s="6"/>
      <c r="Q99" s="6"/>
    </row>
    <row r="100" spans="1:17" x14ac:dyDescent="0.25">
      <c r="A100" s="20">
        <f t="shared" si="16"/>
        <v>35591</v>
      </c>
      <c r="B100" s="14">
        <f t="shared" si="16"/>
        <v>1</v>
      </c>
      <c r="C100" s="15">
        <f t="shared" si="15"/>
        <v>2</v>
      </c>
      <c r="D100" s="15" t="str">
        <f t="shared" si="15"/>
        <v>residual</v>
      </c>
      <c r="E100" s="15">
        <v>34</v>
      </c>
      <c r="F100" s="15" t="s">
        <v>55</v>
      </c>
      <c r="G100" s="15" t="s">
        <v>58</v>
      </c>
      <c r="H100" s="15">
        <v>2</v>
      </c>
      <c r="I100" s="15">
        <f t="shared" si="12"/>
        <v>35591034</v>
      </c>
      <c r="J100" s="15">
        <f t="shared" si="11"/>
        <v>12</v>
      </c>
      <c r="K100" s="16"/>
      <c r="L100" s="16"/>
      <c r="M100" s="16"/>
      <c r="N100" s="16"/>
      <c r="O100" s="15"/>
      <c r="P100" s="6"/>
      <c r="Q100" s="6"/>
    </row>
    <row r="101" spans="1:17" x14ac:dyDescent="0.25">
      <c r="A101" s="20">
        <f t="shared" si="16"/>
        <v>35591</v>
      </c>
      <c r="B101" s="14">
        <f t="shared" si="16"/>
        <v>1</v>
      </c>
      <c r="C101" s="15">
        <f t="shared" si="15"/>
        <v>2</v>
      </c>
      <c r="D101" s="15" t="str">
        <f t="shared" si="15"/>
        <v>residual</v>
      </c>
      <c r="E101" s="15">
        <v>60</v>
      </c>
      <c r="F101" s="15" t="s">
        <v>55</v>
      </c>
      <c r="G101" s="15" t="s">
        <v>58</v>
      </c>
      <c r="H101" s="15">
        <v>3</v>
      </c>
      <c r="I101" s="15">
        <f t="shared" si="12"/>
        <v>35591060</v>
      </c>
      <c r="J101" s="15">
        <f t="shared" si="11"/>
        <v>12</v>
      </c>
      <c r="K101" s="16"/>
      <c r="L101" s="16"/>
      <c r="M101" s="16"/>
      <c r="N101" s="16"/>
      <c r="O101" s="15"/>
      <c r="P101" s="6"/>
      <c r="Q101" s="6"/>
    </row>
    <row r="102" spans="1:17" x14ac:dyDescent="0.25">
      <c r="A102" s="20">
        <f t="shared" si="16"/>
        <v>35591</v>
      </c>
      <c r="B102" s="17">
        <f t="shared" si="16"/>
        <v>1</v>
      </c>
      <c r="C102" s="18">
        <f t="shared" si="15"/>
        <v>2</v>
      </c>
      <c r="D102" s="18" t="str">
        <f t="shared" si="15"/>
        <v>residual</v>
      </c>
      <c r="E102" s="18">
        <v>18</v>
      </c>
      <c r="F102" s="18" t="s">
        <v>57</v>
      </c>
      <c r="G102" s="18" t="s">
        <v>58</v>
      </c>
      <c r="H102" s="18">
        <v>1</v>
      </c>
      <c r="I102" s="18">
        <f t="shared" si="12"/>
        <v>35591018</v>
      </c>
      <c r="J102" s="18">
        <f t="shared" si="11"/>
        <v>12</v>
      </c>
      <c r="K102" s="19"/>
      <c r="L102" s="19"/>
      <c r="M102" s="19"/>
      <c r="N102" s="19"/>
      <c r="O102" s="18"/>
      <c r="P102" s="6"/>
      <c r="Q102" s="6"/>
    </row>
    <row r="103" spans="1:17" x14ac:dyDescent="0.25">
      <c r="A103" s="20">
        <f t="shared" si="16"/>
        <v>35591</v>
      </c>
      <c r="B103" s="17">
        <f t="shared" si="16"/>
        <v>1</v>
      </c>
      <c r="C103" s="18">
        <f t="shared" si="15"/>
        <v>2</v>
      </c>
      <c r="D103" s="18" t="str">
        <f t="shared" si="15"/>
        <v>residual</v>
      </c>
      <c r="E103" s="18">
        <v>37</v>
      </c>
      <c r="F103" s="18" t="s">
        <v>57</v>
      </c>
      <c r="G103" s="18" t="s">
        <v>58</v>
      </c>
      <c r="H103" s="18">
        <v>2</v>
      </c>
      <c r="I103" s="18">
        <f t="shared" si="12"/>
        <v>35591037</v>
      </c>
      <c r="J103" s="18">
        <f t="shared" si="11"/>
        <v>12</v>
      </c>
      <c r="K103" s="19"/>
      <c r="L103" s="19"/>
      <c r="M103" s="19"/>
      <c r="N103" s="19"/>
      <c r="O103" s="18"/>
      <c r="P103" s="6"/>
      <c r="Q103" s="6"/>
    </row>
    <row r="104" spans="1:17" x14ac:dyDescent="0.25">
      <c r="A104" s="20">
        <f t="shared" si="16"/>
        <v>35591</v>
      </c>
      <c r="B104" s="17">
        <f t="shared" si="16"/>
        <v>1</v>
      </c>
      <c r="C104" s="18">
        <f t="shared" si="15"/>
        <v>2</v>
      </c>
      <c r="D104" s="18" t="str">
        <f t="shared" si="15"/>
        <v>residual</v>
      </c>
      <c r="E104" s="18">
        <v>83</v>
      </c>
      <c r="F104" s="18" t="s">
        <v>57</v>
      </c>
      <c r="G104" s="18" t="s">
        <v>58</v>
      </c>
      <c r="H104" s="18">
        <v>3</v>
      </c>
      <c r="I104" s="18">
        <f t="shared" si="12"/>
        <v>35591083</v>
      </c>
      <c r="J104" s="18">
        <f t="shared" si="11"/>
        <v>12</v>
      </c>
      <c r="K104" s="19"/>
      <c r="L104" s="19"/>
      <c r="M104" s="19"/>
      <c r="N104" s="19"/>
      <c r="O104" s="18"/>
      <c r="P104" s="6"/>
      <c r="Q104" s="6"/>
    </row>
    <row r="105" spans="1:17" x14ac:dyDescent="0.25">
      <c r="A105" s="20">
        <f t="shared" si="16"/>
        <v>35591</v>
      </c>
      <c r="B105" s="8">
        <f t="shared" si="16"/>
        <v>1</v>
      </c>
      <c r="C105" s="9">
        <f t="shared" si="15"/>
        <v>2</v>
      </c>
      <c r="D105" s="9" t="str">
        <f t="shared" si="15"/>
        <v>residual</v>
      </c>
      <c r="E105" s="9">
        <v>16</v>
      </c>
      <c r="F105" s="9" t="s">
        <v>55</v>
      </c>
      <c r="G105" s="9" t="s">
        <v>59</v>
      </c>
      <c r="H105" s="9">
        <v>1</v>
      </c>
      <c r="I105" s="9">
        <f t="shared" si="12"/>
        <v>35591016</v>
      </c>
      <c r="J105" s="9">
        <f t="shared" si="11"/>
        <v>12</v>
      </c>
      <c r="K105" s="10"/>
      <c r="L105" s="10"/>
      <c r="M105" s="10"/>
      <c r="N105" s="10"/>
      <c r="O105" s="9"/>
      <c r="P105" s="6"/>
      <c r="Q105" s="6"/>
    </row>
    <row r="106" spans="1:17" x14ac:dyDescent="0.25">
      <c r="A106" s="20">
        <f t="shared" si="16"/>
        <v>35591</v>
      </c>
      <c r="B106" s="8">
        <f t="shared" si="16"/>
        <v>1</v>
      </c>
      <c r="C106" s="9">
        <f t="shared" si="15"/>
        <v>2</v>
      </c>
      <c r="D106" s="9" t="str">
        <f t="shared" si="15"/>
        <v>residual</v>
      </c>
      <c r="E106" s="9">
        <v>36</v>
      </c>
      <c r="F106" s="9" t="s">
        <v>55</v>
      </c>
      <c r="G106" s="9" t="s">
        <v>59</v>
      </c>
      <c r="H106" s="9">
        <v>2</v>
      </c>
      <c r="I106" s="9">
        <f t="shared" si="12"/>
        <v>35591036</v>
      </c>
      <c r="J106" s="9">
        <f t="shared" si="11"/>
        <v>12</v>
      </c>
      <c r="K106" s="10"/>
      <c r="L106" s="10"/>
      <c r="M106" s="10"/>
      <c r="N106" s="10"/>
      <c r="O106" s="9"/>
      <c r="P106" s="6"/>
      <c r="Q106" s="6"/>
    </row>
    <row r="107" spans="1:17" x14ac:dyDescent="0.25">
      <c r="A107" s="20">
        <f t="shared" si="16"/>
        <v>35591</v>
      </c>
      <c r="B107" s="8">
        <f t="shared" si="16"/>
        <v>1</v>
      </c>
      <c r="C107" s="9">
        <f t="shared" si="15"/>
        <v>2</v>
      </c>
      <c r="D107" s="9" t="str">
        <f t="shared" si="15"/>
        <v>residual</v>
      </c>
      <c r="E107" s="9">
        <v>59</v>
      </c>
      <c r="F107" s="9" t="s">
        <v>55</v>
      </c>
      <c r="G107" s="9" t="s">
        <v>59</v>
      </c>
      <c r="H107" s="9">
        <v>3</v>
      </c>
      <c r="I107" s="9">
        <f t="shared" si="12"/>
        <v>35591059</v>
      </c>
      <c r="J107" s="9">
        <f t="shared" si="11"/>
        <v>12</v>
      </c>
      <c r="K107" s="10"/>
      <c r="L107" s="10"/>
      <c r="M107" s="10"/>
      <c r="N107" s="10"/>
      <c r="O107" s="9"/>
      <c r="P107" s="6"/>
      <c r="Q107" s="6"/>
    </row>
    <row r="108" spans="1:17" x14ac:dyDescent="0.25">
      <c r="A108" s="20">
        <f t="shared" si="16"/>
        <v>35591</v>
      </c>
      <c r="B108" s="11">
        <f t="shared" si="16"/>
        <v>1</v>
      </c>
      <c r="C108" s="12">
        <f t="shared" si="15"/>
        <v>2</v>
      </c>
      <c r="D108" s="12" t="str">
        <f t="shared" si="15"/>
        <v>residual</v>
      </c>
      <c r="E108" s="12">
        <v>19</v>
      </c>
      <c r="F108" s="12" t="s">
        <v>57</v>
      </c>
      <c r="G108" s="12" t="s">
        <v>59</v>
      </c>
      <c r="H108" s="12">
        <v>1</v>
      </c>
      <c r="I108" s="12">
        <f t="shared" si="12"/>
        <v>35591019</v>
      </c>
      <c r="J108" s="12">
        <f t="shared" si="11"/>
        <v>12</v>
      </c>
      <c r="K108" s="13"/>
      <c r="L108" s="13"/>
      <c r="M108" s="13"/>
      <c r="N108" s="13"/>
      <c r="O108" s="12"/>
      <c r="P108" s="6"/>
      <c r="Q108" s="6"/>
    </row>
    <row r="109" spans="1:17" x14ac:dyDescent="0.25">
      <c r="A109" s="20">
        <f t="shared" si="16"/>
        <v>35591</v>
      </c>
      <c r="B109" s="11">
        <f t="shared" si="16"/>
        <v>1</v>
      </c>
      <c r="C109" s="12">
        <f t="shared" si="15"/>
        <v>2</v>
      </c>
      <c r="D109" s="12" t="str">
        <f t="shared" si="15"/>
        <v>residual</v>
      </c>
      <c r="E109" s="12">
        <v>38</v>
      </c>
      <c r="F109" s="12" t="s">
        <v>57</v>
      </c>
      <c r="G109" s="12" t="s">
        <v>59</v>
      </c>
      <c r="H109" s="12">
        <v>2</v>
      </c>
      <c r="I109" s="12">
        <f t="shared" si="12"/>
        <v>35591038</v>
      </c>
      <c r="J109" s="12">
        <f t="shared" si="11"/>
        <v>12</v>
      </c>
      <c r="K109" s="13"/>
      <c r="L109" s="13"/>
      <c r="M109" s="13"/>
      <c r="N109" s="13"/>
      <c r="O109" s="12"/>
      <c r="P109" s="6"/>
      <c r="Q109" s="6"/>
    </row>
    <row r="110" spans="1:17" x14ac:dyDescent="0.25">
      <c r="A110" s="20">
        <f t="shared" si="16"/>
        <v>35591</v>
      </c>
      <c r="B110" s="11">
        <f t="shared" si="16"/>
        <v>1</v>
      </c>
      <c r="C110" s="12">
        <f t="shared" si="16"/>
        <v>2</v>
      </c>
      <c r="D110" s="12" t="str">
        <f t="shared" si="16"/>
        <v>residual</v>
      </c>
      <c r="E110" s="12">
        <v>81</v>
      </c>
      <c r="F110" s="12" t="s">
        <v>57</v>
      </c>
      <c r="G110" s="12" t="s">
        <v>59</v>
      </c>
      <c r="H110" s="12">
        <v>3</v>
      </c>
      <c r="I110" s="12">
        <f t="shared" si="12"/>
        <v>35591081</v>
      </c>
      <c r="J110" s="12">
        <f t="shared" si="11"/>
        <v>12</v>
      </c>
      <c r="K110" s="13"/>
      <c r="L110" s="13"/>
      <c r="M110" s="13"/>
      <c r="N110" s="13"/>
      <c r="O110" s="12"/>
      <c r="P110" s="6"/>
      <c r="Q110" s="6"/>
    </row>
    <row r="111" spans="1:17" x14ac:dyDescent="0.25">
      <c r="A111" s="20">
        <v>35657</v>
      </c>
      <c r="B111" s="8">
        <v>1</v>
      </c>
      <c r="C111" s="9">
        <v>2</v>
      </c>
      <c r="D111" s="9" t="s">
        <v>60</v>
      </c>
      <c r="E111" s="9">
        <v>14</v>
      </c>
      <c r="F111" s="9" t="s">
        <v>55</v>
      </c>
      <c r="G111" s="9" t="s">
        <v>56</v>
      </c>
      <c r="H111" s="9">
        <v>1</v>
      </c>
      <c r="I111" s="9">
        <f t="shared" si="12"/>
        <v>35657014</v>
      </c>
      <c r="J111" s="9">
        <f t="shared" si="11"/>
        <v>12</v>
      </c>
      <c r="K111" s="10"/>
      <c r="L111" s="10">
        <v>500</v>
      </c>
      <c r="M111" s="10"/>
      <c r="N111" s="10"/>
      <c r="O111" s="9"/>
      <c r="P111" s="6"/>
      <c r="Q111" s="6"/>
    </row>
    <row r="112" spans="1:17" x14ac:dyDescent="0.25">
      <c r="A112" s="20">
        <f>A111</f>
        <v>35657</v>
      </c>
      <c r="B112" s="8">
        <f>B111</f>
        <v>1</v>
      </c>
      <c r="C112" s="9">
        <f t="shared" ref="C112:D127" si="17">C111</f>
        <v>2</v>
      </c>
      <c r="D112" s="9" t="str">
        <f t="shared" si="17"/>
        <v>growth</v>
      </c>
      <c r="E112" s="9">
        <v>35</v>
      </c>
      <c r="F112" s="9" t="s">
        <v>55</v>
      </c>
      <c r="G112" s="9" t="s">
        <v>56</v>
      </c>
      <c r="H112" s="9">
        <v>2</v>
      </c>
      <c r="I112" s="9">
        <f t="shared" si="12"/>
        <v>35657035</v>
      </c>
      <c r="J112" s="9">
        <f t="shared" si="11"/>
        <v>12</v>
      </c>
      <c r="K112" s="10"/>
      <c r="L112" s="10">
        <v>500</v>
      </c>
      <c r="M112" s="10"/>
      <c r="N112" s="10"/>
      <c r="O112" s="9"/>
      <c r="P112" s="6"/>
      <c r="Q112" s="6"/>
    </row>
    <row r="113" spans="1:17" x14ac:dyDescent="0.25">
      <c r="A113" s="20">
        <f t="shared" ref="A113:D128" si="18">A112</f>
        <v>35657</v>
      </c>
      <c r="B113" s="8">
        <f t="shared" si="18"/>
        <v>1</v>
      </c>
      <c r="C113" s="9">
        <f t="shared" si="17"/>
        <v>2</v>
      </c>
      <c r="D113" s="9" t="str">
        <f t="shared" si="17"/>
        <v>growth</v>
      </c>
      <c r="E113" s="9">
        <v>61</v>
      </c>
      <c r="F113" s="9" t="s">
        <v>55</v>
      </c>
      <c r="G113" s="9" t="s">
        <v>56</v>
      </c>
      <c r="H113" s="9">
        <v>3</v>
      </c>
      <c r="I113" s="9">
        <f t="shared" si="12"/>
        <v>35657061</v>
      </c>
      <c r="J113" s="9">
        <f t="shared" si="11"/>
        <v>12</v>
      </c>
      <c r="K113" s="10"/>
      <c r="L113" s="10">
        <v>500</v>
      </c>
      <c r="M113" s="10"/>
      <c r="N113" s="10"/>
      <c r="O113" s="9"/>
      <c r="P113" s="6"/>
      <c r="Q113" s="6"/>
    </row>
    <row r="114" spans="1:17" x14ac:dyDescent="0.25">
      <c r="A114" s="20">
        <f t="shared" si="18"/>
        <v>35657</v>
      </c>
      <c r="B114" s="11">
        <f t="shared" si="18"/>
        <v>1</v>
      </c>
      <c r="C114" s="12">
        <f t="shared" si="17"/>
        <v>2</v>
      </c>
      <c r="D114" s="12" t="str">
        <f t="shared" si="17"/>
        <v>growth</v>
      </c>
      <c r="E114" s="12">
        <v>17</v>
      </c>
      <c r="F114" s="12" t="s">
        <v>57</v>
      </c>
      <c r="G114" s="12" t="s">
        <v>56</v>
      </c>
      <c r="H114" s="12">
        <v>1</v>
      </c>
      <c r="I114" s="12">
        <f t="shared" si="12"/>
        <v>35657017</v>
      </c>
      <c r="J114" s="12">
        <f t="shared" si="11"/>
        <v>12</v>
      </c>
      <c r="K114" s="13"/>
      <c r="L114" s="13">
        <v>500</v>
      </c>
      <c r="M114" s="13"/>
      <c r="N114" s="13"/>
      <c r="O114" s="12"/>
      <c r="P114" s="6"/>
      <c r="Q114" s="6"/>
    </row>
    <row r="115" spans="1:17" x14ac:dyDescent="0.25">
      <c r="A115" s="20">
        <f t="shared" si="18"/>
        <v>35657</v>
      </c>
      <c r="B115" s="11">
        <f t="shared" si="18"/>
        <v>1</v>
      </c>
      <c r="C115" s="12">
        <f t="shared" si="17"/>
        <v>2</v>
      </c>
      <c r="D115" s="12" t="str">
        <f t="shared" si="17"/>
        <v>growth</v>
      </c>
      <c r="E115" s="12">
        <v>39</v>
      </c>
      <c r="F115" s="12" t="s">
        <v>57</v>
      </c>
      <c r="G115" s="12" t="s">
        <v>56</v>
      </c>
      <c r="H115" s="12">
        <v>2</v>
      </c>
      <c r="I115" s="12">
        <f t="shared" si="12"/>
        <v>35657039</v>
      </c>
      <c r="J115" s="12">
        <f t="shared" si="11"/>
        <v>12</v>
      </c>
      <c r="K115" s="13"/>
      <c r="L115" s="13">
        <v>500</v>
      </c>
      <c r="M115" s="13"/>
      <c r="N115" s="13"/>
      <c r="O115" s="12"/>
      <c r="P115" s="6"/>
      <c r="Q115" s="6"/>
    </row>
    <row r="116" spans="1:17" x14ac:dyDescent="0.25">
      <c r="A116" s="20">
        <f t="shared" si="18"/>
        <v>35657</v>
      </c>
      <c r="B116" s="11">
        <f t="shared" si="18"/>
        <v>1</v>
      </c>
      <c r="C116" s="12">
        <f t="shared" si="17"/>
        <v>2</v>
      </c>
      <c r="D116" s="12" t="str">
        <f t="shared" si="17"/>
        <v>growth</v>
      </c>
      <c r="E116" s="12">
        <v>82</v>
      </c>
      <c r="F116" s="12" t="s">
        <v>57</v>
      </c>
      <c r="G116" s="12" t="s">
        <v>56</v>
      </c>
      <c r="H116" s="12">
        <v>3</v>
      </c>
      <c r="I116" s="12">
        <f t="shared" si="12"/>
        <v>35657082</v>
      </c>
      <c r="J116" s="12">
        <f t="shared" si="11"/>
        <v>12</v>
      </c>
      <c r="K116" s="13"/>
      <c r="L116" s="13">
        <v>500</v>
      </c>
      <c r="M116" s="13"/>
      <c r="N116" s="13"/>
      <c r="O116" s="12"/>
      <c r="P116" s="6"/>
      <c r="Q116" s="6"/>
    </row>
    <row r="117" spans="1:17" x14ac:dyDescent="0.25">
      <c r="A117" s="20">
        <f t="shared" si="18"/>
        <v>35657</v>
      </c>
      <c r="B117" s="14">
        <f t="shared" si="18"/>
        <v>1</v>
      </c>
      <c r="C117" s="15">
        <f t="shared" si="17"/>
        <v>2</v>
      </c>
      <c r="D117" s="15" t="str">
        <f t="shared" si="17"/>
        <v>growth</v>
      </c>
      <c r="E117" s="15">
        <v>15</v>
      </c>
      <c r="F117" s="15" t="s">
        <v>55</v>
      </c>
      <c r="G117" s="15" t="s">
        <v>58</v>
      </c>
      <c r="H117" s="15">
        <v>1</v>
      </c>
      <c r="I117" s="15">
        <f t="shared" si="12"/>
        <v>35657015</v>
      </c>
      <c r="J117" s="15">
        <f t="shared" si="11"/>
        <v>12</v>
      </c>
      <c r="K117" s="16"/>
      <c r="L117" s="16">
        <v>500</v>
      </c>
      <c r="M117" s="16"/>
      <c r="N117" s="16"/>
      <c r="O117" s="15"/>
      <c r="P117" s="6"/>
      <c r="Q117" s="6"/>
    </row>
    <row r="118" spans="1:17" x14ac:dyDescent="0.25">
      <c r="A118" s="20">
        <f t="shared" si="18"/>
        <v>35657</v>
      </c>
      <c r="B118" s="14">
        <f t="shared" si="18"/>
        <v>1</v>
      </c>
      <c r="C118" s="15">
        <f t="shared" si="17"/>
        <v>2</v>
      </c>
      <c r="D118" s="15" t="str">
        <f t="shared" si="17"/>
        <v>growth</v>
      </c>
      <c r="E118" s="15">
        <v>34</v>
      </c>
      <c r="F118" s="15" t="s">
        <v>55</v>
      </c>
      <c r="G118" s="15" t="s">
        <v>58</v>
      </c>
      <c r="H118" s="15">
        <v>2</v>
      </c>
      <c r="I118" s="15">
        <f t="shared" si="12"/>
        <v>35657034</v>
      </c>
      <c r="J118" s="15">
        <f t="shared" si="11"/>
        <v>12</v>
      </c>
      <c r="K118" s="16"/>
      <c r="L118" s="16">
        <v>500</v>
      </c>
      <c r="M118" s="16"/>
      <c r="N118" s="16"/>
      <c r="O118" s="15"/>
      <c r="P118" s="6"/>
      <c r="Q118" s="6"/>
    </row>
    <row r="119" spans="1:17" x14ac:dyDescent="0.25">
      <c r="A119" s="20">
        <f t="shared" si="18"/>
        <v>35657</v>
      </c>
      <c r="B119" s="14">
        <f t="shared" si="18"/>
        <v>1</v>
      </c>
      <c r="C119" s="15">
        <f t="shared" si="17"/>
        <v>2</v>
      </c>
      <c r="D119" s="15" t="str">
        <f t="shared" si="17"/>
        <v>growth</v>
      </c>
      <c r="E119" s="15">
        <v>60</v>
      </c>
      <c r="F119" s="15" t="s">
        <v>55</v>
      </c>
      <c r="G119" s="15" t="s">
        <v>58</v>
      </c>
      <c r="H119" s="15">
        <v>3</v>
      </c>
      <c r="I119" s="15">
        <f t="shared" si="12"/>
        <v>35657060</v>
      </c>
      <c r="J119" s="15">
        <f t="shared" si="11"/>
        <v>12</v>
      </c>
      <c r="K119" s="16"/>
      <c r="L119" s="16">
        <v>500</v>
      </c>
      <c r="M119" s="16"/>
      <c r="N119" s="16"/>
      <c r="O119" s="15"/>
      <c r="P119" s="6"/>
      <c r="Q119" s="6"/>
    </row>
    <row r="120" spans="1:17" x14ac:dyDescent="0.25">
      <c r="A120" s="20">
        <f t="shared" si="18"/>
        <v>35657</v>
      </c>
      <c r="B120" s="17">
        <f t="shared" si="18"/>
        <v>1</v>
      </c>
      <c r="C120" s="18">
        <f t="shared" si="17"/>
        <v>2</v>
      </c>
      <c r="D120" s="18" t="str">
        <f t="shared" si="17"/>
        <v>growth</v>
      </c>
      <c r="E120" s="18">
        <v>18</v>
      </c>
      <c r="F120" s="18" t="s">
        <v>57</v>
      </c>
      <c r="G120" s="18" t="s">
        <v>58</v>
      </c>
      <c r="H120" s="18">
        <v>1</v>
      </c>
      <c r="I120" s="18">
        <f t="shared" si="12"/>
        <v>35657018</v>
      </c>
      <c r="J120" s="18">
        <f t="shared" si="11"/>
        <v>12</v>
      </c>
      <c r="K120" s="19"/>
      <c r="L120" s="19">
        <v>500</v>
      </c>
      <c r="M120" s="19"/>
      <c r="N120" s="19"/>
      <c r="O120" s="18"/>
      <c r="P120" s="6"/>
      <c r="Q120" s="6"/>
    </row>
    <row r="121" spans="1:17" x14ac:dyDescent="0.25">
      <c r="A121" s="20">
        <f t="shared" si="18"/>
        <v>35657</v>
      </c>
      <c r="B121" s="17">
        <f t="shared" si="18"/>
        <v>1</v>
      </c>
      <c r="C121" s="18">
        <f t="shared" si="17"/>
        <v>2</v>
      </c>
      <c r="D121" s="18" t="str">
        <f t="shared" si="17"/>
        <v>growth</v>
      </c>
      <c r="E121" s="18">
        <v>37</v>
      </c>
      <c r="F121" s="18" t="s">
        <v>57</v>
      </c>
      <c r="G121" s="18" t="s">
        <v>58</v>
      </c>
      <c r="H121" s="18">
        <v>2</v>
      </c>
      <c r="I121" s="18">
        <f t="shared" si="12"/>
        <v>35657037</v>
      </c>
      <c r="J121" s="18">
        <f t="shared" si="11"/>
        <v>12</v>
      </c>
      <c r="K121" s="19"/>
      <c r="L121" s="19">
        <v>500</v>
      </c>
      <c r="M121" s="19"/>
      <c r="N121" s="19"/>
      <c r="O121" s="18"/>
      <c r="P121" s="6"/>
      <c r="Q121" s="6"/>
    </row>
    <row r="122" spans="1:17" x14ac:dyDescent="0.25">
      <c r="A122" s="20">
        <f t="shared" si="18"/>
        <v>35657</v>
      </c>
      <c r="B122" s="17">
        <f t="shared" si="18"/>
        <v>1</v>
      </c>
      <c r="C122" s="18">
        <f t="shared" si="17"/>
        <v>2</v>
      </c>
      <c r="D122" s="18" t="str">
        <f t="shared" si="17"/>
        <v>growth</v>
      </c>
      <c r="E122" s="18">
        <v>83</v>
      </c>
      <c r="F122" s="18" t="s">
        <v>57</v>
      </c>
      <c r="G122" s="18" t="s">
        <v>58</v>
      </c>
      <c r="H122" s="18">
        <v>3</v>
      </c>
      <c r="I122" s="18">
        <f t="shared" si="12"/>
        <v>35657083</v>
      </c>
      <c r="J122" s="18">
        <f t="shared" si="11"/>
        <v>12</v>
      </c>
      <c r="K122" s="19"/>
      <c r="L122" s="19">
        <v>500</v>
      </c>
      <c r="M122" s="19"/>
      <c r="N122" s="19"/>
      <c r="O122" s="18"/>
      <c r="P122" s="6"/>
      <c r="Q122" s="6"/>
    </row>
    <row r="123" spans="1:17" x14ac:dyDescent="0.25">
      <c r="A123" s="20">
        <f t="shared" si="18"/>
        <v>35657</v>
      </c>
      <c r="B123" s="8">
        <f t="shared" si="18"/>
        <v>1</v>
      </c>
      <c r="C123" s="9">
        <f t="shared" si="17"/>
        <v>2</v>
      </c>
      <c r="D123" s="9" t="str">
        <f t="shared" si="17"/>
        <v>growth</v>
      </c>
      <c r="E123" s="9">
        <v>16</v>
      </c>
      <c r="F123" s="9" t="s">
        <v>55</v>
      </c>
      <c r="G123" s="9" t="s">
        <v>59</v>
      </c>
      <c r="H123" s="9">
        <v>1</v>
      </c>
      <c r="I123" s="9">
        <f t="shared" si="12"/>
        <v>35657016</v>
      </c>
      <c r="J123" s="9">
        <f t="shared" si="11"/>
        <v>12</v>
      </c>
      <c r="K123" s="10"/>
      <c r="L123" s="10">
        <v>500</v>
      </c>
      <c r="M123" s="10"/>
      <c r="N123" s="10"/>
      <c r="O123" s="9"/>
      <c r="P123" s="6"/>
      <c r="Q123" s="6"/>
    </row>
    <row r="124" spans="1:17" x14ac:dyDescent="0.25">
      <c r="A124" s="20">
        <f t="shared" si="18"/>
        <v>35657</v>
      </c>
      <c r="B124" s="8">
        <f t="shared" si="18"/>
        <v>1</v>
      </c>
      <c r="C124" s="9">
        <f t="shared" si="17"/>
        <v>2</v>
      </c>
      <c r="D124" s="9" t="str">
        <f t="shared" si="17"/>
        <v>growth</v>
      </c>
      <c r="E124" s="9">
        <v>36</v>
      </c>
      <c r="F124" s="9" t="s">
        <v>55</v>
      </c>
      <c r="G124" s="9" t="s">
        <v>59</v>
      </c>
      <c r="H124" s="9">
        <v>2</v>
      </c>
      <c r="I124" s="9">
        <f t="shared" si="12"/>
        <v>35657036</v>
      </c>
      <c r="J124" s="9">
        <f t="shared" si="11"/>
        <v>12</v>
      </c>
      <c r="K124" s="10"/>
      <c r="L124" s="10">
        <v>500</v>
      </c>
      <c r="M124" s="10"/>
      <c r="N124" s="10"/>
      <c r="O124" s="9"/>
      <c r="P124" s="6"/>
      <c r="Q124" s="6"/>
    </row>
    <row r="125" spans="1:17" x14ac:dyDescent="0.25">
      <c r="A125" s="20">
        <f t="shared" si="18"/>
        <v>35657</v>
      </c>
      <c r="B125" s="8">
        <f t="shared" si="18"/>
        <v>1</v>
      </c>
      <c r="C125" s="9">
        <f t="shared" si="17"/>
        <v>2</v>
      </c>
      <c r="D125" s="9" t="str">
        <f t="shared" si="17"/>
        <v>growth</v>
      </c>
      <c r="E125" s="9">
        <v>59</v>
      </c>
      <c r="F125" s="9" t="s">
        <v>55</v>
      </c>
      <c r="G125" s="9" t="s">
        <v>59</v>
      </c>
      <c r="H125" s="9">
        <v>3</v>
      </c>
      <c r="I125" s="9">
        <f t="shared" si="12"/>
        <v>35657059</v>
      </c>
      <c r="J125" s="9">
        <f t="shared" si="11"/>
        <v>12</v>
      </c>
      <c r="K125" s="10"/>
      <c r="L125" s="10">
        <v>500</v>
      </c>
      <c r="M125" s="10"/>
      <c r="N125" s="10"/>
      <c r="O125" s="9"/>
      <c r="P125" s="6"/>
      <c r="Q125" s="6"/>
    </row>
    <row r="126" spans="1:17" x14ac:dyDescent="0.25">
      <c r="A126" s="20">
        <f t="shared" si="18"/>
        <v>35657</v>
      </c>
      <c r="B126" s="11">
        <f t="shared" si="18"/>
        <v>1</v>
      </c>
      <c r="C126" s="12">
        <f t="shared" si="17"/>
        <v>2</v>
      </c>
      <c r="D126" s="12" t="str">
        <f t="shared" si="17"/>
        <v>growth</v>
      </c>
      <c r="E126" s="12">
        <v>19</v>
      </c>
      <c r="F126" s="12" t="s">
        <v>57</v>
      </c>
      <c r="G126" s="12" t="s">
        <v>59</v>
      </c>
      <c r="H126" s="12">
        <v>1</v>
      </c>
      <c r="I126" s="12">
        <f t="shared" si="12"/>
        <v>35657019</v>
      </c>
      <c r="J126" s="12">
        <f t="shared" si="11"/>
        <v>12</v>
      </c>
      <c r="K126" s="13"/>
      <c r="L126" s="13">
        <v>500</v>
      </c>
      <c r="M126" s="13"/>
      <c r="N126" s="13"/>
      <c r="O126" s="12"/>
      <c r="P126" s="6"/>
      <c r="Q126" s="6"/>
    </row>
    <row r="127" spans="1:17" x14ac:dyDescent="0.25">
      <c r="A127" s="20">
        <f t="shared" si="18"/>
        <v>35657</v>
      </c>
      <c r="B127" s="11">
        <f t="shared" si="18"/>
        <v>1</v>
      </c>
      <c r="C127" s="12">
        <f t="shared" si="17"/>
        <v>2</v>
      </c>
      <c r="D127" s="12" t="str">
        <f t="shared" si="17"/>
        <v>growth</v>
      </c>
      <c r="E127" s="12">
        <v>38</v>
      </c>
      <c r="F127" s="12" t="s">
        <v>57</v>
      </c>
      <c r="G127" s="12" t="s">
        <v>59</v>
      </c>
      <c r="H127" s="12">
        <v>2</v>
      </c>
      <c r="I127" s="12">
        <f t="shared" si="12"/>
        <v>35657038</v>
      </c>
      <c r="J127" s="12">
        <f t="shared" si="11"/>
        <v>12</v>
      </c>
      <c r="K127" s="13"/>
      <c r="L127" s="13">
        <v>500</v>
      </c>
      <c r="M127" s="13"/>
      <c r="N127" s="13"/>
      <c r="O127" s="12"/>
      <c r="P127" s="6"/>
      <c r="Q127" s="6"/>
    </row>
    <row r="128" spans="1:17" x14ac:dyDescent="0.25">
      <c r="A128" s="20">
        <f t="shared" si="18"/>
        <v>35657</v>
      </c>
      <c r="B128" s="11">
        <f t="shared" si="18"/>
        <v>1</v>
      </c>
      <c r="C128" s="12">
        <f t="shared" si="18"/>
        <v>2</v>
      </c>
      <c r="D128" s="12" t="str">
        <f t="shared" si="18"/>
        <v>growth</v>
      </c>
      <c r="E128" s="12">
        <v>81</v>
      </c>
      <c r="F128" s="12" t="s">
        <v>57</v>
      </c>
      <c r="G128" s="12" t="s">
        <v>59</v>
      </c>
      <c r="H128" s="12">
        <v>3</v>
      </c>
      <c r="I128" s="12">
        <f t="shared" si="12"/>
        <v>35657081</v>
      </c>
      <c r="J128" s="12">
        <f t="shared" si="11"/>
        <v>12</v>
      </c>
      <c r="K128" s="13"/>
      <c r="L128" s="13">
        <v>500</v>
      </c>
      <c r="M128" s="13"/>
      <c r="N128" s="13"/>
      <c r="O128" s="12"/>
      <c r="P128" s="6"/>
      <c r="Q128" s="6"/>
    </row>
    <row r="129" spans="1:17" x14ac:dyDescent="0.25">
      <c r="A129" s="7">
        <v>35709</v>
      </c>
      <c r="B129" s="8">
        <v>2</v>
      </c>
      <c r="C129" s="9">
        <v>1</v>
      </c>
      <c r="D129" s="9" t="s">
        <v>54</v>
      </c>
      <c r="E129" s="9">
        <v>14</v>
      </c>
      <c r="F129" s="9" t="s">
        <v>55</v>
      </c>
      <c r="G129" s="9" t="s">
        <v>56</v>
      </c>
      <c r="H129" s="9">
        <v>1</v>
      </c>
      <c r="I129" s="9">
        <f t="shared" si="12"/>
        <v>35709014</v>
      </c>
      <c r="J129" s="9">
        <f>B129*10+C129</f>
        <v>21</v>
      </c>
      <c r="K129" s="10">
        <v>4135</v>
      </c>
      <c r="L129" s="10">
        <v>4135</v>
      </c>
      <c r="M129" s="10">
        <v>100</v>
      </c>
      <c r="N129" s="10">
        <v>4135</v>
      </c>
      <c r="O129" s="9"/>
      <c r="P129" s="6"/>
      <c r="Q129" s="6"/>
    </row>
    <row r="130" spans="1:17" x14ac:dyDescent="0.25">
      <c r="A130" s="7">
        <f>A129</f>
        <v>35709</v>
      </c>
      <c r="B130" s="8">
        <f>B129</f>
        <v>2</v>
      </c>
      <c r="C130" s="9">
        <f>C129</f>
        <v>1</v>
      </c>
      <c r="D130" s="9" t="str">
        <f>D129</f>
        <v>final</v>
      </c>
      <c r="E130" s="9">
        <v>35</v>
      </c>
      <c r="F130" s="9" t="s">
        <v>55</v>
      </c>
      <c r="G130" s="9" t="s">
        <v>56</v>
      </c>
      <c r="H130" s="9">
        <v>2</v>
      </c>
      <c r="I130" s="9">
        <f t="shared" si="12"/>
        <v>35709035</v>
      </c>
      <c r="J130" s="9">
        <f t="shared" ref="J130:J211" si="19">B130*10+C130</f>
        <v>21</v>
      </c>
      <c r="K130" s="10">
        <v>4900</v>
      </c>
      <c r="L130" s="10">
        <v>4900</v>
      </c>
      <c r="M130" s="10">
        <v>100</v>
      </c>
      <c r="N130" s="10">
        <v>4900</v>
      </c>
      <c r="O130" s="9"/>
      <c r="P130" s="6"/>
      <c r="Q130" s="6"/>
    </row>
    <row r="131" spans="1:17" x14ac:dyDescent="0.25">
      <c r="A131" s="7">
        <f t="shared" ref="A131:D146" si="20">A130</f>
        <v>35709</v>
      </c>
      <c r="B131" s="8">
        <f t="shared" si="20"/>
        <v>2</v>
      </c>
      <c r="C131" s="9">
        <f t="shared" si="20"/>
        <v>1</v>
      </c>
      <c r="D131" s="9" t="str">
        <f t="shared" si="20"/>
        <v>final</v>
      </c>
      <c r="E131" s="9">
        <v>61</v>
      </c>
      <c r="F131" s="9" t="s">
        <v>55</v>
      </c>
      <c r="G131" s="9" t="s">
        <v>56</v>
      </c>
      <c r="H131" s="9">
        <v>3</v>
      </c>
      <c r="I131" s="9">
        <f t="shared" si="12"/>
        <v>35709061</v>
      </c>
      <c r="J131" s="9">
        <f t="shared" si="19"/>
        <v>21</v>
      </c>
      <c r="K131" s="10">
        <v>5400</v>
      </c>
      <c r="L131" s="10">
        <v>5400</v>
      </c>
      <c r="M131" s="10">
        <v>100</v>
      </c>
      <c r="N131" s="10">
        <v>5400</v>
      </c>
      <c r="O131" s="9"/>
      <c r="P131" s="6"/>
      <c r="Q131" s="6"/>
    </row>
    <row r="132" spans="1:17" x14ac:dyDescent="0.25">
      <c r="A132" s="7">
        <f t="shared" si="20"/>
        <v>35709</v>
      </c>
      <c r="B132" s="11">
        <f t="shared" si="20"/>
        <v>2</v>
      </c>
      <c r="C132" s="12">
        <f t="shared" si="20"/>
        <v>1</v>
      </c>
      <c r="D132" s="12" t="str">
        <f t="shared" si="20"/>
        <v>final</v>
      </c>
      <c r="E132" s="12">
        <v>17</v>
      </c>
      <c r="F132" s="12" t="s">
        <v>57</v>
      </c>
      <c r="G132" s="12" t="s">
        <v>56</v>
      </c>
      <c r="H132" s="12">
        <v>1</v>
      </c>
      <c r="I132" s="12">
        <f t="shared" si="12"/>
        <v>35709017</v>
      </c>
      <c r="J132" s="12">
        <f t="shared" si="19"/>
        <v>21</v>
      </c>
      <c r="K132" s="13">
        <v>5400</v>
      </c>
      <c r="L132" s="13">
        <v>5400</v>
      </c>
      <c r="M132" s="13">
        <v>100</v>
      </c>
      <c r="N132" s="13">
        <v>5400</v>
      </c>
      <c r="O132" s="12"/>
      <c r="P132" s="6"/>
      <c r="Q132" s="6"/>
    </row>
    <row r="133" spans="1:17" x14ac:dyDescent="0.25">
      <c r="A133" s="7">
        <f t="shared" si="20"/>
        <v>35709</v>
      </c>
      <c r="B133" s="11">
        <f t="shared" si="20"/>
        <v>2</v>
      </c>
      <c r="C133" s="12">
        <f t="shared" si="20"/>
        <v>1</v>
      </c>
      <c r="D133" s="12" t="str">
        <f t="shared" si="20"/>
        <v>final</v>
      </c>
      <c r="E133" s="12">
        <v>39</v>
      </c>
      <c r="F133" s="12" t="s">
        <v>57</v>
      </c>
      <c r="G133" s="12" t="s">
        <v>56</v>
      </c>
      <c r="H133" s="12">
        <v>2</v>
      </c>
      <c r="I133" s="12">
        <f t="shared" si="12"/>
        <v>35709039</v>
      </c>
      <c r="J133" s="12">
        <f t="shared" si="19"/>
        <v>21</v>
      </c>
      <c r="K133" s="13">
        <v>5250</v>
      </c>
      <c r="L133" s="13">
        <v>5250</v>
      </c>
      <c r="M133" s="13">
        <v>100</v>
      </c>
      <c r="N133" s="13">
        <v>5250</v>
      </c>
      <c r="O133" s="12"/>
      <c r="P133" s="6"/>
      <c r="Q133" s="6"/>
    </row>
    <row r="134" spans="1:17" x14ac:dyDescent="0.25">
      <c r="A134" s="7">
        <f t="shared" si="20"/>
        <v>35709</v>
      </c>
      <c r="B134" s="11">
        <f t="shared" si="20"/>
        <v>2</v>
      </c>
      <c r="C134" s="12">
        <f t="shared" si="20"/>
        <v>1</v>
      </c>
      <c r="D134" s="12" t="str">
        <f t="shared" si="20"/>
        <v>final</v>
      </c>
      <c r="E134" s="12">
        <v>82</v>
      </c>
      <c r="F134" s="12" t="s">
        <v>57</v>
      </c>
      <c r="G134" s="12" t="s">
        <v>56</v>
      </c>
      <c r="H134" s="12">
        <v>3</v>
      </c>
      <c r="I134" s="12">
        <f t="shared" si="12"/>
        <v>35709082</v>
      </c>
      <c r="J134" s="12">
        <f t="shared" si="19"/>
        <v>21</v>
      </c>
      <c r="K134" s="13">
        <v>4800</v>
      </c>
      <c r="L134" s="13">
        <v>4800</v>
      </c>
      <c r="M134" s="13">
        <v>100</v>
      </c>
      <c r="N134" s="13">
        <v>4800</v>
      </c>
      <c r="O134" s="12"/>
      <c r="P134" s="6"/>
      <c r="Q134" s="6"/>
    </row>
    <row r="135" spans="1:17" x14ac:dyDescent="0.25">
      <c r="A135" s="7">
        <f t="shared" si="20"/>
        <v>35709</v>
      </c>
      <c r="B135" s="14">
        <f t="shared" si="20"/>
        <v>2</v>
      </c>
      <c r="C135" s="15">
        <f t="shared" si="20"/>
        <v>1</v>
      </c>
      <c r="D135" s="15" t="str">
        <f t="shared" si="20"/>
        <v>final</v>
      </c>
      <c r="E135" s="15">
        <v>15</v>
      </c>
      <c r="F135" s="15" t="s">
        <v>55</v>
      </c>
      <c r="G135" s="15" t="s">
        <v>58</v>
      </c>
      <c r="H135" s="15">
        <v>1</v>
      </c>
      <c r="I135" s="15">
        <f t="shared" si="12"/>
        <v>35709015</v>
      </c>
      <c r="J135" s="15">
        <f t="shared" si="19"/>
        <v>21</v>
      </c>
      <c r="K135" s="16">
        <v>2333</v>
      </c>
      <c r="L135" s="16">
        <v>2333</v>
      </c>
      <c r="M135" s="16">
        <v>100</v>
      </c>
      <c r="N135" s="16">
        <v>2333</v>
      </c>
      <c r="O135" s="15"/>
      <c r="P135" s="6"/>
      <c r="Q135" s="6"/>
    </row>
    <row r="136" spans="1:17" x14ac:dyDescent="0.25">
      <c r="A136" s="7">
        <f t="shared" si="20"/>
        <v>35709</v>
      </c>
      <c r="B136" s="14">
        <f t="shared" si="20"/>
        <v>2</v>
      </c>
      <c r="C136" s="15">
        <f t="shared" si="20"/>
        <v>1</v>
      </c>
      <c r="D136" s="15" t="str">
        <f t="shared" si="20"/>
        <v>final</v>
      </c>
      <c r="E136" s="15">
        <v>34</v>
      </c>
      <c r="F136" s="15" t="s">
        <v>55</v>
      </c>
      <c r="G136" s="15" t="s">
        <v>58</v>
      </c>
      <c r="H136" s="15">
        <v>2</v>
      </c>
      <c r="I136" s="15">
        <f t="shared" si="12"/>
        <v>35709034</v>
      </c>
      <c r="J136" s="15">
        <f t="shared" si="19"/>
        <v>21</v>
      </c>
      <c r="K136" s="16">
        <v>2750</v>
      </c>
      <c r="L136" s="16">
        <v>2750</v>
      </c>
      <c r="M136" s="16">
        <v>100</v>
      </c>
      <c r="N136" s="16">
        <v>2750</v>
      </c>
      <c r="O136" s="15"/>
      <c r="P136" s="6"/>
      <c r="Q136" s="6"/>
    </row>
    <row r="137" spans="1:17" x14ac:dyDescent="0.25">
      <c r="A137" s="7">
        <f t="shared" si="20"/>
        <v>35709</v>
      </c>
      <c r="B137" s="14">
        <f t="shared" si="20"/>
        <v>2</v>
      </c>
      <c r="C137" s="15">
        <f t="shared" si="20"/>
        <v>1</v>
      </c>
      <c r="D137" s="15" t="str">
        <f t="shared" si="20"/>
        <v>final</v>
      </c>
      <c r="E137" s="15">
        <v>60</v>
      </c>
      <c r="F137" s="15" t="s">
        <v>55</v>
      </c>
      <c r="G137" s="15" t="s">
        <v>58</v>
      </c>
      <c r="H137" s="15">
        <v>3</v>
      </c>
      <c r="I137" s="15">
        <f t="shared" si="12"/>
        <v>35709060</v>
      </c>
      <c r="J137" s="15">
        <f t="shared" si="19"/>
        <v>21</v>
      </c>
      <c r="K137" s="16">
        <v>2450</v>
      </c>
      <c r="L137" s="16">
        <v>2450</v>
      </c>
      <c r="M137" s="16">
        <v>100</v>
      </c>
      <c r="N137" s="16">
        <v>2450</v>
      </c>
      <c r="O137" s="15"/>
      <c r="P137" s="6"/>
      <c r="Q137" s="6"/>
    </row>
    <row r="138" spans="1:17" x14ac:dyDescent="0.25">
      <c r="A138" s="7">
        <f t="shared" si="20"/>
        <v>35709</v>
      </c>
      <c r="B138" s="17">
        <f t="shared" si="20"/>
        <v>2</v>
      </c>
      <c r="C138" s="18">
        <f t="shared" si="20"/>
        <v>1</v>
      </c>
      <c r="D138" s="18" t="str">
        <f t="shared" si="20"/>
        <v>final</v>
      </c>
      <c r="E138" s="18">
        <v>18</v>
      </c>
      <c r="F138" s="18" t="s">
        <v>57</v>
      </c>
      <c r="G138" s="18" t="s">
        <v>58</v>
      </c>
      <c r="H138" s="18">
        <v>1</v>
      </c>
      <c r="I138" s="18">
        <f t="shared" si="12"/>
        <v>35709018</v>
      </c>
      <c r="J138" s="18">
        <f t="shared" si="19"/>
        <v>21</v>
      </c>
      <c r="K138" s="19">
        <v>2693</v>
      </c>
      <c r="L138" s="19">
        <v>2693</v>
      </c>
      <c r="M138" s="19">
        <v>100</v>
      </c>
      <c r="N138" s="19">
        <v>2693</v>
      </c>
      <c r="O138" s="18"/>
      <c r="P138" s="6"/>
      <c r="Q138" s="6"/>
    </row>
    <row r="139" spans="1:17" x14ac:dyDescent="0.25">
      <c r="A139" s="7">
        <f t="shared" si="20"/>
        <v>35709</v>
      </c>
      <c r="B139" s="17">
        <f t="shared" si="20"/>
        <v>2</v>
      </c>
      <c r="C139" s="18">
        <f t="shared" si="20"/>
        <v>1</v>
      </c>
      <c r="D139" s="18" t="str">
        <f t="shared" si="20"/>
        <v>final</v>
      </c>
      <c r="E139" s="18">
        <v>37</v>
      </c>
      <c r="F139" s="18" t="s">
        <v>57</v>
      </c>
      <c r="G139" s="18" t="s">
        <v>58</v>
      </c>
      <c r="H139" s="18">
        <v>2</v>
      </c>
      <c r="I139" s="18">
        <f t="shared" si="12"/>
        <v>35709037</v>
      </c>
      <c r="J139" s="18">
        <f t="shared" si="19"/>
        <v>21</v>
      </c>
      <c r="K139" s="19">
        <v>2420</v>
      </c>
      <c r="L139" s="19">
        <v>2420</v>
      </c>
      <c r="M139" s="19">
        <v>100</v>
      </c>
      <c r="N139" s="19">
        <v>2420</v>
      </c>
      <c r="O139" s="18"/>
      <c r="P139" s="6"/>
      <c r="Q139" s="6"/>
    </row>
    <row r="140" spans="1:17" x14ac:dyDescent="0.25">
      <c r="A140" s="7">
        <f t="shared" si="20"/>
        <v>35709</v>
      </c>
      <c r="B140" s="17">
        <f t="shared" si="20"/>
        <v>2</v>
      </c>
      <c r="C140" s="18">
        <f t="shared" si="20"/>
        <v>1</v>
      </c>
      <c r="D140" s="18" t="str">
        <f t="shared" si="20"/>
        <v>final</v>
      </c>
      <c r="E140" s="18">
        <v>83</v>
      </c>
      <c r="F140" s="18" t="s">
        <v>57</v>
      </c>
      <c r="G140" s="18" t="s">
        <v>58</v>
      </c>
      <c r="H140" s="18">
        <v>3</v>
      </c>
      <c r="I140" s="18">
        <f t="shared" si="12"/>
        <v>35709083</v>
      </c>
      <c r="J140" s="18">
        <f t="shared" si="19"/>
        <v>21</v>
      </c>
      <c r="K140" s="19">
        <v>2300</v>
      </c>
      <c r="L140" s="19">
        <v>2300</v>
      </c>
      <c r="M140" s="19">
        <v>100</v>
      </c>
      <c r="N140" s="19">
        <v>2300</v>
      </c>
      <c r="O140" s="18"/>
      <c r="P140" s="6"/>
      <c r="Q140" s="6"/>
    </row>
    <row r="141" spans="1:17" x14ac:dyDescent="0.25">
      <c r="A141" s="7">
        <f t="shared" si="20"/>
        <v>35709</v>
      </c>
      <c r="B141" s="8">
        <f t="shared" si="20"/>
        <v>2</v>
      </c>
      <c r="C141" s="9">
        <f t="shared" si="20"/>
        <v>1</v>
      </c>
      <c r="D141" s="9" t="str">
        <f t="shared" si="20"/>
        <v>final</v>
      </c>
      <c r="E141" s="9">
        <v>16</v>
      </c>
      <c r="F141" s="9" t="s">
        <v>55</v>
      </c>
      <c r="G141" s="9" t="s">
        <v>59</v>
      </c>
      <c r="H141" s="9">
        <v>1</v>
      </c>
      <c r="I141" s="9">
        <f t="shared" si="12"/>
        <v>35709016</v>
      </c>
      <c r="J141" s="9">
        <f t="shared" si="19"/>
        <v>21</v>
      </c>
      <c r="K141" s="10">
        <v>4949</v>
      </c>
      <c r="L141" s="10">
        <v>4949</v>
      </c>
      <c r="M141" s="10">
        <v>100</v>
      </c>
      <c r="N141" s="10">
        <v>4949</v>
      </c>
      <c r="O141" s="9"/>
      <c r="P141" s="6"/>
      <c r="Q141" s="6"/>
    </row>
    <row r="142" spans="1:17" x14ac:dyDescent="0.25">
      <c r="A142" s="7">
        <f t="shared" si="20"/>
        <v>35709</v>
      </c>
      <c r="B142" s="8">
        <f t="shared" si="20"/>
        <v>2</v>
      </c>
      <c r="C142" s="9">
        <f t="shared" si="20"/>
        <v>1</v>
      </c>
      <c r="D142" s="9" t="str">
        <f t="shared" si="20"/>
        <v>final</v>
      </c>
      <c r="E142" s="9">
        <v>36</v>
      </c>
      <c r="F142" s="9" t="s">
        <v>55</v>
      </c>
      <c r="G142" s="9" t="s">
        <v>59</v>
      </c>
      <c r="H142" s="9">
        <v>2</v>
      </c>
      <c r="I142" s="9">
        <f t="shared" si="12"/>
        <v>35709036</v>
      </c>
      <c r="J142" s="9">
        <f t="shared" si="19"/>
        <v>21</v>
      </c>
      <c r="K142" s="10">
        <v>5890</v>
      </c>
      <c r="L142" s="10">
        <v>5890</v>
      </c>
      <c r="M142" s="10">
        <v>100</v>
      </c>
      <c r="N142" s="10">
        <v>5890</v>
      </c>
      <c r="O142" s="9"/>
      <c r="P142" s="6"/>
      <c r="Q142" s="6"/>
    </row>
    <row r="143" spans="1:17" x14ac:dyDescent="0.25">
      <c r="A143" s="7">
        <f t="shared" si="20"/>
        <v>35709</v>
      </c>
      <c r="B143" s="8">
        <f t="shared" si="20"/>
        <v>2</v>
      </c>
      <c r="C143" s="9">
        <f t="shared" si="20"/>
        <v>1</v>
      </c>
      <c r="D143" s="9" t="str">
        <f t="shared" si="20"/>
        <v>final</v>
      </c>
      <c r="E143" s="9">
        <v>59</v>
      </c>
      <c r="F143" s="9" t="s">
        <v>55</v>
      </c>
      <c r="G143" s="9" t="s">
        <v>59</v>
      </c>
      <c r="H143" s="9">
        <v>3</v>
      </c>
      <c r="I143" s="9">
        <f t="shared" si="12"/>
        <v>35709059</v>
      </c>
      <c r="J143" s="9">
        <f t="shared" si="19"/>
        <v>21</v>
      </c>
      <c r="K143" s="10">
        <v>5650</v>
      </c>
      <c r="L143" s="10">
        <v>5650</v>
      </c>
      <c r="M143" s="10">
        <v>100</v>
      </c>
      <c r="N143" s="10">
        <v>5650</v>
      </c>
      <c r="O143" s="9"/>
      <c r="P143" s="6"/>
      <c r="Q143" s="6"/>
    </row>
    <row r="144" spans="1:17" x14ac:dyDescent="0.25">
      <c r="A144" s="7">
        <f t="shared" si="20"/>
        <v>35709</v>
      </c>
      <c r="B144" s="11">
        <f t="shared" si="20"/>
        <v>2</v>
      </c>
      <c r="C144" s="12">
        <f t="shared" si="20"/>
        <v>1</v>
      </c>
      <c r="D144" s="12" t="str">
        <f t="shared" si="20"/>
        <v>final</v>
      </c>
      <c r="E144" s="12">
        <v>19</v>
      </c>
      <c r="F144" s="12" t="s">
        <v>57</v>
      </c>
      <c r="G144" s="12" t="s">
        <v>59</v>
      </c>
      <c r="H144" s="12">
        <v>1</v>
      </c>
      <c r="I144" s="12">
        <f t="shared" si="12"/>
        <v>35709019</v>
      </c>
      <c r="J144" s="12">
        <f t="shared" si="19"/>
        <v>21</v>
      </c>
      <c r="K144" s="13">
        <v>5065</v>
      </c>
      <c r="L144" s="13">
        <v>5065</v>
      </c>
      <c r="M144" s="13">
        <v>100</v>
      </c>
      <c r="N144" s="13">
        <v>5065</v>
      </c>
      <c r="O144" s="12"/>
      <c r="P144" s="6"/>
      <c r="Q144" s="6"/>
    </row>
    <row r="145" spans="1:17" x14ac:dyDescent="0.25">
      <c r="A145" s="7">
        <f t="shared" si="20"/>
        <v>35709</v>
      </c>
      <c r="B145" s="11">
        <f t="shared" si="20"/>
        <v>2</v>
      </c>
      <c r="C145" s="12">
        <f t="shared" si="20"/>
        <v>1</v>
      </c>
      <c r="D145" s="12" t="str">
        <f t="shared" si="20"/>
        <v>final</v>
      </c>
      <c r="E145" s="12">
        <v>38</v>
      </c>
      <c r="F145" s="12" t="s">
        <v>57</v>
      </c>
      <c r="G145" s="12" t="s">
        <v>59</v>
      </c>
      <c r="H145" s="12">
        <v>2</v>
      </c>
      <c r="I145" s="12">
        <f t="shared" si="12"/>
        <v>35709038</v>
      </c>
      <c r="J145" s="12">
        <f t="shared" si="19"/>
        <v>21</v>
      </c>
      <c r="K145" s="13">
        <v>6550</v>
      </c>
      <c r="L145" s="13">
        <v>6550</v>
      </c>
      <c r="M145" s="13">
        <v>100</v>
      </c>
      <c r="N145" s="13">
        <v>6550</v>
      </c>
      <c r="O145" s="12"/>
      <c r="P145" s="6"/>
      <c r="Q145" s="6"/>
    </row>
    <row r="146" spans="1:17" x14ac:dyDescent="0.25">
      <c r="A146" s="7">
        <f t="shared" si="20"/>
        <v>35709</v>
      </c>
      <c r="B146" s="11">
        <f t="shared" si="20"/>
        <v>2</v>
      </c>
      <c r="C146" s="12">
        <f t="shared" si="20"/>
        <v>1</v>
      </c>
      <c r="D146" s="12" t="str">
        <f t="shared" si="20"/>
        <v>final</v>
      </c>
      <c r="E146" s="12">
        <v>81</v>
      </c>
      <c r="F146" s="12" t="s">
        <v>57</v>
      </c>
      <c r="G146" s="12" t="s">
        <v>59</v>
      </c>
      <c r="H146" s="12">
        <v>3</v>
      </c>
      <c r="I146" s="12">
        <f t="shared" si="12"/>
        <v>35709081</v>
      </c>
      <c r="J146" s="12">
        <f t="shared" si="19"/>
        <v>21</v>
      </c>
      <c r="K146" s="13">
        <v>6550</v>
      </c>
      <c r="L146" s="13">
        <v>6550</v>
      </c>
      <c r="M146" s="13">
        <v>100</v>
      </c>
      <c r="N146" s="13">
        <v>6550</v>
      </c>
      <c r="O146" s="12"/>
      <c r="P146" s="6"/>
      <c r="Q146" s="6"/>
    </row>
    <row r="147" spans="1:17" x14ac:dyDescent="0.25">
      <c r="A147" s="20">
        <v>35715</v>
      </c>
      <c r="B147" s="8">
        <v>2</v>
      </c>
      <c r="C147" s="9">
        <v>1</v>
      </c>
      <c r="D147" s="9" t="s">
        <v>51</v>
      </c>
      <c r="E147" s="9">
        <v>14</v>
      </c>
      <c r="F147" s="9" t="s">
        <v>55</v>
      </c>
      <c r="G147" s="9" t="s">
        <v>56</v>
      </c>
      <c r="H147" s="9">
        <v>1</v>
      </c>
      <c r="I147" s="9">
        <f t="shared" si="12"/>
        <v>35715014</v>
      </c>
      <c r="J147" s="9">
        <f>B147*10+C147</f>
        <v>21</v>
      </c>
      <c r="K147" s="22"/>
      <c r="L147" s="22"/>
      <c r="M147" s="10"/>
      <c r="N147" s="10"/>
      <c r="O147" s="9"/>
      <c r="P147" s="6"/>
      <c r="Q147" s="6"/>
    </row>
    <row r="148" spans="1:17" x14ac:dyDescent="0.25">
      <c r="A148" s="20">
        <f>A147</f>
        <v>35715</v>
      </c>
      <c r="B148" s="8">
        <f>B147</f>
        <v>2</v>
      </c>
      <c r="C148" s="9">
        <f>C147</f>
        <v>1</v>
      </c>
      <c r="D148" s="9" t="str">
        <f>D147</f>
        <v>residual</v>
      </c>
      <c r="E148" s="9">
        <v>35</v>
      </c>
      <c r="F148" s="9" t="s">
        <v>55</v>
      </c>
      <c r="G148" s="9" t="s">
        <v>56</v>
      </c>
      <c r="H148" s="9">
        <v>2</v>
      </c>
      <c r="I148" s="9">
        <f t="shared" si="12"/>
        <v>35715035</v>
      </c>
      <c r="J148" s="9">
        <f t="shared" ref="J148:J164" si="21">B148*10+C148</f>
        <v>21</v>
      </c>
      <c r="K148" s="22"/>
      <c r="L148" s="22"/>
      <c r="M148" s="10"/>
      <c r="N148" s="10"/>
      <c r="O148" s="9"/>
      <c r="P148" s="6"/>
      <c r="Q148" s="6"/>
    </row>
    <row r="149" spans="1:17" x14ac:dyDescent="0.25">
      <c r="A149" s="20">
        <f t="shared" ref="A149:D164" si="22">A148</f>
        <v>35715</v>
      </c>
      <c r="B149" s="8">
        <f t="shared" si="22"/>
        <v>2</v>
      </c>
      <c r="C149" s="9">
        <f t="shared" si="22"/>
        <v>1</v>
      </c>
      <c r="D149" s="9" t="str">
        <f t="shared" si="22"/>
        <v>residual</v>
      </c>
      <c r="E149" s="9">
        <v>61</v>
      </c>
      <c r="F149" s="9" t="s">
        <v>55</v>
      </c>
      <c r="G149" s="9" t="s">
        <v>56</v>
      </c>
      <c r="H149" s="9">
        <v>3</v>
      </c>
      <c r="I149" s="9">
        <f t="shared" si="12"/>
        <v>35715061</v>
      </c>
      <c r="J149" s="9">
        <f t="shared" si="21"/>
        <v>21</v>
      </c>
      <c r="K149" s="22"/>
      <c r="L149" s="22"/>
      <c r="M149" s="10"/>
      <c r="N149" s="10"/>
      <c r="O149" s="9"/>
      <c r="P149" s="6"/>
      <c r="Q149" s="6"/>
    </row>
    <row r="150" spans="1:17" x14ac:dyDescent="0.25">
      <c r="A150" s="20">
        <f t="shared" si="22"/>
        <v>35715</v>
      </c>
      <c r="B150" s="11">
        <f t="shared" si="22"/>
        <v>2</v>
      </c>
      <c r="C150" s="12">
        <f t="shared" si="22"/>
        <v>1</v>
      </c>
      <c r="D150" s="12" t="str">
        <f t="shared" si="22"/>
        <v>residual</v>
      </c>
      <c r="E150" s="12">
        <v>17</v>
      </c>
      <c r="F150" s="12" t="s">
        <v>57</v>
      </c>
      <c r="G150" s="12" t="s">
        <v>56</v>
      </c>
      <c r="H150" s="12">
        <v>1</v>
      </c>
      <c r="I150" s="12">
        <f t="shared" ref="I150:I213" si="23">A150*1000+E150</f>
        <v>35715017</v>
      </c>
      <c r="J150" s="12">
        <f t="shared" si="21"/>
        <v>21</v>
      </c>
      <c r="K150" s="22"/>
      <c r="L150" s="22"/>
      <c r="M150" s="13"/>
      <c r="N150" s="13"/>
      <c r="O150" s="12"/>
      <c r="P150" s="6"/>
      <c r="Q150" s="6"/>
    </row>
    <row r="151" spans="1:17" x14ac:dyDescent="0.25">
      <c r="A151" s="20">
        <f t="shared" si="22"/>
        <v>35715</v>
      </c>
      <c r="B151" s="11">
        <f t="shared" si="22"/>
        <v>2</v>
      </c>
      <c r="C151" s="12">
        <f t="shared" si="22"/>
        <v>1</v>
      </c>
      <c r="D151" s="12" t="str">
        <f t="shared" si="22"/>
        <v>residual</v>
      </c>
      <c r="E151" s="12">
        <v>39</v>
      </c>
      <c r="F151" s="12" t="s">
        <v>57</v>
      </c>
      <c r="G151" s="12" t="s">
        <v>56</v>
      </c>
      <c r="H151" s="12">
        <v>2</v>
      </c>
      <c r="I151" s="12">
        <f t="shared" si="23"/>
        <v>35715039</v>
      </c>
      <c r="J151" s="12">
        <f t="shared" si="21"/>
        <v>21</v>
      </c>
      <c r="K151" s="22"/>
      <c r="L151" s="22"/>
      <c r="M151" s="13"/>
      <c r="N151" s="13"/>
      <c r="O151" s="12"/>
      <c r="P151" s="6"/>
      <c r="Q151" s="6"/>
    </row>
    <row r="152" spans="1:17" x14ac:dyDescent="0.25">
      <c r="A152" s="20">
        <f t="shared" si="22"/>
        <v>35715</v>
      </c>
      <c r="B152" s="11">
        <f t="shared" si="22"/>
        <v>2</v>
      </c>
      <c r="C152" s="12">
        <f t="shared" si="22"/>
        <v>1</v>
      </c>
      <c r="D152" s="12" t="str">
        <f t="shared" si="22"/>
        <v>residual</v>
      </c>
      <c r="E152" s="12">
        <v>82</v>
      </c>
      <c r="F152" s="12" t="s">
        <v>57</v>
      </c>
      <c r="G152" s="12" t="s">
        <v>56</v>
      </c>
      <c r="H152" s="12">
        <v>3</v>
      </c>
      <c r="I152" s="12">
        <f t="shared" si="23"/>
        <v>35715082</v>
      </c>
      <c r="J152" s="12">
        <f t="shared" si="21"/>
        <v>21</v>
      </c>
      <c r="K152" s="22"/>
      <c r="L152" s="22"/>
      <c r="M152" s="13"/>
      <c r="N152" s="13"/>
      <c r="O152" s="12"/>
      <c r="P152" s="6"/>
      <c r="Q152" s="6"/>
    </row>
    <row r="153" spans="1:17" x14ac:dyDescent="0.25">
      <c r="A153" s="20">
        <f t="shared" si="22"/>
        <v>35715</v>
      </c>
      <c r="B153" s="14">
        <f t="shared" si="22"/>
        <v>2</v>
      </c>
      <c r="C153" s="15">
        <f t="shared" si="22"/>
        <v>1</v>
      </c>
      <c r="D153" s="15" t="str">
        <f t="shared" si="22"/>
        <v>residual</v>
      </c>
      <c r="E153" s="15">
        <v>15</v>
      </c>
      <c r="F153" s="15" t="s">
        <v>55</v>
      </c>
      <c r="G153" s="15" t="s">
        <v>58</v>
      </c>
      <c r="H153" s="15">
        <v>1</v>
      </c>
      <c r="I153" s="15">
        <f t="shared" si="23"/>
        <v>35715015</v>
      </c>
      <c r="J153" s="15">
        <f t="shared" si="21"/>
        <v>21</v>
      </c>
      <c r="K153" s="23"/>
      <c r="L153" s="23"/>
      <c r="M153" s="16"/>
      <c r="N153" s="16"/>
      <c r="O153" s="15"/>
      <c r="P153" s="6"/>
      <c r="Q153" s="6"/>
    </row>
    <row r="154" spans="1:17" x14ac:dyDescent="0.25">
      <c r="A154" s="20">
        <f t="shared" si="22"/>
        <v>35715</v>
      </c>
      <c r="B154" s="14">
        <f t="shared" si="22"/>
        <v>2</v>
      </c>
      <c r="C154" s="15">
        <f t="shared" si="22"/>
        <v>1</v>
      </c>
      <c r="D154" s="15" t="str">
        <f t="shared" si="22"/>
        <v>residual</v>
      </c>
      <c r="E154" s="15">
        <v>34</v>
      </c>
      <c r="F154" s="15" t="s">
        <v>55</v>
      </c>
      <c r="G154" s="15" t="s">
        <v>58</v>
      </c>
      <c r="H154" s="15">
        <v>2</v>
      </c>
      <c r="I154" s="15">
        <f t="shared" si="23"/>
        <v>35715034</v>
      </c>
      <c r="J154" s="15">
        <f t="shared" si="21"/>
        <v>21</v>
      </c>
      <c r="K154" s="23"/>
      <c r="L154" s="23"/>
      <c r="M154" s="16"/>
      <c r="N154" s="16"/>
      <c r="O154" s="15"/>
      <c r="P154" s="6"/>
      <c r="Q154" s="6"/>
    </row>
    <row r="155" spans="1:17" x14ac:dyDescent="0.25">
      <c r="A155" s="20">
        <f t="shared" si="22"/>
        <v>35715</v>
      </c>
      <c r="B155" s="14">
        <f t="shared" si="22"/>
        <v>2</v>
      </c>
      <c r="C155" s="15">
        <f t="shared" si="22"/>
        <v>1</v>
      </c>
      <c r="D155" s="15" t="str">
        <f t="shared" si="22"/>
        <v>residual</v>
      </c>
      <c r="E155" s="15">
        <v>60</v>
      </c>
      <c r="F155" s="15" t="s">
        <v>55</v>
      </c>
      <c r="G155" s="15" t="s">
        <v>58</v>
      </c>
      <c r="H155" s="15">
        <v>3</v>
      </c>
      <c r="I155" s="15">
        <f t="shared" si="23"/>
        <v>35715060</v>
      </c>
      <c r="J155" s="15">
        <f t="shared" si="21"/>
        <v>21</v>
      </c>
      <c r="K155" s="23"/>
      <c r="L155" s="23"/>
      <c r="M155" s="16"/>
      <c r="N155" s="16"/>
      <c r="O155" s="15"/>
      <c r="P155" s="6"/>
      <c r="Q155" s="6"/>
    </row>
    <row r="156" spans="1:17" x14ac:dyDescent="0.25">
      <c r="A156" s="20">
        <f t="shared" si="22"/>
        <v>35715</v>
      </c>
      <c r="B156" s="17">
        <f t="shared" si="22"/>
        <v>2</v>
      </c>
      <c r="C156" s="18">
        <f t="shared" si="22"/>
        <v>1</v>
      </c>
      <c r="D156" s="18" t="str">
        <f t="shared" si="22"/>
        <v>residual</v>
      </c>
      <c r="E156" s="18">
        <v>18</v>
      </c>
      <c r="F156" s="18" t="s">
        <v>57</v>
      </c>
      <c r="G156" s="18" t="s">
        <v>58</v>
      </c>
      <c r="H156" s="18">
        <v>1</v>
      </c>
      <c r="I156" s="18">
        <f t="shared" si="23"/>
        <v>35715018</v>
      </c>
      <c r="J156" s="18">
        <f t="shared" si="21"/>
        <v>21</v>
      </c>
      <c r="K156" s="23"/>
      <c r="L156" s="23"/>
      <c r="M156" s="19"/>
      <c r="N156" s="19"/>
      <c r="O156" s="18"/>
      <c r="P156" s="6"/>
      <c r="Q156" s="6"/>
    </row>
    <row r="157" spans="1:17" x14ac:dyDescent="0.25">
      <c r="A157" s="20">
        <f t="shared" si="22"/>
        <v>35715</v>
      </c>
      <c r="B157" s="17">
        <f t="shared" si="22"/>
        <v>2</v>
      </c>
      <c r="C157" s="18">
        <f t="shared" si="22"/>
        <v>1</v>
      </c>
      <c r="D157" s="18" t="str">
        <f t="shared" si="22"/>
        <v>residual</v>
      </c>
      <c r="E157" s="18">
        <v>37</v>
      </c>
      <c r="F157" s="18" t="s">
        <v>57</v>
      </c>
      <c r="G157" s="18" t="s">
        <v>58</v>
      </c>
      <c r="H157" s="18">
        <v>2</v>
      </c>
      <c r="I157" s="18">
        <f t="shared" si="23"/>
        <v>35715037</v>
      </c>
      <c r="J157" s="18">
        <f t="shared" si="21"/>
        <v>21</v>
      </c>
      <c r="K157" s="23"/>
      <c r="L157" s="23"/>
      <c r="M157" s="19"/>
      <c r="N157" s="19"/>
      <c r="O157" s="18"/>
      <c r="P157" s="6"/>
      <c r="Q157" s="6"/>
    </row>
    <row r="158" spans="1:17" x14ac:dyDescent="0.25">
      <c r="A158" s="20">
        <f t="shared" si="22"/>
        <v>35715</v>
      </c>
      <c r="B158" s="17">
        <f t="shared" si="22"/>
        <v>2</v>
      </c>
      <c r="C158" s="18">
        <f t="shared" si="22"/>
        <v>1</v>
      </c>
      <c r="D158" s="18" t="str">
        <f t="shared" si="22"/>
        <v>residual</v>
      </c>
      <c r="E158" s="18">
        <v>83</v>
      </c>
      <c r="F158" s="18" t="s">
        <v>57</v>
      </c>
      <c r="G158" s="18" t="s">
        <v>58</v>
      </c>
      <c r="H158" s="18">
        <v>3</v>
      </c>
      <c r="I158" s="18">
        <f t="shared" si="23"/>
        <v>35715083</v>
      </c>
      <c r="J158" s="18">
        <f t="shared" si="21"/>
        <v>21</v>
      </c>
      <c r="K158" s="23"/>
      <c r="L158" s="23"/>
      <c r="M158" s="19"/>
      <c r="N158" s="19"/>
      <c r="O158" s="18"/>
      <c r="P158" s="6"/>
      <c r="Q158" s="6"/>
    </row>
    <row r="159" spans="1:17" x14ac:dyDescent="0.25">
      <c r="A159" s="20">
        <f t="shared" si="22"/>
        <v>35715</v>
      </c>
      <c r="B159" s="8">
        <f t="shared" si="22"/>
        <v>2</v>
      </c>
      <c r="C159" s="9">
        <f t="shared" si="22"/>
        <v>1</v>
      </c>
      <c r="D159" s="9" t="str">
        <f t="shared" si="22"/>
        <v>residual</v>
      </c>
      <c r="E159" s="9">
        <v>16</v>
      </c>
      <c r="F159" s="9" t="s">
        <v>55</v>
      </c>
      <c r="G159" s="9" t="s">
        <v>59</v>
      </c>
      <c r="H159" s="9">
        <v>1</v>
      </c>
      <c r="I159" s="9">
        <f t="shared" si="23"/>
        <v>35715016</v>
      </c>
      <c r="J159" s="9">
        <f t="shared" si="21"/>
        <v>21</v>
      </c>
      <c r="K159" s="22"/>
      <c r="L159" s="22"/>
      <c r="M159" s="10"/>
      <c r="N159" s="10"/>
      <c r="O159" s="9"/>
      <c r="P159" s="6"/>
      <c r="Q159" s="6"/>
    </row>
    <row r="160" spans="1:17" x14ac:dyDescent="0.25">
      <c r="A160" s="20">
        <f t="shared" si="22"/>
        <v>35715</v>
      </c>
      <c r="B160" s="8">
        <f t="shared" si="22"/>
        <v>2</v>
      </c>
      <c r="C160" s="9">
        <f t="shared" si="22"/>
        <v>1</v>
      </c>
      <c r="D160" s="9" t="str">
        <f t="shared" si="22"/>
        <v>residual</v>
      </c>
      <c r="E160" s="9">
        <v>36</v>
      </c>
      <c r="F160" s="9" t="s">
        <v>55</v>
      </c>
      <c r="G160" s="9" t="s">
        <v>59</v>
      </c>
      <c r="H160" s="9">
        <v>2</v>
      </c>
      <c r="I160" s="9">
        <f t="shared" si="23"/>
        <v>35715036</v>
      </c>
      <c r="J160" s="9">
        <f t="shared" si="21"/>
        <v>21</v>
      </c>
      <c r="K160" s="22"/>
      <c r="L160" s="22"/>
      <c r="M160" s="10"/>
      <c r="N160" s="10"/>
      <c r="O160" s="9"/>
      <c r="P160" s="6"/>
      <c r="Q160" s="6"/>
    </row>
    <row r="161" spans="1:17" x14ac:dyDescent="0.25">
      <c r="A161" s="20">
        <f t="shared" si="22"/>
        <v>35715</v>
      </c>
      <c r="B161" s="8">
        <f t="shared" si="22"/>
        <v>2</v>
      </c>
      <c r="C161" s="9">
        <f t="shared" si="22"/>
        <v>1</v>
      </c>
      <c r="D161" s="9" t="str">
        <f t="shared" si="22"/>
        <v>residual</v>
      </c>
      <c r="E161" s="9">
        <v>59</v>
      </c>
      <c r="F161" s="9" t="s">
        <v>55</v>
      </c>
      <c r="G161" s="9" t="s">
        <v>59</v>
      </c>
      <c r="H161" s="9">
        <v>3</v>
      </c>
      <c r="I161" s="9">
        <f t="shared" si="23"/>
        <v>35715059</v>
      </c>
      <c r="J161" s="9">
        <f t="shared" si="21"/>
        <v>21</v>
      </c>
      <c r="K161" s="22"/>
      <c r="L161" s="22"/>
      <c r="M161" s="10"/>
      <c r="N161" s="10"/>
      <c r="O161" s="9"/>
      <c r="P161" s="6"/>
      <c r="Q161" s="6"/>
    </row>
    <row r="162" spans="1:17" x14ac:dyDescent="0.25">
      <c r="A162" s="20">
        <f t="shared" si="22"/>
        <v>35715</v>
      </c>
      <c r="B162" s="11">
        <f t="shared" si="22"/>
        <v>2</v>
      </c>
      <c r="C162" s="12">
        <f t="shared" si="22"/>
        <v>1</v>
      </c>
      <c r="D162" s="12" t="str">
        <f t="shared" si="22"/>
        <v>residual</v>
      </c>
      <c r="E162" s="12">
        <v>19</v>
      </c>
      <c r="F162" s="12" t="s">
        <v>57</v>
      </c>
      <c r="G162" s="12" t="s">
        <v>59</v>
      </c>
      <c r="H162" s="12">
        <v>1</v>
      </c>
      <c r="I162" s="12">
        <f t="shared" si="23"/>
        <v>35715019</v>
      </c>
      <c r="J162" s="12">
        <f t="shared" si="21"/>
        <v>21</v>
      </c>
      <c r="K162" s="22"/>
      <c r="L162" s="22"/>
      <c r="M162" s="13"/>
      <c r="N162" s="13"/>
      <c r="O162" s="12"/>
      <c r="P162" s="6"/>
      <c r="Q162" s="6"/>
    </row>
    <row r="163" spans="1:17" x14ac:dyDescent="0.25">
      <c r="A163" s="20">
        <f t="shared" si="22"/>
        <v>35715</v>
      </c>
      <c r="B163" s="11">
        <f t="shared" si="22"/>
        <v>2</v>
      </c>
      <c r="C163" s="12">
        <f t="shared" si="22"/>
        <v>1</v>
      </c>
      <c r="D163" s="12" t="str">
        <f t="shared" si="22"/>
        <v>residual</v>
      </c>
      <c r="E163" s="12">
        <v>38</v>
      </c>
      <c r="F163" s="12" t="s">
        <v>57</v>
      </c>
      <c r="G163" s="12" t="s">
        <v>59</v>
      </c>
      <c r="H163" s="12">
        <v>2</v>
      </c>
      <c r="I163" s="12">
        <f t="shared" si="23"/>
        <v>35715038</v>
      </c>
      <c r="J163" s="12">
        <f t="shared" si="21"/>
        <v>21</v>
      </c>
      <c r="K163" s="22"/>
      <c r="L163" s="22"/>
      <c r="M163" s="13"/>
      <c r="N163" s="13"/>
      <c r="O163" s="12"/>
      <c r="P163" s="6"/>
      <c r="Q163" s="6"/>
    </row>
    <row r="164" spans="1:17" x14ac:dyDescent="0.25">
      <c r="A164" s="20">
        <f t="shared" si="22"/>
        <v>35715</v>
      </c>
      <c r="B164" s="11">
        <f t="shared" si="22"/>
        <v>2</v>
      </c>
      <c r="C164" s="12">
        <f t="shared" si="22"/>
        <v>1</v>
      </c>
      <c r="D164" s="12" t="str">
        <f t="shared" si="22"/>
        <v>residual</v>
      </c>
      <c r="E164" s="12">
        <v>81</v>
      </c>
      <c r="F164" s="12" t="s">
        <v>57</v>
      </c>
      <c r="G164" s="12" t="s">
        <v>59</v>
      </c>
      <c r="H164" s="12">
        <v>3</v>
      </c>
      <c r="I164" s="12">
        <f t="shared" si="23"/>
        <v>35715081</v>
      </c>
      <c r="J164" s="12">
        <f t="shared" si="21"/>
        <v>21</v>
      </c>
      <c r="K164" s="22"/>
      <c r="L164" s="22"/>
      <c r="M164" s="13"/>
      <c r="N164" s="13"/>
      <c r="O164" s="12"/>
      <c r="P164" s="6"/>
      <c r="Q164" s="6"/>
    </row>
    <row r="165" spans="1:17" x14ac:dyDescent="0.25">
      <c r="A165" s="7">
        <v>35731</v>
      </c>
      <c r="B165" s="8">
        <v>2</v>
      </c>
      <c r="C165" s="9">
        <v>2</v>
      </c>
      <c r="D165" s="9" t="s">
        <v>60</v>
      </c>
      <c r="E165" s="9">
        <v>14</v>
      </c>
      <c r="F165" s="9" t="s">
        <v>55</v>
      </c>
      <c r="G165" s="9" t="s">
        <v>56</v>
      </c>
      <c r="H165" s="9">
        <v>1</v>
      </c>
      <c r="I165" s="9">
        <f t="shared" si="23"/>
        <v>35731014</v>
      </c>
      <c r="J165" s="9">
        <f t="shared" si="19"/>
        <v>22</v>
      </c>
      <c r="K165" s="10">
        <v>1915</v>
      </c>
      <c r="L165" s="10">
        <v>1915</v>
      </c>
      <c r="M165" s="10">
        <v>100</v>
      </c>
      <c r="N165" s="10">
        <v>1915</v>
      </c>
      <c r="O165" s="9"/>
      <c r="P165" s="6"/>
      <c r="Q165" s="6"/>
    </row>
    <row r="166" spans="1:17" x14ac:dyDescent="0.25">
      <c r="A166" s="7">
        <f>A165</f>
        <v>35731</v>
      </c>
      <c r="B166" s="8">
        <f>B165</f>
        <v>2</v>
      </c>
      <c r="C166" s="9">
        <f t="shared" ref="C166:D181" si="24">C165</f>
        <v>2</v>
      </c>
      <c r="D166" s="9" t="str">
        <f t="shared" si="24"/>
        <v>growth</v>
      </c>
      <c r="E166" s="9">
        <v>35</v>
      </c>
      <c r="F166" s="9" t="s">
        <v>55</v>
      </c>
      <c r="G166" s="9" t="s">
        <v>56</v>
      </c>
      <c r="H166" s="9">
        <v>2</v>
      </c>
      <c r="I166" s="9">
        <f t="shared" si="23"/>
        <v>35731035</v>
      </c>
      <c r="J166" s="9">
        <f t="shared" si="19"/>
        <v>22</v>
      </c>
      <c r="K166" s="10">
        <v>1950</v>
      </c>
      <c r="L166" s="10">
        <v>1950</v>
      </c>
      <c r="M166" s="10">
        <v>100</v>
      </c>
      <c r="N166" s="10">
        <v>1950</v>
      </c>
      <c r="O166" s="9"/>
      <c r="P166" s="6"/>
      <c r="Q166" s="6"/>
    </row>
    <row r="167" spans="1:17" x14ac:dyDescent="0.25">
      <c r="A167" s="7">
        <f t="shared" ref="A167:D182" si="25">A166</f>
        <v>35731</v>
      </c>
      <c r="B167" s="8">
        <f t="shared" si="25"/>
        <v>2</v>
      </c>
      <c r="C167" s="9">
        <f t="shared" si="24"/>
        <v>2</v>
      </c>
      <c r="D167" s="9" t="str">
        <f t="shared" si="24"/>
        <v>growth</v>
      </c>
      <c r="E167" s="9">
        <v>61</v>
      </c>
      <c r="F167" s="9" t="s">
        <v>55</v>
      </c>
      <c r="G167" s="9" t="s">
        <v>56</v>
      </c>
      <c r="H167" s="9">
        <v>3</v>
      </c>
      <c r="I167" s="9">
        <f t="shared" si="23"/>
        <v>35731061</v>
      </c>
      <c r="J167" s="9">
        <f t="shared" si="19"/>
        <v>22</v>
      </c>
      <c r="K167" s="10">
        <v>630</v>
      </c>
      <c r="L167" s="10">
        <v>630</v>
      </c>
      <c r="M167" s="10">
        <v>100</v>
      </c>
      <c r="N167" s="10">
        <v>630</v>
      </c>
      <c r="O167" s="9"/>
      <c r="P167" s="6"/>
      <c r="Q167" s="6"/>
    </row>
    <row r="168" spans="1:17" x14ac:dyDescent="0.25">
      <c r="A168" s="7">
        <f t="shared" si="25"/>
        <v>35731</v>
      </c>
      <c r="B168" s="11">
        <f t="shared" si="25"/>
        <v>2</v>
      </c>
      <c r="C168" s="12">
        <f t="shared" si="24"/>
        <v>2</v>
      </c>
      <c r="D168" s="12" t="str">
        <f t="shared" si="24"/>
        <v>growth</v>
      </c>
      <c r="E168" s="12">
        <v>17</v>
      </c>
      <c r="F168" s="12" t="s">
        <v>57</v>
      </c>
      <c r="G168" s="12" t="s">
        <v>56</v>
      </c>
      <c r="H168" s="12">
        <v>1</v>
      </c>
      <c r="I168" s="12">
        <f t="shared" si="23"/>
        <v>35731017</v>
      </c>
      <c r="J168" s="12">
        <f t="shared" si="19"/>
        <v>22</v>
      </c>
      <c r="K168" s="13">
        <v>1710</v>
      </c>
      <c r="L168" s="13">
        <v>1710</v>
      </c>
      <c r="M168" s="13">
        <v>100</v>
      </c>
      <c r="N168" s="13">
        <v>1710</v>
      </c>
      <c r="O168" s="12"/>
      <c r="P168" s="6"/>
      <c r="Q168" s="6"/>
    </row>
    <row r="169" spans="1:17" x14ac:dyDescent="0.25">
      <c r="A169" s="7">
        <f t="shared" si="25"/>
        <v>35731</v>
      </c>
      <c r="B169" s="11">
        <f t="shared" si="25"/>
        <v>2</v>
      </c>
      <c r="C169" s="12">
        <f t="shared" si="24"/>
        <v>2</v>
      </c>
      <c r="D169" s="12" t="str">
        <f t="shared" si="24"/>
        <v>growth</v>
      </c>
      <c r="E169" s="12">
        <v>39</v>
      </c>
      <c r="F169" s="12" t="s">
        <v>57</v>
      </c>
      <c r="G169" s="12" t="s">
        <v>56</v>
      </c>
      <c r="H169" s="12">
        <v>2</v>
      </c>
      <c r="I169" s="12">
        <f t="shared" si="23"/>
        <v>35731039</v>
      </c>
      <c r="J169" s="12">
        <f t="shared" si="19"/>
        <v>22</v>
      </c>
      <c r="K169" s="13">
        <v>1765</v>
      </c>
      <c r="L169" s="13">
        <v>1765</v>
      </c>
      <c r="M169" s="13">
        <v>100</v>
      </c>
      <c r="N169" s="13">
        <v>1765</v>
      </c>
      <c r="O169" s="12"/>
      <c r="P169" s="6"/>
      <c r="Q169" s="6"/>
    </row>
    <row r="170" spans="1:17" x14ac:dyDescent="0.25">
      <c r="A170" s="7">
        <f t="shared" si="25"/>
        <v>35731</v>
      </c>
      <c r="B170" s="11">
        <f t="shared" si="25"/>
        <v>2</v>
      </c>
      <c r="C170" s="12">
        <f t="shared" si="24"/>
        <v>2</v>
      </c>
      <c r="D170" s="12" t="str">
        <f t="shared" si="24"/>
        <v>growth</v>
      </c>
      <c r="E170" s="12">
        <v>82</v>
      </c>
      <c r="F170" s="12" t="s">
        <v>57</v>
      </c>
      <c r="G170" s="12" t="s">
        <v>56</v>
      </c>
      <c r="H170" s="12">
        <v>3</v>
      </c>
      <c r="I170" s="12">
        <f t="shared" si="23"/>
        <v>35731082</v>
      </c>
      <c r="J170" s="12">
        <f t="shared" si="19"/>
        <v>22</v>
      </c>
      <c r="K170" s="13">
        <v>825</v>
      </c>
      <c r="L170" s="13">
        <v>825</v>
      </c>
      <c r="M170" s="13">
        <v>100</v>
      </c>
      <c r="N170" s="13">
        <v>825</v>
      </c>
      <c r="O170" s="12"/>
      <c r="P170" s="6"/>
      <c r="Q170" s="6"/>
    </row>
    <row r="171" spans="1:17" x14ac:dyDescent="0.25">
      <c r="A171" s="7">
        <f t="shared" si="25"/>
        <v>35731</v>
      </c>
      <c r="B171" s="14">
        <f t="shared" si="25"/>
        <v>2</v>
      </c>
      <c r="C171" s="15">
        <f t="shared" si="24"/>
        <v>2</v>
      </c>
      <c r="D171" s="15" t="str">
        <f t="shared" si="24"/>
        <v>growth</v>
      </c>
      <c r="E171" s="15">
        <v>15</v>
      </c>
      <c r="F171" s="15" t="s">
        <v>55</v>
      </c>
      <c r="G171" s="15" t="s">
        <v>58</v>
      </c>
      <c r="H171" s="15">
        <v>1</v>
      </c>
      <c r="I171" s="15">
        <f t="shared" si="23"/>
        <v>35731015</v>
      </c>
      <c r="J171" s="15">
        <f t="shared" si="19"/>
        <v>22</v>
      </c>
      <c r="K171" s="16">
        <v>1965</v>
      </c>
      <c r="L171" s="16">
        <v>1965</v>
      </c>
      <c r="M171" s="16">
        <v>100</v>
      </c>
      <c r="N171" s="16">
        <v>1965</v>
      </c>
      <c r="O171" s="15"/>
      <c r="P171" s="6"/>
      <c r="Q171" s="6"/>
    </row>
    <row r="172" spans="1:17" x14ac:dyDescent="0.25">
      <c r="A172" s="7">
        <f t="shared" si="25"/>
        <v>35731</v>
      </c>
      <c r="B172" s="14">
        <f t="shared" si="25"/>
        <v>2</v>
      </c>
      <c r="C172" s="15">
        <f t="shared" si="24"/>
        <v>2</v>
      </c>
      <c r="D172" s="15" t="str">
        <f t="shared" si="24"/>
        <v>growth</v>
      </c>
      <c r="E172" s="15">
        <v>34</v>
      </c>
      <c r="F172" s="15" t="s">
        <v>55</v>
      </c>
      <c r="G172" s="15" t="s">
        <v>58</v>
      </c>
      <c r="H172" s="15">
        <v>2</v>
      </c>
      <c r="I172" s="15">
        <f t="shared" si="23"/>
        <v>35731034</v>
      </c>
      <c r="J172" s="15">
        <f t="shared" si="19"/>
        <v>22</v>
      </c>
      <c r="K172" s="16">
        <v>1625</v>
      </c>
      <c r="L172" s="16">
        <v>1625</v>
      </c>
      <c r="M172" s="16">
        <v>100</v>
      </c>
      <c r="N172" s="16">
        <v>1625</v>
      </c>
      <c r="O172" s="15"/>
      <c r="P172" s="6"/>
      <c r="Q172" s="6"/>
    </row>
    <row r="173" spans="1:17" x14ac:dyDescent="0.25">
      <c r="A173" s="7">
        <f t="shared" si="25"/>
        <v>35731</v>
      </c>
      <c r="B173" s="14">
        <f t="shared" si="25"/>
        <v>2</v>
      </c>
      <c r="C173" s="15">
        <f t="shared" si="24"/>
        <v>2</v>
      </c>
      <c r="D173" s="15" t="str">
        <f t="shared" si="24"/>
        <v>growth</v>
      </c>
      <c r="E173" s="15">
        <v>60</v>
      </c>
      <c r="F173" s="15" t="s">
        <v>55</v>
      </c>
      <c r="G173" s="15" t="s">
        <v>58</v>
      </c>
      <c r="H173" s="15">
        <v>3</v>
      </c>
      <c r="I173" s="15">
        <f t="shared" si="23"/>
        <v>35731060</v>
      </c>
      <c r="J173" s="15">
        <f t="shared" si="19"/>
        <v>22</v>
      </c>
      <c r="K173" s="16">
        <v>1150</v>
      </c>
      <c r="L173" s="16">
        <v>1150</v>
      </c>
      <c r="M173" s="16">
        <v>100</v>
      </c>
      <c r="N173" s="16">
        <v>1150</v>
      </c>
      <c r="O173" s="15"/>
      <c r="P173" s="6"/>
      <c r="Q173" s="6"/>
    </row>
    <row r="174" spans="1:17" x14ac:dyDescent="0.25">
      <c r="A174" s="7">
        <f t="shared" si="25"/>
        <v>35731</v>
      </c>
      <c r="B174" s="17">
        <f t="shared" si="25"/>
        <v>2</v>
      </c>
      <c r="C174" s="18">
        <f t="shared" si="24"/>
        <v>2</v>
      </c>
      <c r="D174" s="18" t="str">
        <f t="shared" si="24"/>
        <v>growth</v>
      </c>
      <c r="E174" s="18">
        <v>18</v>
      </c>
      <c r="F174" s="18" t="s">
        <v>57</v>
      </c>
      <c r="G174" s="18" t="s">
        <v>58</v>
      </c>
      <c r="H174" s="18">
        <v>1</v>
      </c>
      <c r="I174" s="18">
        <f t="shared" si="23"/>
        <v>35731018</v>
      </c>
      <c r="J174" s="18">
        <f t="shared" si="19"/>
        <v>22</v>
      </c>
      <c r="K174" s="19">
        <v>2115</v>
      </c>
      <c r="L174" s="19">
        <v>2115</v>
      </c>
      <c r="M174" s="19">
        <v>100</v>
      </c>
      <c r="N174" s="19">
        <v>2115</v>
      </c>
      <c r="O174" s="18"/>
      <c r="P174" s="6"/>
      <c r="Q174" s="6"/>
    </row>
    <row r="175" spans="1:17" x14ac:dyDescent="0.25">
      <c r="A175" s="7">
        <f t="shared" si="25"/>
        <v>35731</v>
      </c>
      <c r="B175" s="17">
        <f t="shared" si="25"/>
        <v>2</v>
      </c>
      <c r="C175" s="18">
        <f t="shared" si="24"/>
        <v>2</v>
      </c>
      <c r="D175" s="18" t="str">
        <f t="shared" si="24"/>
        <v>growth</v>
      </c>
      <c r="E175" s="18">
        <v>37</v>
      </c>
      <c r="F175" s="18" t="s">
        <v>57</v>
      </c>
      <c r="G175" s="18" t="s">
        <v>58</v>
      </c>
      <c r="H175" s="18">
        <v>2</v>
      </c>
      <c r="I175" s="18">
        <f t="shared" si="23"/>
        <v>35731037</v>
      </c>
      <c r="J175" s="18">
        <f t="shared" si="19"/>
        <v>22</v>
      </c>
      <c r="K175" s="19">
        <v>1700</v>
      </c>
      <c r="L175" s="19">
        <v>1700</v>
      </c>
      <c r="M175" s="19">
        <v>100</v>
      </c>
      <c r="N175" s="19">
        <v>1700</v>
      </c>
      <c r="O175" s="18"/>
      <c r="P175" s="6"/>
      <c r="Q175" s="6"/>
    </row>
    <row r="176" spans="1:17" x14ac:dyDescent="0.25">
      <c r="A176" s="7">
        <f t="shared" si="25"/>
        <v>35731</v>
      </c>
      <c r="B176" s="17">
        <f t="shared" si="25"/>
        <v>2</v>
      </c>
      <c r="C176" s="18">
        <f t="shared" si="24"/>
        <v>2</v>
      </c>
      <c r="D176" s="18" t="str">
        <f t="shared" si="24"/>
        <v>growth</v>
      </c>
      <c r="E176" s="18">
        <v>83</v>
      </c>
      <c r="F176" s="18" t="s">
        <v>57</v>
      </c>
      <c r="G176" s="18" t="s">
        <v>58</v>
      </c>
      <c r="H176" s="18">
        <v>3</v>
      </c>
      <c r="I176" s="18">
        <f t="shared" si="23"/>
        <v>35731083</v>
      </c>
      <c r="J176" s="18">
        <f t="shared" si="19"/>
        <v>22</v>
      </c>
      <c r="K176" s="19">
        <v>1150</v>
      </c>
      <c r="L176" s="19">
        <v>1150</v>
      </c>
      <c r="M176" s="19">
        <v>100</v>
      </c>
      <c r="N176" s="19">
        <v>1150</v>
      </c>
      <c r="O176" s="18"/>
      <c r="P176" s="6"/>
      <c r="Q176" s="6"/>
    </row>
    <row r="177" spans="1:17" x14ac:dyDescent="0.25">
      <c r="A177" s="7">
        <f t="shared" si="25"/>
        <v>35731</v>
      </c>
      <c r="B177" s="8">
        <f t="shared" si="25"/>
        <v>2</v>
      </c>
      <c r="C177" s="9">
        <f t="shared" si="24"/>
        <v>2</v>
      </c>
      <c r="D177" s="9" t="str">
        <f t="shared" si="24"/>
        <v>growth</v>
      </c>
      <c r="E177" s="9">
        <v>16</v>
      </c>
      <c r="F177" s="9" t="s">
        <v>55</v>
      </c>
      <c r="G177" s="9" t="s">
        <v>59</v>
      </c>
      <c r="H177" s="9">
        <v>1</v>
      </c>
      <c r="I177" s="9">
        <f t="shared" si="23"/>
        <v>35731016</v>
      </c>
      <c r="J177" s="9">
        <f t="shared" si="19"/>
        <v>22</v>
      </c>
      <c r="K177" s="10">
        <v>1260</v>
      </c>
      <c r="L177" s="10">
        <v>1260</v>
      </c>
      <c r="M177" s="10">
        <v>100</v>
      </c>
      <c r="N177" s="10">
        <v>1260</v>
      </c>
      <c r="O177" s="9"/>
      <c r="P177" s="6"/>
      <c r="Q177" s="6"/>
    </row>
    <row r="178" spans="1:17" x14ac:dyDescent="0.25">
      <c r="A178" s="7">
        <f t="shared" si="25"/>
        <v>35731</v>
      </c>
      <c r="B178" s="8">
        <f t="shared" si="25"/>
        <v>2</v>
      </c>
      <c r="C178" s="9">
        <f t="shared" si="24"/>
        <v>2</v>
      </c>
      <c r="D178" s="9" t="str">
        <f t="shared" si="24"/>
        <v>growth</v>
      </c>
      <c r="E178" s="9">
        <v>36</v>
      </c>
      <c r="F178" s="9" t="s">
        <v>55</v>
      </c>
      <c r="G178" s="9" t="s">
        <v>59</v>
      </c>
      <c r="H178" s="9">
        <v>2</v>
      </c>
      <c r="I178" s="9">
        <f t="shared" si="23"/>
        <v>35731036</v>
      </c>
      <c r="J178" s="9">
        <f t="shared" si="19"/>
        <v>22</v>
      </c>
      <c r="K178" s="10">
        <v>1475</v>
      </c>
      <c r="L178" s="10">
        <v>1475</v>
      </c>
      <c r="M178" s="10">
        <v>100</v>
      </c>
      <c r="N178" s="10">
        <v>1475</v>
      </c>
      <c r="O178" s="9"/>
      <c r="P178" s="6"/>
      <c r="Q178" s="6"/>
    </row>
    <row r="179" spans="1:17" x14ac:dyDescent="0.25">
      <c r="A179" s="7">
        <f t="shared" si="25"/>
        <v>35731</v>
      </c>
      <c r="B179" s="8">
        <f t="shared" si="25"/>
        <v>2</v>
      </c>
      <c r="C179" s="9">
        <f t="shared" si="24"/>
        <v>2</v>
      </c>
      <c r="D179" s="9" t="str">
        <f t="shared" si="24"/>
        <v>growth</v>
      </c>
      <c r="E179" s="9">
        <v>59</v>
      </c>
      <c r="F179" s="9" t="s">
        <v>55</v>
      </c>
      <c r="G179" s="9" t="s">
        <v>59</v>
      </c>
      <c r="H179" s="9">
        <v>3</v>
      </c>
      <c r="I179" s="9">
        <f t="shared" si="23"/>
        <v>35731059</v>
      </c>
      <c r="J179" s="9">
        <f t="shared" si="19"/>
        <v>22</v>
      </c>
      <c r="K179" s="10">
        <v>685</v>
      </c>
      <c r="L179" s="10">
        <v>685</v>
      </c>
      <c r="M179" s="10">
        <v>100</v>
      </c>
      <c r="N179" s="10">
        <v>685</v>
      </c>
      <c r="O179" s="9"/>
      <c r="P179" s="6"/>
      <c r="Q179" s="6"/>
    </row>
    <row r="180" spans="1:17" x14ac:dyDescent="0.25">
      <c r="A180" s="7">
        <f t="shared" si="25"/>
        <v>35731</v>
      </c>
      <c r="B180" s="11">
        <f t="shared" si="25"/>
        <v>2</v>
      </c>
      <c r="C180" s="12">
        <f t="shared" si="24"/>
        <v>2</v>
      </c>
      <c r="D180" s="12" t="str">
        <f t="shared" si="24"/>
        <v>growth</v>
      </c>
      <c r="E180" s="12">
        <v>19</v>
      </c>
      <c r="F180" s="12" t="s">
        <v>57</v>
      </c>
      <c r="G180" s="12" t="s">
        <v>59</v>
      </c>
      <c r="H180" s="12">
        <v>1</v>
      </c>
      <c r="I180" s="12">
        <f t="shared" si="23"/>
        <v>35731019</v>
      </c>
      <c r="J180" s="12">
        <f t="shared" si="19"/>
        <v>22</v>
      </c>
      <c r="K180" s="13">
        <v>1410</v>
      </c>
      <c r="L180" s="13">
        <v>1410</v>
      </c>
      <c r="M180" s="13">
        <v>100</v>
      </c>
      <c r="N180" s="13">
        <v>1410</v>
      </c>
      <c r="O180" s="12"/>
      <c r="P180" s="6"/>
      <c r="Q180" s="6"/>
    </row>
    <row r="181" spans="1:17" x14ac:dyDescent="0.25">
      <c r="A181" s="7">
        <f t="shared" si="25"/>
        <v>35731</v>
      </c>
      <c r="B181" s="11">
        <f t="shared" si="25"/>
        <v>2</v>
      </c>
      <c r="C181" s="12">
        <f t="shared" si="24"/>
        <v>2</v>
      </c>
      <c r="D181" s="12" t="str">
        <f t="shared" si="24"/>
        <v>growth</v>
      </c>
      <c r="E181" s="12">
        <v>38</v>
      </c>
      <c r="F181" s="12" t="s">
        <v>57</v>
      </c>
      <c r="G181" s="12" t="s">
        <v>59</v>
      </c>
      <c r="H181" s="12">
        <v>2</v>
      </c>
      <c r="I181" s="12">
        <f t="shared" si="23"/>
        <v>35731038</v>
      </c>
      <c r="J181" s="12">
        <f t="shared" si="19"/>
        <v>22</v>
      </c>
      <c r="K181" s="13">
        <v>1390</v>
      </c>
      <c r="L181" s="13">
        <v>1390</v>
      </c>
      <c r="M181" s="13">
        <v>100</v>
      </c>
      <c r="N181" s="13">
        <v>1390</v>
      </c>
      <c r="O181" s="12"/>
      <c r="P181" s="6"/>
      <c r="Q181" s="6"/>
    </row>
    <row r="182" spans="1:17" x14ac:dyDescent="0.25">
      <c r="A182" s="7">
        <f t="shared" si="25"/>
        <v>35731</v>
      </c>
      <c r="B182" s="11">
        <f t="shared" si="25"/>
        <v>2</v>
      </c>
      <c r="C182" s="12">
        <f t="shared" si="25"/>
        <v>2</v>
      </c>
      <c r="D182" s="12" t="str">
        <f t="shared" si="25"/>
        <v>growth</v>
      </c>
      <c r="E182" s="12">
        <v>81</v>
      </c>
      <c r="F182" s="12" t="s">
        <v>57</v>
      </c>
      <c r="G182" s="12" t="s">
        <v>59</v>
      </c>
      <c r="H182" s="12">
        <v>3</v>
      </c>
      <c r="I182" s="12">
        <f t="shared" si="23"/>
        <v>35731081</v>
      </c>
      <c r="J182" s="12">
        <f t="shared" si="19"/>
        <v>22</v>
      </c>
      <c r="K182" s="13">
        <v>820</v>
      </c>
      <c r="L182" s="13">
        <v>820</v>
      </c>
      <c r="M182" s="13">
        <v>100</v>
      </c>
      <c r="N182" s="13">
        <v>820</v>
      </c>
      <c r="O182" s="12"/>
      <c r="P182" s="6"/>
      <c r="Q182" s="6"/>
    </row>
    <row r="183" spans="1:17" x14ac:dyDescent="0.25">
      <c r="A183" s="20">
        <v>35737</v>
      </c>
      <c r="B183" s="8">
        <v>2</v>
      </c>
      <c r="C183" s="9">
        <v>2</v>
      </c>
      <c r="D183" s="9" t="s">
        <v>60</v>
      </c>
      <c r="E183" s="9">
        <v>14</v>
      </c>
      <c r="F183" s="9" t="s">
        <v>55</v>
      </c>
      <c r="G183" s="9" t="s">
        <v>56</v>
      </c>
      <c r="H183" s="9">
        <v>1</v>
      </c>
      <c r="I183" s="9">
        <f t="shared" si="23"/>
        <v>35737014</v>
      </c>
      <c r="J183" s="9">
        <f t="shared" si="19"/>
        <v>22</v>
      </c>
      <c r="K183" s="10">
        <v>2755</v>
      </c>
      <c r="L183" s="10">
        <v>2755</v>
      </c>
      <c r="M183" s="10">
        <v>100</v>
      </c>
      <c r="N183" s="10">
        <v>2755</v>
      </c>
      <c r="O183" s="9"/>
      <c r="P183" s="6"/>
      <c r="Q183" s="6"/>
    </row>
    <row r="184" spans="1:17" x14ac:dyDescent="0.25">
      <c r="A184" s="20">
        <f>A183</f>
        <v>35737</v>
      </c>
      <c r="B184" s="8">
        <f>B183</f>
        <v>2</v>
      </c>
      <c r="C184" s="9">
        <f t="shared" ref="C184:D199" si="26">C183</f>
        <v>2</v>
      </c>
      <c r="D184" s="9" t="str">
        <f t="shared" si="26"/>
        <v>growth</v>
      </c>
      <c r="E184" s="9">
        <v>35</v>
      </c>
      <c r="F184" s="9" t="s">
        <v>55</v>
      </c>
      <c r="G184" s="9" t="s">
        <v>56</v>
      </c>
      <c r="H184" s="9">
        <v>2</v>
      </c>
      <c r="I184" s="9">
        <f t="shared" si="23"/>
        <v>35737035</v>
      </c>
      <c r="J184" s="9">
        <f t="shared" si="19"/>
        <v>22</v>
      </c>
      <c r="K184" s="10">
        <v>2990</v>
      </c>
      <c r="L184" s="10">
        <v>2990</v>
      </c>
      <c r="M184" s="10">
        <v>100</v>
      </c>
      <c r="N184" s="10">
        <v>2990</v>
      </c>
      <c r="O184" s="9"/>
      <c r="P184" s="6"/>
      <c r="Q184" s="6"/>
    </row>
    <row r="185" spans="1:17" x14ac:dyDescent="0.25">
      <c r="A185" s="20">
        <f t="shared" ref="A185:D200" si="27">A184</f>
        <v>35737</v>
      </c>
      <c r="B185" s="8">
        <f t="shared" si="27"/>
        <v>2</v>
      </c>
      <c r="C185" s="9">
        <f t="shared" si="26"/>
        <v>2</v>
      </c>
      <c r="D185" s="9" t="str">
        <f t="shared" si="26"/>
        <v>growth</v>
      </c>
      <c r="E185" s="9">
        <v>61</v>
      </c>
      <c r="F185" s="9" t="s">
        <v>55</v>
      </c>
      <c r="G185" s="9" t="s">
        <v>56</v>
      </c>
      <c r="H185" s="9">
        <v>3</v>
      </c>
      <c r="I185" s="9">
        <f t="shared" si="23"/>
        <v>35737061</v>
      </c>
      <c r="J185" s="9">
        <f t="shared" si="19"/>
        <v>22</v>
      </c>
      <c r="K185" s="10">
        <v>1675</v>
      </c>
      <c r="L185" s="10">
        <v>1675</v>
      </c>
      <c r="M185" s="10">
        <v>100</v>
      </c>
      <c r="N185" s="10">
        <v>1675</v>
      </c>
      <c r="O185" s="9"/>
      <c r="P185" s="6"/>
      <c r="Q185" s="6"/>
    </row>
    <row r="186" spans="1:17" x14ac:dyDescent="0.25">
      <c r="A186" s="20">
        <f t="shared" si="27"/>
        <v>35737</v>
      </c>
      <c r="B186" s="11">
        <f t="shared" si="27"/>
        <v>2</v>
      </c>
      <c r="C186" s="12">
        <f t="shared" si="26"/>
        <v>2</v>
      </c>
      <c r="D186" s="12" t="str">
        <f t="shared" si="26"/>
        <v>growth</v>
      </c>
      <c r="E186" s="12">
        <v>17</v>
      </c>
      <c r="F186" s="12" t="s">
        <v>57</v>
      </c>
      <c r="G186" s="12" t="s">
        <v>56</v>
      </c>
      <c r="H186" s="12">
        <v>1</v>
      </c>
      <c r="I186" s="12">
        <f t="shared" si="23"/>
        <v>35737017</v>
      </c>
      <c r="J186" s="12">
        <f t="shared" si="19"/>
        <v>22</v>
      </c>
      <c r="K186" s="13">
        <v>2805</v>
      </c>
      <c r="L186" s="13">
        <v>2805</v>
      </c>
      <c r="M186" s="13">
        <v>100</v>
      </c>
      <c r="N186" s="13">
        <v>2805</v>
      </c>
      <c r="O186" s="12"/>
      <c r="P186" s="6"/>
      <c r="Q186" s="6"/>
    </row>
    <row r="187" spans="1:17" x14ac:dyDescent="0.25">
      <c r="A187" s="20">
        <f t="shared" si="27"/>
        <v>35737</v>
      </c>
      <c r="B187" s="11">
        <f t="shared" si="27"/>
        <v>2</v>
      </c>
      <c r="C187" s="12">
        <f t="shared" si="26"/>
        <v>2</v>
      </c>
      <c r="D187" s="12" t="str">
        <f t="shared" si="26"/>
        <v>growth</v>
      </c>
      <c r="E187" s="12">
        <v>39</v>
      </c>
      <c r="F187" s="12" t="s">
        <v>57</v>
      </c>
      <c r="G187" s="12" t="s">
        <v>56</v>
      </c>
      <c r="H187" s="12">
        <v>2</v>
      </c>
      <c r="I187" s="12">
        <f t="shared" si="23"/>
        <v>35737039</v>
      </c>
      <c r="J187" s="12">
        <f t="shared" si="19"/>
        <v>22</v>
      </c>
      <c r="K187" s="13">
        <v>3065</v>
      </c>
      <c r="L187" s="13">
        <v>3065</v>
      </c>
      <c r="M187" s="13">
        <v>100</v>
      </c>
      <c r="N187" s="13">
        <v>3065</v>
      </c>
      <c r="O187" s="12"/>
      <c r="P187" s="6"/>
      <c r="Q187" s="6"/>
    </row>
    <row r="188" spans="1:17" x14ac:dyDescent="0.25">
      <c r="A188" s="20">
        <f t="shared" si="27"/>
        <v>35737</v>
      </c>
      <c r="B188" s="11">
        <f t="shared" si="27"/>
        <v>2</v>
      </c>
      <c r="C188" s="12">
        <f t="shared" si="26"/>
        <v>2</v>
      </c>
      <c r="D188" s="12" t="str">
        <f t="shared" si="26"/>
        <v>growth</v>
      </c>
      <c r="E188" s="12">
        <v>82</v>
      </c>
      <c r="F188" s="12" t="s">
        <v>57</v>
      </c>
      <c r="G188" s="12" t="s">
        <v>56</v>
      </c>
      <c r="H188" s="12">
        <v>3</v>
      </c>
      <c r="I188" s="12">
        <f t="shared" si="23"/>
        <v>35737082</v>
      </c>
      <c r="J188" s="12">
        <f t="shared" si="19"/>
        <v>22</v>
      </c>
      <c r="K188" s="13">
        <v>1680</v>
      </c>
      <c r="L188" s="13">
        <v>1680</v>
      </c>
      <c r="M188" s="13">
        <v>100</v>
      </c>
      <c r="N188" s="13">
        <v>1680</v>
      </c>
      <c r="O188" s="12"/>
      <c r="P188" s="6"/>
      <c r="Q188" s="6"/>
    </row>
    <row r="189" spans="1:17" x14ac:dyDescent="0.25">
      <c r="A189" s="20">
        <f t="shared" si="27"/>
        <v>35737</v>
      </c>
      <c r="B189" s="14">
        <f t="shared" si="27"/>
        <v>2</v>
      </c>
      <c r="C189" s="15">
        <f t="shared" si="26"/>
        <v>2</v>
      </c>
      <c r="D189" s="15" t="str">
        <f t="shared" si="26"/>
        <v>growth</v>
      </c>
      <c r="E189" s="15">
        <v>15</v>
      </c>
      <c r="F189" s="15" t="s">
        <v>55</v>
      </c>
      <c r="G189" s="15" t="s">
        <v>58</v>
      </c>
      <c r="H189" s="15">
        <v>1</v>
      </c>
      <c r="I189" s="15">
        <f t="shared" si="23"/>
        <v>35737015</v>
      </c>
      <c r="J189" s="15">
        <f t="shared" si="19"/>
        <v>22</v>
      </c>
      <c r="K189" s="16">
        <v>2675</v>
      </c>
      <c r="L189" s="16">
        <v>2675</v>
      </c>
      <c r="M189" s="16">
        <v>100</v>
      </c>
      <c r="N189" s="16">
        <v>2675</v>
      </c>
      <c r="O189" s="15"/>
      <c r="P189" s="6"/>
      <c r="Q189" s="6"/>
    </row>
    <row r="190" spans="1:17" x14ac:dyDescent="0.25">
      <c r="A190" s="20">
        <f t="shared" si="27"/>
        <v>35737</v>
      </c>
      <c r="B190" s="14">
        <f t="shared" si="27"/>
        <v>2</v>
      </c>
      <c r="C190" s="15">
        <f t="shared" si="26"/>
        <v>2</v>
      </c>
      <c r="D190" s="15" t="str">
        <f t="shared" si="26"/>
        <v>growth</v>
      </c>
      <c r="E190" s="15">
        <v>34</v>
      </c>
      <c r="F190" s="15" t="s">
        <v>55</v>
      </c>
      <c r="G190" s="15" t="s">
        <v>58</v>
      </c>
      <c r="H190" s="15">
        <v>2</v>
      </c>
      <c r="I190" s="15">
        <f t="shared" si="23"/>
        <v>35737034</v>
      </c>
      <c r="J190" s="15">
        <f t="shared" si="19"/>
        <v>22</v>
      </c>
      <c r="K190" s="16">
        <v>3275</v>
      </c>
      <c r="L190" s="16">
        <v>3275</v>
      </c>
      <c r="M190" s="16">
        <v>100</v>
      </c>
      <c r="N190" s="16">
        <v>3275</v>
      </c>
      <c r="O190" s="15"/>
      <c r="P190" s="6"/>
      <c r="Q190" s="6"/>
    </row>
    <row r="191" spans="1:17" x14ac:dyDescent="0.25">
      <c r="A191" s="20">
        <f t="shared" si="27"/>
        <v>35737</v>
      </c>
      <c r="B191" s="14">
        <f t="shared" si="27"/>
        <v>2</v>
      </c>
      <c r="C191" s="15">
        <f t="shared" si="26"/>
        <v>2</v>
      </c>
      <c r="D191" s="15" t="str">
        <f t="shared" si="26"/>
        <v>growth</v>
      </c>
      <c r="E191" s="15">
        <v>60</v>
      </c>
      <c r="F191" s="15" t="s">
        <v>55</v>
      </c>
      <c r="G191" s="15" t="s">
        <v>58</v>
      </c>
      <c r="H191" s="15">
        <v>3</v>
      </c>
      <c r="I191" s="15">
        <f t="shared" si="23"/>
        <v>35737060</v>
      </c>
      <c r="J191" s="15">
        <f t="shared" si="19"/>
        <v>22</v>
      </c>
      <c r="K191" s="16">
        <v>2900</v>
      </c>
      <c r="L191" s="16">
        <v>2900</v>
      </c>
      <c r="M191" s="16">
        <v>100</v>
      </c>
      <c r="N191" s="16">
        <v>2900</v>
      </c>
      <c r="O191" s="15"/>
      <c r="P191" s="6"/>
      <c r="Q191" s="6"/>
    </row>
    <row r="192" spans="1:17" x14ac:dyDescent="0.25">
      <c r="A192" s="20">
        <f t="shared" si="27"/>
        <v>35737</v>
      </c>
      <c r="B192" s="17">
        <f t="shared" si="27"/>
        <v>2</v>
      </c>
      <c r="C192" s="18">
        <f t="shared" si="26"/>
        <v>2</v>
      </c>
      <c r="D192" s="18" t="str">
        <f t="shared" si="26"/>
        <v>growth</v>
      </c>
      <c r="E192" s="18">
        <v>18</v>
      </c>
      <c r="F192" s="18" t="s">
        <v>57</v>
      </c>
      <c r="G192" s="18" t="s">
        <v>58</v>
      </c>
      <c r="H192" s="18">
        <v>1</v>
      </c>
      <c r="I192" s="18">
        <f t="shared" si="23"/>
        <v>35737018</v>
      </c>
      <c r="J192" s="18">
        <f t="shared" si="19"/>
        <v>22</v>
      </c>
      <c r="K192" s="19">
        <v>3355</v>
      </c>
      <c r="L192" s="19">
        <v>3355</v>
      </c>
      <c r="M192" s="19">
        <v>100</v>
      </c>
      <c r="N192" s="19">
        <v>3355</v>
      </c>
      <c r="O192" s="18"/>
      <c r="P192" s="6"/>
      <c r="Q192" s="6"/>
    </row>
    <row r="193" spans="1:17" x14ac:dyDescent="0.25">
      <c r="A193" s="20">
        <f t="shared" si="27"/>
        <v>35737</v>
      </c>
      <c r="B193" s="17">
        <f t="shared" si="27"/>
        <v>2</v>
      </c>
      <c r="C193" s="18">
        <f t="shared" si="26"/>
        <v>2</v>
      </c>
      <c r="D193" s="18" t="str">
        <f t="shared" si="26"/>
        <v>growth</v>
      </c>
      <c r="E193" s="18">
        <v>37</v>
      </c>
      <c r="F193" s="18" t="s">
        <v>57</v>
      </c>
      <c r="G193" s="18" t="s">
        <v>58</v>
      </c>
      <c r="H193" s="18">
        <v>2</v>
      </c>
      <c r="I193" s="18">
        <f t="shared" si="23"/>
        <v>35737037</v>
      </c>
      <c r="J193" s="18">
        <f t="shared" si="19"/>
        <v>22</v>
      </c>
      <c r="K193" s="19">
        <v>3015</v>
      </c>
      <c r="L193" s="19">
        <v>3015</v>
      </c>
      <c r="M193" s="19">
        <v>100</v>
      </c>
      <c r="N193" s="19">
        <v>3015</v>
      </c>
      <c r="O193" s="18"/>
      <c r="P193" s="6"/>
      <c r="Q193" s="6"/>
    </row>
    <row r="194" spans="1:17" x14ac:dyDescent="0.25">
      <c r="A194" s="20">
        <f t="shared" si="27"/>
        <v>35737</v>
      </c>
      <c r="B194" s="17">
        <f t="shared" si="27"/>
        <v>2</v>
      </c>
      <c r="C194" s="18">
        <f t="shared" si="26"/>
        <v>2</v>
      </c>
      <c r="D194" s="18" t="str">
        <f t="shared" si="26"/>
        <v>growth</v>
      </c>
      <c r="E194" s="18">
        <v>83</v>
      </c>
      <c r="F194" s="18" t="s">
        <v>57</v>
      </c>
      <c r="G194" s="18" t="s">
        <v>58</v>
      </c>
      <c r="H194" s="18">
        <v>3</v>
      </c>
      <c r="I194" s="18">
        <f t="shared" si="23"/>
        <v>35737083</v>
      </c>
      <c r="J194" s="18">
        <f t="shared" si="19"/>
        <v>22</v>
      </c>
      <c r="K194" s="19">
        <v>2595</v>
      </c>
      <c r="L194" s="19">
        <v>2595</v>
      </c>
      <c r="M194" s="19">
        <v>100</v>
      </c>
      <c r="N194" s="19">
        <v>2595</v>
      </c>
      <c r="O194" s="18"/>
      <c r="P194" s="6"/>
      <c r="Q194" s="6"/>
    </row>
    <row r="195" spans="1:17" x14ac:dyDescent="0.25">
      <c r="A195" s="20">
        <f t="shared" si="27"/>
        <v>35737</v>
      </c>
      <c r="B195" s="8">
        <f t="shared" si="27"/>
        <v>2</v>
      </c>
      <c r="C195" s="9">
        <f t="shared" si="26"/>
        <v>2</v>
      </c>
      <c r="D195" s="9" t="str">
        <f t="shared" si="26"/>
        <v>growth</v>
      </c>
      <c r="E195" s="9">
        <v>16</v>
      </c>
      <c r="F195" s="9" t="s">
        <v>55</v>
      </c>
      <c r="G195" s="9" t="s">
        <v>59</v>
      </c>
      <c r="H195" s="9">
        <v>1</v>
      </c>
      <c r="I195" s="9">
        <f t="shared" si="23"/>
        <v>35737016</v>
      </c>
      <c r="J195" s="9">
        <f t="shared" si="19"/>
        <v>22</v>
      </c>
      <c r="K195" s="10">
        <v>2435</v>
      </c>
      <c r="L195" s="10">
        <v>2435</v>
      </c>
      <c r="M195" s="10">
        <v>100</v>
      </c>
      <c r="N195" s="10">
        <v>2435</v>
      </c>
      <c r="O195" s="9"/>
      <c r="P195" s="6"/>
      <c r="Q195" s="6"/>
    </row>
    <row r="196" spans="1:17" x14ac:dyDescent="0.25">
      <c r="A196" s="20">
        <f t="shared" si="27"/>
        <v>35737</v>
      </c>
      <c r="B196" s="8">
        <f t="shared" si="27"/>
        <v>2</v>
      </c>
      <c r="C196" s="9">
        <f t="shared" si="26"/>
        <v>2</v>
      </c>
      <c r="D196" s="9" t="str">
        <f t="shared" si="26"/>
        <v>growth</v>
      </c>
      <c r="E196" s="9">
        <v>36</v>
      </c>
      <c r="F196" s="9" t="s">
        <v>55</v>
      </c>
      <c r="G196" s="9" t="s">
        <v>59</v>
      </c>
      <c r="H196" s="9">
        <v>2</v>
      </c>
      <c r="I196" s="9">
        <f t="shared" si="23"/>
        <v>35737036</v>
      </c>
      <c r="J196" s="9">
        <f t="shared" si="19"/>
        <v>22</v>
      </c>
      <c r="K196" s="10">
        <v>2525</v>
      </c>
      <c r="L196" s="10">
        <v>2525</v>
      </c>
      <c r="M196" s="10">
        <v>100</v>
      </c>
      <c r="N196" s="10">
        <v>2525</v>
      </c>
      <c r="O196" s="9"/>
      <c r="P196" s="6"/>
      <c r="Q196" s="6"/>
    </row>
    <row r="197" spans="1:17" x14ac:dyDescent="0.25">
      <c r="A197" s="20">
        <f t="shared" si="27"/>
        <v>35737</v>
      </c>
      <c r="B197" s="8">
        <f t="shared" si="27"/>
        <v>2</v>
      </c>
      <c r="C197" s="9">
        <f t="shared" si="26"/>
        <v>2</v>
      </c>
      <c r="D197" s="9" t="str">
        <f t="shared" si="26"/>
        <v>growth</v>
      </c>
      <c r="E197" s="9">
        <v>59</v>
      </c>
      <c r="F197" s="9" t="s">
        <v>55</v>
      </c>
      <c r="G197" s="9" t="s">
        <v>59</v>
      </c>
      <c r="H197" s="9">
        <v>3</v>
      </c>
      <c r="I197" s="9">
        <f t="shared" si="23"/>
        <v>35737059</v>
      </c>
      <c r="J197" s="9">
        <f t="shared" si="19"/>
        <v>22</v>
      </c>
      <c r="K197" s="10">
        <v>2310</v>
      </c>
      <c r="L197" s="10">
        <v>2310</v>
      </c>
      <c r="M197" s="10">
        <v>100</v>
      </c>
      <c r="N197" s="10">
        <v>2310</v>
      </c>
      <c r="O197" s="9"/>
      <c r="P197" s="6"/>
      <c r="Q197" s="6"/>
    </row>
    <row r="198" spans="1:17" x14ac:dyDescent="0.25">
      <c r="A198" s="20">
        <f t="shared" si="27"/>
        <v>35737</v>
      </c>
      <c r="B198" s="11">
        <f t="shared" si="27"/>
        <v>2</v>
      </c>
      <c r="C198" s="12">
        <f t="shared" si="26"/>
        <v>2</v>
      </c>
      <c r="D198" s="12" t="str">
        <f t="shared" si="26"/>
        <v>growth</v>
      </c>
      <c r="E198" s="12">
        <v>19</v>
      </c>
      <c r="F198" s="12" t="s">
        <v>57</v>
      </c>
      <c r="G198" s="12" t="s">
        <v>59</v>
      </c>
      <c r="H198" s="12">
        <v>1</v>
      </c>
      <c r="I198" s="12">
        <f t="shared" si="23"/>
        <v>35737019</v>
      </c>
      <c r="J198" s="12">
        <f t="shared" si="19"/>
        <v>22</v>
      </c>
      <c r="K198" s="13">
        <v>2645</v>
      </c>
      <c r="L198" s="13">
        <v>2645</v>
      </c>
      <c r="M198" s="13">
        <v>100</v>
      </c>
      <c r="N198" s="13">
        <v>2645</v>
      </c>
      <c r="O198" s="12"/>
      <c r="P198" s="6"/>
      <c r="Q198" s="6"/>
    </row>
    <row r="199" spans="1:17" x14ac:dyDescent="0.25">
      <c r="A199" s="20">
        <f t="shared" si="27"/>
        <v>35737</v>
      </c>
      <c r="B199" s="11">
        <f t="shared" si="27"/>
        <v>2</v>
      </c>
      <c r="C199" s="12">
        <f t="shared" si="26"/>
        <v>2</v>
      </c>
      <c r="D199" s="12" t="str">
        <f t="shared" si="26"/>
        <v>growth</v>
      </c>
      <c r="E199" s="12">
        <v>38</v>
      </c>
      <c r="F199" s="12" t="s">
        <v>57</v>
      </c>
      <c r="G199" s="12" t="s">
        <v>59</v>
      </c>
      <c r="H199" s="12">
        <v>2</v>
      </c>
      <c r="I199" s="12">
        <f t="shared" si="23"/>
        <v>35737038</v>
      </c>
      <c r="J199" s="12">
        <f t="shared" si="19"/>
        <v>22</v>
      </c>
      <c r="K199" s="13">
        <v>2770</v>
      </c>
      <c r="L199" s="13">
        <v>2770</v>
      </c>
      <c r="M199" s="13">
        <v>100</v>
      </c>
      <c r="N199" s="13">
        <v>2770</v>
      </c>
      <c r="O199" s="12"/>
      <c r="P199" s="6"/>
      <c r="Q199" s="6"/>
    </row>
    <row r="200" spans="1:17" x14ac:dyDescent="0.25">
      <c r="A200" s="20">
        <f t="shared" si="27"/>
        <v>35737</v>
      </c>
      <c r="B200" s="11">
        <f t="shared" si="27"/>
        <v>2</v>
      </c>
      <c r="C200" s="12">
        <f t="shared" si="27"/>
        <v>2</v>
      </c>
      <c r="D200" s="12" t="str">
        <f t="shared" si="27"/>
        <v>growth</v>
      </c>
      <c r="E200" s="12">
        <v>81</v>
      </c>
      <c r="F200" s="12" t="s">
        <v>57</v>
      </c>
      <c r="G200" s="12" t="s">
        <v>59</v>
      </c>
      <c r="H200" s="12">
        <v>3</v>
      </c>
      <c r="I200" s="12">
        <f t="shared" si="23"/>
        <v>35737081</v>
      </c>
      <c r="J200" s="12">
        <f t="shared" si="19"/>
        <v>22</v>
      </c>
      <c r="K200" s="13">
        <v>2320</v>
      </c>
      <c r="L200" s="13">
        <v>2320</v>
      </c>
      <c r="M200" s="13">
        <v>100</v>
      </c>
      <c r="N200" s="13">
        <v>2320</v>
      </c>
      <c r="O200" s="12"/>
      <c r="P200" s="6"/>
      <c r="Q200" s="6"/>
    </row>
    <row r="201" spans="1:17" x14ac:dyDescent="0.25">
      <c r="A201" s="7">
        <v>35744</v>
      </c>
      <c r="B201" s="8">
        <v>2</v>
      </c>
      <c r="C201" s="9">
        <v>2</v>
      </c>
      <c r="D201" s="9" t="s">
        <v>60</v>
      </c>
      <c r="E201" s="9">
        <v>14</v>
      </c>
      <c r="F201" s="9" t="s">
        <v>55</v>
      </c>
      <c r="G201" s="9" t="s">
        <v>56</v>
      </c>
      <c r="H201" s="9">
        <v>1</v>
      </c>
      <c r="I201" s="9">
        <f t="shared" si="23"/>
        <v>35744014</v>
      </c>
      <c r="J201" s="9">
        <f t="shared" si="19"/>
        <v>22</v>
      </c>
      <c r="K201" s="10">
        <v>3625</v>
      </c>
      <c r="L201" s="10">
        <v>3625</v>
      </c>
      <c r="M201" s="10">
        <v>100</v>
      </c>
      <c r="N201" s="10">
        <v>3625</v>
      </c>
      <c r="O201" s="9"/>
      <c r="P201" s="6"/>
      <c r="Q201" s="6"/>
    </row>
    <row r="202" spans="1:17" x14ac:dyDescent="0.25">
      <c r="A202" s="7">
        <f>A201</f>
        <v>35744</v>
      </c>
      <c r="B202" s="8">
        <f>B201</f>
        <v>2</v>
      </c>
      <c r="C202" s="9">
        <f t="shared" ref="C202:D217" si="28">C201</f>
        <v>2</v>
      </c>
      <c r="D202" s="9" t="str">
        <f t="shared" si="28"/>
        <v>growth</v>
      </c>
      <c r="E202" s="9">
        <v>35</v>
      </c>
      <c r="F202" s="9" t="s">
        <v>55</v>
      </c>
      <c r="G202" s="9" t="s">
        <v>56</v>
      </c>
      <c r="H202" s="9">
        <v>2</v>
      </c>
      <c r="I202" s="9">
        <f t="shared" si="23"/>
        <v>35744035</v>
      </c>
      <c r="J202" s="9">
        <f t="shared" si="19"/>
        <v>22</v>
      </c>
      <c r="K202" s="10">
        <v>3950</v>
      </c>
      <c r="L202" s="10">
        <v>3950</v>
      </c>
      <c r="M202" s="10">
        <v>100</v>
      </c>
      <c r="N202" s="10">
        <v>3950</v>
      </c>
      <c r="O202" s="9"/>
      <c r="P202" s="6"/>
      <c r="Q202" s="6"/>
    </row>
    <row r="203" spans="1:17" x14ac:dyDescent="0.25">
      <c r="A203" s="7">
        <f t="shared" ref="A203:D218" si="29">A202</f>
        <v>35744</v>
      </c>
      <c r="B203" s="8">
        <f t="shared" si="29"/>
        <v>2</v>
      </c>
      <c r="C203" s="9">
        <f t="shared" si="28"/>
        <v>2</v>
      </c>
      <c r="D203" s="9" t="str">
        <f t="shared" si="28"/>
        <v>growth</v>
      </c>
      <c r="E203" s="9">
        <v>61</v>
      </c>
      <c r="F203" s="9" t="s">
        <v>55</v>
      </c>
      <c r="G203" s="9" t="s">
        <v>56</v>
      </c>
      <c r="H203" s="9">
        <v>3</v>
      </c>
      <c r="I203" s="9">
        <f t="shared" si="23"/>
        <v>35744061</v>
      </c>
      <c r="J203" s="9">
        <f t="shared" si="19"/>
        <v>22</v>
      </c>
      <c r="K203" s="10">
        <v>3075</v>
      </c>
      <c r="L203" s="10">
        <v>3075</v>
      </c>
      <c r="M203" s="10">
        <v>100</v>
      </c>
      <c r="N203" s="10">
        <v>3075</v>
      </c>
      <c r="O203" s="9"/>
      <c r="P203" s="6"/>
      <c r="Q203" s="6"/>
    </row>
    <row r="204" spans="1:17" x14ac:dyDescent="0.25">
      <c r="A204" s="7">
        <f t="shared" si="29"/>
        <v>35744</v>
      </c>
      <c r="B204" s="11">
        <f t="shared" si="29"/>
        <v>2</v>
      </c>
      <c r="C204" s="12">
        <f t="shared" si="28"/>
        <v>2</v>
      </c>
      <c r="D204" s="12" t="str">
        <f t="shared" si="28"/>
        <v>growth</v>
      </c>
      <c r="E204" s="12">
        <v>17</v>
      </c>
      <c r="F204" s="12" t="s">
        <v>57</v>
      </c>
      <c r="G204" s="12" t="s">
        <v>56</v>
      </c>
      <c r="H204" s="12">
        <v>1</v>
      </c>
      <c r="I204" s="12">
        <f t="shared" si="23"/>
        <v>35744017</v>
      </c>
      <c r="J204" s="12">
        <f t="shared" si="19"/>
        <v>22</v>
      </c>
      <c r="K204" s="13">
        <v>3695</v>
      </c>
      <c r="L204" s="13">
        <v>3695</v>
      </c>
      <c r="M204" s="13">
        <v>100</v>
      </c>
      <c r="N204" s="13">
        <v>3695</v>
      </c>
      <c r="O204" s="12"/>
      <c r="P204" s="6"/>
      <c r="Q204" s="6"/>
    </row>
    <row r="205" spans="1:17" x14ac:dyDescent="0.25">
      <c r="A205" s="7">
        <f t="shared" si="29"/>
        <v>35744</v>
      </c>
      <c r="B205" s="11">
        <f t="shared" si="29"/>
        <v>2</v>
      </c>
      <c r="C205" s="12">
        <f t="shared" si="28"/>
        <v>2</v>
      </c>
      <c r="D205" s="12" t="str">
        <f t="shared" si="28"/>
        <v>growth</v>
      </c>
      <c r="E205" s="12">
        <v>39</v>
      </c>
      <c r="F205" s="12" t="s">
        <v>57</v>
      </c>
      <c r="G205" s="12" t="s">
        <v>56</v>
      </c>
      <c r="H205" s="12">
        <v>2</v>
      </c>
      <c r="I205" s="12">
        <f t="shared" si="23"/>
        <v>35744039</v>
      </c>
      <c r="J205" s="12">
        <f t="shared" si="19"/>
        <v>22</v>
      </c>
      <c r="K205" s="13">
        <v>3500</v>
      </c>
      <c r="L205" s="13">
        <v>3500</v>
      </c>
      <c r="M205" s="13">
        <v>100</v>
      </c>
      <c r="N205" s="13">
        <v>3500</v>
      </c>
      <c r="O205" s="12"/>
      <c r="P205" s="6"/>
      <c r="Q205" s="6"/>
    </row>
    <row r="206" spans="1:17" x14ac:dyDescent="0.25">
      <c r="A206" s="7">
        <f t="shared" si="29"/>
        <v>35744</v>
      </c>
      <c r="B206" s="11">
        <f t="shared" si="29"/>
        <v>2</v>
      </c>
      <c r="C206" s="12">
        <f t="shared" si="28"/>
        <v>2</v>
      </c>
      <c r="D206" s="12" t="str">
        <f t="shared" si="28"/>
        <v>growth</v>
      </c>
      <c r="E206" s="12">
        <v>82</v>
      </c>
      <c r="F206" s="12" t="s">
        <v>57</v>
      </c>
      <c r="G206" s="12" t="s">
        <v>56</v>
      </c>
      <c r="H206" s="12">
        <v>3</v>
      </c>
      <c r="I206" s="12">
        <f t="shared" si="23"/>
        <v>35744082</v>
      </c>
      <c r="J206" s="12">
        <f t="shared" si="19"/>
        <v>22</v>
      </c>
      <c r="K206" s="13">
        <v>2895</v>
      </c>
      <c r="L206" s="13">
        <v>2895</v>
      </c>
      <c r="M206" s="13">
        <v>100</v>
      </c>
      <c r="N206" s="13">
        <v>2895</v>
      </c>
      <c r="O206" s="12"/>
      <c r="P206" s="6"/>
      <c r="Q206" s="6"/>
    </row>
    <row r="207" spans="1:17" x14ac:dyDescent="0.25">
      <c r="A207" s="7">
        <f t="shared" si="29"/>
        <v>35744</v>
      </c>
      <c r="B207" s="14">
        <f t="shared" si="29"/>
        <v>2</v>
      </c>
      <c r="C207" s="15">
        <f t="shared" si="28"/>
        <v>2</v>
      </c>
      <c r="D207" s="15" t="str">
        <f t="shared" si="28"/>
        <v>growth</v>
      </c>
      <c r="E207" s="15">
        <v>15</v>
      </c>
      <c r="F207" s="15" t="s">
        <v>55</v>
      </c>
      <c r="G207" s="15" t="s">
        <v>58</v>
      </c>
      <c r="H207" s="15">
        <v>1</v>
      </c>
      <c r="I207" s="15">
        <f t="shared" si="23"/>
        <v>35744015</v>
      </c>
      <c r="J207" s="15">
        <f t="shared" si="19"/>
        <v>22</v>
      </c>
      <c r="K207" s="16">
        <v>6500</v>
      </c>
      <c r="L207" s="16">
        <v>6500</v>
      </c>
      <c r="M207" s="16">
        <v>100</v>
      </c>
      <c r="N207" s="16">
        <v>6500</v>
      </c>
      <c r="O207" s="15"/>
      <c r="P207" s="6"/>
      <c r="Q207" s="6"/>
    </row>
    <row r="208" spans="1:17" x14ac:dyDescent="0.25">
      <c r="A208" s="7">
        <f t="shared" si="29"/>
        <v>35744</v>
      </c>
      <c r="B208" s="14">
        <f t="shared" si="29"/>
        <v>2</v>
      </c>
      <c r="C208" s="15">
        <f t="shared" si="28"/>
        <v>2</v>
      </c>
      <c r="D208" s="15" t="str">
        <f t="shared" si="28"/>
        <v>growth</v>
      </c>
      <c r="E208" s="15">
        <v>34</v>
      </c>
      <c r="F208" s="15" t="s">
        <v>55</v>
      </c>
      <c r="G208" s="15" t="s">
        <v>58</v>
      </c>
      <c r="H208" s="15">
        <v>2</v>
      </c>
      <c r="I208" s="15">
        <f t="shared" si="23"/>
        <v>35744034</v>
      </c>
      <c r="J208" s="15">
        <f t="shared" si="19"/>
        <v>22</v>
      </c>
      <c r="K208" s="16">
        <v>4200</v>
      </c>
      <c r="L208" s="16">
        <v>4200</v>
      </c>
      <c r="M208" s="16">
        <v>100</v>
      </c>
      <c r="N208" s="16">
        <v>4200</v>
      </c>
      <c r="O208" s="15"/>
      <c r="P208" s="6"/>
      <c r="Q208" s="6"/>
    </row>
    <row r="209" spans="1:17" x14ac:dyDescent="0.25">
      <c r="A209" s="7">
        <f t="shared" si="29"/>
        <v>35744</v>
      </c>
      <c r="B209" s="14">
        <f t="shared" si="29"/>
        <v>2</v>
      </c>
      <c r="C209" s="15">
        <f t="shared" si="28"/>
        <v>2</v>
      </c>
      <c r="D209" s="15" t="str">
        <f t="shared" si="28"/>
        <v>growth</v>
      </c>
      <c r="E209" s="15">
        <v>60</v>
      </c>
      <c r="F209" s="15" t="s">
        <v>55</v>
      </c>
      <c r="G209" s="15" t="s">
        <v>58</v>
      </c>
      <c r="H209" s="15">
        <v>3</v>
      </c>
      <c r="I209" s="15">
        <f t="shared" si="23"/>
        <v>35744060</v>
      </c>
      <c r="J209" s="15">
        <f t="shared" si="19"/>
        <v>22</v>
      </c>
      <c r="K209" s="16">
        <v>3520</v>
      </c>
      <c r="L209" s="16">
        <v>3520</v>
      </c>
      <c r="M209" s="16">
        <v>100</v>
      </c>
      <c r="N209" s="16">
        <v>3520</v>
      </c>
      <c r="O209" s="15"/>
      <c r="P209" s="6"/>
      <c r="Q209" s="6"/>
    </row>
    <row r="210" spans="1:17" x14ac:dyDescent="0.25">
      <c r="A210" s="7">
        <f t="shared" si="29"/>
        <v>35744</v>
      </c>
      <c r="B210" s="17">
        <f t="shared" si="29"/>
        <v>2</v>
      </c>
      <c r="C210" s="18">
        <f t="shared" si="28"/>
        <v>2</v>
      </c>
      <c r="D210" s="18" t="str">
        <f t="shared" si="28"/>
        <v>growth</v>
      </c>
      <c r="E210" s="18">
        <v>18</v>
      </c>
      <c r="F210" s="18" t="s">
        <v>57</v>
      </c>
      <c r="G210" s="18" t="s">
        <v>58</v>
      </c>
      <c r="H210" s="18">
        <v>1</v>
      </c>
      <c r="I210" s="18">
        <f t="shared" si="23"/>
        <v>35744018</v>
      </c>
      <c r="J210" s="18">
        <f t="shared" si="19"/>
        <v>22</v>
      </c>
      <c r="K210" s="19">
        <v>4370</v>
      </c>
      <c r="L210" s="19">
        <v>4370</v>
      </c>
      <c r="M210" s="19">
        <v>100</v>
      </c>
      <c r="N210" s="19">
        <v>4370</v>
      </c>
      <c r="O210" s="18"/>
      <c r="P210" s="6"/>
      <c r="Q210" s="6"/>
    </row>
    <row r="211" spans="1:17" x14ac:dyDescent="0.25">
      <c r="A211" s="7">
        <f t="shared" si="29"/>
        <v>35744</v>
      </c>
      <c r="B211" s="17">
        <f t="shared" si="29"/>
        <v>2</v>
      </c>
      <c r="C211" s="18">
        <f t="shared" si="28"/>
        <v>2</v>
      </c>
      <c r="D211" s="18" t="str">
        <f t="shared" si="28"/>
        <v>growth</v>
      </c>
      <c r="E211" s="18">
        <v>37</v>
      </c>
      <c r="F211" s="18" t="s">
        <v>57</v>
      </c>
      <c r="G211" s="18" t="s">
        <v>58</v>
      </c>
      <c r="H211" s="18">
        <v>2</v>
      </c>
      <c r="I211" s="18">
        <f t="shared" si="23"/>
        <v>35744037</v>
      </c>
      <c r="J211" s="18">
        <f t="shared" si="19"/>
        <v>22</v>
      </c>
      <c r="K211" s="19">
        <v>4050</v>
      </c>
      <c r="L211" s="19">
        <v>4050</v>
      </c>
      <c r="M211" s="19">
        <v>100</v>
      </c>
      <c r="N211" s="19">
        <v>4050</v>
      </c>
      <c r="O211" s="18"/>
      <c r="P211" s="6"/>
      <c r="Q211" s="6"/>
    </row>
    <row r="212" spans="1:17" x14ac:dyDescent="0.25">
      <c r="A212" s="7">
        <f t="shared" si="29"/>
        <v>35744</v>
      </c>
      <c r="B212" s="17">
        <f t="shared" si="29"/>
        <v>2</v>
      </c>
      <c r="C212" s="18">
        <f t="shared" si="28"/>
        <v>2</v>
      </c>
      <c r="D212" s="18" t="str">
        <f t="shared" si="28"/>
        <v>growth</v>
      </c>
      <c r="E212" s="18">
        <v>83</v>
      </c>
      <c r="F212" s="18" t="s">
        <v>57</v>
      </c>
      <c r="G212" s="18" t="s">
        <v>58</v>
      </c>
      <c r="H212" s="18">
        <v>3</v>
      </c>
      <c r="I212" s="18">
        <f t="shared" si="23"/>
        <v>35744083</v>
      </c>
      <c r="J212" s="18">
        <f t="shared" ref="J212:J275" si="30">B212*10+C212</f>
        <v>22</v>
      </c>
      <c r="K212" s="19">
        <v>4030</v>
      </c>
      <c r="L212" s="19">
        <v>4030</v>
      </c>
      <c r="M212" s="19">
        <v>100</v>
      </c>
      <c r="N212" s="19">
        <v>4030</v>
      </c>
      <c r="O212" s="18"/>
      <c r="P212" s="6"/>
      <c r="Q212" s="6"/>
    </row>
    <row r="213" spans="1:17" x14ac:dyDescent="0.25">
      <c r="A213" s="7">
        <f t="shared" si="29"/>
        <v>35744</v>
      </c>
      <c r="B213" s="8">
        <f t="shared" si="29"/>
        <v>2</v>
      </c>
      <c r="C213" s="9">
        <f t="shared" si="28"/>
        <v>2</v>
      </c>
      <c r="D213" s="9" t="str">
        <f t="shared" si="28"/>
        <v>growth</v>
      </c>
      <c r="E213" s="9">
        <v>16</v>
      </c>
      <c r="F213" s="9" t="s">
        <v>55</v>
      </c>
      <c r="G213" s="9" t="s">
        <v>59</v>
      </c>
      <c r="H213" s="9">
        <v>1</v>
      </c>
      <c r="I213" s="9">
        <f t="shared" si="23"/>
        <v>35744016</v>
      </c>
      <c r="J213" s="9">
        <f t="shared" si="30"/>
        <v>22</v>
      </c>
      <c r="K213" s="10">
        <v>3980</v>
      </c>
      <c r="L213" s="10">
        <v>3980</v>
      </c>
      <c r="M213" s="10">
        <v>100</v>
      </c>
      <c r="N213" s="10">
        <v>3980</v>
      </c>
      <c r="O213" s="9"/>
      <c r="P213" s="6"/>
      <c r="Q213" s="6"/>
    </row>
    <row r="214" spans="1:17" x14ac:dyDescent="0.25">
      <c r="A214" s="7">
        <f t="shared" si="29"/>
        <v>35744</v>
      </c>
      <c r="B214" s="8">
        <f t="shared" si="29"/>
        <v>2</v>
      </c>
      <c r="C214" s="9">
        <f t="shared" si="28"/>
        <v>2</v>
      </c>
      <c r="D214" s="9" t="str">
        <f t="shared" si="28"/>
        <v>growth</v>
      </c>
      <c r="E214" s="9">
        <v>36</v>
      </c>
      <c r="F214" s="9" t="s">
        <v>55</v>
      </c>
      <c r="G214" s="9" t="s">
        <v>59</v>
      </c>
      <c r="H214" s="9">
        <v>2</v>
      </c>
      <c r="I214" s="9">
        <f t="shared" ref="I214:I277" si="31">A214*1000+E214</f>
        <v>35744036</v>
      </c>
      <c r="J214" s="9">
        <f t="shared" si="30"/>
        <v>22</v>
      </c>
      <c r="K214" s="10">
        <v>4075</v>
      </c>
      <c r="L214" s="10">
        <v>4075</v>
      </c>
      <c r="M214" s="10">
        <v>100</v>
      </c>
      <c r="N214" s="10">
        <v>4075</v>
      </c>
      <c r="O214" s="9"/>
      <c r="P214" s="6"/>
      <c r="Q214" s="6"/>
    </row>
    <row r="215" spans="1:17" x14ac:dyDescent="0.25">
      <c r="A215" s="7">
        <f t="shared" si="29"/>
        <v>35744</v>
      </c>
      <c r="B215" s="8">
        <f t="shared" si="29"/>
        <v>2</v>
      </c>
      <c r="C215" s="9">
        <f t="shared" si="28"/>
        <v>2</v>
      </c>
      <c r="D215" s="9" t="str">
        <f t="shared" si="28"/>
        <v>growth</v>
      </c>
      <c r="E215" s="9">
        <v>59</v>
      </c>
      <c r="F215" s="9" t="s">
        <v>55</v>
      </c>
      <c r="G215" s="9" t="s">
        <v>59</v>
      </c>
      <c r="H215" s="9">
        <v>3</v>
      </c>
      <c r="I215" s="9">
        <f t="shared" si="31"/>
        <v>35744059</v>
      </c>
      <c r="J215" s="9">
        <f t="shared" si="30"/>
        <v>22</v>
      </c>
      <c r="K215" s="10">
        <v>4005</v>
      </c>
      <c r="L215" s="10">
        <v>4005</v>
      </c>
      <c r="M215" s="10">
        <v>100</v>
      </c>
      <c r="N215" s="10">
        <v>4005</v>
      </c>
      <c r="O215" s="9"/>
      <c r="P215" s="6"/>
      <c r="Q215" s="6"/>
    </row>
    <row r="216" spans="1:17" x14ac:dyDescent="0.25">
      <c r="A216" s="7">
        <f t="shared" si="29"/>
        <v>35744</v>
      </c>
      <c r="B216" s="11">
        <f t="shared" si="29"/>
        <v>2</v>
      </c>
      <c r="C216" s="12">
        <f t="shared" si="28"/>
        <v>2</v>
      </c>
      <c r="D216" s="12" t="str">
        <f t="shared" si="28"/>
        <v>growth</v>
      </c>
      <c r="E216" s="12">
        <v>19</v>
      </c>
      <c r="F216" s="12" t="s">
        <v>57</v>
      </c>
      <c r="G216" s="12" t="s">
        <v>59</v>
      </c>
      <c r="H216" s="12">
        <v>1</v>
      </c>
      <c r="I216" s="12">
        <f t="shared" si="31"/>
        <v>35744019</v>
      </c>
      <c r="J216" s="12">
        <f t="shared" si="30"/>
        <v>22</v>
      </c>
      <c r="K216" s="13">
        <v>4350</v>
      </c>
      <c r="L216" s="13">
        <v>4350</v>
      </c>
      <c r="M216" s="13">
        <v>100</v>
      </c>
      <c r="N216" s="13">
        <v>4350</v>
      </c>
      <c r="O216" s="12"/>
      <c r="P216" s="6"/>
      <c r="Q216" s="6"/>
    </row>
    <row r="217" spans="1:17" x14ac:dyDescent="0.25">
      <c r="A217" s="7">
        <f t="shared" si="29"/>
        <v>35744</v>
      </c>
      <c r="B217" s="11">
        <f t="shared" si="29"/>
        <v>2</v>
      </c>
      <c r="C217" s="12">
        <f t="shared" si="28"/>
        <v>2</v>
      </c>
      <c r="D217" s="12" t="str">
        <f t="shared" si="28"/>
        <v>growth</v>
      </c>
      <c r="E217" s="12">
        <v>38</v>
      </c>
      <c r="F217" s="12" t="s">
        <v>57</v>
      </c>
      <c r="G217" s="12" t="s">
        <v>59</v>
      </c>
      <c r="H217" s="12">
        <v>2</v>
      </c>
      <c r="I217" s="12">
        <f t="shared" si="31"/>
        <v>35744038</v>
      </c>
      <c r="J217" s="12">
        <f t="shared" si="30"/>
        <v>22</v>
      </c>
      <c r="K217" s="13">
        <v>4400</v>
      </c>
      <c r="L217" s="13">
        <v>4400</v>
      </c>
      <c r="M217" s="13">
        <v>100</v>
      </c>
      <c r="N217" s="13">
        <v>4400</v>
      </c>
      <c r="O217" s="12"/>
      <c r="P217" s="6"/>
      <c r="Q217" s="6"/>
    </row>
    <row r="218" spans="1:17" x14ac:dyDescent="0.25">
      <c r="A218" s="7">
        <f t="shared" si="29"/>
        <v>35744</v>
      </c>
      <c r="B218" s="11">
        <f t="shared" si="29"/>
        <v>2</v>
      </c>
      <c r="C218" s="12">
        <f t="shared" si="29"/>
        <v>2</v>
      </c>
      <c r="D218" s="12" t="str">
        <f t="shared" si="29"/>
        <v>growth</v>
      </c>
      <c r="E218" s="12">
        <v>81</v>
      </c>
      <c r="F218" s="12" t="s">
        <v>57</v>
      </c>
      <c r="G218" s="12" t="s">
        <v>59</v>
      </c>
      <c r="H218" s="12">
        <v>3</v>
      </c>
      <c r="I218" s="12">
        <f t="shared" si="31"/>
        <v>35744081</v>
      </c>
      <c r="J218" s="12">
        <f t="shared" si="30"/>
        <v>22</v>
      </c>
      <c r="K218" s="13">
        <v>3700</v>
      </c>
      <c r="L218" s="13">
        <v>3700</v>
      </c>
      <c r="M218" s="13">
        <v>100</v>
      </c>
      <c r="N218" s="13">
        <v>3700</v>
      </c>
      <c r="O218" s="12"/>
      <c r="P218" s="6"/>
      <c r="Q218" s="6"/>
    </row>
    <row r="219" spans="1:17" x14ac:dyDescent="0.25">
      <c r="A219" s="20">
        <v>35753</v>
      </c>
      <c r="B219" s="8">
        <v>2</v>
      </c>
      <c r="C219" s="9">
        <v>2</v>
      </c>
      <c r="D219" s="9" t="s">
        <v>54</v>
      </c>
      <c r="E219" s="9">
        <v>14</v>
      </c>
      <c r="F219" s="9" t="s">
        <v>55</v>
      </c>
      <c r="G219" s="9" t="s">
        <v>56</v>
      </c>
      <c r="H219" s="9">
        <v>1</v>
      </c>
      <c r="I219" s="9">
        <f t="shared" si="31"/>
        <v>35753014</v>
      </c>
      <c r="J219" s="9">
        <f t="shared" si="30"/>
        <v>22</v>
      </c>
      <c r="K219" s="10">
        <v>5393.292682926829</v>
      </c>
      <c r="L219" s="10">
        <v>5393.292682926829</v>
      </c>
      <c r="M219" s="10">
        <v>100</v>
      </c>
      <c r="N219" s="10">
        <v>5393.292682926829</v>
      </c>
      <c r="O219" s="10">
        <v>1170</v>
      </c>
      <c r="P219" s="6">
        <f>(K219-O219)/K219</f>
        <v>0.78306387789711696</v>
      </c>
      <c r="Q219" s="6"/>
    </row>
    <row r="220" spans="1:17" x14ac:dyDescent="0.25">
      <c r="A220" s="20">
        <f>A219</f>
        <v>35753</v>
      </c>
      <c r="B220" s="8">
        <f>B219</f>
        <v>2</v>
      </c>
      <c r="C220" s="9">
        <f t="shared" ref="C220:D235" si="32">C219</f>
        <v>2</v>
      </c>
      <c r="D220" s="9" t="str">
        <f t="shared" si="32"/>
        <v>final</v>
      </c>
      <c r="E220" s="9">
        <v>35</v>
      </c>
      <c r="F220" s="9" t="s">
        <v>55</v>
      </c>
      <c r="G220" s="9" t="s">
        <v>56</v>
      </c>
      <c r="H220" s="9">
        <v>2</v>
      </c>
      <c r="I220" s="9">
        <f t="shared" si="31"/>
        <v>35753035</v>
      </c>
      <c r="J220" s="9">
        <f t="shared" si="30"/>
        <v>22</v>
      </c>
      <c r="K220" s="10">
        <v>5876.8292682926831</v>
      </c>
      <c r="L220" s="10">
        <v>5876.8292682926831</v>
      </c>
      <c r="M220" s="10">
        <v>100</v>
      </c>
      <c r="N220" s="10">
        <v>5876.8292682926831</v>
      </c>
      <c r="O220" s="10">
        <v>875</v>
      </c>
      <c r="P220" s="6">
        <f t="shared" ref="P220:P236" si="33">(K220-O220)/K220</f>
        <v>0.85111018883585809</v>
      </c>
      <c r="Q220" s="6"/>
    </row>
    <row r="221" spans="1:17" x14ac:dyDescent="0.25">
      <c r="A221" s="20">
        <f t="shared" ref="A221:D236" si="34">A220</f>
        <v>35753</v>
      </c>
      <c r="B221" s="8">
        <f t="shared" si="34"/>
        <v>2</v>
      </c>
      <c r="C221" s="9">
        <f t="shared" si="32"/>
        <v>2</v>
      </c>
      <c r="D221" s="9" t="str">
        <f t="shared" si="32"/>
        <v>final</v>
      </c>
      <c r="E221" s="9">
        <v>61</v>
      </c>
      <c r="F221" s="9" t="s">
        <v>55</v>
      </c>
      <c r="G221" s="9" t="s">
        <v>56</v>
      </c>
      <c r="H221" s="9">
        <v>3</v>
      </c>
      <c r="I221" s="9">
        <f t="shared" si="31"/>
        <v>35753061</v>
      </c>
      <c r="J221" s="9">
        <f t="shared" si="30"/>
        <v>22</v>
      </c>
      <c r="K221" s="10">
        <v>4575</v>
      </c>
      <c r="L221" s="10">
        <v>4575</v>
      </c>
      <c r="M221" s="10">
        <v>100</v>
      </c>
      <c r="N221" s="10">
        <v>4575</v>
      </c>
      <c r="O221" s="10">
        <v>292</v>
      </c>
      <c r="P221" s="6">
        <f t="shared" si="33"/>
        <v>0.93617486338797817</v>
      </c>
      <c r="Q221" s="6"/>
    </row>
    <row r="222" spans="1:17" x14ac:dyDescent="0.25">
      <c r="A222" s="20">
        <f t="shared" si="34"/>
        <v>35753</v>
      </c>
      <c r="B222" s="11">
        <f t="shared" si="34"/>
        <v>2</v>
      </c>
      <c r="C222" s="12">
        <f t="shared" si="32"/>
        <v>2</v>
      </c>
      <c r="D222" s="12" t="str">
        <f t="shared" si="32"/>
        <v>final</v>
      </c>
      <c r="E222" s="12">
        <v>17</v>
      </c>
      <c r="F222" s="12" t="s">
        <v>57</v>
      </c>
      <c r="G222" s="12" t="s">
        <v>56</v>
      </c>
      <c r="H222" s="12">
        <v>1</v>
      </c>
      <c r="I222" s="12">
        <f t="shared" si="31"/>
        <v>35753017</v>
      </c>
      <c r="J222" s="12">
        <f t="shared" si="30"/>
        <v>22</v>
      </c>
      <c r="K222" s="13">
        <v>4300</v>
      </c>
      <c r="L222" s="13">
        <v>4300</v>
      </c>
      <c r="M222" s="13">
        <v>100</v>
      </c>
      <c r="N222" s="13">
        <v>4300</v>
      </c>
      <c r="O222" s="13">
        <v>825</v>
      </c>
      <c r="P222" s="6">
        <f t="shared" si="33"/>
        <v>0.80813953488372092</v>
      </c>
      <c r="Q222" s="6"/>
    </row>
    <row r="223" spans="1:17" x14ac:dyDescent="0.25">
      <c r="A223" s="20">
        <f t="shared" si="34"/>
        <v>35753</v>
      </c>
      <c r="B223" s="11">
        <f t="shared" si="34"/>
        <v>2</v>
      </c>
      <c r="C223" s="12">
        <f t="shared" si="32"/>
        <v>2</v>
      </c>
      <c r="D223" s="12" t="str">
        <f t="shared" si="32"/>
        <v>final</v>
      </c>
      <c r="E223" s="12">
        <v>39</v>
      </c>
      <c r="F223" s="12" t="s">
        <v>57</v>
      </c>
      <c r="G223" s="12" t="s">
        <v>56</v>
      </c>
      <c r="H223" s="12">
        <v>2</v>
      </c>
      <c r="I223" s="12">
        <f t="shared" si="31"/>
        <v>35753039</v>
      </c>
      <c r="J223" s="12">
        <f t="shared" si="30"/>
        <v>22</v>
      </c>
      <c r="K223" s="13">
        <v>4300</v>
      </c>
      <c r="L223" s="13">
        <v>4300</v>
      </c>
      <c r="M223" s="13">
        <v>100</v>
      </c>
      <c r="N223" s="13">
        <v>4300</v>
      </c>
      <c r="O223" s="13">
        <v>560</v>
      </c>
      <c r="P223" s="6">
        <f t="shared" si="33"/>
        <v>0.86976744186046506</v>
      </c>
      <c r="Q223" s="6"/>
    </row>
    <row r="224" spans="1:17" x14ac:dyDescent="0.25">
      <c r="A224" s="20">
        <f t="shared" si="34"/>
        <v>35753</v>
      </c>
      <c r="B224" s="11">
        <f t="shared" si="34"/>
        <v>2</v>
      </c>
      <c r="C224" s="12">
        <f t="shared" si="32"/>
        <v>2</v>
      </c>
      <c r="D224" s="12" t="str">
        <f t="shared" si="32"/>
        <v>final</v>
      </c>
      <c r="E224" s="12">
        <v>82</v>
      </c>
      <c r="F224" s="12" t="s">
        <v>57</v>
      </c>
      <c r="G224" s="12" t="s">
        <v>56</v>
      </c>
      <c r="H224" s="12">
        <v>3</v>
      </c>
      <c r="I224" s="12">
        <f t="shared" si="31"/>
        <v>35753082</v>
      </c>
      <c r="J224" s="12">
        <f t="shared" si="30"/>
        <v>22</v>
      </c>
      <c r="K224" s="13">
        <v>4305</v>
      </c>
      <c r="L224" s="13">
        <v>4305</v>
      </c>
      <c r="M224" s="13">
        <v>100</v>
      </c>
      <c r="N224" s="13">
        <v>4305</v>
      </c>
      <c r="O224" s="13">
        <v>266</v>
      </c>
      <c r="P224" s="6">
        <f t="shared" si="33"/>
        <v>0.93821138211382116</v>
      </c>
      <c r="Q224" s="6"/>
    </row>
    <row r="225" spans="1:17" x14ac:dyDescent="0.25">
      <c r="A225" s="20">
        <f t="shared" si="34"/>
        <v>35753</v>
      </c>
      <c r="B225" s="14">
        <f t="shared" si="34"/>
        <v>2</v>
      </c>
      <c r="C225" s="15">
        <f t="shared" si="32"/>
        <v>2</v>
      </c>
      <c r="D225" s="15" t="str">
        <f t="shared" si="32"/>
        <v>final</v>
      </c>
      <c r="E225" s="15">
        <v>15</v>
      </c>
      <c r="F225" s="15" t="s">
        <v>55</v>
      </c>
      <c r="G225" s="15" t="s">
        <v>58</v>
      </c>
      <c r="H225" s="15">
        <v>1</v>
      </c>
      <c r="I225" s="15">
        <f t="shared" si="31"/>
        <v>35753015</v>
      </c>
      <c r="J225" s="15">
        <f t="shared" si="30"/>
        <v>22</v>
      </c>
      <c r="K225" s="16">
        <v>6500</v>
      </c>
      <c r="L225" s="16">
        <v>6500</v>
      </c>
      <c r="M225" s="16">
        <v>100</v>
      </c>
      <c r="N225" s="16">
        <v>6500</v>
      </c>
      <c r="O225" s="16">
        <v>1975</v>
      </c>
      <c r="P225" s="6">
        <f t="shared" si="33"/>
        <v>0.69615384615384612</v>
      </c>
      <c r="Q225" s="6"/>
    </row>
    <row r="226" spans="1:17" x14ac:dyDescent="0.25">
      <c r="A226" s="20">
        <f t="shared" si="34"/>
        <v>35753</v>
      </c>
      <c r="B226" s="14">
        <f t="shared" si="34"/>
        <v>2</v>
      </c>
      <c r="C226" s="15">
        <f t="shared" si="32"/>
        <v>2</v>
      </c>
      <c r="D226" s="15" t="str">
        <f t="shared" si="32"/>
        <v>final</v>
      </c>
      <c r="E226" s="15">
        <v>34</v>
      </c>
      <c r="F226" s="15" t="s">
        <v>55</v>
      </c>
      <c r="G226" s="15" t="s">
        <v>58</v>
      </c>
      <c r="H226" s="15">
        <v>2</v>
      </c>
      <c r="I226" s="15">
        <f t="shared" si="31"/>
        <v>35753034</v>
      </c>
      <c r="J226" s="15">
        <f t="shared" si="30"/>
        <v>22</v>
      </c>
      <c r="K226" s="16">
        <v>4200</v>
      </c>
      <c r="L226" s="16">
        <v>4200</v>
      </c>
      <c r="M226" s="16">
        <v>100</v>
      </c>
      <c r="N226" s="16">
        <v>4200</v>
      </c>
      <c r="O226" s="16">
        <v>1855</v>
      </c>
      <c r="P226" s="6">
        <f t="shared" si="33"/>
        <v>0.55833333333333335</v>
      </c>
      <c r="Q226" s="6"/>
    </row>
    <row r="227" spans="1:17" x14ac:dyDescent="0.25">
      <c r="A227" s="20">
        <f t="shared" si="34"/>
        <v>35753</v>
      </c>
      <c r="B227" s="14">
        <f t="shared" si="34"/>
        <v>2</v>
      </c>
      <c r="C227" s="15">
        <f t="shared" si="32"/>
        <v>2</v>
      </c>
      <c r="D227" s="15" t="str">
        <f t="shared" si="32"/>
        <v>final</v>
      </c>
      <c r="E227" s="15">
        <v>60</v>
      </c>
      <c r="F227" s="15" t="s">
        <v>55</v>
      </c>
      <c r="G227" s="15" t="s">
        <v>58</v>
      </c>
      <c r="H227" s="15">
        <v>3</v>
      </c>
      <c r="I227" s="15">
        <f t="shared" si="31"/>
        <v>35753060</v>
      </c>
      <c r="J227" s="15">
        <f t="shared" si="30"/>
        <v>22</v>
      </c>
      <c r="K227" s="16">
        <v>6945</v>
      </c>
      <c r="L227" s="16">
        <v>6945</v>
      </c>
      <c r="M227" s="16">
        <v>100</v>
      </c>
      <c r="N227" s="16">
        <v>6945</v>
      </c>
      <c r="O227" s="16">
        <v>1625</v>
      </c>
      <c r="P227" s="6">
        <f t="shared" si="33"/>
        <v>0.76601871850251979</v>
      </c>
      <c r="Q227" s="6"/>
    </row>
    <row r="228" spans="1:17" x14ac:dyDescent="0.25">
      <c r="A228" s="20">
        <f t="shared" si="34"/>
        <v>35753</v>
      </c>
      <c r="B228" s="17">
        <f t="shared" si="34"/>
        <v>2</v>
      </c>
      <c r="C228" s="18">
        <f t="shared" si="32"/>
        <v>2</v>
      </c>
      <c r="D228" s="18" t="str">
        <f t="shared" si="32"/>
        <v>final</v>
      </c>
      <c r="E228" s="18">
        <v>18</v>
      </c>
      <c r="F228" s="18" t="s">
        <v>57</v>
      </c>
      <c r="G228" s="18" t="s">
        <v>58</v>
      </c>
      <c r="H228" s="18">
        <v>1</v>
      </c>
      <c r="I228" s="18">
        <f t="shared" si="31"/>
        <v>35753018</v>
      </c>
      <c r="J228" s="18">
        <f t="shared" si="30"/>
        <v>22</v>
      </c>
      <c r="K228" s="19">
        <v>4370</v>
      </c>
      <c r="L228" s="19">
        <v>4370</v>
      </c>
      <c r="M228" s="19">
        <v>100</v>
      </c>
      <c r="N228" s="19">
        <v>4370</v>
      </c>
      <c r="O228" s="19">
        <v>1070</v>
      </c>
      <c r="P228" s="6">
        <f t="shared" si="33"/>
        <v>0.75514874141876431</v>
      </c>
      <c r="Q228" s="6"/>
    </row>
    <row r="229" spans="1:17" x14ac:dyDescent="0.25">
      <c r="A229" s="20">
        <f t="shared" si="34"/>
        <v>35753</v>
      </c>
      <c r="B229" s="17">
        <f t="shared" si="34"/>
        <v>2</v>
      </c>
      <c r="C229" s="18">
        <f t="shared" si="32"/>
        <v>2</v>
      </c>
      <c r="D229" s="18" t="str">
        <f t="shared" si="32"/>
        <v>final</v>
      </c>
      <c r="E229" s="18">
        <v>37</v>
      </c>
      <c r="F229" s="18" t="s">
        <v>57</v>
      </c>
      <c r="G229" s="18" t="s">
        <v>58</v>
      </c>
      <c r="H229" s="18">
        <v>2</v>
      </c>
      <c r="I229" s="18">
        <f t="shared" si="31"/>
        <v>35753037</v>
      </c>
      <c r="J229" s="18">
        <f t="shared" si="30"/>
        <v>22</v>
      </c>
      <c r="K229" s="19">
        <v>4050</v>
      </c>
      <c r="L229" s="19">
        <v>4050</v>
      </c>
      <c r="M229" s="19">
        <v>100</v>
      </c>
      <c r="N229" s="19">
        <v>4050</v>
      </c>
      <c r="O229" s="19">
        <v>2785</v>
      </c>
      <c r="P229" s="6">
        <f t="shared" si="33"/>
        <v>0.31234567901234567</v>
      </c>
      <c r="Q229" s="6"/>
    </row>
    <row r="230" spans="1:17" x14ac:dyDescent="0.25">
      <c r="A230" s="20">
        <f t="shared" si="34"/>
        <v>35753</v>
      </c>
      <c r="B230" s="17">
        <f t="shared" si="34"/>
        <v>2</v>
      </c>
      <c r="C230" s="18">
        <f t="shared" si="32"/>
        <v>2</v>
      </c>
      <c r="D230" s="18" t="str">
        <f t="shared" si="32"/>
        <v>final</v>
      </c>
      <c r="E230" s="18">
        <v>83</v>
      </c>
      <c r="F230" s="18" t="s">
        <v>57</v>
      </c>
      <c r="G230" s="18" t="s">
        <v>58</v>
      </c>
      <c r="H230" s="18">
        <v>3</v>
      </c>
      <c r="I230" s="18">
        <f t="shared" si="31"/>
        <v>35753083</v>
      </c>
      <c r="J230" s="18">
        <f t="shared" si="30"/>
        <v>22</v>
      </c>
      <c r="K230" s="19">
        <v>5660</v>
      </c>
      <c r="L230" s="19">
        <v>5660</v>
      </c>
      <c r="M230" s="19">
        <v>100</v>
      </c>
      <c r="N230" s="19">
        <v>5660</v>
      </c>
      <c r="O230" s="19">
        <v>1100</v>
      </c>
      <c r="P230" s="6">
        <f t="shared" si="33"/>
        <v>0.80565371024734977</v>
      </c>
      <c r="Q230" s="6"/>
    </row>
    <row r="231" spans="1:17" x14ac:dyDescent="0.25">
      <c r="A231" s="20">
        <f t="shared" si="34"/>
        <v>35753</v>
      </c>
      <c r="B231" s="8">
        <f t="shared" si="34"/>
        <v>2</v>
      </c>
      <c r="C231" s="9">
        <f t="shared" si="32"/>
        <v>2</v>
      </c>
      <c r="D231" s="9" t="str">
        <f t="shared" si="32"/>
        <v>final</v>
      </c>
      <c r="E231" s="9">
        <v>16</v>
      </c>
      <c r="F231" s="9" t="s">
        <v>55</v>
      </c>
      <c r="G231" s="9" t="s">
        <v>59</v>
      </c>
      <c r="H231" s="9">
        <v>1</v>
      </c>
      <c r="I231" s="9">
        <f t="shared" si="31"/>
        <v>35753016</v>
      </c>
      <c r="J231" s="9">
        <f t="shared" si="30"/>
        <v>22</v>
      </c>
      <c r="K231" s="10">
        <v>5356.3545568039945</v>
      </c>
      <c r="L231" s="10">
        <v>5356.3545568039945</v>
      </c>
      <c r="M231" s="10">
        <v>100</v>
      </c>
      <c r="N231" s="10">
        <v>5356.3545568039945</v>
      </c>
      <c r="O231" s="10">
        <v>1265</v>
      </c>
      <c r="P231" s="6">
        <f t="shared" si="33"/>
        <v>0.76383191467541789</v>
      </c>
      <c r="Q231" s="6"/>
    </row>
    <row r="232" spans="1:17" x14ac:dyDescent="0.25">
      <c r="A232" s="20">
        <f t="shared" si="34"/>
        <v>35753</v>
      </c>
      <c r="B232" s="8">
        <f t="shared" si="34"/>
        <v>2</v>
      </c>
      <c r="C232" s="9">
        <f t="shared" si="32"/>
        <v>2</v>
      </c>
      <c r="D232" s="9" t="str">
        <f t="shared" si="32"/>
        <v>final</v>
      </c>
      <c r="E232" s="9">
        <v>36</v>
      </c>
      <c r="F232" s="9" t="s">
        <v>55</v>
      </c>
      <c r="G232" s="9" t="s">
        <v>59</v>
      </c>
      <c r="H232" s="9">
        <v>2</v>
      </c>
      <c r="I232" s="9">
        <f t="shared" si="31"/>
        <v>35753036</v>
      </c>
      <c r="J232" s="9">
        <f t="shared" si="30"/>
        <v>22</v>
      </c>
      <c r="K232" s="10">
        <v>5995.4022988505749</v>
      </c>
      <c r="L232" s="10">
        <v>5995.4022988505749</v>
      </c>
      <c r="M232" s="10">
        <v>100</v>
      </c>
      <c r="N232" s="10">
        <v>5995.4022988505749</v>
      </c>
      <c r="O232" s="10">
        <v>2305</v>
      </c>
      <c r="P232" s="6">
        <f t="shared" si="33"/>
        <v>0.61553872699386503</v>
      </c>
      <c r="Q232" s="6"/>
    </row>
    <row r="233" spans="1:17" x14ac:dyDescent="0.25">
      <c r="A233" s="20">
        <f t="shared" si="34"/>
        <v>35753</v>
      </c>
      <c r="B233" s="8">
        <f t="shared" si="34"/>
        <v>2</v>
      </c>
      <c r="C233" s="9">
        <f t="shared" si="32"/>
        <v>2</v>
      </c>
      <c r="D233" s="9" t="str">
        <f t="shared" si="32"/>
        <v>final</v>
      </c>
      <c r="E233" s="9">
        <v>59</v>
      </c>
      <c r="F233" s="9" t="s">
        <v>55</v>
      </c>
      <c r="G233" s="9" t="s">
        <v>59</v>
      </c>
      <c r="H233" s="9">
        <v>3</v>
      </c>
      <c r="I233" s="9">
        <f t="shared" si="31"/>
        <v>35753059</v>
      </c>
      <c r="J233" s="9">
        <f t="shared" si="30"/>
        <v>22</v>
      </c>
      <c r="K233" s="10">
        <v>5390</v>
      </c>
      <c r="L233" s="10">
        <v>5390</v>
      </c>
      <c r="M233" s="10">
        <v>100</v>
      </c>
      <c r="N233" s="10">
        <v>5390</v>
      </c>
      <c r="O233" s="10">
        <v>1070</v>
      </c>
      <c r="P233" s="6">
        <f t="shared" si="33"/>
        <v>0.80148423005565861</v>
      </c>
      <c r="Q233" s="6"/>
    </row>
    <row r="234" spans="1:17" x14ac:dyDescent="0.25">
      <c r="A234" s="20">
        <f t="shared" si="34"/>
        <v>35753</v>
      </c>
      <c r="B234" s="11">
        <f t="shared" si="34"/>
        <v>2</v>
      </c>
      <c r="C234" s="12">
        <f t="shared" si="32"/>
        <v>2</v>
      </c>
      <c r="D234" s="12" t="str">
        <f t="shared" si="32"/>
        <v>final</v>
      </c>
      <c r="E234" s="12">
        <v>19</v>
      </c>
      <c r="F234" s="12" t="s">
        <v>57</v>
      </c>
      <c r="G234" s="12" t="s">
        <v>59</v>
      </c>
      <c r="H234" s="12">
        <v>1</v>
      </c>
      <c r="I234" s="12">
        <f t="shared" si="31"/>
        <v>35753019</v>
      </c>
      <c r="J234" s="12">
        <f t="shared" si="30"/>
        <v>22</v>
      </c>
      <c r="K234" s="13">
        <v>6400</v>
      </c>
      <c r="L234" s="13">
        <v>6400</v>
      </c>
      <c r="M234" s="13">
        <v>100</v>
      </c>
      <c r="N234" s="13">
        <v>6400</v>
      </c>
      <c r="O234" s="13">
        <v>1690</v>
      </c>
      <c r="P234" s="6">
        <f t="shared" si="33"/>
        <v>0.73593750000000002</v>
      </c>
      <c r="Q234" s="6"/>
    </row>
    <row r="235" spans="1:17" x14ac:dyDescent="0.25">
      <c r="A235" s="20">
        <f t="shared" si="34"/>
        <v>35753</v>
      </c>
      <c r="B235" s="11">
        <f t="shared" si="34"/>
        <v>2</v>
      </c>
      <c r="C235" s="12">
        <f t="shared" si="32"/>
        <v>2</v>
      </c>
      <c r="D235" s="12" t="str">
        <f t="shared" si="32"/>
        <v>final</v>
      </c>
      <c r="E235" s="12">
        <v>38</v>
      </c>
      <c r="F235" s="12" t="s">
        <v>57</v>
      </c>
      <c r="G235" s="12" t="s">
        <v>59</v>
      </c>
      <c r="H235" s="12">
        <v>2</v>
      </c>
      <c r="I235" s="12">
        <f t="shared" si="31"/>
        <v>35753038</v>
      </c>
      <c r="J235" s="12">
        <f t="shared" si="30"/>
        <v>22</v>
      </c>
      <c r="K235" s="13">
        <v>6500</v>
      </c>
      <c r="L235" s="13">
        <v>6500</v>
      </c>
      <c r="M235" s="13">
        <v>100</v>
      </c>
      <c r="N235" s="13">
        <v>6500</v>
      </c>
      <c r="O235" s="13">
        <v>2250</v>
      </c>
      <c r="P235" s="6">
        <f t="shared" si="33"/>
        <v>0.65384615384615385</v>
      </c>
      <c r="Q235" s="6"/>
    </row>
    <row r="236" spans="1:17" x14ac:dyDescent="0.25">
      <c r="A236" s="20">
        <f t="shared" si="34"/>
        <v>35753</v>
      </c>
      <c r="B236" s="11">
        <f t="shared" si="34"/>
        <v>2</v>
      </c>
      <c r="C236" s="12">
        <f t="shared" si="34"/>
        <v>2</v>
      </c>
      <c r="D236" s="12" t="str">
        <f t="shared" si="34"/>
        <v>final</v>
      </c>
      <c r="E236" s="12">
        <v>81</v>
      </c>
      <c r="F236" s="12" t="s">
        <v>57</v>
      </c>
      <c r="G236" s="12" t="s">
        <v>59</v>
      </c>
      <c r="H236" s="12">
        <v>3</v>
      </c>
      <c r="I236" s="12">
        <f t="shared" si="31"/>
        <v>35753081</v>
      </c>
      <c r="J236" s="12">
        <f t="shared" si="30"/>
        <v>22</v>
      </c>
      <c r="K236" s="13">
        <v>5890</v>
      </c>
      <c r="L236" s="13">
        <v>5890</v>
      </c>
      <c r="M236" s="13">
        <v>100</v>
      </c>
      <c r="N236" s="13">
        <v>5890</v>
      </c>
      <c r="O236" s="13">
        <v>1945</v>
      </c>
      <c r="P236" s="6">
        <f t="shared" si="33"/>
        <v>0.66977928692699495</v>
      </c>
      <c r="Q236" s="6"/>
    </row>
    <row r="237" spans="1:17" x14ac:dyDescent="0.25">
      <c r="A237" s="7">
        <v>35759</v>
      </c>
      <c r="B237" s="8">
        <v>2</v>
      </c>
      <c r="C237" s="9">
        <v>2</v>
      </c>
      <c r="D237" s="9" t="s">
        <v>51</v>
      </c>
      <c r="E237" s="9">
        <v>14</v>
      </c>
      <c r="F237" s="9" t="s">
        <v>55</v>
      </c>
      <c r="G237" s="9" t="s">
        <v>56</v>
      </c>
      <c r="H237" s="9">
        <v>1</v>
      </c>
      <c r="I237" s="9">
        <f t="shared" si="31"/>
        <v>35759014</v>
      </c>
      <c r="J237" s="9">
        <f t="shared" si="30"/>
        <v>22</v>
      </c>
      <c r="K237" s="10">
        <v>1170</v>
      </c>
      <c r="L237" s="10"/>
      <c r="M237" s="10"/>
      <c r="N237" s="10">
        <v>1170</v>
      </c>
      <c r="O237" s="9"/>
      <c r="P237" s="6"/>
      <c r="Q237" s="6"/>
    </row>
    <row r="238" spans="1:17" x14ac:dyDescent="0.25">
      <c r="A238" s="7">
        <f>A237</f>
        <v>35759</v>
      </c>
      <c r="B238" s="8">
        <f>B237</f>
        <v>2</v>
      </c>
      <c r="C238" s="9">
        <f t="shared" ref="C238:D253" si="35">C237</f>
        <v>2</v>
      </c>
      <c r="D238" s="9" t="str">
        <f t="shared" si="35"/>
        <v>residual</v>
      </c>
      <c r="E238" s="9">
        <v>35</v>
      </c>
      <c r="F238" s="9" t="s">
        <v>55</v>
      </c>
      <c r="G238" s="9" t="s">
        <v>56</v>
      </c>
      <c r="H238" s="9">
        <v>2</v>
      </c>
      <c r="I238" s="9">
        <f t="shared" si="31"/>
        <v>35759035</v>
      </c>
      <c r="J238" s="9">
        <f t="shared" si="30"/>
        <v>22</v>
      </c>
      <c r="K238" s="10">
        <v>875</v>
      </c>
      <c r="L238" s="10"/>
      <c r="M238" s="10"/>
      <c r="N238" s="10">
        <v>875</v>
      </c>
      <c r="O238" s="9"/>
      <c r="P238" s="6"/>
      <c r="Q238" s="6"/>
    </row>
    <row r="239" spans="1:17" x14ac:dyDescent="0.25">
      <c r="A239" s="7">
        <f t="shared" ref="A239:D254" si="36">A238</f>
        <v>35759</v>
      </c>
      <c r="B239" s="8">
        <f t="shared" si="36"/>
        <v>2</v>
      </c>
      <c r="C239" s="9">
        <f t="shared" si="35"/>
        <v>2</v>
      </c>
      <c r="D239" s="9" t="str">
        <f t="shared" si="35"/>
        <v>residual</v>
      </c>
      <c r="E239" s="9">
        <v>61</v>
      </c>
      <c r="F239" s="9" t="s">
        <v>55</v>
      </c>
      <c r="G239" s="9" t="s">
        <v>56</v>
      </c>
      <c r="H239" s="9">
        <v>3</v>
      </c>
      <c r="I239" s="9">
        <f t="shared" si="31"/>
        <v>35759061</v>
      </c>
      <c r="J239" s="9">
        <f t="shared" si="30"/>
        <v>22</v>
      </c>
      <c r="K239" s="10">
        <v>292</v>
      </c>
      <c r="L239" s="10"/>
      <c r="M239" s="10"/>
      <c r="N239" s="10">
        <v>292</v>
      </c>
      <c r="O239" s="9"/>
      <c r="P239" s="6"/>
      <c r="Q239" s="6"/>
    </row>
    <row r="240" spans="1:17" x14ac:dyDescent="0.25">
      <c r="A240" s="7">
        <f t="shared" si="36"/>
        <v>35759</v>
      </c>
      <c r="B240" s="11">
        <f t="shared" si="36"/>
        <v>2</v>
      </c>
      <c r="C240" s="12">
        <f t="shared" si="35"/>
        <v>2</v>
      </c>
      <c r="D240" s="12" t="str">
        <f t="shared" si="35"/>
        <v>residual</v>
      </c>
      <c r="E240" s="12">
        <v>17</v>
      </c>
      <c r="F240" s="12" t="s">
        <v>57</v>
      </c>
      <c r="G240" s="12" t="s">
        <v>56</v>
      </c>
      <c r="H240" s="12">
        <v>1</v>
      </c>
      <c r="I240" s="12">
        <f t="shared" si="31"/>
        <v>35759017</v>
      </c>
      <c r="J240" s="12">
        <f t="shared" si="30"/>
        <v>22</v>
      </c>
      <c r="K240" s="13">
        <v>825</v>
      </c>
      <c r="L240" s="13"/>
      <c r="M240" s="13"/>
      <c r="N240" s="13">
        <v>825</v>
      </c>
      <c r="O240" s="12"/>
      <c r="P240" s="6"/>
      <c r="Q240" s="6"/>
    </row>
    <row r="241" spans="1:17" x14ac:dyDescent="0.25">
      <c r="A241" s="7">
        <f t="shared" si="36"/>
        <v>35759</v>
      </c>
      <c r="B241" s="11">
        <f t="shared" si="36"/>
        <v>2</v>
      </c>
      <c r="C241" s="12">
        <f t="shared" si="35"/>
        <v>2</v>
      </c>
      <c r="D241" s="12" t="str">
        <f t="shared" si="35"/>
        <v>residual</v>
      </c>
      <c r="E241" s="12">
        <v>39</v>
      </c>
      <c r="F241" s="12" t="s">
        <v>57</v>
      </c>
      <c r="G241" s="12" t="s">
        <v>56</v>
      </c>
      <c r="H241" s="12">
        <v>2</v>
      </c>
      <c r="I241" s="12">
        <f t="shared" si="31"/>
        <v>35759039</v>
      </c>
      <c r="J241" s="12">
        <f t="shared" si="30"/>
        <v>22</v>
      </c>
      <c r="K241" s="13">
        <v>560</v>
      </c>
      <c r="L241" s="13"/>
      <c r="M241" s="13"/>
      <c r="N241" s="13">
        <v>560</v>
      </c>
      <c r="O241" s="12"/>
      <c r="P241" s="6"/>
      <c r="Q241" s="6"/>
    </row>
    <row r="242" spans="1:17" x14ac:dyDescent="0.25">
      <c r="A242" s="7">
        <f t="shared" si="36"/>
        <v>35759</v>
      </c>
      <c r="B242" s="11">
        <f t="shared" si="36"/>
        <v>2</v>
      </c>
      <c r="C242" s="12">
        <f t="shared" si="35"/>
        <v>2</v>
      </c>
      <c r="D242" s="12" t="str">
        <f t="shared" si="35"/>
        <v>residual</v>
      </c>
      <c r="E242" s="12">
        <v>82</v>
      </c>
      <c r="F242" s="12" t="s">
        <v>57</v>
      </c>
      <c r="G242" s="12" t="s">
        <v>56</v>
      </c>
      <c r="H242" s="12">
        <v>3</v>
      </c>
      <c r="I242" s="12">
        <f t="shared" si="31"/>
        <v>35759082</v>
      </c>
      <c r="J242" s="12">
        <f t="shared" si="30"/>
        <v>22</v>
      </c>
      <c r="K242" s="13">
        <v>266</v>
      </c>
      <c r="L242" s="13"/>
      <c r="M242" s="13"/>
      <c r="N242" s="13">
        <v>266</v>
      </c>
      <c r="O242" s="12"/>
      <c r="P242" s="6"/>
      <c r="Q242" s="6"/>
    </row>
    <row r="243" spans="1:17" x14ac:dyDescent="0.25">
      <c r="A243" s="7">
        <f t="shared" si="36"/>
        <v>35759</v>
      </c>
      <c r="B243" s="14">
        <f t="shared" si="36"/>
        <v>2</v>
      </c>
      <c r="C243" s="15">
        <f t="shared" si="35"/>
        <v>2</v>
      </c>
      <c r="D243" s="15" t="str">
        <f t="shared" si="35"/>
        <v>residual</v>
      </c>
      <c r="E243" s="15">
        <v>15</v>
      </c>
      <c r="F243" s="15" t="s">
        <v>55</v>
      </c>
      <c r="G243" s="15" t="s">
        <v>58</v>
      </c>
      <c r="H243" s="15">
        <v>1</v>
      </c>
      <c r="I243" s="15">
        <f t="shared" si="31"/>
        <v>35759015</v>
      </c>
      <c r="J243" s="15">
        <f t="shared" si="30"/>
        <v>22</v>
      </c>
      <c r="K243" s="16">
        <v>1975</v>
      </c>
      <c r="L243" s="16"/>
      <c r="M243" s="16"/>
      <c r="N243" s="16">
        <v>1975</v>
      </c>
      <c r="O243" s="15"/>
      <c r="P243" s="6"/>
      <c r="Q243" s="6"/>
    </row>
    <row r="244" spans="1:17" x14ac:dyDescent="0.25">
      <c r="A244" s="7">
        <f t="shared" si="36"/>
        <v>35759</v>
      </c>
      <c r="B244" s="14">
        <f t="shared" si="36"/>
        <v>2</v>
      </c>
      <c r="C244" s="15">
        <f t="shared" si="35"/>
        <v>2</v>
      </c>
      <c r="D244" s="15" t="str">
        <f t="shared" si="35"/>
        <v>residual</v>
      </c>
      <c r="E244" s="15">
        <v>34</v>
      </c>
      <c r="F244" s="15" t="s">
        <v>55</v>
      </c>
      <c r="G244" s="15" t="s">
        <v>58</v>
      </c>
      <c r="H244" s="15">
        <v>2</v>
      </c>
      <c r="I244" s="15">
        <f t="shared" si="31"/>
        <v>35759034</v>
      </c>
      <c r="J244" s="15">
        <f t="shared" si="30"/>
        <v>22</v>
      </c>
      <c r="K244" s="16">
        <v>1855</v>
      </c>
      <c r="L244" s="16"/>
      <c r="M244" s="16"/>
      <c r="N244" s="16">
        <v>1855</v>
      </c>
      <c r="O244" s="15"/>
      <c r="P244" s="6"/>
      <c r="Q244" s="6"/>
    </row>
    <row r="245" spans="1:17" x14ac:dyDescent="0.25">
      <c r="A245" s="7">
        <f t="shared" si="36"/>
        <v>35759</v>
      </c>
      <c r="B245" s="14">
        <f t="shared" si="36"/>
        <v>2</v>
      </c>
      <c r="C245" s="15">
        <f t="shared" si="35"/>
        <v>2</v>
      </c>
      <c r="D245" s="15" t="str">
        <f t="shared" si="35"/>
        <v>residual</v>
      </c>
      <c r="E245" s="15">
        <v>60</v>
      </c>
      <c r="F245" s="15" t="s">
        <v>55</v>
      </c>
      <c r="G245" s="15" t="s">
        <v>58</v>
      </c>
      <c r="H245" s="15">
        <v>3</v>
      </c>
      <c r="I245" s="15">
        <f t="shared" si="31"/>
        <v>35759060</v>
      </c>
      <c r="J245" s="15">
        <f t="shared" si="30"/>
        <v>22</v>
      </c>
      <c r="K245" s="16">
        <v>1625</v>
      </c>
      <c r="L245" s="16"/>
      <c r="M245" s="16"/>
      <c r="N245" s="16">
        <v>1625</v>
      </c>
      <c r="O245" s="15"/>
      <c r="P245" s="6"/>
      <c r="Q245" s="6"/>
    </row>
    <row r="246" spans="1:17" x14ac:dyDescent="0.25">
      <c r="A246" s="7">
        <f t="shared" si="36"/>
        <v>35759</v>
      </c>
      <c r="B246" s="17">
        <f t="shared" si="36"/>
        <v>2</v>
      </c>
      <c r="C246" s="18">
        <f t="shared" si="35"/>
        <v>2</v>
      </c>
      <c r="D246" s="18" t="str">
        <f t="shared" si="35"/>
        <v>residual</v>
      </c>
      <c r="E246" s="18">
        <v>18</v>
      </c>
      <c r="F246" s="18" t="s">
        <v>57</v>
      </c>
      <c r="G246" s="18" t="s">
        <v>58</v>
      </c>
      <c r="H246" s="18">
        <v>1</v>
      </c>
      <c r="I246" s="18">
        <f t="shared" si="31"/>
        <v>35759018</v>
      </c>
      <c r="J246" s="18">
        <f t="shared" si="30"/>
        <v>22</v>
      </c>
      <c r="K246" s="19">
        <v>1070</v>
      </c>
      <c r="L246" s="19"/>
      <c r="M246" s="19"/>
      <c r="N246" s="19">
        <v>1070</v>
      </c>
      <c r="O246" s="18"/>
      <c r="P246" s="6"/>
      <c r="Q246" s="6"/>
    </row>
    <row r="247" spans="1:17" x14ac:dyDescent="0.25">
      <c r="A247" s="7">
        <f t="shared" si="36"/>
        <v>35759</v>
      </c>
      <c r="B247" s="17">
        <f t="shared" si="36"/>
        <v>2</v>
      </c>
      <c r="C247" s="18">
        <f t="shared" si="35"/>
        <v>2</v>
      </c>
      <c r="D247" s="18" t="str">
        <f t="shared" si="35"/>
        <v>residual</v>
      </c>
      <c r="E247" s="18">
        <v>37</v>
      </c>
      <c r="F247" s="18" t="s">
        <v>57</v>
      </c>
      <c r="G247" s="18" t="s">
        <v>58</v>
      </c>
      <c r="H247" s="18">
        <v>2</v>
      </c>
      <c r="I247" s="18">
        <f t="shared" si="31"/>
        <v>35759037</v>
      </c>
      <c r="J247" s="18">
        <f t="shared" si="30"/>
        <v>22</v>
      </c>
      <c r="K247" s="19">
        <v>2785</v>
      </c>
      <c r="L247" s="19"/>
      <c r="M247" s="19"/>
      <c r="N247" s="19">
        <v>2785</v>
      </c>
      <c r="O247" s="18"/>
      <c r="P247" s="6"/>
      <c r="Q247" s="6"/>
    </row>
    <row r="248" spans="1:17" x14ac:dyDescent="0.25">
      <c r="A248" s="7">
        <f t="shared" si="36"/>
        <v>35759</v>
      </c>
      <c r="B248" s="17">
        <f t="shared" si="36"/>
        <v>2</v>
      </c>
      <c r="C248" s="18">
        <f t="shared" si="35"/>
        <v>2</v>
      </c>
      <c r="D248" s="18" t="str">
        <f t="shared" si="35"/>
        <v>residual</v>
      </c>
      <c r="E248" s="18">
        <v>83</v>
      </c>
      <c r="F248" s="18" t="s">
        <v>57</v>
      </c>
      <c r="G248" s="18" t="s">
        <v>58</v>
      </c>
      <c r="H248" s="18">
        <v>3</v>
      </c>
      <c r="I248" s="18">
        <f t="shared" si="31"/>
        <v>35759083</v>
      </c>
      <c r="J248" s="18">
        <f t="shared" si="30"/>
        <v>22</v>
      </c>
      <c r="K248" s="19">
        <v>1100</v>
      </c>
      <c r="L248" s="19"/>
      <c r="M248" s="19"/>
      <c r="N248" s="19">
        <v>1100</v>
      </c>
      <c r="O248" s="18"/>
      <c r="P248" s="6"/>
      <c r="Q248" s="6"/>
    </row>
    <row r="249" spans="1:17" x14ac:dyDescent="0.25">
      <c r="A249" s="7">
        <f t="shared" si="36"/>
        <v>35759</v>
      </c>
      <c r="B249" s="8">
        <f t="shared" si="36"/>
        <v>2</v>
      </c>
      <c r="C249" s="9">
        <f t="shared" si="35"/>
        <v>2</v>
      </c>
      <c r="D249" s="9" t="str">
        <f t="shared" si="35"/>
        <v>residual</v>
      </c>
      <c r="E249" s="9">
        <v>16</v>
      </c>
      <c r="F249" s="9" t="s">
        <v>55</v>
      </c>
      <c r="G249" s="9" t="s">
        <v>59</v>
      </c>
      <c r="H249" s="9">
        <v>1</v>
      </c>
      <c r="I249" s="9">
        <f t="shared" si="31"/>
        <v>35759016</v>
      </c>
      <c r="J249" s="9">
        <f t="shared" si="30"/>
        <v>22</v>
      </c>
      <c r="K249" s="10">
        <v>1265</v>
      </c>
      <c r="L249" s="10"/>
      <c r="M249" s="10"/>
      <c r="N249" s="10">
        <v>1265</v>
      </c>
      <c r="O249" s="9"/>
      <c r="P249" s="6"/>
      <c r="Q249" s="6"/>
    </row>
    <row r="250" spans="1:17" x14ac:dyDescent="0.25">
      <c r="A250" s="7">
        <f t="shared" si="36"/>
        <v>35759</v>
      </c>
      <c r="B250" s="8">
        <f t="shared" si="36"/>
        <v>2</v>
      </c>
      <c r="C250" s="9">
        <f t="shared" si="35"/>
        <v>2</v>
      </c>
      <c r="D250" s="9" t="str">
        <f t="shared" si="35"/>
        <v>residual</v>
      </c>
      <c r="E250" s="9">
        <v>36</v>
      </c>
      <c r="F250" s="9" t="s">
        <v>55</v>
      </c>
      <c r="G250" s="9" t="s">
        <v>59</v>
      </c>
      <c r="H250" s="9">
        <v>2</v>
      </c>
      <c r="I250" s="9">
        <f t="shared" si="31"/>
        <v>35759036</v>
      </c>
      <c r="J250" s="9">
        <f t="shared" si="30"/>
        <v>22</v>
      </c>
      <c r="K250" s="10">
        <v>2305</v>
      </c>
      <c r="L250" s="10"/>
      <c r="M250" s="10"/>
      <c r="N250" s="10">
        <v>2305</v>
      </c>
      <c r="O250" s="9"/>
      <c r="P250" s="6"/>
      <c r="Q250" s="6"/>
    </row>
    <row r="251" spans="1:17" x14ac:dyDescent="0.25">
      <c r="A251" s="7">
        <f t="shared" si="36"/>
        <v>35759</v>
      </c>
      <c r="B251" s="8">
        <f t="shared" si="36"/>
        <v>2</v>
      </c>
      <c r="C251" s="9">
        <f t="shared" si="35"/>
        <v>2</v>
      </c>
      <c r="D251" s="9" t="str">
        <f t="shared" si="35"/>
        <v>residual</v>
      </c>
      <c r="E251" s="9">
        <v>59</v>
      </c>
      <c r="F251" s="9" t="s">
        <v>55</v>
      </c>
      <c r="G251" s="9" t="s">
        <v>59</v>
      </c>
      <c r="H251" s="9">
        <v>3</v>
      </c>
      <c r="I251" s="9">
        <f t="shared" si="31"/>
        <v>35759059</v>
      </c>
      <c r="J251" s="9">
        <f t="shared" si="30"/>
        <v>22</v>
      </c>
      <c r="K251" s="10">
        <v>1070</v>
      </c>
      <c r="L251" s="10"/>
      <c r="M251" s="10"/>
      <c r="N251" s="10">
        <v>1070</v>
      </c>
      <c r="O251" s="9"/>
      <c r="P251" s="6"/>
      <c r="Q251" s="6"/>
    </row>
    <row r="252" spans="1:17" x14ac:dyDescent="0.25">
      <c r="A252" s="7">
        <f t="shared" si="36"/>
        <v>35759</v>
      </c>
      <c r="B252" s="11">
        <f t="shared" si="36"/>
        <v>2</v>
      </c>
      <c r="C252" s="12">
        <f t="shared" si="35"/>
        <v>2</v>
      </c>
      <c r="D252" s="12" t="str">
        <f t="shared" si="35"/>
        <v>residual</v>
      </c>
      <c r="E252" s="12">
        <v>19</v>
      </c>
      <c r="F252" s="12" t="s">
        <v>57</v>
      </c>
      <c r="G252" s="12" t="s">
        <v>59</v>
      </c>
      <c r="H252" s="12">
        <v>1</v>
      </c>
      <c r="I252" s="12">
        <f t="shared" si="31"/>
        <v>35759019</v>
      </c>
      <c r="J252" s="12">
        <f t="shared" si="30"/>
        <v>22</v>
      </c>
      <c r="K252" s="13">
        <v>1690</v>
      </c>
      <c r="L252" s="13"/>
      <c r="M252" s="13"/>
      <c r="N252" s="13">
        <v>1690</v>
      </c>
      <c r="O252" s="12"/>
      <c r="P252" s="6"/>
      <c r="Q252" s="6"/>
    </row>
    <row r="253" spans="1:17" x14ac:dyDescent="0.25">
      <c r="A253" s="7">
        <f t="shared" si="36"/>
        <v>35759</v>
      </c>
      <c r="B253" s="11">
        <f t="shared" si="36"/>
        <v>2</v>
      </c>
      <c r="C253" s="12">
        <f t="shared" si="35"/>
        <v>2</v>
      </c>
      <c r="D253" s="12" t="str">
        <f t="shared" si="35"/>
        <v>residual</v>
      </c>
      <c r="E253" s="12">
        <v>38</v>
      </c>
      <c r="F253" s="12" t="s">
        <v>57</v>
      </c>
      <c r="G253" s="12" t="s">
        <v>59</v>
      </c>
      <c r="H253" s="12">
        <v>2</v>
      </c>
      <c r="I253" s="12">
        <f t="shared" si="31"/>
        <v>35759038</v>
      </c>
      <c r="J253" s="12">
        <f t="shared" si="30"/>
        <v>22</v>
      </c>
      <c r="K253" s="13">
        <v>2250</v>
      </c>
      <c r="L253" s="13"/>
      <c r="M253" s="13"/>
      <c r="N253" s="13">
        <v>2250</v>
      </c>
      <c r="O253" s="12"/>
      <c r="P253" s="6"/>
      <c r="Q253" s="6"/>
    </row>
    <row r="254" spans="1:17" x14ac:dyDescent="0.25">
      <c r="A254" s="7">
        <f t="shared" si="36"/>
        <v>35759</v>
      </c>
      <c r="B254" s="11">
        <f t="shared" si="36"/>
        <v>2</v>
      </c>
      <c r="C254" s="12">
        <f t="shared" si="36"/>
        <v>2</v>
      </c>
      <c r="D254" s="12" t="str">
        <f t="shared" si="36"/>
        <v>residual</v>
      </c>
      <c r="E254" s="12">
        <v>81</v>
      </c>
      <c r="F254" s="12" t="s">
        <v>57</v>
      </c>
      <c r="G254" s="12" t="s">
        <v>59</v>
      </c>
      <c r="H254" s="12">
        <v>3</v>
      </c>
      <c r="I254" s="12">
        <f t="shared" si="31"/>
        <v>35759081</v>
      </c>
      <c r="J254" s="12">
        <f t="shared" si="30"/>
        <v>22</v>
      </c>
      <c r="K254" s="13">
        <v>1945</v>
      </c>
      <c r="L254" s="13"/>
      <c r="M254" s="13"/>
      <c r="N254" s="13">
        <v>1945</v>
      </c>
      <c r="O254" s="12"/>
      <c r="P254" s="6"/>
      <c r="Q254" s="6"/>
    </row>
    <row r="255" spans="1:17" x14ac:dyDescent="0.25">
      <c r="A255" s="20">
        <v>35766</v>
      </c>
      <c r="B255" s="8">
        <v>2</v>
      </c>
      <c r="C255" s="9">
        <v>3</v>
      </c>
      <c r="D255" s="9" t="s">
        <v>60</v>
      </c>
      <c r="E255" s="9">
        <v>14</v>
      </c>
      <c r="F255" s="9" t="s">
        <v>55</v>
      </c>
      <c r="G255" s="9" t="s">
        <v>56</v>
      </c>
      <c r="H255" s="9">
        <v>1</v>
      </c>
      <c r="I255" s="9">
        <f t="shared" si="31"/>
        <v>35766014</v>
      </c>
      <c r="J255" s="9">
        <f t="shared" si="30"/>
        <v>23</v>
      </c>
      <c r="K255" s="10">
        <v>845</v>
      </c>
      <c r="L255" s="10">
        <v>845</v>
      </c>
      <c r="M255" s="10">
        <v>100</v>
      </c>
      <c r="N255" s="10">
        <v>845</v>
      </c>
      <c r="O255" s="9"/>
      <c r="P255" s="6"/>
      <c r="Q255" s="6"/>
    </row>
    <row r="256" spans="1:17" x14ac:dyDescent="0.25">
      <c r="A256" s="20">
        <f>A255</f>
        <v>35766</v>
      </c>
      <c r="B256" s="8">
        <f>B255</f>
        <v>2</v>
      </c>
      <c r="C256" s="9">
        <f t="shared" ref="C256:D271" si="37">C255</f>
        <v>3</v>
      </c>
      <c r="D256" s="9" t="str">
        <f t="shared" si="37"/>
        <v>growth</v>
      </c>
      <c r="E256" s="9">
        <v>35</v>
      </c>
      <c r="F256" s="9" t="s">
        <v>55</v>
      </c>
      <c r="G256" s="9" t="s">
        <v>56</v>
      </c>
      <c r="H256" s="9">
        <v>2</v>
      </c>
      <c r="I256" s="9">
        <f t="shared" si="31"/>
        <v>35766035</v>
      </c>
      <c r="J256" s="9">
        <f t="shared" si="30"/>
        <v>23</v>
      </c>
      <c r="K256" s="10">
        <v>1045</v>
      </c>
      <c r="L256" s="10">
        <v>1045</v>
      </c>
      <c r="M256" s="10">
        <v>100</v>
      </c>
      <c r="N256" s="10">
        <v>1045</v>
      </c>
      <c r="O256" s="9"/>
      <c r="P256" s="6"/>
      <c r="Q256" s="6"/>
    </row>
    <row r="257" spans="1:17" x14ac:dyDescent="0.25">
      <c r="A257" s="20">
        <f t="shared" ref="A257:D272" si="38">A256</f>
        <v>35766</v>
      </c>
      <c r="B257" s="8">
        <f t="shared" si="38"/>
        <v>2</v>
      </c>
      <c r="C257" s="9">
        <f t="shared" si="37"/>
        <v>3</v>
      </c>
      <c r="D257" s="9" t="str">
        <f t="shared" si="37"/>
        <v>growth</v>
      </c>
      <c r="E257" s="9">
        <v>61</v>
      </c>
      <c r="F257" s="9" t="s">
        <v>55</v>
      </c>
      <c r="G257" s="9" t="s">
        <v>56</v>
      </c>
      <c r="H257" s="9">
        <v>3</v>
      </c>
      <c r="I257" s="9">
        <f t="shared" si="31"/>
        <v>35766061</v>
      </c>
      <c r="J257" s="9">
        <f t="shared" si="30"/>
        <v>23</v>
      </c>
      <c r="K257" s="10">
        <v>570</v>
      </c>
      <c r="L257" s="10">
        <v>570</v>
      </c>
      <c r="M257" s="10">
        <v>100</v>
      </c>
      <c r="N257" s="10">
        <v>570</v>
      </c>
      <c r="O257" s="9"/>
      <c r="P257" s="6"/>
      <c r="Q257" s="6"/>
    </row>
    <row r="258" spans="1:17" x14ac:dyDescent="0.25">
      <c r="A258" s="20">
        <f t="shared" si="38"/>
        <v>35766</v>
      </c>
      <c r="B258" s="11">
        <f t="shared" si="38"/>
        <v>2</v>
      </c>
      <c r="C258" s="12">
        <f t="shared" si="37"/>
        <v>3</v>
      </c>
      <c r="D258" s="12" t="str">
        <f t="shared" si="37"/>
        <v>growth</v>
      </c>
      <c r="E258" s="12">
        <v>17</v>
      </c>
      <c r="F258" s="12" t="s">
        <v>57</v>
      </c>
      <c r="G258" s="12" t="s">
        <v>56</v>
      </c>
      <c r="H258" s="12">
        <v>1</v>
      </c>
      <c r="I258" s="12">
        <f t="shared" si="31"/>
        <v>35766017</v>
      </c>
      <c r="J258" s="12">
        <f t="shared" si="30"/>
        <v>23</v>
      </c>
      <c r="K258" s="13">
        <v>1735</v>
      </c>
      <c r="L258" s="13">
        <v>1735</v>
      </c>
      <c r="M258" s="13">
        <v>100</v>
      </c>
      <c r="N258" s="13">
        <v>1735</v>
      </c>
      <c r="O258" s="12"/>
      <c r="P258" s="6"/>
      <c r="Q258" s="6"/>
    </row>
    <row r="259" spans="1:17" x14ac:dyDescent="0.25">
      <c r="A259" s="20">
        <f t="shared" si="38"/>
        <v>35766</v>
      </c>
      <c r="B259" s="11">
        <f t="shared" si="38"/>
        <v>2</v>
      </c>
      <c r="C259" s="12">
        <f t="shared" si="37"/>
        <v>3</v>
      </c>
      <c r="D259" s="12" t="str">
        <f t="shared" si="37"/>
        <v>growth</v>
      </c>
      <c r="E259" s="12">
        <v>39</v>
      </c>
      <c r="F259" s="12" t="s">
        <v>57</v>
      </c>
      <c r="G259" s="12" t="s">
        <v>56</v>
      </c>
      <c r="H259" s="12">
        <v>2</v>
      </c>
      <c r="I259" s="12">
        <f t="shared" si="31"/>
        <v>35766039</v>
      </c>
      <c r="J259" s="12">
        <f t="shared" si="30"/>
        <v>23</v>
      </c>
      <c r="K259" s="13">
        <v>1205</v>
      </c>
      <c r="L259" s="13">
        <v>1205</v>
      </c>
      <c r="M259" s="13">
        <v>100</v>
      </c>
      <c r="N259" s="13">
        <v>1205</v>
      </c>
      <c r="O259" s="12"/>
      <c r="P259" s="6"/>
      <c r="Q259" s="6"/>
    </row>
    <row r="260" spans="1:17" x14ac:dyDescent="0.25">
      <c r="A260" s="20">
        <f t="shared" si="38"/>
        <v>35766</v>
      </c>
      <c r="B260" s="11">
        <f t="shared" si="38"/>
        <v>2</v>
      </c>
      <c r="C260" s="12">
        <f t="shared" si="37"/>
        <v>3</v>
      </c>
      <c r="D260" s="12" t="str">
        <f t="shared" si="37"/>
        <v>growth</v>
      </c>
      <c r="E260" s="12">
        <v>82</v>
      </c>
      <c r="F260" s="12" t="s">
        <v>57</v>
      </c>
      <c r="G260" s="12" t="s">
        <v>56</v>
      </c>
      <c r="H260" s="12">
        <v>3</v>
      </c>
      <c r="I260" s="12">
        <f t="shared" si="31"/>
        <v>35766082</v>
      </c>
      <c r="J260" s="12">
        <f t="shared" si="30"/>
        <v>23</v>
      </c>
      <c r="K260" s="13">
        <v>510</v>
      </c>
      <c r="L260" s="13">
        <v>510</v>
      </c>
      <c r="M260" s="13">
        <v>100</v>
      </c>
      <c r="N260" s="13">
        <v>510</v>
      </c>
      <c r="O260" s="12"/>
      <c r="P260" s="6"/>
      <c r="Q260" s="6"/>
    </row>
    <row r="261" spans="1:17" x14ac:dyDescent="0.25">
      <c r="A261" s="20">
        <f t="shared" si="38"/>
        <v>35766</v>
      </c>
      <c r="B261" s="14">
        <f t="shared" si="38"/>
        <v>2</v>
      </c>
      <c r="C261" s="15">
        <f t="shared" si="37"/>
        <v>3</v>
      </c>
      <c r="D261" s="15" t="str">
        <f t="shared" si="37"/>
        <v>growth</v>
      </c>
      <c r="E261" s="15">
        <v>15</v>
      </c>
      <c r="F261" s="15" t="s">
        <v>55</v>
      </c>
      <c r="G261" s="15" t="s">
        <v>58</v>
      </c>
      <c r="H261" s="15">
        <v>1</v>
      </c>
      <c r="I261" s="15">
        <f t="shared" si="31"/>
        <v>35766015</v>
      </c>
      <c r="J261" s="15">
        <f t="shared" si="30"/>
        <v>23</v>
      </c>
      <c r="K261" s="16">
        <v>346.5</v>
      </c>
      <c r="L261" s="16">
        <v>346.5</v>
      </c>
      <c r="M261" s="16">
        <v>100</v>
      </c>
      <c r="N261" s="16">
        <v>346.5</v>
      </c>
      <c r="O261" s="15"/>
      <c r="P261" s="6"/>
      <c r="Q261" s="6"/>
    </row>
    <row r="262" spans="1:17" x14ac:dyDescent="0.25">
      <c r="A262" s="20">
        <f t="shared" si="38"/>
        <v>35766</v>
      </c>
      <c r="B262" s="14">
        <f t="shared" si="38"/>
        <v>2</v>
      </c>
      <c r="C262" s="15">
        <f t="shared" si="37"/>
        <v>3</v>
      </c>
      <c r="D262" s="15" t="str">
        <f t="shared" si="37"/>
        <v>growth</v>
      </c>
      <c r="E262" s="15">
        <v>34</v>
      </c>
      <c r="F262" s="15" t="s">
        <v>55</v>
      </c>
      <c r="G262" s="15" t="s">
        <v>58</v>
      </c>
      <c r="H262" s="15">
        <v>2</v>
      </c>
      <c r="I262" s="15">
        <f t="shared" si="31"/>
        <v>35766034</v>
      </c>
      <c r="J262" s="15">
        <f t="shared" si="30"/>
        <v>23</v>
      </c>
      <c r="K262" s="16">
        <v>471</v>
      </c>
      <c r="L262" s="16">
        <v>471</v>
      </c>
      <c r="M262" s="16">
        <v>100</v>
      </c>
      <c r="N262" s="16">
        <v>471</v>
      </c>
      <c r="O262" s="15"/>
      <c r="P262" s="6"/>
      <c r="Q262" s="6"/>
    </row>
    <row r="263" spans="1:17" x14ac:dyDescent="0.25">
      <c r="A263" s="20">
        <f t="shared" si="38"/>
        <v>35766</v>
      </c>
      <c r="B263" s="14">
        <f t="shared" si="38"/>
        <v>2</v>
      </c>
      <c r="C263" s="15">
        <f t="shared" si="37"/>
        <v>3</v>
      </c>
      <c r="D263" s="15" t="str">
        <f t="shared" si="37"/>
        <v>growth</v>
      </c>
      <c r="E263" s="15">
        <v>60</v>
      </c>
      <c r="F263" s="15" t="s">
        <v>55</v>
      </c>
      <c r="G263" s="15" t="s">
        <v>58</v>
      </c>
      <c r="H263" s="15">
        <v>3</v>
      </c>
      <c r="I263" s="15">
        <f t="shared" si="31"/>
        <v>35766060</v>
      </c>
      <c r="J263" s="15">
        <f t="shared" si="30"/>
        <v>23</v>
      </c>
      <c r="K263" s="16">
        <v>424</v>
      </c>
      <c r="L263" s="16">
        <v>424</v>
      </c>
      <c r="M263" s="16">
        <v>100</v>
      </c>
      <c r="N263" s="16">
        <v>424</v>
      </c>
      <c r="O263" s="15"/>
      <c r="P263" s="6"/>
      <c r="Q263" s="6"/>
    </row>
    <row r="264" spans="1:17" x14ac:dyDescent="0.25">
      <c r="A264" s="20">
        <f t="shared" si="38"/>
        <v>35766</v>
      </c>
      <c r="B264" s="17">
        <f t="shared" si="38"/>
        <v>2</v>
      </c>
      <c r="C264" s="18">
        <f t="shared" si="37"/>
        <v>3</v>
      </c>
      <c r="D264" s="18" t="str">
        <f t="shared" si="37"/>
        <v>growth</v>
      </c>
      <c r="E264" s="18">
        <v>18</v>
      </c>
      <c r="F264" s="18" t="s">
        <v>57</v>
      </c>
      <c r="G264" s="18" t="s">
        <v>58</v>
      </c>
      <c r="H264" s="18">
        <v>1</v>
      </c>
      <c r="I264" s="18">
        <f t="shared" si="31"/>
        <v>35766018</v>
      </c>
      <c r="J264" s="18">
        <f t="shared" si="30"/>
        <v>23</v>
      </c>
      <c r="K264" s="19">
        <v>960</v>
      </c>
      <c r="L264" s="19">
        <v>960</v>
      </c>
      <c r="M264" s="19">
        <v>100</v>
      </c>
      <c r="N264" s="19">
        <v>960</v>
      </c>
      <c r="O264" s="18"/>
      <c r="P264" s="6"/>
      <c r="Q264" s="6"/>
    </row>
    <row r="265" spans="1:17" x14ac:dyDescent="0.25">
      <c r="A265" s="20">
        <f t="shared" si="38"/>
        <v>35766</v>
      </c>
      <c r="B265" s="17">
        <f t="shared" si="38"/>
        <v>2</v>
      </c>
      <c r="C265" s="18">
        <f t="shared" si="37"/>
        <v>3</v>
      </c>
      <c r="D265" s="18" t="str">
        <f t="shared" si="37"/>
        <v>growth</v>
      </c>
      <c r="E265" s="18">
        <v>37</v>
      </c>
      <c r="F265" s="18" t="s">
        <v>57</v>
      </c>
      <c r="G265" s="18" t="s">
        <v>58</v>
      </c>
      <c r="H265" s="18">
        <v>2</v>
      </c>
      <c r="I265" s="18">
        <f t="shared" si="31"/>
        <v>35766037</v>
      </c>
      <c r="J265" s="18">
        <f t="shared" si="30"/>
        <v>23</v>
      </c>
      <c r="K265" s="19">
        <v>730</v>
      </c>
      <c r="L265" s="19">
        <v>730</v>
      </c>
      <c r="M265" s="19">
        <v>100</v>
      </c>
      <c r="N265" s="19">
        <v>730</v>
      </c>
      <c r="O265" s="18"/>
      <c r="P265" s="6"/>
      <c r="Q265" s="6"/>
    </row>
    <row r="266" spans="1:17" x14ac:dyDescent="0.25">
      <c r="A266" s="20">
        <f t="shared" si="38"/>
        <v>35766</v>
      </c>
      <c r="B266" s="17">
        <f t="shared" si="38"/>
        <v>2</v>
      </c>
      <c r="C266" s="18">
        <f t="shared" si="37"/>
        <v>3</v>
      </c>
      <c r="D266" s="18" t="str">
        <f t="shared" si="37"/>
        <v>growth</v>
      </c>
      <c r="E266" s="18">
        <v>83</v>
      </c>
      <c r="F266" s="18" t="s">
        <v>57</v>
      </c>
      <c r="G266" s="18" t="s">
        <v>58</v>
      </c>
      <c r="H266" s="18">
        <v>3</v>
      </c>
      <c r="I266" s="18">
        <f t="shared" si="31"/>
        <v>35766083</v>
      </c>
      <c r="J266" s="18">
        <f t="shared" si="30"/>
        <v>23</v>
      </c>
      <c r="K266" s="19">
        <v>389.5</v>
      </c>
      <c r="L266" s="19">
        <v>389.5</v>
      </c>
      <c r="M266" s="19">
        <v>100</v>
      </c>
      <c r="N266" s="19">
        <v>389.5</v>
      </c>
      <c r="O266" s="18"/>
      <c r="P266" s="6"/>
      <c r="Q266" s="6"/>
    </row>
    <row r="267" spans="1:17" x14ac:dyDescent="0.25">
      <c r="A267" s="20">
        <f t="shared" si="38"/>
        <v>35766</v>
      </c>
      <c r="B267" s="8">
        <f t="shared" si="38"/>
        <v>2</v>
      </c>
      <c r="C267" s="9">
        <f t="shared" si="37"/>
        <v>3</v>
      </c>
      <c r="D267" s="9" t="str">
        <f t="shared" si="37"/>
        <v>growth</v>
      </c>
      <c r="E267" s="9">
        <v>16</v>
      </c>
      <c r="F267" s="9" t="s">
        <v>55</v>
      </c>
      <c r="G267" s="9" t="s">
        <v>59</v>
      </c>
      <c r="H267" s="9">
        <v>1</v>
      </c>
      <c r="I267" s="9">
        <f t="shared" si="31"/>
        <v>35766016</v>
      </c>
      <c r="J267" s="9">
        <f t="shared" si="30"/>
        <v>23</v>
      </c>
      <c r="K267" s="10">
        <v>540</v>
      </c>
      <c r="L267" s="10">
        <v>540</v>
      </c>
      <c r="M267" s="10">
        <v>100</v>
      </c>
      <c r="N267" s="10">
        <v>540</v>
      </c>
      <c r="O267" s="9"/>
      <c r="P267" s="6"/>
      <c r="Q267" s="6"/>
    </row>
    <row r="268" spans="1:17" x14ac:dyDescent="0.25">
      <c r="A268" s="20">
        <f t="shared" si="38"/>
        <v>35766</v>
      </c>
      <c r="B268" s="8">
        <f t="shared" si="38"/>
        <v>2</v>
      </c>
      <c r="C268" s="9">
        <f t="shared" si="37"/>
        <v>3</v>
      </c>
      <c r="D268" s="9" t="str">
        <f t="shared" si="37"/>
        <v>growth</v>
      </c>
      <c r="E268" s="9">
        <v>36</v>
      </c>
      <c r="F268" s="9" t="s">
        <v>55</v>
      </c>
      <c r="G268" s="9" t="s">
        <v>59</v>
      </c>
      <c r="H268" s="9">
        <v>2</v>
      </c>
      <c r="I268" s="9">
        <f t="shared" si="31"/>
        <v>35766036</v>
      </c>
      <c r="J268" s="9">
        <f t="shared" si="30"/>
        <v>23</v>
      </c>
      <c r="K268" s="10">
        <v>655</v>
      </c>
      <c r="L268" s="10">
        <v>655</v>
      </c>
      <c r="M268" s="10">
        <v>100</v>
      </c>
      <c r="N268" s="10">
        <v>655</v>
      </c>
      <c r="O268" s="9"/>
      <c r="P268" s="6"/>
      <c r="Q268" s="6"/>
    </row>
    <row r="269" spans="1:17" x14ac:dyDescent="0.25">
      <c r="A269" s="20">
        <f t="shared" si="38"/>
        <v>35766</v>
      </c>
      <c r="B269" s="8">
        <f t="shared" si="38"/>
        <v>2</v>
      </c>
      <c r="C269" s="9">
        <f t="shared" si="37"/>
        <v>3</v>
      </c>
      <c r="D269" s="9" t="str">
        <f t="shared" si="37"/>
        <v>growth</v>
      </c>
      <c r="E269" s="9">
        <v>59</v>
      </c>
      <c r="F269" s="9" t="s">
        <v>55</v>
      </c>
      <c r="G269" s="9" t="s">
        <v>59</v>
      </c>
      <c r="H269" s="9">
        <v>3</v>
      </c>
      <c r="I269" s="9">
        <f t="shared" si="31"/>
        <v>35766059</v>
      </c>
      <c r="J269" s="9">
        <f t="shared" si="30"/>
        <v>23</v>
      </c>
      <c r="K269" s="10">
        <v>367.5</v>
      </c>
      <c r="L269" s="10">
        <v>367.5</v>
      </c>
      <c r="M269" s="10">
        <v>100</v>
      </c>
      <c r="N269" s="10">
        <v>367.5</v>
      </c>
      <c r="O269" s="9"/>
      <c r="P269" s="6"/>
      <c r="Q269" s="6"/>
    </row>
    <row r="270" spans="1:17" x14ac:dyDescent="0.25">
      <c r="A270" s="20">
        <f t="shared" si="38"/>
        <v>35766</v>
      </c>
      <c r="B270" s="11">
        <f t="shared" si="38"/>
        <v>2</v>
      </c>
      <c r="C270" s="12">
        <f t="shared" si="37"/>
        <v>3</v>
      </c>
      <c r="D270" s="12" t="str">
        <f t="shared" si="37"/>
        <v>growth</v>
      </c>
      <c r="E270" s="12">
        <v>19</v>
      </c>
      <c r="F270" s="12" t="s">
        <v>57</v>
      </c>
      <c r="G270" s="12" t="s">
        <v>59</v>
      </c>
      <c r="H270" s="12">
        <v>1</v>
      </c>
      <c r="I270" s="12">
        <f t="shared" si="31"/>
        <v>35766019</v>
      </c>
      <c r="J270" s="12">
        <f t="shared" si="30"/>
        <v>23</v>
      </c>
      <c r="K270" s="13">
        <v>444</v>
      </c>
      <c r="L270" s="13">
        <v>444</v>
      </c>
      <c r="M270" s="13">
        <v>100</v>
      </c>
      <c r="N270" s="13">
        <v>444</v>
      </c>
      <c r="O270" s="12"/>
      <c r="P270" s="6"/>
      <c r="Q270" s="6"/>
    </row>
    <row r="271" spans="1:17" x14ac:dyDescent="0.25">
      <c r="A271" s="20">
        <f t="shared" si="38"/>
        <v>35766</v>
      </c>
      <c r="B271" s="11">
        <f t="shared" si="38"/>
        <v>2</v>
      </c>
      <c r="C271" s="12">
        <f t="shared" si="37"/>
        <v>3</v>
      </c>
      <c r="D271" s="12" t="str">
        <f t="shared" si="37"/>
        <v>growth</v>
      </c>
      <c r="E271" s="12">
        <v>38</v>
      </c>
      <c r="F271" s="12" t="s">
        <v>57</v>
      </c>
      <c r="G271" s="12" t="s">
        <v>59</v>
      </c>
      <c r="H271" s="12">
        <v>2</v>
      </c>
      <c r="I271" s="12">
        <f t="shared" si="31"/>
        <v>35766038</v>
      </c>
      <c r="J271" s="12">
        <f t="shared" si="30"/>
        <v>23</v>
      </c>
      <c r="K271" s="13">
        <v>570</v>
      </c>
      <c r="L271" s="13">
        <v>570</v>
      </c>
      <c r="M271" s="13">
        <v>100</v>
      </c>
      <c r="N271" s="13">
        <v>570</v>
      </c>
      <c r="O271" s="12"/>
      <c r="P271" s="6"/>
      <c r="Q271" s="6"/>
    </row>
    <row r="272" spans="1:17" x14ac:dyDescent="0.25">
      <c r="A272" s="20">
        <f t="shared" si="38"/>
        <v>35766</v>
      </c>
      <c r="B272" s="11">
        <f t="shared" si="38"/>
        <v>2</v>
      </c>
      <c r="C272" s="12">
        <f t="shared" si="38"/>
        <v>3</v>
      </c>
      <c r="D272" s="12" t="str">
        <f t="shared" si="38"/>
        <v>growth</v>
      </c>
      <c r="E272" s="12">
        <v>81</v>
      </c>
      <c r="F272" s="12" t="s">
        <v>57</v>
      </c>
      <c r="G272" s="12" t="s">
        <v>59</v>
      </c>
      <c r="H272" s="12">
        <v>3</v>
      </c>
      <c r="I272" s="12">
        <f t="shared" si="31"/>
        <v>35766081</v>
      </c>
      <c r="J272" s="12">
        <f t="shared" si="30"/>
        <v>23</v>
      </c>
      <c r="K272" s="13">
        <v>386.5</v>
      </c>
      <c r="L272" s="13">
        <v>386.5</v>
      </c>
      <c r="M272" s="13">
        <v>100</v>
      </c>
      <c r="N272" s="13">
        <v>386.5</v>
      </c>
      <c r="O272" s="12"/>
      <c r="P272" s="6"/>
      <c r="Q272" s="6"/>
    </row>
    <row r="273" spans="1:17" x14ac:dyDescent="0.25">
      <c r="A273" s="7">
        <v>35773</v>
      </c>
      <c r="B273" s="8">
        <v>2</v>
      </c>
      <c r="C273" s="9">
        <v>3</v>
      </c>
      <c r="D273" s="9" t="s">
        <v>60</v>
      </c>
      <c r="E273" s="9">
        <v>14</v>
      </c>
      <c r="F273" s="9" t="s">
        <v>55</v>
      </c>
      <c r="G273" s="9" t="s">
        <v>56</v>
      </c>
      <c r="H273" s="9">
        <v>1</v>
      </c>
      <c r="I273" s="9">
        <f t="shared" si="31"/>
        <v>35773014</v>
      </c>
      <c r="J273" s="9">
        <f t="shared" si="30"/>
        <v>23</v>
      </c>
      <c r="K273" s="10">
        <v>1845</v>
      </c>
      <c r="L273" s="10">
        <v>1845</v>
      </c>
      <c r="M273" s="10">
        <v>100</v>
      </c>
      <c r="N273" s="10">
        <v>1845</v>
      </c>
      <c r="O273" s="9"/>
      <c r="P273" s="6"/>
      <c r="Q273" s="6"/>
    </row>
    <row r="274" spans="1:17" x14ac:dyDescent="0.25">
      <c r="A274" s="7">
        <f>A273</f>
        <v>35773</v>
      </c>
      <c r="B274" s="8">
        <f>B273</f>
        <v>2</v>
      </c>
      <c r="C274" s="9">
        <f t="shared" ref="C274:D289" si="39">C273</f>
        <v>3</v>
      </c>
      <c r="D274" s="9" t="str">
        <f t="shared" si="39"/>
        <v>growth</v>
      </c>
      <c r="E274" s="9">
        <v>35</v>
      </c>
      <c r="F274" s="9" t="s">
        <v>55</v>
      </c>
      <c r="G274" s="9" t="s">
        <v>56</v>
      </c>
      <c r="H274" s="9">
        <v>2</v>
      </c>
      <c r="I274" s="9">
        <f t="shared" si="31"/>
        <v>35773035</v>
      </c>
      <c r="J274" s="9">
        <f t="shared" si="30"/>
        <v>23</v>
      </c>
      <c r="K274" s="10">
        <v>1665</v>
      </c>
      <c r="L274" s="10">
        <v>1665</v>
      </c>
      <c r="M274" s="10">
        <v>100</v>
      </c>
      <c r="N274" s="10">
        <v>1665</v>
      </c>
      <c r="O274" s="9"/>
      <c r="P274" s="6"/>
      <c r="Q274" s="6"/>
    </row>
    <row r="275" spans="1:17" x14ac:dyDescent="0.25">
      <c r="A275" s="7">
        <f t="shared" ref="A275:D290" si="40">A274</f>
        <v>35773</v>
      </c>
      <c r="B275" s="8">
        <f t="shared" si="40"/>
        <v>2</v>
      </c>
      <c r="C275" s="9">
        <f t="shared" si="39"/>
        <v>3</v>
      </c>
      <c r="D275" s="9" t="str">
        <f t="shared" si="39"/>
        <v>growth</v>
      </c>
      <c r="E275" s="9">
        <v>61</v>
      </c>
      <c r="F275" s="9" t="s">
        <v>55</v>
      </c>
      <c r="G275" s="9" t="s">
        <v>56</v>
      </c>
      <c r="H275" s="9">
        <v>3</v>
      </c>
      <c r="I275" s="9">
        <f t="shared" si="31"/>
        <v>35773061</v>
      </c>
      <c r="J275" s="9">
        <f t="shared" si="30"/>
        <v>23</v>
      </c>
      <c r="K275" s="10">
        <v>1110</v>
      </c>
      <c r="L275" s="10">
        <v>1110</v>
      </c>
      <c r="M275" s="10">
        <v>100</v>
      </c>
      <c r="N275" s="10">
        <v>1110</v>
      </c>
      <c r="O275" s="9"/>
      <c r="P275" s="6"/>
      <c r="Q275" s="6"/>
    </row>
    <row r="276" spans="1:17" x14ac:dyDescent="0.25">
      <c r="A276" s="7">
        <f t="shared" si="40"/>
        <v>35773</v>
      </c>
      <c r="B276" s="11">
        <f t="shared" si="40"/>
        <v>2</v>
      </c>
      <c r="C276" s="12">
        <f t="shared" si="39"/>
        <v>3</v>
      </c>
      <c r="D276" s="12" t="str">
        <f t="shared" si="39"/>
        <v>growth</v>
      </c>
      <c r="E276" s="12">
        <v>17</v>
      </c>
      <c r="F276" s="12" t="s">
        <v>57</v>
      </c>
      <c r="G276" s="12" t="s">
        <v>56</v>
      </c>
      <c r="H276" s="12">
        <v>1</v>
      </c>
      <c r="I276" s="12">
        <f t="shared" si="31"/>
        <v>35773017</v>
      </c>
      <c r="J276" s="12">
        <f t="shared" ref="J276:J339" si="41">B276*10+C276</f>
        <v>23</v>
      </c>
      <c r="K276" s="13">
        <v>2300</v>
      </c>
      <c r="L276" s="13">
        <v>2300</v>
      </c>
      <c r="M276" s="13">
        <v>100</v>
      </c>
      <c r="N276" s="13">
        <v>2300</v>
      </c>
      <c r="O276" s="12"/>
      <c r="P276" s="6"/>
      <c r="Q276" s="6"/>
    </row>
    <row r="277" spans="1:17" x14ac:dyDescent="0.25">
      <c r="A277" s="7">
        <f t="shared" si="40"/>
        <v>35773</v>
      </c>
      <c r="B277" s="11">
        <f t="shared" si="40"/>
        <v>2</v>
      </c>
      <c r="C277" s="12">
        <f t="shared" si="39"/>
        <v>3</v>
      </c>
      <c r="D277" s="12" t="str">
        <f t="shared" si="39"/>
        <v>growth</v>
      </c>
      <c r="E277" s="12">
        <v>39</v>
      </c>
      <c r="F277" s="12" t="s">
        <v>57</v>
      </c>
      <c r="G277" s="12" t="s">
        <v>56</v>
      </c>
      <c r="H277" s="12">
        <v>2</v>
      </c>
      <c r="I277" s="12">
        <f t="shared" si="31"/>
        <v>35773039</v>
      </c>
      <c r="J277" s="12">
        <f t="shared" si="41"/>
        <v>23</v>
      </c>
      <c r="K277" s="13">
        <v>1560</v>
      </c>
      <c r="L277" s="13">
        <v>1560</v>
      </c>
      <c r="M277" s="13">
        <v>100</v>
      </c>
      <c r="N277" s="13">
        <v>1560</v>
      </c>
      <c r="O277" s="12"/>
      <c r="P277" s="6"/>
      <c r="Q277" s="6"/>
    </row>
    <row r="278" spans="1:17" x14ac:dyDescent="0.25">
      <c r="A278" s="7">
        <f t="shared" si="40"/>
        <v>35773</v>
      </c>
      <c r="B278" s="11">
        <f t="shared" si="40"/>
        <v>2</v>
      </c>
      <c r="C278" s="12">
        <f t="shared" si="39"/>
        <v>3</v>
      </c>
      <c r="D278" s="12" t="str">
        <f t="shared" si="39"/>
        <v>growth</v>
      </c>
      <c r="E278" s="12">
        <v>82</v>
      </c>
      <c r="F278" s="12" t="s">
        <v>57</v>
      </c>
      <c r="G278" s="12" t="s">
        <v>56</v>
      </c>
      <c r="H278" s="12">
        <v>3</v>
      </c>
      <c r="I278" s="12">
        <f t="shared" ref="I278:I341" si="42">A278*1000+E278</f>
        <v>35773082</v>
      </c>
      <c r="J278" s="12">
        <f t="shared" si="41"/>
        <v>23</v>
      </c>
      <c r="K278" s="13">
        <v>1635</v>
      </c>
      <c r="L278" s="13">
        <v>1635</v>
      </c>
      <c r="M278" s="13">
        <v>100</v>
      </c>
      <c r="N278" s="13">
        <v>1635</v>
      </c>
      <c r="O278" s="12"/>
      <c r="P278" s="6"/>
      <c r="Q278" s="6"/>
    </row>
    <row r="279" spans="1:17" x14ac:dyDescent="0.25">
      <c r="A279" s="7">
        <f t="shared" si="40"/>
        <v>35773</v>
      </c>
      <c r="B279" s="14">
        <f t="shared" si="40"/>
        <v>2</v>
      </c>
      <c r="C279" s="15">
        <f t="shared" si="39"/>
        <v>3</v>
      </c>
      <c r="D279" s="15" t="str">
        <f t="shared" si="39"/>
        <v>growth</v>
      </c>
      <c r="E279" s="15">
        <v>15</v>
      </c>
      <c r="F279" s="15" t="s">
        <v>55</v>
      </c>
      <c r="G279" s="15" t="s">
        <v>58</v>
      </c>
      <c r="H279" s="15">
        <v>1</v>
      </c>
      <c r="I279" s="15">
        <f t="shared" si="42"/>
        <v>35773015</v>
      </c>
      <c r="J279" s="15">
        <f t="shared" si="41"/>
        <v>23</v>
      </c>
      <c r="K279" s="16">
        <v>835</v>
      </c>
      <c r="L279" s="16">
        <v>835</v>
      </c>
      <c r="M279" s="16">
        <v>100</v>
      </c>
      <c r="N279" s="16">
        <v>835</v>
      </c>
      <c r="O279" s="15"/>
      <c r="P279" s="6"/>
      <c r="Q279" s="6"/>
    </row>
    <row r="280" spans="1:17" x14ac:dyDescent="0.25">
      <c r="A280" s="7">
        <f t="shared" si="40"/>
        <v>35773</v>
      </c>
      <c r="B280" s="14">
        <f t="shared" si="40"/>
        <v>2</v>
      </c>
      <c r="C280" s="15">
        <f t="shared" si="39"/>
        <v>3</v>
      </c>
      <c r="D280" s="15" t="str">
        <f t="shared" si="39"/>
        <v>growth</v>
      </c>
      <c r="E280" s="15">
        <v>34</v>
      </c>
      <c r="F280" s="15" t="s">
        <v>55</v>
      </c>
      <c r="G280" s="15" t="s">
        <v>58</v>
      </c>
      <c r="H280" s="15">
        <v>2</v>
      </c>
      <c r="I280" s="15">
        <f t="shared" si="42"/>
        <v>35773034</v>
      </c>
      <c r="J280" s="15">
        <f t="shared" si="41"/>
        <v>23</v>
      </c>
      <c r="K280" s="16">
        <v>1045</v>
      </c>
      <c r="L280" s="16">
        <v>1045</v>
      </c>
      <c r="M280" s="16">
        <v>100</v>
      </c>
      <c r="N280" s="16">
        <v>1045</v>
      </c>
      <c r="O280" s="15"/>
      <c r="P280" s="6"/>
      <c r="Q280" s="6"/>
    </row>
    <row r="281" spans="1:17" x14ac:dyDescent="0.25">
      <c r="A281" s="7">
        <f t="shared" si="40"/>
        <v>35773</v>
      </c>
      <c r="B281" s="14">
        <f t="shared" si="40"/>
        <v>2</v>
      </c>
      <c r="C281" s="15">
        <f t="shared" si="39"/>
        <v>3</v>
      </c>
      <c r="D281" s="15" t="str">
        <f t="shared" si="39"/>
        <v>growth</v>
      </c>
      <c r="E281" s="15">
        <v>60</v>
      </c>
      <c r="F281" s="15" t="s">
        <v>55</v>
      </c>
      <c r="G281" s="15" t="s">
        <v>58</v>
      </c>
      <c r="H281" s="15">
        <v>3</v>
      </c>
      <c r="I281" s="15">
        <f t="shared" si="42"/>
        <v>35773060</v>
      </c>
      <c r="J281" s="15">
        <f t="shared" si="41"/>
        <v>23</v>
      </c>
      <c r="K281" s="16">
        <v>1120</v>
      </c>
      <c r="L281" s="16">
        <v>1120</v>
      </c>
      <c r="M281" s="16">
        <v>100</v>
      </c>
      <c r="N281" s="16">
        <v>1120</v>
      </c>
      <c r="O281" s="15"/>
      <c r="P281" s="6"/>
      <c r="Q281" s="6"/>
    </row>
    <row r="282" spans="1:17" x14ac:dyDescent="0.25">
      <c r="A282" s="7">
        <f t="shared" si="40"/>
        <v>35773</v>
      </c>
      <c r="B282" s="17">
        <f t="shared" si="40"/>
        <v>2</v>
      </c>
      <c r="C282" s="18">
        <f t="shared" si="39"/>
        <v>3</v>
      </c>
      <c r="D282" s="18" t="str">
        <f t="shared" si="39"/>
        <v>growth</v>
      </c>
      <c r="E282" s="18">
        <v>18</v>
      </c>
      <c r="F282" s="18" t="s">
        <v>57</v>
      </c>
      <c r="G282" s="18" t="s">
        <v>58</v>
      </c>
      <c r="H282" s="18">
        <v>1</v>
      </c>
      <c r="I282" s="18">
        <f t="shared" si="42"/>
        <v>35773018</v>
      </c>
      <c r="J282" s="18">
        <f t="shared" si="41"/>
        <v>23</v>
      </c>
      <c r="K282" s="19">
        <v>1835</v>
      </c>
      <c r="L282" s="19">
        <v>1835</v>
      </c>
      <c r="M282" s="19">
        <v>100</v>
      </c>
      <c r="N282" s="19">
        <v>1835</v>
      </c>
      <c r="O282" s="18"/>
      <c r="P282" s="6"/>
      <c r="Q282" s="6"/>
    </row>
    <row r="283" spans="1:17" x14ac:dyDescent="0.25">
      <c r="A283" s="7">
        <f t="shared" si="40"/>
        <v>35773</v>
      </c>
      <c r="B283" s="17">
        <f t="shared" si="40"/>
        <v>2</v>
      </c>
      <c r="C283" s="18">
        <f t="shared" si="39"/>
        <v>3</v>
      </c>
      <c r="D283" s="18" t="str">
        <f t="shared" si="39"/>
        <v>growth</v>
      </c>
      <c r="E283" s="18">
        <v>37</v>
      </c>
      <c r="F283" s="18" t="s">
        <v>57</v>
      </c>
      <c r="G283" s="18" t="s">
        <v>58</v>
      </c>
      <c r="H283" s="18">
        <v>2</v>
      </c>
      <c r="I283" s="18">
        <f t="shared" si="42"/>
        <v>35773037</v>
      </c>
      <c r="J283" s="18">
        <f t="shared" si="41"/>
        <v>23</v>
      </c>
      <c r="K283" s="19">
        <v>1410</v>
      </c>
      <c r="L283" s="19">
        <v>1410</v>
      </c>
      <c r="M283" s="19">
        <v>100</v>
      </c>
      <c r="N283" s="19">
        <v>1410</v>
      </c>
      <c r="O283" s="18"/>
      <c r="P283" s="6"/>
      <c r="Q283" s="6"/>
    </row>
    <row r="284" spans="1:17" x14ac:dyDescent="0.25">
      <c r="A284" s="7">
        <f t="shared" si="40"/>
        <v>35773</v>
      </c>
      <c r="B284" s="17">
        <f t="shared" si="40"/>
        <v>2</v>
      </c>
      <c r="C284" s="18">
        <f t="shared" si="39"/>
        <v>3</v>
      </c>
      <c r="D284" s="18" t="str">
        <f t="shared" si="39"/>
        <v>growth</v>
      </c>
      <c r="E284" s="18">
        <v>83</v>
      </c>
      <c r="F284" s="18" t="s">
        <v>57</v>
      </c>
      <c r="G284" s="18" t="s">
        <v>58</v>
      </c>
      <c r="H284" s="18">
        <v>3</v>
      </c>
      <c r="I284" s="18">
        <f t="shared" si="42"/>
        <v>35773083</v>
      </c>
      <c r="J284" s="18">
        <f t="shared" si="41"/>
        <v>23</v>
      </c>
      <c r="K284" s="19">
        <v>1045</v>
      </c>
      <c r="L284" s="19">
        <v>1045</v>
      </c>
      <c r="M284" s="19">
        <v>100</v>
      </c>
      <c r="N284" s="19">
        <v>1045</v>
      </c>
      <c r="O284" s="18"/>
      <c r="P284" s="6"/>
      <c r="Q284" s="6"/>
    </row>
    <row r="285" spans="1:17" x14ac:dyDescent="0.25">
      <c r="A285" s="7">
        <f t="shared" si="40"/>
        <v>35773</v>
      </c>
      <c r="B285" s="8">
        <f t="shared" si="40"/>
        <v>2</v>
      </c>
      <c r="C285" s="9">
        <f t="shared" si="39"/>
        <v>3</v>
      </c>
      <c r="D285" s="9" t="str">
        <f t="shared" si="39"/>
        <v>growth</v>
      </c>
      <c r="E285" s="9">
        <v>16</v>
      </c>
      <c r="F285" s="9" t="s">
        <v>55</v>
      </c>
      <c r="G285" s="9" t="s">
        <v>59</v>
      </c>
      <c r="H285" s="9">
        <v>1</v>
      </c>
      <c r="I285" s="9">
        <f t="shared" si="42"/>
        <v>35773016</v>
      </c>
      <c r="J285" s="9">
        <f t="shared" si="41"/>
        <v>23</v>
      </c>
      <c r="K285" s="10">
        <v>1590</v>
      </c>
      <c r="L285" s="10">
        <v>1590</v>
      </c>
      <c r="M285" s="10">
        <v>100</v>
      </c>
      <c r="N285" s="10">
        <v>1590</v>
      </c>
      <c r="O285" s="9"/>
      <c r="P285" s="6"/>
      <c r="Q285" s="6"/>
    </row>
    <row r="286" spans="1:17" x14ac:dyDescent="0.25">
      <c r="A286" s="7">
        <f t="shared" si="40"/>
        <v>35773</v>
      </c>
      <c r="B286" s="8">
        <f t="shared" si="40"/>
        <v>2</v>
      </c>
      <c r="C286" s="9">
        <f t="shared" si="39"/>
        <v>3</v>
      </c>
      <c r="D286" s="9" t="str">
        <f t="shared" si="39"/>
        <v>growth</v>
      </c>
      <c r="E286" s="9">
        <v>36</v>
      </c>
      <c r="F286" s="9" t="s">
        <v>55</v>
      </c>
      <c r="G286" s="9" t="s">
        <v>59</v>
      </c>
      <c r="H286" s="9">
        <v>2</v>
      </c>
      <c r="I286" s="9">
        <f t="shared" si="42"/>
        <v>35773036</v>
      </c>
      <c r="J286" s="9">
        <f t="shared" si="41"/>
        <v>23</v>
      </c>
      <c r="K286" s="10">
        <v>1560</v>
      </c>
      <c r="L286" s="10">
        <v>1560</v>
      </c>
      <c r="M286" s="10">
        <v>100</v>
      </c>
      <c r="N286" s="10">
        <v>1560</v>
      </c>
      <c r="O286" s="9"/>
      <c r="P286" s="6"/>
      <c r="Q286" s="6"/>
    </row>
    <row r="287" spans="1:17" x14ac:dyDescent="0.25">
      <c r="A287" s="7">
        <f t="shared" si="40"/>
        <v>35773</v>
      </c>
      <c r="B287" s="8">
        <f t="shared" si="40"/>
        <v>2</v>
      </c>
      <c r="C287" s="9">
        <f t="shared" si="39"/>
        <v>3</v>
      </c>
      <c r="D287" s="9" t="str">
        <f t="shared" si="39"/>
        <v>growth</v>
      </c>
      <c r="E287" s="9">
        <v>59</v>
      </c>
      <c r="F287" s="9" t="s">
        <v>55</v>
      </c>
      <c r="G287" s="9" t="s">
        <v>59</v>
      </c>
      <c r="H287" s="9">
        <v>3</v>
      </c>
      <c r="I287" s="9">
        <f t="shared" si="42"/>
        <v>35773059</v>
      </c>
      <c r="J287" s="9">
        <f t="shared" si="41"/>
        <v>23</v>
      </c>
      <c r="K287" s="10">
        <v>1700</v>
      </c>
      <c r="L287" s="10">
        <v>1700</v>
      </c>
      <c r="M287" s="10">
        <v>100</v>
      </c>
      <c r="N287" s="10">
        <v>1700</v>
      </c>
      <c r="O287" s="9"/>
      <c r="P287" s="6"/>
      <c r="Q287" s="6"/>
    </row>
    <row r="288" spans="1:17" x14ac:dyDescent="0.25">
      <c r="A288" s="7">
        <f t="shared" si="40"/>
        <v>35773</v>
      </c>
      <c r="B288" s="11">
        <f t="shared" si="40"/>
        <v>2</v>
      </c>
      <c r="C288" s="12">
        <f t="shared" si="39"/>
        <v>3</v>
      </c>
      <c r="D288" s="12" t="str">
        <f t="shared" si="39"/>
        <v>growth</v>
      </c>
      <c r="E288" s="12">
        <v>19</v>
      </c>
      <c r="F288" s="12" t="s">
        <v>57</v>
      </c>
      <c r="G288" s="12" t="s">
        <v>59</v>
      </c>
      <c r="H288" s="12">
        <v>1</v>
      </c>
      <c r="I288" s="12">
        <f t="shared" si="42"/>
        <v>35773019</v>
      </c>
      <c r="J288" s="12">
        <f t="shared" si="41"/>
        <v>23</v>
      </c>
      <c r="K288" s="13">
        <v>1450</v>
      </c>
      <c r="L288" s="13">
        <v>1450</v>
      </c>
      <c r="M288" s="13">
        <v>100</v>
      </c>
      <c r="N288" s="13">
        <v>1450</v>
      </c>
      <c r="O288" s="12"/>
      <c r="P288" s="6"/>
      <c r="Q288" s="6"/>
    </row>
    <row r="289" spans="1:17" x14ac:dyDescent="0.25">
      <c r="A289" s="7">
        <f t="shared" si="40"/>
        <v>35773</v>
      </c>
      <c r="B289" s="11">
        <f t="shared" si="40"/>
        <v>2</v>
      </c>
      <c r="C289" s="12">
        <f t="shared" si="39"/>
        <v>3</v>
      </c>
      <c r="D289" s="12" t="str">
        <f t="shared" si="39"/>
        <v>growth</v>
      </c>
      <c r="E289" s="12">
        <v>38</v>
      </c>
      <c r="F289" s="12" t="s">
        <v>57</v>
      </c>
      <c r="G289" s="12" t="s">
        <v>59</v>
      </c>
      <c r="H289" s="12">
        <v>2</v>
      </c>
      <c r="I289" s="12">
        <f t="shared" si="42"/>
        <v>35773038</v>
      </c>
      <c r="J289" s="12">
        <f t="shared" si="41"/>
        <v>23</v>
      </c>
      <c r="K289" s="13">
        <v>1780</v>
      </c>
      <c r="L289" s="13">
        <v>1780</v>
      </c>
      <c r="M289" s="13">
        <v>100</v>
      </c>
      <c r="N289" s="13">
        <v>1780</v>
      </c>
      <c r="O289" s="12"/>
      <c r="P289" s="6"/>
      <c r="Q289" s="6"/>
    </row>
    <row r="290" spans="1:17" x14ac:dyDescent="0.25">
      <c r="A290" s="7">
        <f t="shared" si="40"/>
        <v>35773</v>
      </c>
      <c r="B290" s="11">
        <f t="shared" si="40"/>
        <v>2</v>
      </c>
      <c r="C290" s="12">
        <f t="shared" si="40"/>
        <v>3</v>
      </c>
      <c r="D290" s="12" t="str">
        <f t="shared" si="40"/>
        <v>growth</v>
      </c>
      <c r="E290" s="12">
        <v>81</v>
      </c>
      <c r="F290" s="12" t="s">
        <v>57</v>
      </c>
      <c r="G290" s="12" t="s">
        <v>59</v>
      </c>
      <c r="H290" s="12">
        <v>3</v>
      </c>
      <c r="I290" s="12">
        <f t="shared" si="42"/>
        <v>35773081</v>
      </c>
      <c r="J290" s="12">
        <f t="shared" si="41"/>
        <v>23</v>
      </c>
      <c r="K290" s="13">
        <v>1390</v>
      </c>
      <c r="L290" s="13">
        <v>1390</v>
      </c>
      <c r="M290" s="13">
        <v>100</v>
      </c>
      <c r="N290" s="13">
        <v>1390</v>
      </c>
      <c r="O290" s="12"/>
      <c r="P290" s="6"/>
      <c r="Q290" s="6"/>
    </row>
    <row r="291" spans="1:17" x14ac:dyDescent="0.25">
      <c r="A291" s="20">
        <v>35781</v>
      </c>
      <c r="B291" s="8">
        <v>2</v>
      </c>
      <c r="C291" s="9">
        <v>3</v>
      </c>
      <c r="D291" s="9" t="s">
        <v>60</v>
      </c>
      <c r="E291" s="9">
        <v>14</v>
      </c>
      <c r="F291" s="9" t="s">
        <v>55</v>
      </c>
      <c r="G291" s="9" t="s">
        <v>56</v>
      </c>
      <c r="H291" s="9">
        <v>1</v>
      </c>
      <c r="I291" s="9">
        <f t="shared" si="42"/>
        <v>35781014</v>
      </c>
      <c r="J291" s="9">
        <f t="shared" si="41"/>
        <v>23</v>
      </c>
      <c r="K291" s="10">
        <v>3400</v>
      </c>
      <c r="L291" s="10">
        <v>3400</v>
      </c>
      <c r="M291" s="10">
        <v>100</v>
      </c>
      <c r="N291" s="10">
        <v>3400</v>
      </c>
      <c r="O291" s="9"/>
      <c r="P291" s="6"/>
      <c r="Q291" s="6"/>
    </row>
    <row r="292" spans="1:17" x14ac:dyDescent="0.25">
      <c r="A292" s="20">
        <f>A291</f>
        <v>35781</v>
      </c>
      <c r="B292" s="8">
        <f>B291</f>
        <v>2</v>
      </c>
      <c r="C292" s="9">
        <f t="shared" ref="C292:D307" si="43">C291</f>
        <v>3</v>
      </c>
      <c r="D292" s="9" t="str">
        <f t="shared" si="43"/>
        <v>growth</v>
      </c>
      <c r="E292" s="9">
        <v>35</v>
      </c>
      <c r="F292" s="9" t="s">
        <v>55</v>
      </c>
      <c r="G292" s="9" t="s">
        <v>56</v>
      </c>
      <c r="H292" s="9">
        <v>2</v>
      </c>
      <c r="I292" s="9">
        <f t="shared" si="42"/>
        <v>35781035</v>
      </c>
      <c r="J292" s="9">
        <f t="shared" si="41"/>
        <v>23</v>
      </c>
      <c r="K292" s="10">
        <v>3040</v>
      </c>
      <c r="L292" s="10">
        <v>3040</v>
      </c>
      <c r="M292" s="10">
        <v>100</v>
      </c>
      <c r="N292" s="10">
        <v>3040</v>
      </c>
      <c r="O292" s="9"/>
      <c r="P292" s="6"/>
      <c r="Q292" s="6"/>
    </row>
    <row r="293" spans="1:17" x14ac:dyDescent="0.25">
      <c r="A293" s="20">
        <f t="shared" ref="A293:D308" si="44">A292</f>
        <v>35781</v>
      </c>
      <c r="B293" s="8">
        <f t="shared" si="44"/>
        <v>2</v>
      </c>
      <c r="C293" s="9">
        <f t="shared" si="43"/>
        <v>3</v>
      </c>
      <c r="D293" s="9" t="str">
        <f t="shared" si="43"/>
        <v>growth</v>
      </c>
      <c r="E293" s="9">
        <v>61</v>
      </c>
      <c r="F293" s="9" t="s">
        <v>55</v>
      </c>
      <c r="G293" s="9" t="s">
        <v>56</v>
      </c>
      <c r="H293" s="9">
        <v>3</v>
      </c>
      <c r="I293" s="9">
        <f t="shared" si="42"/>
        <v>35781061</v>
      </c>
      <c r="J293" s="9">
        <f t="shared" si="41"/>
        <v>23</v>
      </c>
      <c r="K293" s="10">
        <v>2170</v>
      </c>
      <c r="L293" s="10">
        <v>2170</v>
      </c>
      <c r="M293" s="10">
        <v>100</v>
      </c>
      <c r="N293" s="10">
        <v>2170</v>
      </c>
      <c r="O293" s="9"/>
      <c r="P293" s="6"/>
      <c r="Q293" s="6"/>
    </row>
    <row r="294" spans="1:17" x14ac:dyDescent="0.25">
      <c r="A294" s="20">
        <f t="shared" si="44"/>
        <v>35781</v>
      </c>
      <c r="B294" s="11">
        <f t="shared" si="44"/>
        <v>2</v>
      </c>
      <c r="C294" s="12">
        <f t="shared" si="43"/>
        <v>3</v>
      </c>
      <c r="D294" s="12" t="str">
        <f t="shared" si="43"/>
        <v>growth</v>
      </c>
      <c r="E294" s="12">
        <v>17</v>
      </c>
      <c r="F294" s="12" t="s">
        <v>57</v>
      </c>
      <c r="G294" s="12" t="s">
        <v>56</v>
      </c>
      <c r="H294" s="12">
        <v>1</v>
      </c>
      <c r="I294" s="12">
        <f t="shared" si="42"/>
        <v>35781017</v>
      </c>
      <c r="J294" s="12">
        <f t="shared" si="41"/>
        <v>23</v>
      </c>
      <c r="K294" s="13">
        <v>3190</v>
      </c>
      <c r="L294" s="13">
        <v>3190</v>
      </c>
      <c r="M294" s="13">
        <v>100</v>
      </c>
      <c r="N294" s="13">
        <v>3190</v>
      </c>
      <c r="O294" s="12"/>
      <c r="P294" s="6"/>
      <c r="Q294" s="6"/>
    </row>
    <row r="295" spans="1:17" x14ac:dyDescent="0.25">
      <c r="A295" s="20">
        <f t="shared" si="44"/>
        <v>35781</v>
      </c>
      <c r="B295" s="11">
        <f t="shared" si="44"/>
        <v>2</v>
      </c>
      <c r="C295" s="12">
        <f t="shared" si="43"/>
        <v>3</v>
      </c>
      <c r="D295" s="12" t="str">
        <f t="shared" si="43"/>
        <v>growth</v>
      </c>
      <c r="E295" s="12">
        <v>39</v>
      </c>
      <c r="F295" s="12" t="s">
        <v>57</v>
      </c>
      <c r="G295" s="12" t="s">
        <v>56</v>
      </c>
      <c r="H295" s="12">
        <v>2</v>
      </c>
      <c r="I295" s="12">
        <f t="shared" si="42"/>
        <v>35781039</v>
      </c>
      <c r="J295" s="12">
        <f t="shared" si="41"/>
        <v>23</v>
      </c>
      <c r="K295" s="13">
        <v>3430</v>
      </c>
      <c r="L295" s="13">
        <v>3430</v>
      </c>
      <c r="M295" s="13">
        <v>100</v>
      </c>
      <c r="N295" s="13">
        <v>3430</v>
      </c>
      <c r="O295" s="12"/>
      <c r="P295" s="6"/>
      <c r="Q295" s="6"/>
    </row>
    <row r="296" spans="1:17" x14ac:dyDescent="0.25">
      <c r="A296" s="20">
        <f t="shared" si="44"/>
        <v>35781</v>
      </c>
      <c r="B296" s="11">
        <f t="shared" si="44"/>
        <v>2</v>
      </c>
      <c r="C296" s="12">
        <f t="shared" si="43"/>
        <v>3</v>
      </c>
      <c r="D296" s="12" t="str">
        <f t="shared" si="43"/>
        <v>growth</v>
      </c>
      <c r="E296" s="12">
        <v>82</v>
      </c>
      <c r="F296" s="12" t="s">
        <v>57</v>
      </c>
      <c r="G296" s="12" t="s">
        <v>56</v>
      </c>
      <c r="H296" s="12">
        <v>3</v>
      </c>
      <c r="I296" s="12">
        <f t="shared" si="42"/>
        <v>35781082</v>
      </c>
      <c r="J296" s="12">
        <f t="shared" si="41"/>
        <v>23</v>
      </c>
      <c r="K296" s="13">
        <v>2265</v>
      </c>
      <c r="L296" s="13">
        <v>2265</v>
      </c>
      <c r="M296" s="13">
        <v>100</v>
      </c>
      <c r="N296" s="13">
        <v>2265</v>
      </c>
      <c r="O296" s="12"/>
      <c r="P296" s="6"/>
      <c r="Q296" s="6"/>
    </row>
    <row r="297" spans="1:17" x14ac:dyDescent="0.25">
      <c r="A297" s="20">
        <f t="shared" si="44"/>
        <v>35781</v>
      </c>
      <c r="B297" s="14">
        <f t="shared" si="44"/>
        <v>2</v>
      </c>
      <c r="C297" s="15">
        <f t="shared" si="43"/>
        <v>3</v>
      </c>
      <c r="D297" s="15" t="str">
        <f t="shared" si="43"/>
        <v>growth</v>
      </c>
      <c r="E297" s="15">
        <v>15</v>
      </c>
      <c r="F297" s="15" t="s">
        <v>55</v>
      </c>
      <c r="G297" s="15" t="s">
        <v>58</v>
      </c>
      <c r="H297" s="15">
        <v>1</v>
      </c>
      <c r="I297" s="15">
        <f t="shared" si="42"/>
        <v>35781015</v>
      </c>
      <c r="J297" s="15">
        <f t="shared" si="41"/>
        <v>23</v>
      </c>
      <c r="K297" s="16">
        <v>2085</v>
      </c>
      <c r="L297" s="16">
        <v>2085</v>
      </c>
      <c r="M297" s="16">
        <v>100</v>
      </c>
      <c r="N297" s="16">
        <v>2085</v>
      </c>
      <c r="O297" s="15"/>
      <c r="P297" s="6"/>
      <c r="Q297" s="6"/>
    </row>
    <row r="298" spans="1:17" x14ac:dyDescent="0.25">
      <c r="A298" s="20">
        <f t="shared" si="44"/>
        <v>35781</v>
      </c>
      <c r="B298" s="14">
        <f t="shared" si="44"/>
        <v>2</v>
      </c>
      <c r="C298" s="15">
        <f t="shared" si="43"/>
        <v>3</v>
      </c>
      <c r="D298" s="15" t="str">
        <f t="shared" si="43"/>
        <v>growth</v>
      </c>
      <c r="E298" s="15">
        <v>34</v>
      </c>
      <c r="F298" s="15" t="s">
        <v>55</v>
      </c>
      <c r="G298" s="15" t="s">
        <v>58</v>
      </c>
      <c r="H298" s="15">
        <v>2</v>
      </c>
      <c r="I298" s="15">
        <f t="shared" si="42"/>
        <v>35781034</v>
      </c>
      <c r="J298" s="15">
        <f t="shared" si="41"/>
        <v>23</v>
      </c>
      <c r="K298" s="16">
        <v>3840</v>
      </c>
      <c r="L298" s="16">
        <v>3840</v>
      </c>
      <c r="M298" s="16">
        <v>100</v>
      </c>
      <c r="N298" s="16">
        <v>3840</v>
      </c>
      <c r="O298" s="15"/>
      <c r="P298" s="6"/>
      <c r="Q298" s="6"/>
    </row>
    <row r="299" spans="1:17" x14ac:dyDescent="0.25">
      <c r="A299" s="20">
        <f t="shared" si="44"/>
        <v>35781</v>
      </c>
      <c r="B299" s="14">
        <f t="shared" si="44"/>
        <v>2</v>
      </c>
      <c r="C299" s="15">
        <f t="shared" si="43"/>
        <v>3</v>
      </c>
      <c r="D299" s="15" t="str">
        <f t="shared" si="43"/>
        <v>growth</v>
      </c>
      <c r="E299" s="15">
        <v>60</v>
      </c>
      <c r="F299" s="15" t="s">
        <v>55</v>
      </c>
      <c r="G299" s="15" t="s">
        <v>58</v>
      </c>
      <c r="H299" s="15">
        <v>3</v>
      </c>
      <c r="I299" s="15">
        <f t="shared" si="42"/>
        <v>35781060</v>
      </c>
      <c r="J299" s="15">
        <f t="shared" si="41"/>
        <v>23</v>
      </c>
      <c r="K299" s="16">
        <v>2195</v>
      </c>
      <c r="L299" s="16">
        <v>2195</v>
      </c>
      <c r="M299" s="16">
        <v>100</v>
      </c>
      <c r="N299" s="16">
        <v>2195</v>
      </c>
      <c r="O299" s="15"/>
      <c r="P299" s="6"/>
      <c r="Q299" s="6"/>
    </row>
    <row r="300" spans="1:17" x14ac:dyDescent="0.25">
      <c r="A300" s="20">
        <f t="shared" si="44"/>
        <v>35781</v>
      </c>
      <c r="B300" s="17">
        <f t="shared" si="44"/>
        <v>2</v>
      </c>
      <c r="C300" s="18">
        <f t="shared" si="43"/>
        <v>3</v>
      </c>
      <c r="D300" s="18" t="str">
        <f t="shared" si="43"/>
        <v>growth</v>
      </c>
      <c r="E300" s="18">
        <v>18</v>
      </c>
      <c r="F300" s="18" t="s">
        <v>57</v>
      </c>
      <c r="G300" s="18" t="s">
        <v>58</v>
      </c>
      <c r="H300" s="18">
        <v>1</v>
      </c>
      <c r="I300" s="18">
        <f t="shared" si="42"/>
        <v>35781018</v>
      </c>
      <c r="J300" s="18">
        <f t="shared" si="41"/>
        <v>23</v>
      </c>
      <c r="K300" s="19">
        <v>2795</v>
      </c>
      <c r="L300" s="19">
        <v>2795</v>
      </c>
      <c r="M300" s="19">
        <v>100</v>
      </c>
      <c r="N300" s="19">
        <v>2795</v>
      </c>
      <c r="O300" s="18"/>
      <c r="P300" s="6"/>
      <c r="Q300" s="6"/>
    </row>
    <row r="301" spans="1:17" x14ac:dyDescent="0.25">
      <c r="A301" s="20">
        <f t="shared" si="44"/>
        <v>35781</v>
      </c>
      <c r="B301" s="17">
        <f t="shared" si="44"/>
        <v>2</v>
      </c>
      <c r="C301" s="18">
        <f t="shared" si="43"/>
        <v>3</v>
      </c>
      <c r="D301" s="18" t="str">
        <f t="shared" si="43"/>
        <v>growth</v>
      </c>
      <c r="E301" s="18">
        <v>37</v>
      </c>
      <c r="F301" s="18" t="s">
        <v>57</v>
      </c>
      <c r="G301" s="18" t="s">
        <v>58</v>
      </c>
      <c r="H301" s="18">
        <v>2</v>
      </c>
      <c r="I301" s="18">
        <f t="shared" si="42"/>
        <v>35781037</v>
      </c>
      <c r="J301" s="18">
        <f t="shared" si="41"/>
        <v>23</v>
      </c>
      <c r="K301" s="19">
        <v>2360</v>
      </c>
      <c r="L301" s="19">
        <v>2360</v>
      </c>
      <c r="M301" s="19">
        <v>100</v>
      </c>
      <c r="N301" s="19">
        <v>2360</v>
      </c>
      <c r="O301" s="18"/>
      <c r="P301" s="6"/>
      <c r="Q301" s="6"/>
    </row>
    <row r="302" spans="1:17" x14ac:dyDescent="0.25">
      <c r="A302" s="20">
        <f t="shared" si="44"/>
        <v>35781</v>
      </c>
      <c r="B302" s="17">
        <f t="shared" si="44"/>
        <v>2</v>
      </c>
      <c r="C302" s="18">
        <f t="shared" si="43"/>
        <v>3</v>
      </c>
      <c r="D302" s="18" t="str">
        <f t="shared" si="43"/>
        <v>growth</v>
      </c>
      <c r="E302" s="18">
        <v>83</v>
      </c>
      <c r="F302" s="18" t="s">
        <v>57</v>
      </c>
      <c r="G302" s="18" t="s">
        <v>58</v>
      </c>
      <c r="H302" s="18">
        <v>3</v>
      </c>
      <c r="I302" s="18">
        <f t="shared" si="42"/>
        <v>35781083</v>
      </c>
      <c r="J302" s="18">
        <f t="shared" si="41"/>
        <v>23</v>
      </c>
      <c r="K302" s="19">
        <v>1565</v>
      </c>
      <c r="L302" s="19">
        <v>1565</v>
      </c>
      <c r="M302" s="19">
        <v>100</v>
      </c>
      <c r="N302" s="19">
        <v>1565</v>
      </c>
      <c r="O302" s="18"/>
      <c r="P302" s="6"/>
      <c r="Q302" s="6"/>
    </row>
    <row r="303" spans="1:17" x14ac:dyDescent="0.25">
      <c r="A303" s="20">
        <f t="shared" si="44"/>
        <v>35781</v>
      </c>
      <c r="B303" s="8">
        <f t="shared" si="44"/>
        <v>2</v>
      </c>
      <c r="C303" s="9">
        <f t="shared" si="43"/>
        <v>3</v>
      </c>
      <c r="D303" s="9" t="str">
        <f t="shared" si="43"/>
        <v>growth</v>
      </c>
      <c r="E303" s="9">
        <v>16</v>
      </c>
      <c r="F303" s="9" t="s">
        <v>55</v>
      </c>
      <c r="G303" s="9" t="s">
        <v>59</v>
      </c>
      <c r="H303" s="9">
        <v>1</v>
      </c>
      <c r="I303" s="9">
        <f t="shared" si="42"/>
        <v>35781016</v>
      </c>
      <c r="J303" s="9">
        <f t="shared" si="41"/>
        <v>23</v>
      </c>
      <c r="K303" s="10">
        <v>3270</v>
      </c>
      <c r="L303" s="10">
        <v>3270</v>
      </c>
      <c r="M303" s="10">
        <v>100</v>
      </c>
      <c r="N303" s="10">
        <v>3270</v>
      </c>
      <c r="O303" s="9"/>
      <c r="P303" s="6"/>
      <c r="Q303" s="6"/>
    </row>
    <row r="304" spans="1:17" x14ac:dyDescent="0.25">
      <c r="A304" s="20">
        <f t="shared" si="44"/>
        <v>35781</v>
      </c>
      <c r="B304" s="8">
        <f t="shared" si="44"/>
        <v>2</v>
      </c>
      <c r="C304" s="9">
        <f t="shared" si="43"/>
        <v>3</v>
      </c>
      <c r="D304" s="9" t="str">
        <f t="shared" si="43"/>
        <v>growth</v>
      </c>
      <c r="E304" s="9">
        <v>36</v>
      </c>
      <c r="F304" s="9" t="s">
        <v>55</v>
      </c>
      <c r="G304" s="9" t="s">
        <v>59</v>
      </c>
      <c r="H304" s="9">
        <v>2</v>
      </c>
      <c r="I304" s="9">
        <f t="shared" si="42"/>
        <v>35781036</v>
      </c>
      <c r="J304" s="9">
        <f t="shared" si="41"/>
        <v>23</v>
      </c>
      <c r="K304" s="10">
        <v>2745</v>
      </c>
      <c r="L304" s="10">
        <v>2745</v>
      </c>
      <c r="M304" s="10">
        <v>100</v>
      </c>
      <c r="N304" s="10">
        <v>2745</v>
      </c>
      <c r="O304" s="9"/>
      <c r="P304" s="6"/>
      <c r="Q304" s="6"/>
    </row>
    <row r="305" spans="1:17" x14ac:dyDescent="0.25">
      <c r="A305" s="20">
        <f t="shared" si="44"/>
        <v>35781</v>
      </c>
      <c r="B305" s="8">
        <f t="shared" si="44"/>
        <v>2</v>
      </c>
      <c r="C305" s="9">
        <f t="shared" si="43"/>
        <v>3</v>
      </c>
      <c r="D305" s="9" t="str">
        <f t="shared" si="43"/>
        <v>growth</v>
      </c>
      <c r="E305" s="9">
        <v>59</v>
      </c>
      <c r="F305" s="9" t="s">
        <v>55</v>
      </c>
      <c r="G305" s="9" t="s">
        <v>59</v>
      </c>
      <c r="H305" s="9">
        <v>3</v>
      </c>
      <c r="I305" s="9">
        <f t="shared" si="42"/>
        <v>35781059</v>
      </c>
      <c r="J305" s="9">
        <f t="shared" si="41"/>
        <v>23</v>
      </c>
      <c r="K305" s="10">
        <v>3225</v>
      </c>
      <c r="L305" s="10">
        <v>3225</v>
      </c>
      <c r="M305" s="10">
        <v>100</v>
      </c>
      <c r="N305" s="10">
        <v>3225</v>
      </c>
      <c r="O305" s="9"/>
      <c r="P305" s="6"/>
      <c r="Q305" s="6"/>
    </row>
    <row r="306" spans="1:17" x14ac:dyDescent="0.25">
      <c r="A306" s="20">
        <f t="shared" si="44"/>
        <v>35781</v>
      </c>
      <c r="B306" s="11">
        <f t="shared" si="44"/>
        <v>2</v>
      </c>
      <c r="C306" s="12">
        <f t="shared" si="43"/>
        <v>3</v>
      </c>
      <c r="D306" s="12" t="str">
        <f t="shared" si="43"/>
        <v>growth</v>
      </c>
      <c r="E306" s="12">
        <v>19</v>
      </c>
      <c r="F306" s="12" t="s">
        <v>57</v>
      </c>
      <c r="G306" s="12" t="s">
        <v>59</v>
      </c>
      <c r="H306" s="12">
        <v>1</v>
      </c>
      <c r="I306" s="12">
        <f t="shared" si="42"/>
        <v>35781019</v>
      </c>
      <c r="J306" s="12">
        <f t="shared" si="41"/>
        <v>23</v>
      </c>
      <c r="K306" s="13">
        <v>3360</v>
      </c>
      <c r="L306" s="13">
        <v>3360</v>
      </c>
      <c r="M306" s="13">
        <v>100</v>
      </c>
      <c r="N306" s="13">
        <v>3360</v>
      </c>
      <c r="O306" s="12"/>
      <c r="P306" s="6"/>
      <c r="Q306" s="6"/>
    </row>
    <row r="307" spans="1:17" x14ac:dyDescent="0.25">
      <c r="A307" s="20">
        <f t="shared" si="44"/>
        <v>35781</v>
      </c>
      <c r="B307" s="11">
        <f t="shared" si="44"/>
        <v>2</v>
      </c>
      <c r="C307" s="12">
        <f t="shared" si="43"/>
        <v>3</v>
      </c>
      <c r="D307" s="12" t="str">
        <f t="shared" si="43"/>
        <v>growth</v>
      </c>
      <c r="E307" s="12">
        <v>38</v>
      </c>
      <c r="F307" s="12" t="s">
        <v>57</v>
      </c>
      <c r="G307" s="12" t="s">
        <v>59</v>
      </c>
      <c r="H307" s="12">
        <v>2</v>
      </c>
      <c r="I307" s="12">
        <f t="shared" si="42"/>
        <v>35781038</v>
      </c>
      <c r="J307" s="12">
        <f t="shared" si="41"/>
        <v>23</v>
      </c>
      <c r="K307" s="13">
        <v>3590</v>
      </c>
      <c r="L307" s="13">
        <v>3590</v>
      </c>
      <c r="M307" s="13">
        <v>100</v>
      </c>
      <c r="N307" s="13">
        <v>3590</v>
      </c>
      <c r="O307" s="12"/>
      <c r="P307" s="6"/>
      <c r="Q307" s="6"/>
    </row>
    <row r="308" spans="1:17" x14ac:dyDescent="0.25">
      <c r="A308" s="20">
        <f t="shared" si="44"/>
        <v>35781</v>
      </c>
      <c r="B308" s="11">
        <f t="shared" si="44"/>
        <v>2</v>
      </c>
      <c r="C308" s="12">
        <f t="shared" si="44"/>
        <v>3</v>
      </c>
      <c r="D308" s="12" t="str">
        <f t="shared" si="44"/>
        <v>growth</v>
      </c>
      <c r="E308" s="12">
        <v>81</v>
      </c>
      <c r="F308" s="12" t="s">
        <v>57</v>
      </c>
      <c r="G308" s="12" t="s">
        <v>59</v>
      </c>
      <c r="H308" s="12">
        <v>3</v>
      </c>
      <c r="I308" s="12">
        <f t="shared" si="42"/>
        <v>35781081</v>
      </c>
      <c r="J308" s="12">
        <f t="shared" si="41"/>
        <v>23</v>
      </c>
      <c r="K308" s="13">
        <v>3015</v>
      </c>
      <c r="L308" s="13">
        <v>3015</v>
      </c>
      <c r="M308" s="13">
        <v>100</v>
      </c>
      <c r="N308" s="13">
        <v>3015</v>
      </c>
      <c r="O308" s="12"/>
      <c r="P308" s="6"/>
      <c r="Q308" s="6"/>
    </row>
    <row r="309" spans="1:17" x14ac:dyDescent="0.25">
      <c r="A309" s="7">
        <v>35787</v>
      </c>
      <c r="B309" s="8">
        <v>2</v>
      </c>
      <c r="C309" s="9">
        <v>3</v>
      </c>
      <c r="D309" s="9" t="s">
        <v>54</v>
      </c>
      <c r="E309" s="9">
        <v>14</v>
      </c>
      <c r="F309" s="9" t="s">
        <v>55</v>
      </c>
      <c r="G309" s="9" t="s">
        <v>56</v>
      </c>
      <c r="H309" s="9">
        <v>1</v>
      </c>
      <c r="I309" s="9">
        <f t="shared" si="42"/>
        <v>35787014</v>
      </c>
      <c r="J309" s="9">
        <f t="shared" si="41"/>
        <v>23</v>
      </c>
      <c r="K309" s="10">
        <v>3720</v>
      </c>
      <c r="L309" s="10">
        <v>3720</v>
      </c>
      <c r="M309" s="10">
        <v>100</v>
      </c>
      <c r="N309" s="10">
        <v>3720</v>
      </c>
      <c r="O309" s="10">
        <v>73</v>
      </c>
      <c r="P309" s="6">
        <f>(K309-O309)/K309</f>
        <v>0.98037634408602148</v>
      </c>
      <c r="Q309" s="6"/>
    </row>
    <row r="310" spans="1:17" x14ac:dyDescent="0.25">
      <c r="A310" s="7">
        <f>A309</f>
        <v>35787</v>
      </c>
      <c r="B310" s="8">
        <f>B309</f>
        <v>2</v>
      </c>
      <c r="C310" s="9">
        <f t="shared" ref="C310:D325" si="45">C309</f>
        <v>3</v>
      </c>
      <c r="D310" s="9" t="str">
        <f t="shared" si="45"/>
        <v>final</v>
      </c>
      <c r="E310" s="9">
        <v>35</v>
      </c>
      <c r="F310" s="9" t="s">
        <v>55</v>
      </c>
      <c r="G310" s="9" t="s">
        <v>56</v>
      </c>
      <c r="H310" s="9">
        <v>2</v>
      </c>
      <c r="I310" s="9">
        <f t="shared" si="42"/>
        <v>35787035</v>
      </c>
      <c r="J310" s="9">
        <f t="shared" si="41"/>
        <v>23</v>
      </c>
      <c r="K310" s="10">
        <v>3170</v>
      </c>
      <c r="L310" s="10">
        <v>3170</v>
      </c>
      <c r="M310" s="10">
        <v>100</v>
      </c>
      <c r="N310" s="10">
        <v>3170</v>
      </c>
      <c r="O310" s="10">
        <v>65</v>
      </c>
      <c r="P310" s="6">
        <f t="shared" ref="P310:P326" si="46">(K310-O310)/K310</f>
        <v>0.97949526813880128</v>
      </c>
      <c r="Q310" s="6"/>
    </row>
    <row r="311" spans="1:17" x14ac:dyDescent="0.25">
      <c r="A311" s="7">
        <f t="shared" ref="A311:D326" si="47">A310</f>
        <v>35787</v>
      </c>
      <c r="B311" s="8">
        <f t="shared" si="47"/>
        <v>2</v>
      </c>
      <c r="C311" s="9">
        <f t="shared" si="45"/>
        <v>3</v>
      </c>
      <c r="D311" s="9" t="str">
        <f t="shared" si="45"/>
        <v>final</v>
      </c>
      <c r="E311" s="9">
        <v>61</v>
      </c>
      <c r="F311" s="9" t="s">
        <v>55</v>
      </c>
      <c r="G311" s="9" t="s">
        <v>56</v>
      </c>
      <c r="H311" s="9">
        <v>3</v>
      </c>
      <c r="I311" s="9">
        <f t="shared" si="42"/>
        <v>35787061</v>
      </c>
      <c r="J311" s="9">
        <f t="shared" si="41"/>
        <v>23</v>
      </c>
      <c r="K311" s="10">
        <v>3200</v>
      </c>
      <c r="L311" s="10">
        <v>3200</v>
      </c>
      <c r="M311" s="10">
        <v>100</v>
      </c>
      <c r="N311" s="10">
        <v>3200</v>
      </c>
      <c r="O311" s="10">
        <v>28</v>
      </c>
      <c r="P311" s="6">
        <f t="shared" si="46"/>
        <v>0.99124999999999996</v>
      </c>
      <c r="Q311" s="6"/>
    </row>
    <row r="312" spans="1:17" x14ac:dyDescent="0.25">
      <c r="A312" s="7">
        <f t="shared" si="47"/>
        <v>35787</v>
      </c>
      <c r="B312" s="11">
        <f t="shared" si="47"/>
        <v>2</v>
      </c>
      <c r="C312" s="12">
        <f t="shared" si="45"/>
        <v>3</v>
      </c>
      <c r="D312" s="12" t="str">
        <f t="shared" si="45"/>
        <v>final</v>
      </c>
      <c r="E312" s="12">
        <v>17</v>
      </c>
      <c r="F312" s="12" t="s">
        <v>57</v>
      </c>
      <c r="G312" s="12" t="s">
        <v>56</v>
      </c>
      <c r="H312" s="12">
        <v>1</v>
      </c>
      <c r="I312" s="12">
        <f t="shared" si="42"/>
        <v>35787017</v>
      </c>
      <c r="J312" s="12">
        <f t="shared" si="41"/>
        <v>23</v>
      </c>
      <c r="K312" s="13">
        <v>4070</v>
      </c>
      <c r="L312" s="13">
        <v>4070</v>
      </c>
      <c r="M312" s="13">
        <v>100</v>
      </c>
      <c r="N312" s="13">
        <v>4070</v>
      </c>
      <c r="O312" s="13">
        <v>608</v>
      </c>
      <c r="P312" s="6">
        <f t="shared" si="46"/>
        <v>0.85061425061425067</v>
      </c>
      <c r="Q312" s="6"/>
    </row>
    <row r="313" spans="1:17" x14ac:dyDescent="0.25">
      <c r="A313" s="7">
        <f t="shared" si="47"/>
        <v>35787</v>
      </c>
      <c r="B313" s="11">
        <f t="shared" si="47"/>
        <v>2</v>
      </c>
      <c r="C313" s="12">
        <f t="shared" si="45"/>
        <v>3</v>
      </c>
      <c r="D313" s="12" t="str">
        <f t="shared" si="45"/>
        <v>final</v>
      </c>
      <c r="E313" s="12">
        <v>39</v>
      </c>
      <c r="F313" s="12" t="s">
        <v>57</v>
      </c>
      <c r="G313" s="12" t="s">
        <v>56</v>
      </c>
      <c r="H313" s="12">
        <v>2</v>
      </c>
      <c r="I313" s="12">
        <f t="shared" si="42"/>
        <v>35787039</v>
      </c>
      <c r="J313" s="12">
        <f t="shared" si="41"/>
        <v>23</v>
      </c>
      <c r="K313" s="13">
        <v>4420</v>
      </c>
      <c r="L313" s="13">
        <v>4420</v>
      </c>
      <c r="M313" s="13">
        <v>100</v>
      </c>
      <c r="N313" s="13">
        <v>4420</v>
      </c>
      <c r="O313" s="13">
        <v>210.5</v>
      </c>
      <c r="P313" s="6">
        <f t="shared" si="46"/>
        <v>0.95237556561085968</v>
      </c>
      <c r="Q313" s="6"/>
    </row>
    <row r="314" spans="1:17" x14ac:dyDescent="0.25">
      <c r="A314" s="7">
        <f t="shared" si="47"/>
        <v>35787</v>
      </c>
      <c r="B314" s="11">
        <f t="shared" si="47"/>
        <v>2</v>
      </c>
      <c r="C314" s="12">
        <f t="shared" si="45"/>
        <v>3</v>
      </c>
      <c r="D314" s="12" t="str">
        <f t="shared" si="45"/>
        <v>final</v>
      </c>
      <c r="E314" s="12">
        <v>82</v>
      </c>
      <c r="F314" s="12" t="s">
        <v>57</v>
      </c>
      <c r="G314" s="12" t="s">
        <v>56</v>
      </c>
      <c r="H314" s="12">
        <v>3</v>
      </c>
      <c r="I314" s="12">
        <f t="shared" si="42"/>
        <v>35787082</v>
      </c>
      <c r="J314" s="12">
        <f t="shared" si="41"/>
        <v>23</v>
      </c>
      <c r="K314" s="13">
        <v>3825</v>
      </c>
      <c r="L314" s="13">
        <v>3825</v>
      </c>
      <c r="M314" s="13">
        <v>100</v>
      </c>
      <c r="N314" s="13">
        <v>3825</v>
      </c>
      <c r="O314" s="13">
        <v>250</v>
      </c>
      <c r="P314" s="6">
        <f t="shared" si="46"/>
        <v>0.934640522875817</v>
      </c>
      <c r="Q314" s="6"/>
    </row>
    <row r="315" spans="1:17" x14ac:dyDescent="0.25">
      <c r="A315" s="7">
        <f t="shared" si="47"/>
        <v>35787</v>
      </c>
      <c r="B315" s="14">
        <f t="shared" si="47"/>
        <v>2</v>
      </c>
      <c r="C315" s="15">
        <f t="shared" si="45"/>
        <v>3</v>
      </c>
      <c r="D315" s="15" t="str">
        <f t="shared" si="45"/>
        <v>final</v>
      </c>
      <c r="E315" s="15">
        <v>15</v>
      </c>
      <c r="F315" s="15" t="s">
        <v>55</v>
      </c>
      <c r="G315" s="15" t="s">
        <v>58</v>
      </c>
      <c r="H315" s="15">
        <v>1</v>
      </c>
      <c r="I315" s="15">
        <f t="shared" si="42"/>
        <v>35787015</v>
      </c>
      <c r="J315" s="15">
        <f t="shared" si="41"/>
        <v>23</v>
      </c>
      <c r="K315" s="16">
        <v>2085</v>
      </c>
      <c r="L315" s="16">
        <v>2085</v>
      </c>
      <c r="M315" s="16">
        <v>100</v>
      </c>
      <c r="N315" s="16">
        <v>2085</v>
      </c>
      <c r="O315" s="16">
        <v>1220</v>
      </c>
      <c r="P315" s="6">
        <f t="shared" si="46"/>
        <v>0.4148681055155875</v>
      </c>
      <c r="Q315" s="6"/>
    </row>
    <row r="316" spans="1:17" x14ac:dyDescent="0.25">
      <c r="A316" s="7">
        <f t="shared" si="47"/>
        <v>35787</v>
      </c>
      <c r="B316" s="14">
        <f t="shared" si="47"/>
        <v>2</v>
      </c>
      <c r="C316" s="15">
        <f t="shared" si="45"/>
        <v>3</v>
      </c>
      <c r="D316" s="15" t="str">
        <f t="shared" si="45"/>
        <v>final</v>
      </c>
      <c r="E316" s="15">
        <v>34</v>
      </c>
      <c r="F316" s="15" t="s">
        <v>55</v>
      </c>
      <c r="G316" s="15" t="s">
        <v>58</v>
      </c>
      <c r="H316" s="15">
        <v>2</v>
      </c>
      <c r="I316" s="15">
        <f t="shared" si="42"/>
        <v>35787034</v>
      </c>
      <c r="J316" s="15">
        <f t="shared" si="41"/>
        <v>23</v>
      </c>
      <c r="K316" s="16">
        <v>3270</v>
      </c>
      <c r="L316" s="16">
        <v>3270</v>
      </c>
      <c r="M316" s="16">
        <v>100</v>
      </c>
      <c r="N316" s="16">
        <v>3270</v>
      </c>
      <c r="O316" s="16">
        <v>1245</v>
      </c>
      <c r="P316" s="6">
        <f t="shared" si="46"/>
        <v>0.61926605504587151</v>
      </c>
      <c r="Q316" s="6"/>
    </row>
    <row r="317" spans="1:17" x14ac:dyDescent="0.25">
      <c r="A317" s="7">
        <f t="shared" si="47"/>
        <v>35787</v>
      </c>
      <c r="B317" s="14">
        <f t="shared" si="47"/>
        <v>2</v>
      </c>
      <c r="C317" s="15">
        <f t="shared" si="45"/>
        <v>3</v>
      </c>
      <c r="D317" s="15" t="str">
        <f t="shared" si="45"/>
        <v>final</v>
      </c>
      <c r="E317" s="15">
        <v>60</v>
      </c>
      <c r="F317" s="15" t="s">
        <v>55</v>
      </c>
      <c r="G317" s="15" t="s">
        <v>58</v>
      </c>
      <c r="H317" s="15">
        <v>3</v>
      </c>
      <c r="I317" s="15">
        <f t="shared" si="42"/>
        <v>35787060</v>
      </c>
      <c r="J317" s="15">
        <f t="shared" si="41"/>
        <v>23</v>
      </c>
      <c r="K317" s="16">
        <v>2280</v>
      </c>
      <c r="L317" s="16">
        <v>2280</v>
      </c>
      <c r="M317" s="16">
        <v>100</v>
      </c>
      <c r="N317" s="16">
        <v>2280</v>
      </c>
      <c r="O317" s="16">
        <v>595</v>
      </c>
      <c r="P317" s="6">
        <f t="shared" si="46"/>
        <v>0.73903508771929827</v>
      </c>
      <c r="Q317" s="6"/>
    </row>
    <row r="318" spans="1:17" x14ac:dyDescent="0.25">
      <c r="A318" s="7">
        <f t="shared" si="47"/>
        <v>35787</v>
      </c>
      <c r="B318" s="17">
        <f t="shared" si="47"/>
        <v>2</v>
      </c>
      <c r="C318" s="18">
        <f t="shared" si="45"/>
        <v>3</v>
      </c>
      <c r="D318" s="18" t="str">
        <f t="shared" si="45"/>
        <v>final</v>
      </c>
      <c r="E318" s="18">
        <v>18</v>
      </c>
      <c r="F318" s="18" t="s">
        <v>57</v>
      </c>
      <c r="G318" s="18" t="s">
        <v>58</v>
      </c>
      <c r="H318" s="18">
        <v>1</v>
      </c>
      <c r="I318" s="18">
        <f t="shared" si="42"/>
        <v>35787018</v>
      </c>
      <c r="J318" s="18">
        <f t="shared" si="41"/>
        <v>23</v>
      </c>
      <c r="K318" s="19">
        <v>3970</v>
      </c>
      <c r="L318" s="19">
        <v>3970</v>
      </c>
      <c r="M318" s="19">
        <v>100</v>
      </c>
      <c r="N318" s="19">
        <v>3970</v>
      </c>
      <c r="O318" s="19">
        <v>1605</v>
      </c>
      <c r="P318" s="6">
        <f t="shared" si="46"/>
        <v>0.59571788413098237</v>
      </c>
      <c r="Q318" s="6"/>
    </row>
    <row r="319" spans="1:17" x14ac:dyDescent="0.25">
      <c r="A319" s="7">
        <f t="shared" si="47"/>
        <v>35787</v>
      </c>
      <c r="B319" s="17">
        <f t="shared" si="47"/>
        <v>2</v>
      </c>
      <c r="C319" s="18">
        <f t="shared" si="45"/>
        <v>3</v>
      </c>
      <c r="D319" s="18" t="str">
        <f t="shared" si="45"/>
        <v>final</v>
      </c>
      <c r="E319" s="18">
        <v>37</v>
      </c>
      <c r="F319" s="18" t="s">
        <v>57</v>
      </c>
      <c r="G319" s="18" t="s">
        <v>58</v>
      </c>
      <c r="H319" s="18">
        <v>2</v>
      </c>
      <c r="I319" s="18">
        <f t="shared" si="42"/>
        <v>35787037</v>
      </c>
      <c r="J319" s="18">
        <f t="shared" si="41"/>
        <v>23</v>
      </c>
      <c r="K319" s="19">
        <v>2770</v>
      </c>
      <c r="L319" s="19">
        <v>2770</v>
      </c>
      <c r="M319" s="19">
        <v>100</v>
      </c>
      <c r="N319" s="19">
        <v>2770</v>
      </c>
      <c r="O319" s="19">
        <v>1275</v>
      </c>
      <c r="P319" s="6">
        <f t="shared" si="46"/>
        <v>0.53971119133574008</v>
      </c>
      <c r="Q319" s="6"/>
    </row>
    <row r="320" spans="1:17" x14ac:dyDescent="0.25">
      <c r="A320" s="7">
        <f t="shared" si="47"/>
        <v>35787</v>
      </c>
      <c r="B320" s="17">
        <f t="shared" si="47"/>
        <v>2</v>
      </c>
      <c r="C320" s="18">
        <f t="shared" si="45"/>
        <v>3</v>
      </c>
      <c r="D320" s="18" t="str">
        <f t="shared" si="45"/>
        <v>final</v>
      </c>
      <c r="E320" s="18">
        <v>83</v>
      </c>
      <c r="F320" s="18" t="s">
        <v>57</v>
      </c>
      <c r="G320" s="18" t="s">
        <v>58</v>
      </c>
      <c r="H320" s="18">
        <v>3</v>
      </c>
      <c r="I320" s="18">
        <f t="shared" si="42"/>
        <v>35787083</v>
      </c>
      <c r="J320" s="18">
        <f t="shared" si="41"/>
        <v>23</v>
      </c>
      <c r="K320" s="19">
        <v>3560</v>
      </c>
      <c r="L320" s="19">
        <v>3560</v>
      </c>
      <c r="M320" s="19">
        <v>100</v>
      </c>
      <c r="N320" s="19">
        <v>3560</v>
      </c>
      <c r="O320" s="19">
        <v>1160</v>
      </c>
      <c r="P320" s="6">
        <f t="shared" si="46"/>
        <v>0.6741573033707865</v>
      </c>
      <c r="Q320" s="6"/>
    </row>
    <row r="321" spans="1:17" x14ac:dyDescent="0.25">
      <c r="A321" s="7">
        <f t="shared" si="47"/>
        <v>35787</v>
      </c>
      <c r="B321" s="8">
        <f t="shared" si="47"/>
        <v>2</v>
      </c>
      <c r="C321" s="9">
        <f t="shared" si="45"/>
        <v>3</v>
      </c>
      <c r="D321" s="9" t="str">
        <f t="shared" si="45"/>
        <v>final</v>
      </c>
      <c r="E321" s="9">
        <v>16</v>
      </c>
      <c r="F321" s="9" t="s">
        <v>55</v>
      </c>
      <c r="G321" s="9" t="s">
        <v>59</v>
      </c>
      <c r="H321" s="9">
        <v>1</v>
      </c>
      <c r="I321" s="9">
        <f t="shared" si="42"/>
        <v>35787016</v>
      </c>
      <c r="J321" s="9">
        <f t="shared" si="41"/>
        <v>23</v>
      </c>
      <c r="K321" s="10">
        <v>3460</v>
      </c>
      <c r="L321" s="10">
        <v>3460</v>
      </c>
      <c r="M321" s="10">
        <v>100</v>
      </c>
      <c r="N321" s="10">
        <v>3460</v>
      </c>
      <c r="O321" s="10">
        <v>655</v>
      </c>
      <c r="P321" s="6">
        <f t="shared" si="46"/>
        <v>0.81069364161849711</v>
      </c>
      <c r="Q321" s="6"/>
    </row>
    <row r="322" spans="1:17" x14ac:dyDescent="0.25">
      <c r="A322" s="7">
        <f t="shared" si="47"/>
        <v>35787</v>
      </c>
      <c r="B322" s="8">
        <f t="shared" si="47"/>
        <v>2</v>
      </c>
      <c r="C322" s="9">
        <f t="shared" si="45"/>
        <v>3</v>
      </c>
      <c r="D322" s="9" t="str">
        <f t="shared" si="45"/>
        <v>final</v>
      </c>
      <c r="E322" s="9">
        <v>36</v>
      </c>
      <c r="F322" s="9" t="s">
        <v>55</v>
      </c>
      <c r="G322" s="9" t="s">
        <v>59</v>
      </c>
      <c r="H322" s="9">
        <v>2</v>
      </c>
      <c r="I322" s="9">
        <f t="shared" si="42"/>
        <v>35787036</v>
      </c>
      <c r="J322" s="9">
        <f t="shared" si="41"/>
        <v>23</v>
      </c>
      <c r="K322" s="10">
        <v>3600</v>
      </c>
      <c r="L322" s="10">
        <v>3600</v>
      </c>
      <c r="M322" s="10">
        <v>100</v>
      </c>
      <c r="N322" s="10">
        <v>3600</v>
      </c>
      <c r="O322" s="10">
        <v>1015</v>
      </c>
      <c r="P322" s="6">
        <f t="shared" si="46"/>
        <v>0.71805555555555556</v>
      </c>
      <c r="Q322" s="6"/>
    </row>
    <row r="323" spans="1:17" x14ac:dyDescent="0.25">
      <c r="A323" s="7">
        <f t="shared" si="47"/>
        <v>35787</v>
      </c>
      <c r="B323" s="8">
        <f t="shared" si="47"/>
        <v>2</v>
      </c>
      <c r="C323" s="9">
        <f t="shared" si="45"/>
        <v>3</v>
      </c>
      <c r="D323" s="9" t="str">
        <f t="shared" si="45"/>
        <v>final</v>
      </c>
      <c r="E323" s="9">
        <v>59</v>
      </c>
      <c r="F323" s="9" t="s">
        <v>55</v>
      </c>
      <c r="G323" s="9" t="s">
        <v>59</v>
      </c>
      <c r="H323" s="9">
        <v>3</v>
      </c>
      <c r="I323" s="9">
        <f t="shared" si="42"/>
        <v>35787059</v>
      </c>
      <c r="J323" s="9">
        <f t="shared" si="41"/>
        <v>23</v>
      </c>
      <c r="K323" s="10">
        <v>3150</v>
      </c>
      <c r="L323" s="10">
        <v>3150</v>
      </c>
      <c r="M323" s="10">
        <v>100</v>
      </c>
      <c r="N323" s="10">
        <v>3150</v>
      </c>
      <c r="O323" s="10">
        <v>335</v>
      </c>
      <c r="P323" s="6">
        <f t="shared" si="46"/>
        <v>0.8936507936507937</v>
      </c>
      <c r="Q323" s="6"/>
    </row>
    <row r="324" spans="1:17" x14ac:dyDescent="0.25">
      <c r="A324" s="7">
        <f t="shared" si="47"/>
        <v>35787</v>
      </c>
      <c r="B324" s="11">
        <f t="shared" si="47"/>
        <v>2</v>
      </c>
      <c r="C324" s="12">
        <f t="shared" si="45"/>
        <v>3</v>
      </c>
      <c r="D324" s="12" t="str">
        <f t="shared" si="45"/>
        <v>final</v>
      </c>
      <c r="E324" s="12">
        <v>19</v>
      </c>
      <c r="F324" s="12" t="s">
        <v>57</v>
      </c>
      <c r="G324" s="12" t="s">
        <v>59</v>
      </c>
      <c r="H324" s="12">
        <v>1</v>
      </c>
      <c r="I324" s="12">
        <f t="shared" si="42"/>
        <v>35787019</v>
      </c>
      <c r="J324" s="12">
        <f t="shared" si="41"/>
        <v>23</v>
      </c>
      <c r="K324" s="13">
        <v>4435</v>
      </c>
      <c r="L324" s="13">
        <v>4435</v>
      </c>
      <c r="M324" s="13">
        <v>100</v>
      </c>
      <c r="N324" s="13">
        <v>4435</v>
      </c>
      <c r="O324" s="13">
        <v>1685</v>
      </c>
      <c r="P324" s="6">
        <f t="shared" si="46"/>
        <v>0.62006764374295376</v>
      </c>
      <c r="Q324" s="6"/>
    </row>
    <row r="325" spans="1:17" x14ac:dyDescent="0.25">
      <c r="A325" s="7">
        <f t="shared" si="47"/>
        <v>35787</v>
      </c>
      <c r="B325" s="11">
        <f t="shared" si="47"/>
        <v>2</v>
      </c>
      <c r="C325" s="12">
        <f t="shared" si="45"/>
        <v>3</v>
      </c>
      <c r="D325" s="12" t="str">
        <f t="shared" si="45"/>
        <v>final</v>
      </c>
      <c r="E325" s="12">
        <v>38</v>
      </c>
      <c r="F325" s="12" t="s">
        <v>57</v>
      </c>
      <c r="G325" s="12" t="s">
        <v>59</v>
      </c>
      <c r="H325" s="12">
        <v>2</v>
      </c>
      <c r="I325" s="12">
        <f t="shared" si="42"/>
        <v>35787038</v>
      </c>
      <c r="J325" s="12">
        <f t="shared" si="41"/>
        <v>23</v>
      </c>
      <c r="K325" s="13">
        <v>4465</v>
      </c>
      <c r="L325" s="13">
        <v>4465</v>
      </c>
      <c r="M325" s="13">
        <v>100</v>
      </c>
      <c r="N325" s="13">
        <v>4465</v>
      </c>
      <c r="O325" s="13">
        <v>1685</v>
      </c>
      <c r="P325" s="6">
        <f t="shared" si="46"/>
        <v>0.62262038073908177</v>
      </c>
      <c r="Q325" s="6"/>
    </row>
    <row r="326" spans="1:17" x14ac:dyDescent="0.25">
      <c r="A326" s="7">
        <f t="shared" si="47"/>
        <v>35787</v>
      </c>
      <c r="B326" s="11">
        <f t="shared" si="47"/>
        <v>2</v>
      </c>
      <c r="C326" s="12">
        <f t="shared" si="47"/>
        <v>3</v>
      </c>
      <c r="D326" s="12" t="str">
        <f t="shared" si="47"/>
        <v>final</v>
      </c>
      <c r="E326" s="12">
        <v>81</v>
      </c>
      <c r="F326" s="12" t="s">
        <v>57</v>
      </c>
      <c r="G326" s="12" t="s">
        <v>59</v>
      </c>
      <c r="H326" s="12">
        <v>3</v>
      </c>
      <c r="I326" s="12">
        <f t="shared" si="42"/>
        <v>35787081</v>
      </c>
      <c r="J326" s="12">
        <f t="shared" si="41"/>
        <v>23</v>
      </c>
      <c r="K326" s="13">
        <v>4465</v>
      </c>
      <c r="L326" s="13">
        <v>4465</v>
      </c>
      <c r="M326" s="13">
        <v>100</v>
      </c>
      <c r="N326" s="13">
        <v>4465</v>
      </c>
      <c r="O326" s="13">
        <v>955</v>
      </c>
      <c r="P326" s="6">
        <f t="shared" si="46"/>
        <v>0.78611422172452405</v>
      </c>
      <c r="Q326" s="6"/>
    </row>
    <row r="327" spans="1:17" x14ac:dyDescent="0.25">
      <c r="A327" s="20">
        <v>35793</v>
      </c>
      <c r="B327" s="8">
        <v>2</v>
      </c>
      <c r="C327" s="9">
        <v>3</v>
      </c>
      <c r="D327" s="9" t="s">
        <v>51</v>
      </c>
      <c r="E327" s="9">
        <v>14</v>
      </c>
      <c r="F327" s="9" t="s">
        <v>55</v>
      </c>
      <c r="G327" s="9" t="s">
        <v>56</v>
      </c>
      <c r="H327" s="9">
        <v>1</v>
      </c>
      <c r="I327" s="9">
        <f t="shared" si="42"/>
        <v>35793014</v>
      </c>
      <c r="J327" s="9">
        <f t="shared" si="41"/>
        <v>23</v>
      </c>
      <c r="K327" s="10">
        <v>73</v>
      </c>
      <c r="L327" s="10"/>
      <c r="M327" s="10"/>
      <c r="N327" s="10">
        <v>73</v>
      </c>
      <c r="O327" s="9"/>
      <c r="P327" s="6"/>
      <c r="Q327" s="6"/>
    </row>
    <row r="328" spans="1:17" x14ac:dyDescent="0.25">
      <c r="A328" s="20">
        <f>A327</f>
        <v>35793</v>
      </c>
      <c r="B328" s="8">
        <f>B327</f>
        <v>2</v>
      </c>
      <c r="C328" s="9">
        <f t="shared" ref="C328:D343" si="48">C327</f>
        <v>3</v>
      </c>
      <c r="D328" s="9" t="str">
        <f t="shared" si="48"/>
        <v>residual</v>
      </c>
      <c r="E328" s="9">
        <v>35</v>
      </c>
      <c r="F328" s="9" t="s">
        <v>55</v>
      </c>
      <c r="G328" s="9" t="s">
        <v>56</v>
      </c>
      <c r="H328" s="9">
        <v>2</v>
      </c>
      <c r="I328" s="9">
        <f t="shared" si="42"/>
        <v>35793035</v>
      </c>
      <c r="J328" s="9">
        <f t="shared" si="41"/>
        <v>23</v>
      </c>
      <c r="K328" s="10">
        <v>65</v>
      </c>
      <c r="L328" s="10"/>
      <c r="M328" s="10"/>
      <c r="N328" s="10">
        <v>65</v>
      </c>
      <c r="O328" s="9"/>
      <c r="P328" s="6"/>
      <c r="Q328" s="6"/>
    </row>
    <row r="329" spans="1:17" x14ac:dyDescent="0.25">
      <c r="A329" s="20">
        <f t="shared" ref="A329:D344" si="49">A328</f>
        <v>35793</v>
      </c>
      <c r="B329" s="8">
        <f t="shared" si="49"/>
        <v>2</v>
      </c>
      <c r="C329" s="9">
        <f t="shared" si="48"/>
        <v>3</v>
      </c>
      <c r="D329" s="9" t="str">
        <f t="shared" si="48"/>
        <v>residual</v>
      </c>
      <c r="E329" s="9">
        <v>61</v>
      </c>
      <c r="F329" s="9" t="s">
        <v>55</v>
      </c>
      <c r="G329" s="9" t="s">
        <v>56</v>
      </c>
      <c r="H329" s="9">
        <v>3</v>
      </c>
      <c r="I329" s="9">
        <f t="shared" si="42"/>
        <v>35793061</v>
      </c>
      <c r="J329" s="9">
        <f t="shared" si="41"/>
        <v>23</v>
      </c>
      <c r="K329" s="10">
        <v>28</v>
      </c>
      <c r="L329" s="10"/>
      <c r="M329" s="10"/>
      <c r="N329" s="10">
        <v>28</v>
      </c>
      <c r="O329" s="9"/>
      <c r="P329" s="6"/>
      <c r="Q329" s="6"/>
    </row>
    <row r="330" spans="1:17" x14ac:dyDescent="0.25">
      <c r="A330" s="20">
        <f t="shared" si="49"/>
        <v>35793</v>
      </c>
      <c r="B330" s="11">
        <f t="shared" si="49"/>
        <v>2</v>
      </c>
      <c r="C330" s="12">
        <f t="shared" si="48"/>
        <v>3</v>
      </c>
      <c r="D330" s="12" t="str">
        <f t="shared" si="48"/>
        <v>residual</v>
      </c>
      <c r="E330" s="12">
        <v>17</v>
      </c>
      <c r="F330" s="12" t="s">
        <v>57</v>
      </c>
      <c r="G330" s="12" t="s">
        <v>56</v>
      </c>
      <c r="H330" s="12">
        <v>1</v>
      </c>
      <c r="I330" s="12">
        <f t="shared" si="42"/>
        <v>35793017</v>
      </c>
      <c r="J330" s="12">
        <f t="shared" si="41"/>
        <v>23</v>
      </c>
      <c r="K330" s="13">
        <v>608</v>
      </c>
      <c r="L330" s="13"/>
      <c r="M330" s="13"/>
      <c r="N330" s="13">
        <v>608</v>
      </c>
      <c r="O330" s="12"/>
      <c r="P330" s="6"/>
      <c r="Q330" s="6"/>
    </row>
    <row r="331" spans="1:17" x14ac:dyDescent="0.25">
      <c r="A331" s="20">
        <f t="shared" si="49"/>
        <v>35793</v>
      </c>
      <c r="B331" s="11">
        <f t="shared" si="49"/>
        <v>2</v>
      </c>
      <c r="C331" s="12">
        <f t="shared" si="48"/>
        <v>3</v>
      </c>
      <c r="D331" s="12" t="str">
        <f t="shared" si="48"/>
        <v>residual</v>
      </c>
      <c r="E331" s="12">
        <v>39</v>
      </c>
      <c r="F331" s="12" t="s">
        <v>57</v>
      </c>
      <c r="G331" s="12" t="s">
        <v>56</v>
      </c>
      <c r="H331" s="12">
        <v>2</v>
      </c>
      <c r="I331" s="12">
        <f t="shared" si="42"/>
        <v>35793039</v>
      </c>
      <c r="J331" s="12">
        <f t="shared" si="41"/>
        <v>23</v>
      </c>
      <c r="K331" s="13">
        <v>210.5</v>
      </c>
      <c r="L331" s="13"/>
      <c r="M331" s="13"/>
      <c r="N331" s="13">
        <v>210.5</v>
      </c>
      <c r="O331" s="12"/>
      <c r="P331" s="6"/>
      <c r="Q331" s="6"/>
    </row>
    <row r="332" spans="1:17" x14ac:dyDescent="0.25">
      <c r="A332" s="20">
        <f t="shared" si="49"/>
        <v>35793</v>
      </c>
      <c r="B332" s="11">
        <f t="shared" si="49"/>
        <v>2</v>
      </c>
      <c r="C332" s="12">
        <f t="shared" si="48"/>
        <v>3</v>
      </c>
      <c r="D332" s="12" t="str">
        <f t="shared" si="48"/>
        <v>residual</v>
      </c>
      <c r="E332" s="12">
        <v>82</v>
      </c>
      <c r="F332" s="12" t="s">
        <v>57</v>
      </c>
      <c r="G332" s="12" t="s">
        <v>56</v>
      </c>
      <c r="H332" s="12">
        <v>3</v>
      </c>
      <c r="I332" s="12">
        <f t="shared" si="42"/>
        <v>35793082</v>
      </c>
      <c r="J332" s="12">
        <f t="shared" si="41"/>
        <v>23</v>
      </c>
      <c r="K332" s="13">
        <v>250</v>
      </c>
      <c r="L332" s="13"/>
      <c r="M332" s="13"/>
      <c r="N332" s="13">
        <v>250</v>
      </c>
      <c r="O332" s="12"/>
      <c r="P332" s="6"/>
      <c r="Q332" s="6"/>
    </row>
    <row r="333" spans="1:17" x14ac:dyDescent="0.25">
      <c r="A333" s="20">
        <f t="shared" si="49"/>
        <v>35793</v>
      </c>
      <c r="B333" s="14">
        <f t="shared" si="49"/>
        <v>2</v>
      </c>
      <c r="C333" s="15">
        <f t="shared" si="48"/>
        <v>3</v>
      </c>
      <c r="D333" s="15" t="str">
        <f t="shared" si="48"/>
        <v>residual</v>
      </c>
      <c r="E333" s="15">
        <v>15</v>
      </c>
      <c r="F333" s="15" t="s">
        <v>55</v>
      </c>
      <c r="G333" s="15" t="s">
        <v>58</v>
      </c>
      <c r="H333" s="15">
        <v>1</v>
      </c>
      <c r="I333" s="15">
        <f t="shared" si="42"/>
        <v>35793015</v>
      </c>
      <c r="J333" s="15">
        <f t="shared" si="41"/>
        <v>23</v>
      </c>
      <c r="K333" s="16">
        <v>1220</v>
      </c>
      <c r="L333" s="16"/>
      <c r="M333" s="16"/>
      <c r="N333" s="16">
        <v>1220</v>
      </c>
      <c r="O333" s="15"/>
      <c r="P333" s="6"/>
      <c r="Q333" s="6"/>
    </row>
    <row r="334" spans="1:17" x14ac:dyDescent="0.25">
      <c r="A334" s="20">
        <f t="shared" si="49"/>
        <v>35793</v>
      </c>
      <c r="B334" s="14">
        <f t="shared" si="49"/>
        <v>2</v>
      </c>
      <c r="C334" s="15">
        <f t="shared" si="48"/>
        <v>3</v>
      </c>
      <c r="D334" s="15" t="str">
        <f t="shared" si="48"/>
        <v>residual</v>
      </c>
      <c r="E334" s="15">
        <v>34</v>
      </c>
      <c r="F334" s="15" t="s">
        <v>55</v>
      </c>
      <c r="G334" s="15" t="s">
        <v>58</v>
      </c>
      <c r="H334" s="15">
        <v>2</v>
      </c>
      <c r="I334" s="15">
        <f t="shared" si="42"/>
        <v>35793034</v>
      </c>
      <c r="J334" s="15">
        <f t="shared" si="41"/>
        <v>23</v>
      </c>
      <c r="K334" s="16">
        <v>1245</v>
      </c>
      <c r="L334" s="16"/>
      <c r="M334" s="16"/>
      <c r="N334" s="16">
        <v>1245</v>
      </c>
      <c r="O334" s="15"/>
      <c r="P334" s="6"/>
      <c r="Q334" s="6"/>
    </row>
    <row r="335" spans="1:17" x14ac:dyDescent="0.25">
      <c r="A335" s="20">
        <f t="shared" si="49"/>
        <v>35793</v>
      </c>
      <c r="B335" s="14">
        <f t="shared" si="49"/>
        <v>2</v>
      </c>
      <c r="C335" s="15">
        <f t="shared" si="48"/>
        <v>3</v>
      </c>
      <c r="D335" s="15" t="str">
        <f t="shared" si="48"/>
        <v>residual</v>
      </c>
      <c r="E335" s="15">
        <v>60</v>
      </c>
      <c r="F335" s="15" t="s">
        <v>55</v>
      </c>
      <c r="G335" s="15" t="s">
        <v>58</v>
      </c>
      <c r="H335" s="15">
        <v>3</v>
      </c>
      <c r="I335" s="15">
        <f t="shared" si="42"/>
        <v>35793060</v>
      </c>
      <c r="J335" s="15">
        <f t="shared" si="41"/>
        <v>23</v>
      </c>
      <c r="K335" s="16">
        <v>595</v>
      </c>
      <c r="L335" s="16"/>
      <c r="M335" s="16"/>
      <c r="N335" s="16">
        <v>595</v>
      </c>
      <c r="O335" s="15"/>
      <c r="P335" s="6"/>
      <c r="Q335" s="6"/>
    </row>
    <row r="336" spans="1:17" x14ac:dyDescent="0.25">
      <c r="A336" s="20">
        <f t="shared" si="49"/>
        <v>35793</v>
      </c>
      <c r="B336" s="17">
        <f t="shared" si="49"/>
        <v>2</v>
      </c>
      <c r="C336" s="18">
        <f t="shared" si="48"/>
        <v>3</v>
      </c>
      <c r="D336" s="18" t="str">
        <f t="shared" si="48"/>
        <v>residual</v>
      </c>
      <c r="E336" s="18">
        <v>18</v>
      </c>
      <c r="F336" s="18" t="s">
        <v>57</v>
      </c>
      <c r="G336" s="18" t="s">
        <v>58</v>
      </c>
      <c r="H336" s="18">
        <v>1</v>
      </c>
      <c r="I336" s="18">
        <f t="shared" si="42"/>
        <v>35793018</v>
      </c>
      <c r="J336" s="18">
        <f t="shared" si="41"/>
        <v>23</v>
      </c>
      <c r="K336" s="19">
        <v>1605</v>
      </c>
      <c r="L336" s="19"/>
      <c r="M336" s="19"/>
      <c r="N336" s="19">
        <v>1605</v>
      </c>
      <c r="O336" s="18"/>
      <c r="P336" s="6"/>
      <c r="Q336" s="6"/>
    </row>
    <row r="337" spans="1:17" x14ac:dyDescent="0.25">
      <c r="A337" s="20">
        <f t="shared" si="49"/>
        <v>35793</v>
      </c>
      <c r="B337" s="17">
        <f t="shared" si="49"/>
        <v>2</v>
      </c>
      <c r="C337" s="18">
        <f t="shared" si="48"/>
        <v>3</v>
      </c>
      <c r="D337" s="18" t="str">
        <f t="shared" si="48"/>
        <v>residual</v>
      </c>
      <c r="E337" s="18">
        <v>37</v>
      </c>
      <c r="F337" s="18" t="s">
        <v>57</v>
      </c>
      <c r="G337" s="18" t="s">
        <v>58</v>
      </c>
      <c r="H337" s="18">
        <v>2</v>
      </c>
      <c r="I337" s="18">
        <f t="shared" si="42"/>
        <v>35793037</v>
      </c>
      <c r="J337" s="18">
        <f t="shared" si="41"/>
        <v>23</v>
      </c>
      <c r="K337" s="19">
        <v>1275</v>
      </c>
      <c r="L337" s="19"/>
      <c r="M337" s="19"/>
      <c r="N337" s="19">
        <v>1275</v>
      </c>
      <c r="O337" s="18"/>
      <c r="P337" s="6"/>
      <c r="Q337" s="6"/>
    </row>
    <row r="338" spans="1:17" x14ac:dyDescent="0.25">
      <c r="A338" s="20">
        <f t="shared" si="49"/>
        <v>35793</v>
      </c>
      <c r="B338" s="17">
        <f t="shared" si="49"/>
        <v>2</v>
      </c>
      <c r="C338" s="18">
        <f t="shared" si="48"/>
        <v>3</v>
      </c>
      <c r="D338" s="18" t="str">
        <f t="shared" si="48"/>
        <v>residual</v>
      </c>
      <c r="E338" s="18">
        <v>83</v>
      </c>
      <c r="F338" s="18" t="s">
        <v>57</v>
      </c>
      <c r="G338" s="18" t="s">
        <v>58</v>
      </c>
      <c r="H338" s="18">
        <v>3</v>
      </c>
      <c r="I338" s="18">
        <f t="shared" si="42"/>
        <v>35793083</v>
      </c>
      <c r="J338" s="18">
        <f t="shared" si="41"/>
        <v>23</v>
      </c>
      <c r="K338" s="19">
        <v>1160</v>
      </c>
      <c r="L338" s="19"/>
      <c r="M338" s="19"/>
      <c r="N338" s="19">
        <v>1160</v>
      </c>
      <c r="O338" s="18"/>
      <c r="P338" s="6"/>
      <c r="Q338" s="6"/>
    </row>
    <row r="339" spans="1:17" x14ac:dyDescent="0.25">
      <c r="A339" s="20">
        <f t="shared" si="49"/>
        <v>35793</v>
      </c>
      <c r="B339" s="8">
        <f t="shared" si="49"/>
        <v>2</v>
      </c>
      <c r="C339" s="9">
        <f t="shared" si="48"/>
        <v>3</v>
      </c>
      <c r="D339" s="9" t="str">
        <f t="shared" si="48"/>
        <v>residual</v>
      </c>
      <c r="E339" s="9">
        <v>16</v>
      </c>
      <c r="F339" s="9" t="s">
        <v>55</v>
      </c>
      <c r="G339" s="9" t="s">
        <v>59</v>
      </c>
      <c r="H339" s="9">
        <v>1</v>
      </c>
      <c r="I339" s="9">
        <f t="shared" si="42"/>
        <v>35793016</v>
      </c>
      <c r="J339" s="9">
        <f t="shared" si="41"/>
        <v>23</v>
      </c>
      <c r="K339" s="10">
        <v>655</v>
      </c>
      <c r="L339" s="10"/>
      <c r="M339" s="10"/>
      <c r="N339" s="10">
        <v>655</v>
      </c>
      <c r="O339" s="9"/>
      <c r="P339" s="6"/>
      <c r="Q339" s="6"/>
    </row>
    <row r="340" spans="1:17" x14ac:dyDescent="0.25">
      <c r="A340" s="20">
        <f t="shared" si="49"/>
        <v>35793</v>
      </c>
      <c r="B340" s="8">
        <f t="shared" si="49"/>
        <v>2</v>
      </c>
      <c r="C340" s="9">
        <f t="shared" si="48"/>
        <v>3</v>
      </c>
      <c r="D340" s="9" t="str">
        <f t="shared" si="48"/>
        <v>residual</v>
      </c>
      <c r="E340" s="9">
        <v>36</v>
      </c>
      <c r="F340" s="9" t="s">
        <v>55</v>
      </c>
      <c r="G340" s="9" t="s">
        <v>59</v>
      </c>
      <c r="H340" s="9">
        <v>2</v>
      </c>
      <c r="I340" s="9">
        <f t="shared" si="42"/>
        <v>35793036</v>
      </c>
      <c r="J340" s="9">
        <f t="shared" ref="J340:J403" si="50">B340*10+C340</f>
        <v>23</v>
      </c>
      <c r="K340" s="10">
        <v>1015</v>
      </c>
      <c r="L340" s="10"/>
      <c r="M340" s="10"/>
      <c r="N340" s="10">
        <v>1015</v>
      </c>
      <c r="O340" s="9"/>
      <c r="P340" s="6"/>
      <c r="Q340" s="6"/>
    </row>
    <row r="341" spans="1:17" x14ac:dyDescent="0.25">
      <c r="A341" s="20">
        <f t="shared" si="49"/>
        <v>35793</v>
      </c>
      <c r="B341" s="8">
        <f t="shared" si="49"/>
        <v>2</v>
      </c>
      <c r="C341" s="9">
        <f t="shared" si="48"/>
        <v>3</v>
      </c>
      <c r="D341" s="9" t="str">
        <f t="shared" si="48"/>
        <v>residual</v>
      </c>
      <c r="E341" s="9">
        <v>59</v>
      </c>
      <c r="F341" s="9" t="s">
        <v>55</v>
      </c>
      <c r="G341" s="9" t="s">
        <v>59</v>
      </c>
      <c r="H341" s="9">
        <v>3</v>
      </c>
      <c r="I341" s="9">
        <f t="shared" si="42"/>
        <v>35793059</v>
      </c>
      <c r="J341" s="9">
        <f t="shared" si="50"/>
        <v>23</v>
      </c>
      <c r="K341" s="10">
        <v>335</v>
      </c>
      <c r="L341" s="10"/>
      <c r="M341" s="10"/>
      <c r="N341" s="10">
        <v>335</v>
      </c>
      <c r="O341" s="9"/>
      <c r="P341" s="6"/>
      <c r="Q341" s="6"/>
    </row>
    <row r="342" spans="1:17" x14ac:dyDescent="0.25">
      <c r="A342" s="20">
        <f t="shared" si="49"/>
        <v>35793</v>
      </c>
      <c r="B342" s="11">
        <f t="shared" si="49"/>
        <v>2</v>
      </c>
      <c r="C342" s="12">
        <f t="shared" si="48"/>
        <v>3</v>
      </c>
      <c r="D342" s="12" t="str">
        <f t="shared" si="48"/>
        <v>residual</v>
      </c>
      <c r="E342" s="12">
        <v>19</v>
      </c>
      <c r="F342" s="12" t="s">
        <v>57</v>
      </c>
      <c r="G342" s="12" t="s">
        <v>59</v>
      </c>
      <c r="H342" s="12">
        <v>1</v>
      </c>
      <c r="I342" s="12">
        <f t="shared" ref="I342:I405" si="51">A342*1000+E342</f>
        <v>35793019</v>
      </c>
      <c r="J342" s="12">
        <f t="shared" si="50"/>
        <v>23</v>
      </c>
      <c r="K342" s="13">
        <v>1685</v>
      </c>
      <c r="L342" s="13"/>
      <c r="M342" s="13"/>
      <c r="N342" s="13">
        <v>1685</v>
      </c>
      <c r="O342" s="12"/>
      <c r="P342" s="6"/>
      <c r="Q342" s="6"/>
    </row>
    <row r="343" spans="1:17" x14ac:dyDescent="0.25">
      <c r="A343" s="20">
        <f t="shared" si="49"/>
        <v>35793</v>
      </c>
      <c r="B343" s="11">
        <f t="shared" si="49"/>
        <v>2</v>
      </c>
      <c r="C343" s="12">
        <f t="shared" si="48"/>
        <v>3</v>
      </c>
      <c r="D343" s="12" t="str">
        <f t="shared" si="48"/>
        <v>residual</v>
      </c>
      <c r="E343" s="12">
        <v>38</v>
      </c>
      <c r="F343" s="12" t="s">
        <v>57</v>
      </c>
      <c r="G343" s="12" t="s">
        <v>59</v>
      </c>
      <c r="H343" s="12">
        <v>2</v>
      </c>
      <c r="I343" s="12">
        <f t="shared" si="51"/>
        <v>35793038</v>
      </c>
      <c r="J343" s="12">
        <f t="shared" si="50"/>
        <v>23</v>
      </c>
      <c r="K343" s="13">
        <v>1685</v>
      </c>
      <c r="L343" s="13"/>
      <c r="M343" s="13"/>
      <c r="N343" s="13">
        <v>1685</v>
      </c>
      <c r="O343" s="12"/>
      <c r="P343" s="6"/>
      <c r="Q343" s="6"/>
    </row>
    <row r="344" spans="1:17" x14ac:dyDescent="0.25">
      <c r="A344" s="20">
        <f t="shared" si="49"/>
        <v>35793</v>
      </c>
      <c r="B344" s="11">
        <f t="shared" si="49"/>
        <v>2</v>
      </c>
      <c r="C344" s="12">
        <f t="shared" si="49"/>
        <v>3</v>
      </c>
      <c r="D344" s="12" t="str">
        <f t="shared" si="49"/>
        <v>residual</v>
      </c>
      <c r="E344" s="12">
        <v>81</v>
      </c>
      <c r="F344" s="12" t="s">
        <v>57</v>
      </c>
      <c r="G344" s="12" t="s">
        <v>59</v>
      </c>
      <c r="H344" s="12">
        <v>3</v>
      </c>
      <c r="I344" s="12">
        <f t="shared" si="51"/>
        <v>35793081</v>
      </c>
      <c r="J344" s="12">
        <f t="shared" si="50"/>
        <v>23</v>
      </c>
      <c r="K344" s="13">
        <v>955</v>
      </c>
      <c r="L344" s="13"/>
      <c r="M344" s="13"/>
      <c r="N344" s="13">
        <v>955</v>
      </c>
      <c r="O344" s="12"/>
      <c r="P344" s="6"/>
      <c r="Q344" s="6"/>
    </row>
    <row r="345" spans="1:17" x14ac:dyDescent="0.25">
      <c r="A345" s="7">
        <v>35803</v>
      </c>
      <c r="B345" s="8">
        <v>2</v>
      </c>
      <c r="C345" s="9">
        <v>4</v>
      </c>
      <c r="D345" s="9" t="s">
        <v>60</v>
      </c>
      <c r="E345" s="9">
        <v>14</v>
      </c>
      <c r="F345" s="9" t="s">
        <v>55</v>
      </c>
      <c r="G345" s="9" t="s">
        <v>56</v>
      </c>
      <c r="H345" s="9">
        <v>1</v>
      </c>
      <c r="I345" s="9">
        <f t="shared" si="51"/>
        <v>35803014</v>
      </c>
      <c r="J345" s="9">
        <f t="shared" si="50"/>
        <v>24</v>
      </c>
      <c r="K345" s="10">
        <v>303.5</v>
      </c>
      <c r="L345" s="10">
        <v>303.5</v>
      </c>
      <c r="M345" s="10">
        <v>100</v>
      </c>
      <c r="N345" s="10">
        <v>303.5</v>
      </c>
      <c r="O345" s="9"/>
      <c r="P345" s="6"/>
      <c r="Q345" s="6"/>
    </row>
    <row r="346" spans="1:17" x14ac:dyDescent="0.25">
      <c r="A346" s="7">
        <f>A345</f>
        <v>35803</v>
      </c>
      <c r="B346" s="8">
        <f>B345</f>
        <v>2</v>
      </c>
      <c r="C346" s="9">
        <f t="shared" ref="C346:D361" si="52">C345</f>
        <v>4</v>
      </c>
      <c r="D346" s="9" t="str">
        <f t="shared" si="52"/>
        <v>growth</v>
      </c>
      <c r="E346" s="9">
        <v>35</v>
      </c>
      <c r="F346" s="9" t="s">
        <v>55</v>
      </c>
      <c r="G346" s="9" t="s">
        <v>56</v>
      </c>
      <c r="H346" s="9">
        <v>2</v>
      </c>
      <c r="I346" s="9">
        <f t="shared" si="51"/>
        <v>35803035</v>
      </c>
      <c r="J346" s="9">
        <f t="shared" si="50"/>
        <v>24</v>
      </c>
      <c r="K346" s="10">
        <v>289</v>
      </c>
      <c r="L346" s="10">
        <v>289</v>
      </c>
      <c r="M346" s="10">
        <v>100</v>
      </c>
      <c r="N346" s="10">
        <v>289</v>
      </c>
      <c r="O346" s="9"/>
      <c r="P346" s="6"/>
      <c r="Q346" s="6"/>
    </row>
    <row r="347" spans="1:17" x14ac:dyDescent="0.25">
      <c r="A347" s="7">
        <f t="shared" ref="A347:D362" si="53">A346</f>
        <v>35803</v>
      </c>
      <c r="B347" s="8">
        <f t="shared" si="53"/>
        <v>2</v>
      </c>
      <c r="C347" s="9">
        <f t="shared" si="52"/>
        <v>4</v>
      </c>
      <c r="D347" s="9" t="str">
        <f t="shared" si="52"/>
        <v>growth</v>
      </c>
      <c r="E347" s="9">
        <v>61</v>
      </c>
      <c r="F347" s="9" t="s">
        <v>55</v>
      </c>
      <c r="G347" s="9" t="s">
        <v>56</v>
      </c>
      <c r="H347" s="9">
        <v>3</v>
      </c>
      <c r="I347" s="9">
        <f t="shared" si="51"/>
        <v>35803061</v>
      </c>
      <c r="J347" s="9">
        <f t="shared" si="50"/>
        <v>24</v>
      </c>
      <c r="K347" s="10">
        <v>463.5</v>
      </c>
      <c r="L347" s="10">
        <v>463.5</v>
      </c>
      <c r="M347" s="10">
        <v>100</v>
      </c>
      <c r="N347" s="10">
        <v>463.5</v>
      </c>
      <c r="O347" s="9"/>
      <c r="P347" s="6"/>
      <c r="Q347" s="6"/>
    </row>
    <row r="348" spans="1:17" x14ac:dyDescent="0.25">
      <c r="A348" s="7">
        <f t="shared" si="53"/>
        <v>35803</v>
      </c>
      <c r="B348" s="11">
        <f t="shared" si="53"/>
        <v>2</v>
      </c>
      <c r="C348" s="12">
        <f t="shared" si="52"/>
        <v>4</v>
      </c>
      <c r="D348" s="12" t="str">
        <f t="shared" si="52"/>
        <v>growth</v>
      </c>
      <c r="E348" s="12">
        <v>17</v>
      </c>
      <c r="F348" s="12" t="s">
        <v>57</v>
      </c>
      <c r="G348" s="12" t="s">
        <v>56</v>
      </c>
      <c r="H348" s="12">
        <v>1</v>
      </c>
      <c r="I348" s="12">
        <f t="shared" si="51"/>
        <v>35803017</v>
      </c>
      <c r="J348" s="12">
        <f t="shared" si="50"/>
        <v>24</v>
      </c>
      <c r="K348" s="13">
        <v>880</v>
      </c>
      <c r="L348" s="13">
        <v>880</v>
      </c>
      <c r="M348" s="13">
        <v>100</v>
      </c>
      <c r="N348" s="13">
        <v>880</v>
      </c>
      <c r="O348" s="12"/>
      <c r="P348" s="6"/>
      <c r="Q348" s="6"/>
    </row>
    <row r="349" spans="1:17" x14ac:dyDescent="0.25">
      <c r="A349" s="7">
        <f t="shared" si="53"/>
        <v>35803</v>
      </c>
      <c r="B349" s="11">
        <f t="shared" si="53"/>
        <v>2</v>
      </c>
      <c r="C349" s="12">
        <f t="shared" si="52"/>
        <v>4</v>
      </c>
      <c r="D349" s="12" t="str">
        <f t="shared" si="52"/>
        <v>growth</v>
      </c>
      <c r="E349" s="12">
        <v>39</v>
      </c>
      <c r="F349" s="12" t="s">
        <v>57</v>
      </c>
      <c r="G349" s="12" t="s">
        <v>56</v>
      </c>
      <c r="H349" s="12">
        <v>2</v>
      </c>
      <c r="I349" s="12">
        <f t="shared" si="51"/>
        <v>35803039</v>
      </c>
      <c r="J349" s="12">
        <f t="shared" si="50"/>
        <v>24</v>
      </c>
      <c r="K349" s="13">
        <v>400</v>
      </c>
      <c r="L349" s="13">
        <v>400</v>
      </c>
      <c r="M349" s="13">
        <v>100</v>
      </c>
      <c r="N349" s="13">
        <v>400</v>
      </c>
      <c r="O349" s="12"/>
      <c r="P349" s="6"/>
      <c r="Q349" s="6"/>
    </row>
    <row r="350" spans="1:17" x14ac:dyDescent="0.25">
      <c r="A350" s="7">
        <f t="shared" si="53"/>
        <v>35803</v>
      </c>
      <c r="B350" s="11">
        <f t="shared" si="53"/>
        <v>2</v>
      </c>
      <c r="C350" s="12">
        <f t="shared" si="52"/>
        <v>4</v>
      </c>
      <c r="D350" s="12" t="str">
        <f t="shared" si="52"/>
        <v>growth</v>
      </c>
      <c r="E350" s="12">
        <v>82</v>
      </c>
      <c r="F350" s="12" t="s">
        <v>57</v>
      </c>
      <c r="G350" s="12" t="s">
        <v>56</v>
      </c>
      <c r="H350" s="12">
        <v>3</v>
      </c>
      <c r="I350" s="12">
        <f t="shared" si="51"/>
        <v>35803082</v>
      </c>
      <c r="J350" s="12">
        <f t="shared" si="50"/>
        <v>24</v>
      </c>
      <c r="K350" s="13">
        <v>640</v>
      </c>
      <c r="L350" s="13">
        <v>640</v>
      </c>
      <c r="M350" s="13">
        <v>100</v>
      </c>
      <c r="N350" s="13">
        <v>640</v>
      </c>
      <c r="O350" s="12"/>
      <c r="P350" s="6"/>
      <c r="Q350" s="6"/>
    </row>
    <row r="351" spans="1:17" x14ac:dyDescent="0.25">
      <c r="A351" s="7">
        <f t="shared" si="53"/>
        <v>35803</v>
      </c>
      <c r="B351" s="14">
        <f t="shared" si="53"/>
        <v>2</v>
      </c>
      <c r="C351" s="15">
        <f t="shared" si="52"/>
        <v>4</v>
      </c>
      <c r="D351" s="15" t="str">
        <f t="shared" si="52"/>
        <v>growth</v>
      </c>
      <c r="E351" s="15">
        <v>15</v>
      </c>
      <c r="F351" s="15" t="s">
        <v>55</v>
      </c>
      <c r="G351" s="15" t="s">
        <v>58</v>
      </c>
      <c r="H351" s="15">
        <v>1</v>
      </c>
      <c r="I351" s="15">
        <f t="shared" si="51"/>
        <v>35803015</v>
      </c>
      <c r="J351" s="15">
        <f t="shared" si="50"/>
        <v>24</v>
      </c>
      <c r="K351" s="16">
        <v>407</v>
      </c>
      <c r="L351" s="16">
        <v>407</v>
      </c>
      <c r="M351" s="16">
        <v>100</v>
      </c>
      <c r="N351" s="16">
        <v>407</v>
      </c>
      <c r="O351" s="15"/>
      <c r="P351" s="6"/>
      <c r="Q351" s="6"/>
    </row>
    <row r="352" spans="1:17" x14ac:dyDescent="0.25">
      <c r="A352" s="7">
        <f t="shared" si="53"/>
        <v>35803</v>
      </c>
      <c r="B352" s="14">
        <f t="shared" si="53"/>
        <v>2</v>
      </c>
      <c r="C352" s="15">
        <f t="shared" si="52"/>
        <v>4</v>
      </c>
      <c r="D352" s="15" t="str">
        <f t="shared" si="52"/>
        <v>growth</v>
      </c>
      <c r="E352" s="15">
        <v>34</v>
      </c>
      <c r="F352" s="15" t="s">
        <v>55</v>
      </c>
      <c r="G352" s="15" t="s">
        <v>58</v>
      </c>
      <c r="H352" s="15">
        <v>2</v>
      </c>
      <c r="I352" s="15">
        <f t="shared" si="51"/>
        <v>35803034</v>
      </c>
      <c r="J352" s="15">
        <f t="shared" si="50"/>
        <v>24</v>
      </c>
      <c r="K352" s="16">
        <v>710</v>
      </c>
      <c r="L352" s="16">
        <v>710</v>
      </c>
      <c r="M352" s="16">
        <v>100</v>
      </c>
      <c r="N352" s="16">
        <v>710</v>
      </c>
      <c r="O352" s="15"/>
      <c r="P352" s="6"/>
      <c r="Q352" s="6"/>
    </row>
    <row r="353" spans="1:17" x14ac:dyDescent="0.25">
      <c r="A353" s="7">
        <f t="shared" si="53"/>
        <v>35803</v>
      </c>
      <c r="B353" s="14">
        <f t="shared" si="53"/>
        <v>2</v>
      </c>
      <c r="C353" s="15">
        <f t="shared" si="52"/>
        <v>4</v>
      </c>
      <c r="D353" s="15" t="str">
        <f t="shared" si="52"/>
        <v>growth</v>
      </c>
      <c r="E353" s="15">
        <v>60</v>
      </c>
      <c r="F353" s="15" t="s">
        <v>55</v>
      </c>
      <c r="G353" s="15" t="s">
        <v>58</v>
      </c>
      <c r="H353" s="15">
        <v>3</v>
      </c>
      <c r="I353" s="15">
        <f t="shared" si="51"/>
        <v>35803060</v>
      </c>
      <c r="J353" s="15">
        <f t="shared" si="50"/>
        <v>24</v>
      </c>
      <c r="K353" s="16">
        <v>715</v>
      </c>
      <c r="L353" s="16">
        <v>715</v>
      </c>
      <c r="M353" s="16">
        <v>100</v>
      </c>
      <c r="N353" s="16">
        <v>715</v>
      </c>
      <c r="O353" s="15"/>
      <c r="P353" s="6"/>
      <c r="Q353" s="6"/>
    </row>
    <row r="354" spans="1:17" x14ac:dyDescent="0.25">
      <c r="A354" s="7">
        <f t="shared" si="53"/>
        <v>35803</v>
      </c>
      <c r="B354" s="17">
        <f t="shared" si="53"/>
        <v>2</v>
      </c>
      <c r="C354" s="18">
        <f t="shared" si="52"/>
        <v>4</v>
      </c>
      <c r="D354" s="18" t="str">
        <f t="shared" si="52"/>
        <v>growth</v>
      </c>
      <c r="E354" s="18">
        <v>18</v>
      </c>
      <c r="F354" s="18" t="s">
        <v>57</v>
      </c>
      <c r="G354" s="18" t="s">
        <v>58</v>
      </c>
      <c r="H354" s="18">
        <v>1</v>
      </c>
      <c r="I354" s="18">
        <f t="shared" si="51"/>
        <v>35803018</v>
      </c>
      <c r="J354" s="18">
        <f t="shared" si="50"/>
        <v>24</v>
      </c>
      <c r="K354" s="19">
        <v>725</v>
      </c>
      <c r="L354" s="19">
        <v>725</v>
      </c>
      <c r="M354" s="19">
        <v>100</v>
      </c>
      <c r="N354" s="19">
        <v>725</v>
      </c>
      <c r="O354" s="18"/>
      <c r="P354" s="6"/>
      <c r="Q354" s="6"/>
    </row>
    <row r="355" spans="1:17" x14ac:dyDescent="0.25">
      <c r="A355" s="7">
        <f t="shared" si="53"/>
        <v>35803</v>
      </c>
      <c r="B355" s="17">
        <f t="shared" si="53"/>
        <v>2</v>
      </c>
      <c r="C355" s="18">
        <f t="shared" si="52"/>
        <v>4</v>
      </c>
      <c r="D355" s="18" t="str">
        <f t="shared" si="52"/>
        <v>growth</v>
      </c>
      <c r="E355" s="18">
        <v>37</v>
      </c>
      <c r="F355" s="18" t="s">
        <v>57</v>
      </c>
      <c r="G355" s="18" t="s">
        <v>58</v>
      </c>
      <c r="H355" s="18">
        <v>2</v>
      </c>
      <c r="I355" s="18">
        <f t="shared" si="51"/>
        <v>35803037</v>
      </c>
      <c r="J355" s="18">
        <f t="shared" si="50"/>
        <v>24</v>
      </c>
      <c r="K355" s="19">
        <v>875</v>
      </c>
      <c r="L355" s="19">
        <v>875</v>
      </c>
      <c r="M355" s="19">
        <v>100</v>
      </c>
      <c r="N355" s="19">
        <v>875</v>
      </c>
      <c r="O355" s="18"/>
      <c r="P355" s="6"/>
      <c r="Q355" s="6"/>
    </row>
    <row r="356" spans="1:17" x14ac:dyDescent="0.25">
      <c r="A356" s="7">
        <f t="shared" si="53"/>
        <v>35803</v>
      </c>
      <c r="B356" s="17">
        <f t="shared" si="53"/>
        <v>2</v>
      </c>
      <c r="C356" s="18">
        <f t="shared" si="52"/>
        <v>4</v>
      </c>
      <c r="D356" s="18" t="str">
        <f t="shared" si="52"/>
        <v>growth</v>
      </c>
      <c r="E356" s="18">
        <v>83</v>
      </c>
      <c r="F356" s="18" t="s">
        <v>57</v>
      </c>
      <c r="G356" s="18" t="s">
        <v>58</v>
      </c>
      <c r="H356" s="18">
        <v>3</v>
      </c>
      <c r="I356" s="18">
        <f t="shared" si="51"/>
        <v>35803083</v>
      </c>
      <c r="J356" s="18">
        <f t="shared" si="50"/>
        <v>24</v>
      </c>
      <c r="K356" s="19">
        <v>980</v>
      </c>
      <c r="L356" s="19">
        <v>980</v>
      </c>
      <c r="M356" s="19">
        <v>100</v>
      </c>
      <c r="N356" s="19">
        <v>980</v>
      </c>
      <c r="O356" s="18"/>
      <c r="P356" s="6"/>
      <c r="Q356" s="6"/>
    </row>
    <row r="357" spans="1:17" x14ac:dyDescent="0.25">
      <c r="A357" s="7">
        <f t="shared" si="53"/>
        <v>35803</v>
      </c>
      <c r="B357" s="8">
        <f t="shared" si="53"/>
        <v>2</v>
      </c>
      <c r="C357" s="9">
        <f t="shared" si="52"/>
        <v>4</v>
      </c>
      <c r="D357" s="9" t="str">
        <f t="shared" si="52"/>
        <v>growth</v>
      </c>
      <c r="E357" s="9">
        <v>16</v>
      </c>
      <c r="F357" s="9" t="s">
        <v>55</v>
      </c>
      <c r="G357" s="9" t="s">
        <v>59</v>
      </c>
      <c r="H357" s="9">
        <v>1</v>
      </c>
      <c r="I357" s="9">
        <f t="shared" si="51"/>
        <v>35803016</v>
      </c>
      <c r="J357" s="9">
        <f t="shared" si="50"/>
        <v>24</v>
      </c>
      <c r="K357" s="10">
        <v>635</v>
      </c>
      <c r="L357" s="10">
        <v>635</v>
      </c>
      <c r="M357" s="10">
        <v>100</v>
      </c>
      <c r="N357" s="10">
        <v>635</v>
      </c>
      <c r="O357" s="9"/>
      <c r="P357" s="6"/>
      <c r="Q357" s="6"/>
    </row>
    <row r="358" spans="1:17" x14ac:dyDescent="0.25">
      <c r="A358" s="7">
        <f t="shared" si="53"/>
        <v>35803</v>
      </c>
      <c r="B358" s="8">
        <f t="shared" si="53"/>
        <v>2</v>
      </c>
      <c r="C358" s="9">
        <f t="shared" si="52"/>
        <v>4</v>
      </c>
      <c r="D358" s="9" t="str">
        <f t="shared" si="52"/>
        <v>growth</v>
      </c>
      <c r="E358" s="9">
        <v>36</v>
      </c>
      <c r="F358" s="9" t="s">
        <v>55</v>
      </c>
      <c r="G358" s="9" t="s">
        <v>59</v>
      </c>
      <c r="H358" s="9">
        <v>2</v>
      </c>
      <c r="I358" s="9">
        <f t="shared" si="51"/>
        <v>35803036</v>
      </c>
      <c r="J358" s="9">
        <f t="shared" si="50"/>
        <v>24</v>
      </c>
      <c r="K358" s="10">
        <v>730</v>
      </c>
      <c r="L358" s="10">
        <v>730</v>
      </c>
      <c r="M358" s="10">
        <v>100</v>
      </c>
      <c r="N358" s="10">
        <v>730</v>
      </c>
      <c r="O358" s="9"/>
      <c r="P358" s="6"/>
      <c r="Q358" s="6"/>
    </row>
    <row r="359" spans="1:17" x14ac:dyDescent="0.25">
      <c r="A359" s="7">
        <f t="shared" si="53"/>
        <v>35803</v>
      </c>
      <c r="B359" s="8">
        <f t="shared" si="53"/>
        <v>2</v>
      </c>
      <c r="C359" s="9">
        <f t="shared" si="52"/>
        <v>4</v>
      </c>
      <c r="D359" s="9" t="str">
        <f t="shared" si="52"/>
        <v>growth</v>
      </c>
      <c r="E359" s="9">
        <v>59</v>
      </c>
      <c r="F359" s="9" t="s">
        <v>55</v>
      </c>
      <c r="G359" s="9" t="s">
        <v>59</v>
      </c>
      <c r="H359" s="9">
        <v>3</v>
      </c>
      <c r="I359" s="9">
        <f t="shared" si="51"/>
        <v>35803059</v>
      </c>
      <c r="J359" s="9">
        <f t="shared" si="50"/>
        <v>24</v>
      </c>
      <c r="K359" s="10">
        <v>765</v>
      </c>
      <c r="L359" s="10">
        <v>765</v>
      </c>
      <c r="M359" s="10">
        <v>100</v>
      </c>
      <c r="N359" s="10">
        <v>765</v>
      </c>
      <c r="O359" s="9"/>
      <c r="P359" s="6"/>
      <c r="Q359" s="6"/>
    </row>
    <row r="360" spans="1:17" x14ac:dyDescent="0.25">
      <c r="A360" s="7">
        <f t="shared" si="53"/>
        <v>35803</v>
      </c>
      <c r="B360" s="11">
        <f t="shared" si="53"/>
        <v>2</v>
      </c>
      <c r="C360" s="12">
        <f t="shared" si="52"/>
        <v>4</v>
      </c>
      <c r="D360" s="12" t="str">
        <f t="shared" si="52"/>
        <v>growth</v>
      </c>
      <c r="E360" s="12">
        <v>19</v>
      </c>
      <c r="F360" s="12" t="s">
        <v>57</v>
      </c>
      <c r="G360" s="12" t="s">
        <v>59</v>
      </c>
      <c r="H360" s="12">
        <v>1</v>
      </c>
      <c r="I360" s="12">
        <f t="shared" si="51"/>
        <v>35803019</v>
      </c>
      <c r="J360" s="12">
        <f t="shared" si="50"/>
        <v>24</v>
      </c>
      <c r="K360" s="13">
        <v>645</v>
      </c>
      <c r="L360" s="13">
        <v>645</v>
      </c>
      <c r="M360" s="13">
        <v>100</v>
      </c>
      <c r="N360" s="13">
        <v>645</v>
      </c>
      <c r="O360" s="12"/>
      <c r="P360" s="6"/>
      <c r="Q360" s="6"/>
    </row>
    <row r="361" spans="1:17" x14ac:dyDescent="0.25">
      <c r="A361" s="7">
        <f t="shared" si="53"/>
        <v>35803</v>
      </c>
      <c r="B361" s="11">
        <f t="shared" si="53"/>
        <v>2</v>
      </c>
      <c r="C361" s="12">
        <f t="shared" si="52"/>
        <v>4</v>
      </c>
      <c r="D361" s="12" t="str">
        <f t="shared" si="52"/>
        <v>growth</v>
      </c>
      <c r="E361" s="12">
        <v>38</v>
      </c>
      <c r="F361" s="12" t="s">
        <v>57</v>
      </c>
      <c r="G361" s="12" t="s">
        <v>59</v>
      </c>
      <c r="H361" s="12">
        <v>2</v>
      </c>
      <c r="I361" s="12">
        <f t="shared" si="51"/>
        <v>35803038</v>
      </c>
      <c r="J361" s="12">
        <f t="shared" si="50"/>
        <v>24</v>
      </c>
      <c r="K361" s="13">
        <v>580</v>
      </c>
      <c r="L361" s="13">
        <v>580</v>
      </c>
      <c r="M361" s="13">
        <v>100</v>
      </c>
      <c r="N361" s="13">
        <v>580</v>
      </c>
      <c r="O361" s="12"/>
      <c r="P361" s="6"/>
      <c r="Q361" s="6"/>
    </row>
    <row r="362" spans="1:17" x14ac:dyDescent="0.25">
      <c r="A362" s="7">
        <f t="shared" si="53"/>
        <v>35803</v>
      </c>
      <c r="B362" s="11">
        <f t="shared" si="53"/>
        <v>2</v>
      </c>
      <c r="C362" s="12">
        <f t="shared" si="53"/>
        <v>4</v>
      </c>
      <c r="D362" s="12" t="str">
        <f t="shared" si="53"/>
        <v>growth</v>
      </c>
      <c r="E362" s="12">
        <v>81</v>
      </c>
      <c r="F362" s="12" t="s">
        <v>57</v>
      </c>
      <c r="G362" s="12" t="s">
        <v>59</v>
      </c>
      <c r="H362" s="12">
        <v>3</v>
      </c>
      <c r="I362" s="12">
        <f t="shared" si="51"/>
        <v>35803081</v>
      </c>
      <c r="J362" s="12">
        <f t="shared" si="50"/>
        <v>24</v>
      </c>
      <c r="K362" s="13">
        <v>494</v>
      </c>
      <c r="L362" s="13">
        <v>494</v>
      </c>
      <c r="M362" s="13">
        <v>100</v>
      </c>
      <c r="N362" s="13">
        <v>494</v>
      </c>
      <c r="O362" s="12"/>
      <c r="P362" s="6"/>
      <c r="Q362" s="6"/>
    </row>
    <row r="363" spans="1:17" x14ac:dyDescent="0.25">
      <c r="A363" s="20">
        <v>35810</v>
      </c>
      <c r="B363" s="8">
        <v>2</v>
      </c>
      <c r="C363" s="9">
        <v>4</v>
      </c>
      <c r="D363" s="9" t="s">
        <v>60</v>
      </c>
      <c r="E363" s="9">
        <v>14</v>
      </c>
      <c r="F363" s="9" t="s">
        <v>55</v>
      </c>
      <c r="G363" s="9" t="s">
        <v>56</v>
      </c>
      <c r="H363" s="9">
        <v>1</v>
      </c>
      <c r="I363" s="9">
        <f t="shared" si="51"/>
        <v>35810014</v>
      </c>
      <c r="J363" s="9">
        <f t="shared" si="50"/>
        <v>24</v>
      </c>
      <c r="K363" s="10">
        <v>960</v>
      </c>
      <c r="L363" s="10">
        <v>960</v>
      </c>
      <c r="M363" s="10">
        <v>100</v>
      </c>
      <c r="N363" s="10">
        <v>960</v>
      </c>
      <c r="O363" s="9"/>
      <c r="P363" s="6"/>
      <c r="Q363" s="6"/>
    </row>
    <row r="364" spans="1:17" x14ac:dyDescent="0.25">
      <c r="A364" s="20">
        <f>A363</f>
        <v>35810</v>
      </c>
      <c r="B364" s="8">
        <f>B363</f>
        <v>2</v>
      </c>
      <c r="C364" s="9">
        <f t="shared" ref="C364:D379" si="54">C363</f>
        <v>4</v>
      </c>
      <c r="D364" s="9" t="str">
        <f t="shared" si="54"/>
        <v>growth</v>
      </c>
      <c r="E364" s="9">
        <v>35</v>
      </c>
      <c r="F364" s="9" t="s">
        <v>55</v>
      </c>
      <c r="G364" s="9" t="s">
        <v>56</v>
      </c>
      <c r="H364" s="9">
        <v>2</v>
      </c>
      <c r="I364" s="9">
        <f t="shared" si="51"/>
        <v>35810035</v>
      </c>
      <c r="J364" s="9">
        <f t="shared" si="50"/>
        <v>24</v>
      </c>
      <c r="K364" s="10">
        <v>600</v>
      </c>
      <c r="L364" s="10">
        <v>600</v>
      </c>
      <c r="M364" s="10">
        <v>100</v>
      </c>
      <c r="N364" s="10">
        <v>600</v>
      </c>
      <c r="O364" s="9"/>
      <c r="P364" s="6"/>
      <c r="Q364" s="6"/>
    </row>
    <row r="365" spans="1:17" x14ac:dyDescent="0.25">
      <c r="A365" s="20">
        <f t="shared" ref="A365:D380" si="55">A364</f>
        <v>35810</v>
      </c>
      <c r="B365" s="8">
        <f t="shared" si="55"/>
        <v>2</v>
      </c>
      <c r="C365" s="9">
        <f t="shared" si="54"/>
        <v>4</v>
      </c>
      <c r="D365" s="9" t="str">
        <f t="shared" si="54"/>
        <v>growth</v>
      </c>
      <c r="E365" s="9">
        <v>61</v>
      </c>
      <c r="F365" s="9" t="s">
        <v>55</v>
      </c>
      <c r="G365" s="9" t="s">
        <v>56</v>
      </c>
      <c r="H365" s="9">
        <v>3</v>
      </c>
      <c r="I365" s="9">
        <f t="shared" si="51"/>
        <v>35810061</v>
      </c>
      <c r="J365" s="9">
        <f t="shared" si="50"/>
        <v>24</v>
      </c>
      <c r="K365" s="10">
        <v>820</v>
      </c>
      <c r="L365" s="10">
        <v>820</v>
      </c>
      <c r="M365" s="10">
        <v>100</v>
      </c>
      <c r="N365" s="10">
        <v>820</v>
      </c>
      <c r="O365" s="9"/>
      <c r="P365" s="6"/>
      <c r="Q365" s="6"/>
    </row>
    <row r="366" spans="1:17" x14ac:dyDescent="0.25">
      <c r="A366" s="20">
        <f t="shared" si="55"/>
        <v>35810</v>
      </c>
      <c r="B366" s="11">
        <f t="shared" si="55"/>
        <v>2</v>
      </c>
      <c r="C366" s="12">
        <f t="shared" si="54"/>
        <v>4</v>
      </c>
      <c r="D366" s="12" t="str">
        <f t="shared" si="54"/>
        <v>growth</v>
      </c>
      <c r="E366" s="12">
        <v>17</v>
      </c>
      <c r="F366" s="12" t="s">
        <v>57</v>
      </c>
      <c r="G366" s="12" t="s">
        <v>56</v>
      </c>
      <c r="H366" s="12">
        <v>1</v>
      </c>
      <c r="I366" s="12">
        <f t="shared" si="51"/>
        <v>35810017</v>
      </c>
      <c r="J366" s="12">
        <f t="shared" si="50"/>
        <v>24</v>
      </c>
      <c r="K366" s="13">
        <v>1525</v>
      </c>
      <c r="L366" s="13">
        <v>1525</v>
      </c>
      <c r="M366" s="13">
        <v>100</v>
      </c>
      <c r="N366" s="13">
        <v>1525</v>
      </c>
      <c r="O366" s="12"/>
      <c r="P366" s="6"/>
      <c r="Q366" s="6"/>
    </row>
    <row r="367" spans="1:17" x14ac:dyDescent="0.25">
      <c r="A367" s="20">
        <f t="shared" si="55"/>
        <v>35810</v>
      </c>
      <c r="B367" s="11">
        <f t="shared" si="55"/>
        <v>2</v>
      </c>
      <c r="C367" s="12">
        <f t="shared" si="54"/>
        <v>4</v>
      </c>
      <c r="D367" s="12" t="str">
        <f t="shared" si="54"/>
        <v>growth</v>
      </c>
      <c r="E367" s="12">
        <v>39</v>
      </c>
      <c r="F367" s="12" t="s">
        <v>57</v>
      </c>
      <c r="G367" s="12" t="s">
        <v>56</v>
      </c>
      <c r="H367" s="12">
        <v>2</v>
      </c>
      <c r="I367" s="12">
        <f t="shared" si="51"/>
        <v>35810039</v>
      </c>
      <c r="J367" s="12">
        <f t="shared" si="50"/>
        <v>24</v>
      </c>
      <c r="K367" s="13">
        <v>1100</v>
      </c>
      <c r="L367" s="13">
        <v>1100</v>
      </c>
      <c r="M367" s="13">
        <v>100</v>
      </c>
      <c r="N367" s="13">
        <v>1100</v>
      </c>
      <c r="O367" s="12"/>
      <c r="P367" s="6"/>
      <c r="Q367" s="6"/>
    </row>
    <row r="368" spans="1:17" x14ac:dyDescent="0.25">
      <c r="A368" s="20">
        <f t="shared" si="55"/>
        <v>35810</v>
      </c>
      <c r="B368" s="11">
        <f t="shared" si="55"/>
        <v>2</v>
      </c>
      <c r="C368" s="12">
        <f t="shared" si="54"/>
        <v>4</v>
      </c>
      <c r="D368" s="12" t="str">
        <f t="shared" si="54"/>
        <v>growth</v>
      </c>
      <c r="E368" s="12">
        <v>82</v>
      </c>
      <c r="F368" s="12" t="s">
        <v>57</v>
      </c>
      <c r="G368" s="12" t="s">
        <v>56</v>
      </c>
      <c r="H368" s="12">
        <v>3</v>
      </c>
      <c r="I368" s="12">
        <f t="shared" si="51"/>
        <v>35810082</v>
      </c>
      <c r="J368" s="12">
        <f t="shared" si="50"/>
        <v>24</v>
      </c>
      <c r="K368" s="13">
        <v>1355</v>
      </c>
      <c r="L368" s="13">
        <v>1355</v>
      </c>
      <c r="M368" s="13">
        <v>100</v>
      </c>
      <c r="N368" s="13">
        <v>1355</v>
      </c>
      <c r="O368" s="12"/>
      <c r="P368" s="6"/>
      <c r="Q368" s="6"/>
    </row>
    <row r="369" spans="1:17" x14ac:dyDescent="0.25">
      <c r="A369" s="20">
        <f t="shared" si="55"/>
        <v>35810</v>
      </c>
      <c r="B369" s="14">
        <f t="shared" si="55"/>
        <v>2</v>
      </c>
      <c r="C369" s="15">
        <f t="shared" si="54"/>
        <v>4</v>
      </c>
      <c r="D369" s="15" t="str">
        <f t="shared" si="54"/>
        <v>growth</v>
      </c>
      <c r="E369" s="15">
        <v>15</v>
      </c>
      <c r="F369" s="15" t="s">
        <v>55</v>
      </c>
      <c r="G369" s="15" t="s">
        <v>58</v>
      </c>
      <c r="H369" s="15">
        <v>1</v>
      </c>
      <c r="I369" s="15">
        <f t="shared" si="51"/>
        <v>35810015</v>
      </c>
      <c r="J369" s="15">
        <f t="shared" si="50"/>
        <v>24</v>
      </c>
      <c r="K369" s="16">
        <v>1055</v>
      </c>
      <c r="L369" s="16">
        <v>1055</v>
      </c>
      <c r="M369" s="16">
        <v>100</v>
      </c>
      <c r="N369" s="16">
        <v>1055</v>
      </c>
      <c r="O369" s="15"/>
      <c r="P369" s="6"/>
      <c r="Q369" s="6"/>
    </row>
    <row r="370" spans="1:17" x14ac:dyDescent="0.25">
      <c r="A370" s="20">
        <f t="shared" si="55"/>
        <v>35810</v>
      </c>
      <c r="B370" s="14">
        <f t="shared" si="55"/>
        <v>2</v>
      </c>
      <c r="C370" s="15">
        <f t="shared" si="54"/>
        <v>4</v>
      </c>
      <c r="D370" s="15" t="str">
        <f t="shared" si="54"/>
        <v>growth</v>
      </c>
      <c r="E370" s="15">
        <v>34</v>
      </c>
      <c r="F370" s="15" t="s">
        <v>55</v>
      </c>
      <c r="G370" s="15" t="s">
        <v>58</v>
      </c>
      <c r="H370" s="15">
        <v>2</v>
      </c>
      <c r="I370" s="15">
        <f t="shared" si="51"/>
        <v>35810034</v>
      </c>
      <c r="J370" s="15">
        <f t="shared" si="50"/>
        <v>24</v>
      </c>
      <c r="K370" s="16">
        <v>1120</v>
      </c>
      <c r="L370" s="16">
        <v>1120</v>
      </c>
      <c r="M370" s="16">
        <v>100</v>
      </c>
      <c r="N370" s="16">
        <v>1120</v>
      </c>
      <c r="O370" s="15"/>
      <c r="P370" s="6"/>
      <c r="Q370" s="6"/>
    </row>
    <row r="371" spans="1:17" x14ac:dyDescent="0.25">
      <c r="A371" s="20">
        <f t="shared" si="55"/>
        <v>35810</v>
      </c>
      <c r="B371" s="14">
        <f t="shared" si="55"/>
        <v>2</v>
      </c>
      <c r="C371" s="15">
        <f t="shared" si="54"/>
        <v>4</v>
      </c>
      <c r="D371" s="15" t="str">
        <f t="shared" si="54"/>
        <v>growth</v>
      </c>
      <c r="E371" s="15">
        <v>60</v>
      </c>
      <c r="F371" s="15" t="s">
        <v>55</v>
      </c>
      <c r="G371" s="15" t="s">
        <v>58</v>
      </c>
      <c r="H371" s="15">
        <v>3</v>
      </c>
      <c r="I371" s="15">
        <f t="shared" si="51"/>
        <v>35810060</v>
      </c>
      <c r="J371" s="15">
        <f t="shared" si="50"/>
        <v>24</v>
      </c>
      <c r="K371" s="16">
        <v>1225</v>
      </c>
      <c r="L371" s="16">
        <v>1225</v>
      </c>
      <c r="M371" s="16">
        <v>100</v>
      </c>
      <c r="N371" s="16">
        <v>1225</v>
      </c>
      <c r="O371" s="15"/>
      <c r="P371" s="6"/>
      <c r="Q371" s="6"/>
    </row>
    <row r="372" spans="1:17" x14ac:dyDescent="0.25">
      <c r="A372" s="20">
        <f t="shared" si="55"/>
        <v>35810</v>
      </c>
      <c r="B372" s="17">
        <f t="shared" si="55"/>
        <v>2</v>
      </c>
      <c r="C372" s="18">
        <f t="shared" si="54"/>
        <v>4</v>
      </c>
      <c r="D372" s="18" t="str">
        <f t="shared" si="54"/>
        <v>growth</v>
      </c>
      <c r="E372" s="18">
        <v>18</v>
      </c>
      <c r="F372" s="18" t="s">
        <v>57</v>
      </c>
      <c r="G372" s="18" t="s">
        <v>58</v>
      </c>
      <c r="H372" s="18">
        <v>1</v>
      </c>
      <c r="I372" s="18">
        <f t="shared" si="51"/>
        <v>35810018</v>
      </c>
      <c r="J372" s="18">
        <f t="shared" si="50"/>
        <v>24</v>
      </c>
      <c r="K372" s="19">
        <v>1495</v>
      </c>
      <c r="L372" s="19">
        <v>1495</v>
      </c>
      <c r="M372" s="19">
        <v>100</v>
      </c>
      <c r="N372" s="19">
        <v>1495</v>
      </c>
      <c r="O372" s="18"/>
      <c r="P372" s="6"/>
      <c r="Q372" s="6"/>
    </row>
    <row r="373" spans="1:17" x14ac:dyDescent="0.25">
      <c r="A373" s="20">
        <f t="shared" si="55"/>
        <v>35810</v>
      </c>
      <c r="B373" s="17">
        <f t="shared" si="55"/>
        <v>2</v>
      </c>
      <c r="C373" s="18">
        <f t="shared" si="54"/>
        <v>4</v>
      </c>
      <c r="D373" s="18" t="str">
        <f t="shared" si="54"/>
        <v>growth</v>
      </c>
      <c r="E373" s="18">
        <v>37</v>
      </c>
      <c r="F373" s="18" t="s">
        <v>57</v>
      </c>
      <c r="G373" s="18" t="s">
        <v>58</v>
      </c>
      <c r="H373" s="18">
        <v>2</v>
      </c>
      <c r="I373" s="18">
        <f t="shared" si="51"/>
        <v>35810037</v>
      </c>
      <c r="J373" s="18">
        <f t="shared" si="50"/>
        <v>24</v>
      </c>
      <c r="K373" s="19">
        <v>1570</v>
      </c>
      <c r="L373" s="19">
        <v>1570</v>
      </c>
      <c r="M373" s="19">
        <v>100</v>
      </c>
      <c r="N373" s="19">
        <v>1570</v>
      </c>
      <c r="O373" s="18"/>
      <c r="P373" s="6"/>
      <c r="Q373" s="6"/>
    </row>
    <row r="374" spans="1:17" x14ac:dyDescent="0.25">
      <c r="A374" s="20">
        <f t="shared" si="55"/>
        <v>35810</v>
      </c>
      <c r="B374" s="17">
        <f t="shared" si="55"/>
        <v>2</v>
      </c>
      <c r="C374" s="18">
        <f t="shared" si="54"/>
        <v>4</v>
      </c>
      <c r="D374" s="18" t="str">
        <f t="shared" si="54"/>
        <v>growth</v>
      </c>
      <c r="E374" s="18">
        <v>83</v>
      </c>
      <c r="F374" s="18" t="s">
        <v>57</v>
      </c>
      <c r="G374" s="18" t="s">
        <v>58</v>
      </c>
      <c r="H374" s="18">
        <v>3</v>
      </c>
      <c r="I374" s="18">
        <f t="shared" si="51"/>
        <v>35810083</v>
      </c>
      <c r="J374" s="18">
        <f t="shared" si="50"/>
        <v>24</v>
      </c>
      <c r="K374" s="19">
        <v>1165</v>
      </c>
      <c r="L374" s="19">
        <v>1165</v>
      </c>
      <c r="M374" s="19">
        <v>100</v>
      </c>
      <c r="N374" s="19">
        <v>1165</v>
      </c>
      <c r="O374" s="18"/>
      <c r="P374" s="6"/>
      <c r="Q374" s="6"/>
    </row>
    <row r="375" spans="1:17" x14ac:dyDescent="0.25">
      <c r="A375" s="20">
        <f t="shared" si="55"/>
        <v>35810</v>
      </c>
      <c r="B375" s="8">
        <f t="shared" si="55"/>
        <v>2</v>
      </c>
      <c r="C375" s="9">
        <f t="shared" si="54"/>
        <v>4</v>
      </c>
      <c r="D375" s="9" t="str">
        <f t="shared" si="54"/>
        <v>growth</v>
      </c>
      <c r="E375" s="9">
        <v>16</v>
      </c>
      <c r="F375" s="9" t="s">
        <v>55</v>
      </c>
      <c r="G375" s="9" t="s">
        <v>59</v>
      </c>
      <c r="H375" s="9">
        <v>1</v>
      </c>
      <c r="I375" s="9">
        <f t="shared" si="51"/>
        <v>35810016</v>
      </c>
      <c r="J375" s="9">
        <f t="shared" si="50"/>
        <v>24</v>
      </c>
      <c r="K375" s="10">
        <v>1545</v>
      </c>
      <c r="L375" s="10">
        <v>1545</v>
      </c>
      <c r="M375" s="10">
        <v>100</v>
      </c>
      <c r="N375" s="10">
        <v>1545</v>
      </c>
      <c r="O375" s="9"/>
      <c r="P375" s="6"/>
      <c r="Q375" s="6"/>
    </row>
    <row r="376" spans="1:17" x14ac:dyDescent="0.25">
      <c r="A376" s="20">
        <f t="shared" si="55"/>
        <v>35810</v>
      </c>
      <c r="B376" s="8">
        <f t="shared" si="55"/>
        <v>2</v>
      </c>
      <c r="C376" s="9">
        <f t="shared" si="54"/>
        <v>4</v>
      </c>
      <c r="D376" s="9" t="str">
        <f t="shared" si="54"/>
        <v>growth</v>
      </c>
      <c r="E376" s="9">
        <v>36</v>
      </c>
      <c r="F376" s="9" t="s">
        <v>55</v>
      </c>
      <c r="G376" s="9" t="s">
        <v>59</v>
      </c>
      <c r="H376" s="9">
        <v>2</v>
      </c>
      <c r="I376" s="9">
        <f t="shared" si="51"/>
        <v>35810036</v>
      </c>
      <c r="J376" s="9">
        <f t="shared" si="50"/>
        <v>24</v>
      </c>
      <c r="K376" s="10">
        <v>1415</v>
      </c>
      <c r="L376" s="10">
        <v>1415</v>
      </c>
      <c r="M376" s="10">
        <v>100</v>
      </c>
      <c r="N376" s="10">
        <v>1415</v>
      </c>
      <c r="O376" s="9"/>
      <c r="P376" s="6"/>
      <c r="Q376" s="6"/>
    </row>
    <row r="377" spans="1:17" x14ac:dyDescent="0.25">
      <c r="A377" s="20">
        <f t="shared" si="55"/>
        <v>35810</v>
      </c>
      <c r="B377" s="8">
        <f t="shared" si="55"/>
        <v>2</v>
      </c>
      <c r="C377" s="9">
        <f t="shared" si="54"/>
        <v>4</v>
      </c>
      <c r="D377" s="9" t="str">
        <f t="shared" si="54"/>
        <v>growth</v>
      </c>
      <c r="E377" s="9">
        <v>59</v>
      </c>
      <c r="F377" s="9" t="s">
        <v>55</v>
      </c>
      <c r="G377" s="9" t="s">
        <v>59</v>
      </c>
      <c r="H377" s="9">
        <v>3</v>
      </c>
      <c r="I377" s="9">
        <f t="shared" si="51"/>
        <v>35810059</v>
      </c>
      <c r="J377" s="9">
        <f t="shared" si="50"/>
        <v>24</v>
      </c>
      <c r="K377" s="10">
        <v>1765</v>
      </c>
      <c r="L377" s="10">
        <v>1765</v>
      </c>
      <c r="M377" s="10">
        <v>100</v>
      </c>
      <c r="N377" s="10">
        <v>1765</v>
      </c>
      <c r="O377" s="9"/>
      <c r="P377" s="6"/>
      <c r="Q377" s="6"/>
    </row>
    <row r="378" spans="1:17" x14ac:dyDescent="0.25">
      <c r="A378" s="20">
        <f t="shared" si="55"/>
        <v>35810</v>
      </c>
      <c r="B378" s="11">
        <f t="shared" si="55"/>
        <v>2</v>
      </c>
      <c r="C378" s="12">
        <f t="shared" si="54"/>
        <v>4</v>
      </c>
      <c r="D378" s="12" t="str">
        <f t="shared" si="54"/>
        <v>growth</v>
      </c>
      <c r="E378" s="12">
        <v>19</v>
      </c>
      <c r="F378" s="12" t="s">
        <v>57</v>
      </c>
      <c r="G378" s="12" t="s">
        <v>59</v>
      </c>
      <c r="H378" s="12">
        <v>1</v>
      </c>
      <c r="I378" s="12">
        <f t="shared" si="51"/>
        <v>35810019</v>
      </c>
      <c r="J378" s="12">
        <f t="shared" si="50"/>
        <v>24</v>
      </c>
      <c r="K378" s="13">
        <v>2175</v>
      </c>
      <c r="L378" s="13">
        <v>2175</v>
      </c>
      <c r="M378" s="13">
        <v>100</v>
      </c>
      <c r="N378" s="13">
        <v>2175</v>
      </c>
      <c r="O378" s="12"/>
      <c r="P378" s="6"/>
      <c r="Q378" s="6"/>
    </row>
    <row r="379" spans="1:17" x14ac:dyDescent="0.25">
      <c r="A379" s="20">
        <f t="shared" si="55"/>
        <v>35810</v>
      </c>
      <c r="B379" s="11">
        <f t="shared" si="55"/>
        <v>2</v>
      </c>
      <c r="C379" s="12">
        <f t="shared" si="54"/>
        <v>4</v>
      </c>
      <c r="D379" s="12" t="str">
        <f t="shared" si="54"/>
        <v>growth</v>
      </c>
      <c r="E379" s="12">
        <v>38</v>
      </c>
      <c r="F379" s="12" t="s">
        <v>57</v>
      </c>
      <c r="G379" s="12" t="s">
        <v>59</v>
      </c>
      <c r="H379" s="12">
        <v>2</v>
      </c>
      <c r="I379" s="12">
        <f t="shared" si="51"/>
        <v>35810038</v>
      </c>
      <c r="J379" s="12">
        <f t="shared" si="50"/>
        <v>24</v>
      </c>
      <c r="K379" s="13">
        <v>1810</v>
      </c>
      <c r="L379" s="13">
        <v>1810</v>
      </c>
      <c r="M379" s="13">
        <v>100</v>
      </c>
      <c r="N379" s="13">
        <v>1810</v>
      </c>
      <c r="O379" s="12"/>
      <c r="P379" s="6"/>
      <c r="Q379" s="6"/>
    </row>
    <row r="380" spans="1:17" x14ac:dyDescent="0.25">
      <c r="A380" s="20">
        <f t="shared" si="55"/>
        <v>35810</v>
      </c>
      <c r="B380" s="11">
        <f t="shared" si="55"/>
        <v>2</v>
      </c>
      <c r="C380" s="12">
        <f t="shared" si="55"/>
        <v>4</v>
      </c>
      <c r="D380" s="12" t="str">
        <f t="shared" si="55"/>
        <v>growth</v>
      </c>
      <c r="E380" s="12">
        <v>81</v>
      </c>
      <c r="F380" s="12" t="s">
        <v>57</v>
      </c>
      <c r="G380" s="12" t="s">
        <v>59</v>
      </c>
      <c r="H380" s="12">
        <v>3</v>
      </c>
      <c r="I380" s="12">
        <f t="shared" si="51"/>
        <v>35810081</v>
      </c>
      <c r="J380" s="12">
        <f t="shared" si="50"/>
        <v>24</v>
      </c>
      <c r="K380" s="13">
        <v>1720</v>
      </c>
      <c r="L380" s="13">
        <v>1720</v>
      </c>
      <c r="M380" s="13">
        <v>100</v>
      </c>
      <c r="N380" s="13">
        <v>1720</v>
      </c>
      <c r="O380" s="12"/>
      <c r="P380" s="6"/>
      <c r="Q380" s="6"/>
    </row>
    <row r="381" spans="1:17" x14ac:dyDescent="0.25">
      <c r="A381" s="7">
        <v>35817</v>
      </c>
      <c r="B381" s="8">
        <v>2</v>
      </c>
      <c r="C381" s="9">
        <v>4</v>
      </c>
      <c r="D381" s="9" t="s">
        <v>60</v>
      </c>
      <c r="E381" s="9">
        <v>14</v>
      </c>
      <c r="F381" s="9" t="s">
        <v>55</v>
      </c>
      <c r="G381" s="9" t="s">
        <v>56</v>
      </c>
      <c r="H381" s="9">
        <v>1</v>
      </c>
      <c r="I381" s="9">
        <f t="shared" si="51"/>
        <v>35817014</v>
      </c>
      <c r="J381" s="9">
        <f t="shared" si="50"/>
        <v>24</v>
      </c>
      <c r="K381" s="10">
        <v>1220</v>
      </c>
      <c r="L381" s="10">
        <v>1220</v>
      </c>
      <c r="M381" s="10">
        <v>100</v>
      </c>
      <c r="N381" s="10">
        <v>1220</v>
      </c>
      <c r="O381" s="9"/>
      <c r="P381" s="6"/>
      <c r="Q381" s="6"/>
    </row>
    <row r="382" spans="1:17" x14ac:dyDescent="0.25">
      <c r="A382" s="7">
        <f>A381</f>
        <v>35817</v>
      </c>
      <c r="B382" s="8">
        <f>B381</f>
        <v>2</v>
      </c>
      <c r="C382" s="9">
        <f t="shared" ref="C382:D397" si="56">C381</f>
        <v>4</v>
      </c>
      <c r="D382" s="9" t="str">
        <f t="shared" si="56"/>
        <v>growth</v>
      </c>
      <c r="E382" s="9">
        <v>35</v>
      </c>
      <c r="F382" s="9" t="s">
        <v>55</v>
      </c>
      <c r="G382" s="9" t="s">
        <v>56</v>
      </c>
      <c r="H382" s="9">
        <v>2</v>
      </c>
      <c r="I382" s="9">
        <f t="shared" si="51"/>
        <v>35817035</v>
      </c>
      <c r="J382" s="9">
        <f t="shared" si="50"/>
        <v>24</v>
      </c>
      <c r="K382" s="10">
        <v>1260</v>
      </c>
      <c r="L382" s="10">
        <v>1260</v>
      </c>
      <c r="M382" s="10">
        <v>100</v>
      </c>
      <c r="N382" s="10">
        <v>1260</v>
      </c>
      <c r="O382" s="9"/>
      <c r="P382" s="6"/>
      <c r="Q382" s="6"/>
    </row>
    <row r="383" spans="1:17" x14ac:dyDescent="0.25">
      <c r="A383" s="7">
        <f t="shared" ref="A383:D398" si="57">A382</f>
        <v>35817</v>
      </c>
      <c r="B383" s="8">
        <f t="shared" si="57"/>
        <v>2</v>
      </c>
      <c r="C383" s="9">
        <f t="shared" si="56"/>
        <v>4</v>
      </c>
      <c r="D383" s="9" t="str">
        <f t="shared" si="56"/>
        <v>growth</v>
      </c>
      <c r="E383" s="9">
        <v>61</v>
      </c>
      <c r="F383" s="9" t="s">
        <v>55</v>
      </c>
      <c r="G383" s="9" t="s">
        <v>56</v>
      </c>
      <c r="H383" s="9">
        <v>3</v>
      </c>
      <c r="I383" s="9">
        <f t="shared" si="51"/>
        <v>35817061</v>
      </c>
      <c r="J383" s="9">
        <f t="shared" si="50"/>
        <v>24</v>
      </c>
      <c r="K383" s="10">
        <v>1500</v>
      </c>
      <c r="L383" s="10">
        <v>1500</v>
      </c>
      <c r="M383" s="10">
        <v>100</v>
      </c>
      <c r="N383" s="10">
        <v>1500</v>
      </c>
      <c r="O383" s="9"/>
      <c r="P383" s="6"/>
      <c r="Q383" s="6"/>
    </row>
    <row r="384" spans="1:17" x14ac:dyDescent="0.25">
      <c r="A384" s="7">
        <f t="shared" si="57"/>
        <v>35817</v>
      </c>
      <c r="B384" s="11">
        <f t="shared" si="57"/>
        <v>2</v>
      </c>
      <c r="C384" s="12">
        <f t="shared" si="56"/>
        <v>4</v>
      </c>
      <c r="D384" s="12" t="str">
        <f t="shared" si="56"/>
        <v>growth</v>
      </c>
      <c r="E384" s="12">
        <v>17</v>
      </c>
      <c r="F384" s="12" t="s">
        <v>57</v>
      </c>
      <c r="G384" s="12" t="s">
        <v>56</v>
      </c>
      <c r="H384" s="12">
        <v>1</v>
      </c>
      <c r="I384" s="12">
        <f t="shared" si="51"/>
        <v>35817017</v>
      </c>
      <c r="J384" s="12">
        <f t="shared" si="50"/>
        <v>24</v>
      </c>
      <c r="K384" s="13">
        <v>2575</v>
      </c>
      <c r="L384" s="13">
        <v>2575</v>
      </c>
      <c r="M384" s="13">
        <v>100</v>
      </c>
      <c r="N384" s="13">
        <v>2575</v>
      </c>
      <c r="O384" s="12"/>
      <c r="P384" s="6"/>
      <c r="Q384" s="6"/>
    </row>
    <row r="385" spans="1:17" x14ac:dyDescent="0.25">
      <c r="A385" s="7">
        <f t="shared" si="57"/>
        <v>35817</v>
      </c>
      <c r="B385" s="11">
        <f t="shared" si="57"/>
        <v>2</v>
      </c>
      <c r="C385" s="12">
        <f t="shared" si="56"/>
        <v>4</v>
      </c>
      <c r="D385" s="12" t="str">
        <f t="shared" si="56"/>
        <v>growth</v>
      </c>
      <c r="E385" s="12">
        <v>39</v>
      </c>
      <c r="F385" s="12" t="s">
        <v>57</v>
      </c>
      <c r="G385" s="12" t="s">
        <v>56</v>
      </c>
      <c r="H385" s="12">
        <v>2</v>
      </c>
      <c r="I385" s="12">
        <f t="shared" si="51"/>
        <v>35817039</v>
      </c>
      <c r="J385" s="12">
        <f t="shared" si="50"/>
        <v>24</v>
      </c>
      <c r="K385" s="13">
        <v>1100</v>
      </c>
      <c r="L385" s="13">
        <v>1100</v>
      </c>
      <c r="M385" s="13">
        <v>100</v>
      </c>
      <c r="N385" s="13">
        <v>1100</v>
      </c>
      <c r="O385" s="12"/>
      <c r="P385" s="6"/>
      <c r="Q385" s="6"/>
    </row>
    <row r="386" spans="1:17" x14ac:dyDescent="0.25">
      <c r="A386" s="7">
        <f t="shared" si="57"/>
        <v>35817</v>
      </c>
      <c r="B386" s="11">
        <f t="shared" si="57"/>
        <v>2</v>
      </c>
      <c r="C386" s="12">
        <f t="shared" si="56"/>
        <v>4</v>
      </c>
      <c r="D386" s="12" t="str">
        <f t="shared" si="56"/>
        <v>growth</v>
      </c>
      <c r="E386" s="12">
        <v>82</v>
      </c>
      <c r="F386" s="12" t="s">
        <v>57</v>
      </c>
      <c r="G386" s="12" t="s">
        <v>56</v>
      </c>
      <c r="H386" s="12">
        <v>3</v>
      </c>
      <c r="I386" s="12">
        <f t="shared" si="51"/>
        <v>35817082</v>
      </c>
      <c r="J386" s="12">
        <f t="shared" si="50"/>
        <v>24</v>
      </c>
      <c r="K386" s="13">
        <v>1990</v>
      </c>
      <c r="L386" s="13">
        <v>1990</v>
      </c>
      <c r="M386" s="13">
        <v>100</v>
      </c>
      <c r="N386" s="13">
        <v>1990</v>
      </c>
      <c r="O386" s="12"/>
      <c r="P386" s="6"/>
      <c r="Q386" s="6"/>
    </row>
    <row r="387" spans="1:17" x14ac:dyDescent="0.25">
      <c r="A387" s="7">
        <f t="shared" si="57"/>
        <v>35817</v>
      </c>
      <c r="B387" s="14">
        <f t="shared" si="57"/>
        <v>2</v>
      </c>
      <c r="C387" s="15">
        <f t="shared" si="56"/>
        <v>4</v>
      </c>
      <c r="D387" s="15" t="str">
        <f t="shared" si="56"/>
        <v>growth</v>
      </c>
      <c r="E387" s="15">
        <v>15</v>
      </c>
      <c r="F387" s="15" t="s">
        <v>55</v>
      </c>
      <c r="G387" s="15" t="s">
        <v>58</v>
      </c>
      <c r="H387" s="15">
        <v>1</v>
      </c>
      <c r="I387" s="15">
        <f t="shared" si="51"/>
        <v>35817015</v>
      </c>
      <c r="J387" s="15">
        <f t="shared" si="50"/>
        <v>24</v>
      </c>
      <c r="K387" s="16">
        <v>1725</v>
      </c>
      <c r="L387" s="16">
        <v>1725</v>
      </c>
      <c r="M387" s="16">
        <v>100</v>
      </c>
      <c r="N387" s="16">
        <v>1725</v>
      </c>
      <c r="O387" s="15"/>
      <c r="P387" s="6"/>
      <c r="Q387" s="6"/>
    </row>
    <row r="388" spans="1:17" x14ac:dyDescent="0.25">
      <c r="A388" s="7">
        <f t="shared" si="57"/>
        <v>35817</v>
      </c>
      <c r="B388" s="14">
        <f t="shared" si="57"/>
        <v>2</v>
      </c>
      <c r="C388" s="15">
        <f t="shared" si="56"/>
        <v>4</v>
      </c>
      <c r="D388" s="15" t="str">
        <f t="shared" si="56"/>
        <v>growth</v>
      </c>
      <c r="E388" s="15">
        <v>34</v>
      </c>
      <c r="F388" s="15" t="s">
        <v>55</v>
      </c>
      <c r="G388" s="15" t="s">
        <v>58</v>
      </c>
      <c r="H388" s="15">
        <v>2</v>
      </c>
      <c r="I388" s="15">
        <f t="shared" si="51"/>
        <v>35817034</v>
      </c>
      <c r="J388" s="15">
        <f t="shared" si="50"/>
        <v>24</v>
      </c>
      <c r="K388" s="16">
        <v>1662</v>
      </c>
      <c r="L388" s="16">
        <v>1662</v>
      </c>
      <c r="M388" s="16">
        <v>100</v>
      </c>
      <c r="N388" s="16">
        <v>1662</v>
      </c>
      <c r="O388" s="15"/>
      <c r="P388" s="6"/>
      <c r="Q388" s="6"/>
    </row>
    <row r="389" spans="1:17" x14ac:dyDescent="0.25">
      <c r="A389" s="7">
        <f t="shared" si="57"/>
        <v>35817</v>
      </c>
      <c r="B389" s="14">
        <f t="shared" si="57"/>
        <v>2</v>
      </c>
      <c r="C389" s="15">
        <f t="shared" si="56"/>
        <v>4</v>
      </c>
      <c r="D389" s="15" t="str">
        <f t="shared" si="56"/>
        <v>growth</v>
      </c>
      <c r="E389" s="15">
        <v>60</v>
      </c>
      <c r="F389" s="15" t="s">
        <v>55</v>
      </c>
      <c r="G389" s="15" t="s">
        <v>58</v>
      </c>
      <c r="H389" s="15">
        <v>3</v>
      </c>
      <c r="I389" s="15">
        <f t="shared" si="51"/>
        <v>35817060</v>
      </c>
      <c r="J389" s="15">
        <f t="shared" si="50"/>
        <v>24</v>
      </c>
      <c r="K389" s="16">
        <v>2035</v>
      </c>
      <c r="L389" s="16">
        <v>2035</v>
      </c>
      <c r="M389" s="16">
        <v>100</v>
      </c>
      <c r="N389" s="16">
        <v>2035</v>
      </c>
      <c r="O389" s="15"/>
      <c r="P389" s="6"/>
      <c r="Q389" s="6"/>
    </row>
    <row r="390" spans="1:17" x14ac:dyDescent="0.25">
      <c r="A390" s="7">
        <f t="shared" si="57"/>
        <v>35817</v>
      </c>
      <c r="B390" s="17">
        <f t="shared" si="57"/>
        <v>2</v>
      </c>
      <c r="C390" s="18">
        <f t="shared" si="56"/>
        <v>4</v>
      </c>
      <c r="D390" s="18" t="str">
        <f t="shared" si="56"/>
        <v>growth</v>
      </c>
      <c r="E390" s="18">
        <v>18</v>
      </c>
      <c r="F390" s="18" t="s">
        <v>57</v>
      </c>
      <c r="G390" s="18" t="s">
        <v>58</v>
      </c>
      <c r="H390" s="18">
        <v>1</v>
      </c>
      <c r="I390" s="18">
        <f t="shared" si="51"/>
        <v>35817018</v>
      </c>
      <c r="J390" s="18">
        <f t="shared" si="50"/>
        <v>24</v>
      </c>
      <c r="K390" s="19">
        <v>3180</v>
      </c>
      <c r="L390" s="19">
        <v>3180</v>
      </c>
      <c r="M390" s="19">
        <v>100</v>
      </c>
      <c r="N390" s="19">
        <v>3180</v>
      </c>
      <c r="O390" s="18"/>
      <c r="P390" s="6"/>
      <c r="Q390" s="6"/>
    </row>
    <row r="391" spans="1:17" x14ac:dyDescent="0.25">
      <c r="A391" s="7">
        <f t="shared" si="57"/>
        <v>35817</v>
      </c>
      <c r="B391" s="17">
        <f t="shared" si="57"/>
        <v>2</v>
      </c>
      <c r="C391" s="18">
        <f t="shared" si="56"/>
        <v>4</v>
      </c>
      <c r="D391" s="18" t="str">
        <f t="shared" si="56"/>
        <v>growth</v>
      </c>
      <c r="E391" s="18">
        <v>37</v>
      </c>
      <c r="F391" s="18" t="s">
        <v>57</v>
      </c>
      <c r="G391" s="18" t="s">
        <v>58</v>
      </c>
      <c r="H391" s="18">
        <v>2</v>
      </c>
      <c r="I391" s="18">
        <f t="shared" si="51"/>
        <v>35817037</v>
      </c>
      <c r="J391" s="18">
        <f t="shared" si="50"/>
        <v>24</v>
      </c>
      <c r="K391" s="19">
        <v>2675</v>
      </c>
      <c r="L391" s="19">
        <v>2675</v>
      </c>
      <c r="M391" s="19">
        <v>100</v>
      </c>
      <c r="N391" s="19">
        <v>2675</v>
      </c>
      <c r="O391" s="18"/>
      <c r="P391" s="6"/>
      <c r="Q391" s="6"/>
    </row>
    <row r="392" spans="1:17" x14ac:dyDescent="0.25">
      <c r="A392" s="7">
        <f t="shared" si="57"/>
        <v>35817</v>
      </c>
      <c r="B392" s="17">
        <f t="shared" si="57"/>
        <v>2</v>
      </c>
      <c r="C392" s="18">
        <f t="shared" si="56"/>
        <v>4</v>
      </c>
      <c r="D392" s="18" t="str">
        <f t="shared" si="56"/>
        <v>growth</v>
      </c>
      <c r="E392" s="18">
        <v>83</v>
      </c>
      <c r="F392" s="18" t="s">
        <v>57</v>
      </c>
      <c r="G392" s="18" t="s">
        <v>58</v>
      </c>
      <c r="H392" s="18">
        <v>3</v>
      </c>
      <c r="I392" s="18">
        <f t="shared" si="51"/>
        <v>35817083</v>
      </c>
      <c r="J392" s="18">
        <f t="shared" si="50"/>
        <v>24</v>
      </c>
      <c r="K392" s="19">
        <v>2845</v>
      </c>
      <c r="L392" s="19">
        <v>2845</v>
      </c>
      <c r="M392" s="19">
        <v>100</v>
      </c>
      <c r="N392" s="19">
        <v>2845</v>
      </c>
      <c r="O392" s="18"/>
      <c r="P392" s="6"/>
      <c r="Q392" s="6"/>
    </row>
    <row r="393" spans="1:17" x14ac:dyDescent="0.25">
      <c r="A393" s="7">
        <f t="shared" si="57"/>
        <v>35817</v>
      </c>
      <c r="B393" s="8">
        <f t="shared" si="57"/>
        <v>2</v>
      </c>
      <c r="C393" s="9">
        <f t="shared" si="56"/>
        <v>4</v>
      </c>
      <c r="D393" s="9" t="str">
        <f t="shared" si="56"/>
        <v>growth</v>
      </c>
      <c r="E393" s="9">
        <v>16</v>
      </c>
      <c r="F393" s="9" t="s">
        <v>55</v>
      </c>
      <c r="G393" s="9" t="s">
        <v>59</v>
      </c>
      <c r="H393" s="9">
        <v>1</v>
      </c>
      <c r="I393" s="9">
        <f t="shared" si="51"/>
        <v>35817016</v>
      </c>
      <c r="J393" s="9">
        <f t="shared" si="50"/>
        <v>24</v>
      </c>
      <c r="K393" s="10">
        <v>1800</v>
      </c>
      <c r="L393" s="10">
        <v>1800</v>
      </c>
      <c r="M393" s="10">
        <v>100</v>
      </c>
      <c r="N393" s="10">
        <v>1800</v>
      </c>
      <c r="O393" s="9"/>
      <c r="P393" s="6"/>
      <c r="Q393" s="6"/>
    </row>
    <row r="394" spans="1:17" x14ac:dyDescent="0.25">
      <c r="A394" s="7">
        <f t="shared" si="57"/>
        <v>35817</v>
      </c>
      <c r="B394" s="8">
        <f t="shared" si="57"/>
        <v>2</v>
      </c>
      <c r="C394" s="9">
        <f t="shared" si="56"/>
        <v>4</v>
      </c>
      <c r="D394" s="9" t="str">
        <f t="shared" si="56"/>
        <v>growth</v>
      </c>
      <c r="E394" s="9">
        <v>36</v>
      </c>
      <c r="F394" s="9" t="s">
        <v>55</v>
      </c>
      <c r="G394" s="9" t="s">
        <v>59</v>
      </c>
      <c r="H394" s="9">
        <v>2</v>
      </c>
      <c r="I394" s="9">
        <f t="shared" si="51"/>
        <v>35817036</v>
      </c>
      <c r="J394" s="9">
        <f t="shared" si="50"/>
        <v>24</v>
      </c>
      <c r="K394" s="10">
        <v>2395</v>
      </c>
      <c r="L394" s="10">
        <v>2395</v>
      </c>
      <c r="M394" s="10">
        <v>100</v>
      </c>
      <c r="N394" s="10">
        <v>2395</v>
      </c>
      <c r="O394" s="9"/>
      <c r="P394" s="6"/>
      <c r="Q394" s="6"/>
    </row>
    <row r="395" spans="1:17" x14ac:dyDescent="0.25">
      <c r="A395" s="7">
        <f t="shared" si="57"/>
        <v>35817</v>
      </c>
      <c r="B395" s="8">
        <f t="shared" si="57"/>
        <v>2</v>
      </c>
      <c r="C395" s="9">
        <f t="shared" si="56"/>
        <v>4</v>
      </c>
      <c r="D395" s="9" t="str">
        <f t="shared" si="56"/>
        <v>growth</v>
      </c>
      <c r="E395" s="9">
        <v>59</v>
      </c>
      <c r="F395" s="9" t="s">
        <v>55</v>
      </c>
      <c r="G395" s="9" t="s">
        <v>59</v>
      </c>
      <c r="H395" s="9">
        <v>3</v>
      </c>
      <c r="I395" s="9">
        <f t="shared" si="51"/>
        <v>35817059</v>
      </c>
      <c r="J395" s="9">
        <f t="shared" si="50"/>
        <v>24</v>
      </c>
      <c r="K395" s="10">
        <v>2695</v>
      </c>
      <c r="L395" s="10">
        <v>2695</v>
      </c>
      <c r="M395" s="10">
        <v>100</v>
      </c>
      <c r="N395" s="10">
        <v>2695</v>
      </c>
      <c r="O395" s="9"/>
      <c r="P395" s="6"/>
      <c r="Q395" s="6"/>
    </row>
    <row r="396" spans="1:17" x14ac:dyDescent="0.25">
      <c r="A396" s="7">
        <f t="shared" si="57"/>
        <v>35817</v>
      </c>
      <c r="B396" s="11">
        <f t="shared" si="57"/>
        <v>2</v>
      </c>
      <c r="C396" s="12">
        <f t="shared" si="56"/>
        <v>4</v>
      </c>
      <c r="D396" s="12" t="str">
        <f t="shared" si="56"/>
        <v>growth</v>
      </c>
      <c r="E396" s="12">
        <v>19</v>
      </c>
      <c r="F396" s="12" t="s">
        <v>57</v>
      </c>
      <c r="G396" s="12" t="s">
        <v>59</v>
      </c>
      <c r="H396" s="12">
        <v>1</v>
      </c>
      <c r="I396" s="12">
        <f t="shared" si="51"/>
        <v>35817019</v>
      </c>
      <c r="J396" s="12">
        <f t="shared" si="50"/>
        <v>24</v>
      </c>
      <c r="K396" s="13">
        <v>3010</v>
      </c>
      <c r="L396" s="13">
        <v>3010</v>
      </c>
      <c r="M396" s="13">
        <v>100</v>
      </c>
      <c r="N396" s="13">
        <v>3010</v>
      </c>
      <c r="O396" s="12"/>
      <c r="P396" s="6"/>
      <c r="Q396" s="6"/>
    </row>
    <row r="397" spans="1:17" x14ac:dyDescent="0.25">
      <c r="A397" s="7">
        <f t="shared" si="57"/>
        <v>35817</v>
      </c>
      <c r="B397" s="11">
        <f t="shared" si="57"/>
        <v>2</v>
      </c>
      <c r="C397" s="12">
        <f t="shared" si="56"/>
        <v>4</v>
      </c>
      <c r="D397" s="12" t="str">
        <f t="shared" si="56"/>
        <v>growth</v>
      </c>
      <c r="E397" s="12">
        <v>38</v>
      </c>
      <c r="F397" s="12" t="s">
        <v>57</v>
      </c>
      <c r="G397" s="12" t="s">
        <v>59</v>
      </c>
      <c r="H397" s="12">
        <v>2</v>
      </c>
      <c r="I397" s="12">
        <f t="shared" si="51"/>
        <v>35817038</v>
      </c>
      <c r="J397" s="12">
        <f t="shared" si="50"/>
        <v>24</v>
      </c>
      <c r="K397" s="13">
        <v>3275</v>
      </c>
      <c r="L397" s="13">
        <v>3275</v>
      </c>
      <c r="M397" s="13">
        <v>100</v>
      </c>
      <c r="N397" s="13">
        <v>3275</v>
      </c>
      <c r="O397" s="12"/>
      <c r="P397" s="6"/>
      <c r="Q397" s="6"/>
    </row>
    <row r="398" spans="1:17" x14ac:dyDescent="0.25">
      <c r="A398" s="7">
        <f t="shared" si="57"/>
        <v>35817</v>
      </c>
      <c r="B398" s="11">
        <f t="shared" si="57"/>
        <v>2</v>
      </c>
      <c r="C398" s="12">
        <f t="shared" si="57"/>
        <v>4</v>
      </c>
      <c r="D398" s="12" t="str">
        <f t="shared" si="57"/>
        <v>growth</v>
      </c>
      <c r="E398" s="12">
        <v>81</v>
      </c>
      <c r="F398" s="12" t="s">
        <v>57</v>
      </c>
      <c r="G398" s="12" t="s">
        <v>59</v>
      </c>
      <c r="H398" s="12">
        <v>3</v>
      </c>
      <c r="I398" s="12">
        <f t="shared" si="51"/>
        <v>35817081</v>
      </c>
      <c r="J398" s="12">
        <f t="shared" si="50"/>
        <v>24</v>
      </c>
      <c r="K398" s="13">
        <v>3180</v>
      </c>
      <c r="L398" s="13">
        <v>3180</v>
      </c>
      <c r="M398" s="13">
        <v>100</v>
      </c>
      <c r="N398" s="13">
        <v>3180</v>
      </c>
      <c r="O398" s="12"/>
      <c r="P398" s="6"/>
      <c r="Q398" s="6"/>
    </row>
    <row r="399" spans="1:17" x14ac:dyDescent="0.25">
      <c r="A399" s="20">
        <v>35824</v>
      </c>
      <c r="B399" s="8">
        <v>2</v>
      </c>
      <c r="C399" s="9">
        <v>4</v>
      </c>
      <c r="D399" s="9" t="s">
        <v>60</v>
      </c>
      <c r="E399" s="9">
        <v>14</v>
      </c>
      <c r="F399" s="9" t="s">
        <v>55</v>
      </c>
      <c r="G399" s="9" t="s">
        <v>56</v>
      </c>
      <c r="H399" s="9">
        <v>1</v>
      </c>
      <c r="I399" s="9">
        <f t="shared" si="51"/>
        <v>35824014</v>
      </c>
      <c r="J399" s="9">
        <f t="shared" si="50"/>
        <v>24</v>
      </c>
      <c r="K399" s="10">
        <v>1160</v>
      </c>
      <c r="L399" s="10">
        <v>1160</v>
      </c>
      <c r="M399" s="10">
        <v>100</v>
      </c>
      <c r="N399" s="10">
        <v>1160</v>
      </c>
      <c r="O399" s="9"/>
      <c r="P399" s="6"/>
      <c r="Q399" s="6"/>
    </row>
    <row r="400" spans="1:17" x14ac:dyDescent="0.25">
      <c r="A400" s="20">
        <f>A399</f>
        <v>35824</v>
      </c>
      <c r="B400" s="8">
        <f>B399</f>
        <v>2</v>
      </c>
      <c r="C400" s="9">
        <f t="shared" ref="C400:D415" si="58">C399</f>
        <v>4</v>
      </c>
      <c r="D400" s="9" t="str">
        <f t="shared" si="58"/>
        <v>growth</v>
      </c>
      <c r="E400" s="9">
        <v>35</v>
      </c>
      <c r="F400" s="9" t="s">
        <v>55</v>
      </c>
      <c r="G400" s="9" t="s">
        <v>56</v>
      </c>
      <c r="H400" s="9">
        <v>2</v>
      </c>
      <c r="I400" s="9">
        <f t="shared" si="51"/>
        <v>35824035</v>
      </c>
      <c r="J400" s="9">
        <f t="shared" si="50"/>
        <v>24</v>
      </c>
      <c r="K400" s="10">
        <v>1585</v>
      </c>
      <c r="L400" s="10">
        <v>1585</v>
      </c>
      <c r="M400" s="10">
        <v>100</v>
      </c>
      <c r="N400" s="10">
        <v>1585</v>
      </c>
      <c r="O400" s="9"/>
      <c r="P400" s="6"/>
      <c r="Q400" s="6"/>
    </row>
    <row r="401" spans="1:17" x14ac:dyDescent="0.25">
      <c r="A401" s="20">
        <f t="shared" ref="A401:D416" si="59">A400</f>
        <v>35824</v>
      </c>
      <c r="B401" s="8">
        <f t="shared" si="59"/>
        <v>2</v>
      </c>
      <c r="C401" s="9">
        <f t="shared" si="58"/>
        <v>4</v>
      </c>
      <c r="D401" s="9" t="str">
        <f t="shared" si="58"/>
        <v>growth</v>
      </c>
      <c r="E401" s="9">
        <v>61</v>
      </c>
      <c r="F401" s="9" t="s">
        <v>55</v>
      </c>
      <c r="G401" s="9" t="s">
        <v>56</v>
      </c>
      <c r="H401" s="9">
        <v>3</v>
      </c>
      <c r="I401" s="9">
        <f t="shared" si="51"/>
        <v>35824061</v>
      </c>
      <c r="J401" s="9">
        <f t="shared" si="50"/>
        <v>24</v>
      </c>
      <c r="K401" s="10">
        <v>1995</v>
      </c>
      <c r="L401" s="10">
        <v>1995</v>
      </c>
      <c r="M401" s="10">
        <v>100</v>
      </c>
      <c r="N401" s="10">
        <v>1995</v>
      </c>
      <c r="O401" s="9"/>
      <c r="P401" s="6"/>
      <c r="Q401" s="6"/>
    </row>
    <row r="402" spans="1:17" x14ac:dyDescent="0.25">
      <c r="A402" s="20">
        <f t="shared" si="59"/>
        <v>35824</v>
      </c>
      <c r="B402" s="11">
        <f t="shared" si="59"/>
        <v>2</v>
      </c>
      <c r="C402" s="12">
        <f t="shared" si="58"/>
        <v>4</v>
      </c>
      <c r="D402" s="12" t="str">
        <f t="shared" si="58"/>
        <v>growth</v>
      </c>
      <c r="E402" s="12">
        <v>17</v>
      </c>
      <c r="F402" s="12" t="s">
        <v>57</v>
      </c>
      <c r="G402" s="12" t="s">
        <v>56</v>
      </c>
      <c r="H402" s="12">
        <v>1</v>
      </c>
      <c r="I402" s="12">
        <f t="shared" si="51"/>
        <v>35824017</v>
      </c>
      <c r="J402" s="12">
        <f t="shared" si="50"/>
        <v>24</v>
      </c>
      <c r="K402" s="13">
        <v>3140</v>
      </c>
      <c r="L402" s="13">
        <v>3140</v>
      </c>
      <c r="M402" s="13">
        <v>100</v>
      </c>
      <c r="N402" s="13">
        <v>3140</v>
      </c>
      <c r="O402" s="12"/>
      <c r="P402" s="6"/>
      <c r="Q402" s="6"/>
    </row>
    <row r="403" spans="1:17" x14ac:dyDescent="0.25">
      <c r="A403" s="20">
        <f t="shared" si="59"/>
        <v>35824</v>
      </c>
      <c r="B403" s="11">
        <f t="shared" si="59"/>
        <v>2</v>
      </c>
      <c r="C403" s="12">
        <f t="shared" si="58"/>
        <v>4</v>
      </c>
      <c r="D403" s="12" t="str">
        <f t="shared" si="58"/>
        <v>growth</v>
      </c>
      <c r="E403" s="12">
        <v>39</v>
      </c>
      <c r="F403" s="12" t="s">
        <v>57</v>
      </c>
      <c r="G403" s="12" t="s">
        <v>56</v>
      </c>
      <c r="H403" s="12">
        <v>2</v>
      </c>
      <c r="I403" s="12">
        <f t="shared" si="51"/>
        <v>35824039</v>
      </c>
      <c r="J403" s="12">
        <f t="shared" si="50"/>
        <v>24</v>
      </c>
      <c r="K403" s="13">
        <v>2775</v>
      </c>
      <c r="L403" s="13">
        <v>2775</v>
      </c>
      <c r="M403" s="13">
        <v>100</v>
      </c>
      <c r="N403" s="13">
        <v>2775</v>
      </c>
      <c r="O403" s="12"/>
      <c r="P403" s="6"/>
      <c r="Q403" s="6"/>
    </row>
    <row r="404" spans="1:17" x14ac:dyDescent="0.25">
      <c r="A404" s="20">
        <f t="shared" si="59"/>
        <v>35824</v>
      </c>
      <c r="B404" s="11">
        <f t="shared" si="59"/>
        <v>2</v>
      </c>
      <c r="C404" s="12">
        <f t="shared" si="58"/>
        <v>4</v>
      </c>
      <c r="D404" s="12" t="str">
        <f t="shared" si="58"/>
        <v>growth</v>
      </c>
      <c r="E404" s="12">
        <v>82</v>
      </c>
      <c r="F404" s="12" t="s">
        <v>57</v>
      </c>
      <c r="G404" s="12" t="s">
        <v>56</v>
      </c>
      <c r="H404" s="12">
        <v>3</v>
      </c>
      <c r="I404" s="12">
        <f t="shared" si="51"/>
        <v>35824082</v>
      </c>
      <c r="J404" s="12">
        <f t="shared" ref="J404:J467" si="60">B404*10+C404</f>
        <v>24</v>
      </c>
      <c r="K404" s="13">
        <v>2900</v>
      </c>
      <c r="L404" s="13">
        <v>2900</v>
      </c>
      <c r="M404" s="13">
        <v>100</v>
      </c>
      <c r="N404" s="13">
        <v>2900</v>
      </c>
      <c r="O404" s="12"/>
      <c r="P404" s="6"/>
      <c r="Q404" s="6"/>
    </row>
    <row r="405" spans="1:17" x14ac:dyDescent="0.25">
      <c r="A405" s="20">
        <f t="shared" si="59"/>
        <v>35824</v>
      </c>
      <c r="B405" s="14">
        <f t="shared" si="59"/>
        <v>2</v>
      </c>
      <c r="C405" s="15">
        <f t="shared" si="58"/>
        <v>4</v>
      </c>
      <c r="D405" s="15" t="str">
        <f t="shared" si="58"/>
        <v>growth</v>
      </c>
      <c r="E405" s="15">
        <v>15</v>
      </c>
      <c r="F405" s="15" t="s">
        <v>55</v>
      </c>
      <c r="G405" s="15" t="s">
        <v>58</v>
      </c>
      <c r="H405" s="15">
        <v>1</v>
      </c>
      <c r="I405" s="15">
        <f t="shared" si="51"/>
        <v>35824015</v>
      </c>
      <c r="J405" s="15">
        <f t="shared" si="60"/>
        <v>24</v>
      </c>
      <c r="K405" s="16">
        <v>2370</v>
      </c>
      <c r="L405" s="16">
        <v>2370</v>
      </c>
      <c r="M405" s="16">
        <v>100</v>
      </c>
      <c r="N405" s="16">
        <v>2370</v>
      </c>
      <c r="O405" s="15"/>
      <c r="P405" s="6"/>
      <c r="Q405" s="6"/>
    </row>
    <row r="406" spans="1:17" x14ac:dyDescent="0.25">
      <c r="A406" s="20">
        <f t="shared" si="59"/>
        <v>35824</v>
      </c>
      <c r="B406" s="14">
        <f t="shared" si="59"/>
        <v>2</v>
      </c>
      <c r="C406" s="15">
        <f t="shared" si="58"/>
        <v>4</v>
      </c>
      <c r="D406" s="15" t="str">
        <f t="shared" si="58"/>
        <v>growth</v>
      </c>
      <c r="E406" s="15">
        <v>34</v>
      </c>
      <c r="F406" s="15" t="s">
        <v>55</v>
      </c>
      <c r="G406" s="15" t="s">
        <v>58</v>
      </c>
      <c r="H406" s="15">
        <v>2</v>
      </c>
      <c r="I406" s="15">
        <f t="shared" ref="I406:I469" si="61">A406*1000+E406</f>
        <v>35824034</v>
      </c>
      <c r="J406" s="15">
        <f t="shared" si="60"/>
        <v>24</v>
      </c>
      <c r="K406" s="16">
        <v>2210</v>
      </c>
      <c r="L406" s="16">
        <v>2210</v>
      </c>
      <c r="M406" s="16">
        <v>100</v>
      </c>
      <c r="N406" s="16">
        <v>2210</v>
      </c>
      <c r="O406" s="15"/>
      <c r="P406" s="6"/>
      <c r="Q406" s="6"/>
    </row>
    <row r="407" spans="1:17" x14ac:dyDescent="0.25">
      <c r="A407" s="20">
        <f t="shared" si="59"/>
        <v>35824</v>
      </c>
      <c r="B407" s="14">
        <f t="shared" si="59"/>
        <v>2</v>
      </c>
      <c r="C407" s="15">
        <f t="shared" si="58"/>
        <v>4</v>
      </c>
      <c r="D407" s="15" t="str">
        <f t="shared" si="58"/>
        <v>growth</v>
      </c>
      <c r="E407" s="15">
        <v>60</v>
      </c>
      <c r="F407" s="15" t="s">
        <v>55</v>
      </c>
      <c r="G407" s="15" t="s">
        <v>58</v>
      </c>
      <c r="H407" s="15">
        <v>3</v>
      </c>
      <c r="I407" s="15">
        <f t="shared" si="61"/>
        <v>35824060</v>
      </c>
      <c r="J407" s="15">
        <f t="shared" si="60"/>
        <v>24</v>
      </c>
      <c r="K407" s="16">
        <v>2245</v>
      </c>
      <c r="L407" s="16">
        <v>2245</v>
      </c>
      <c r="M407" s="16">
        <v>100</v>
      </c>
      <c r="N407" s="16">
        <v>2245</v>
      </c>
      <c r="O407" s="15"/>
      <c r="P407" s="6"/>
      <c r="Q407" s="6"/>
    </row>
    <row r="408" spans="1:17" x14ac:dyDescent="0.25">
      <c r="A408" s="20">
        <f t="shared" si="59"/>
        <v>35824</v>
      </c>
      <c r="B408" s="17">
        <f t="shared" si="59"/>
        <v>2</v>
      </c>
      <c r="C408" s="18">
        <f t="shared" si="58"/>
        <v>4</v>
      </c>
      <c r="D408" s="18" t="str">
        <f t="shared" si="58"/>
        <v>growth</v>
      </c>
      <c r="E408" s="18">
        <v>18</v>
      </c>
      <c r="F408" s="18" t="s">
        <v>57</v>
      </c>
      <c r="G408" s="18" t="s">
        <v>58</v>
      </c>
      <c r="H408" s="18">
        <v>1</v>
      </c>
      <c r="I408" s="18">
        <f t="shared" si="61"/>
        <v>35824018</v>
      </c>
      <c r="J408" s="18">
        <f t="shared" si="60"/>
        <v>24</v>
      </c>
      <c r="K408" s="19">
        <v>4340</v>
      </c>
      <c r="L408" s="19">
        <v>4340</v>
      </c>
      <c r="M408" s="19">
        <v>100</v>
      </c>
      <c r="N408" s="19">
        <v>4340</v>
      </c>
      <c r="O408" s="18"/>
      <c r="P408" s="6"/>
      <c r="Q408" s="6"/>
    </row>
    <row r="409" spans="1:17" x14ac:dyDescent="0.25">
      <c r="A409" s="20">
        <f t="shared" si="59"/>
        <v>35824</v>
      </c>
      <c r="B409" s="17">
        <f t="shared" si="59"/>
        <v>2</v>
      </c>
      <c r="C409" s="18">
        <f t="shared" si="58"/>
        <v>4</v>
      </c>
      <c r="D409" s="18" t="str">
        <f t="shared" si="58"/>
        <v>growth</v>
      </c>
      <c r="E409" s="18">
        <v>37</v>
      </c>
      <c r="F409" s="18" t="s">
        <v>57</v>
      </c>
      <c r="G409" s="18" t="s">
        <v>58</v>
      </c>
      <c r="H409" s="18">
        <v>2</v>
      </c>
      <c r="I409" s="18">
        <f t="shared" si="61"/>
        <v>35824037</v>
      </c>
      <c r="J409" s="18">
        <f t="shared" si="60"/>
        <v>24</v>
      </c>
      <c r="K409" s="19">
        <v>4415</v>
      </c>
      <c r="L409" s="19">
        <v>4415</v>
      </c>
      <c r="M409" s="19">
        <v>100</v>
      </c>
      <c r="N409" s="19">
        <v>4415</v>
      </c>
      <c r="O409" s="18"/>
      <c r="P409" s="6"/>
      <c r="Q409" s="6"/>
    </row>
    <row r="410" spans="1:17" x14ac:dyDescent="0.25">
      <c r="A410" s="20">
        <f t="shared" si="59"/>
        <v>35824</v>
      </c>
      <c r="B410" s="17">
        <f t="shared" si="59"/>
        <v>2</v>
      </c>
      <c r="C410" s="18">
        <f t="shared" si="58"/>
        <v>4</v>
      </c>
      <c r="D410" s="18" t="str">
        <f t="shared" si="58"/>
        <v>growth</v>
      </c>
      <c r="E410" s="18">
        <v>83</v>
      </c>
      <c r="F410" s="18" t="s">
        <v>57</v>
      </c>
      <c r="G410" s="18" t="s">
        <v>58</v>
      </c>
      <c r="H410" s="18">
        <v>3</v>
      </c>
      <c r="I410" s="18">
        <f t="shared" si="61"/>
        <v>35824083</v>
      </c>
      <c r="J410" s="18">
        <f t="shared" si="60"/>
        <v>24</v>
      </c>
      <c r="K410" s="19">
        <v>3230</v>
      </c>
      <c r="L410" s="19">
        <v>3230</v>
      </c>
      <c r="M410" s="19">
        <v>100</v>
      </c>
      <c r="N410" s="19">
        <v>3230</v>
      </c>
      <c r="O410" s="18"/>
      <c r="P410" s="6"/>
      <c r="Q410" s="6"/>
    </row>
    <row r="411" spans="1:17" x14ac:dyDescent="0.25">
      <c r="A411" s="20">
        <f t="shared" si="59"/>
        <v>35824</v>
      </c>
      <c r="B411" s="8">
        <f t="shared" si="59"/>
        <v>2</v>
      </c>
      <c r="C411" s="9">
        <f t="shared" si="58"/>
        <v>4</v>
      </c>
      <c r="D411" s="9" t="str">
        <f t="shared" si="58"/>
        <v>growth</v>
      </c>
      <c r="E411" s="9">
        <v>16</v>
      </c>
      <c r="F411" s="9" t="s">
        <v>55</v>
      </c>
      <c r="G411" s="9" t="s">
        <v>59</v>
      </c>
      <c r="H411" s="9">
        <v>1</v>
      </c>
      <c r="I411" s="9">
        <f t="shared" si="61"/>
        <v>35824016</v>
      </c>
      <c r="J411" s="9">
        <f t="shared" si="60"/>
        <v>24</v>
      </c>
      <c r="K411" s="10">
        <v>2935</v>
      </c>
      <c r="L411" s="10">
        <v>2935</v>
      </c>
      <c r="M411" s="10">
        <v>100</v>
      </c>
      <c r="N411" s="10">
        <v>2935</v>
      </c>
      <c r="O411" s="9"/>
      <c r="P411" s="6"/>
      <c r="Q411" s="6"/>
    </row>
    <row r="412" spans="1:17" x14ac:dyDescent="0.25">
      <c r="A412" s="20">
        <f t="shared" si="59"/>
        <v>35824</v>
      </c>
      <c r="B412" s="8">
        <f t="shared" si="59"/>
        <v>2</v>
      </c>
      <c r="C412" s="9">
        <f t="shared" si="58"/>
        <v>4</v>
      </c>
      <c r="D412" s="9" t="str">
        <f t="shared" si="58"/>
        <v>growth</v>
      </c>
      <c r="E412" s="9">
        <v>36</v>
      </c>
      <c r="F412" s="9" t="s">
        <v>55</v>
      </c>
      <c r="G412" s="9" t="s">
        <v>59</v>
      </c>
      <c r="H412" s="9">
        <v>2</v>
      </c>
      <c r="I412" s="9">
        <f t="shared" si="61"/>
        <v>35824036</v>
      </c>
      <c r="J412" s="9">
        <f t="shared" si="60"/>
        <v>24</v>
      </c>
      <c r="K412" s="10">
        <v>3320</v>
      </c>
      <c r="L412" s="10">
        <v>3320</v>
      </c>
      <c r="M412" s="10">
        <v>100</v>
      </c>
      <c r="N412" s="10">
        <v>3320</v>
      </c>
      <c r="O412" s="9"/>
      <c r="P412" s="6"/>
      <c r="Q412" s="6"/>
    </row>
    <row r="413" spans="1:17" x14ac:dyDescent="0.25">
      <c r="A413" s="20">
        <f t="shared" si="59"/>
        <v>35824</v>
      </c>
      <c r="B413" s="8">
        <f t="shared" si="59"/>
        <v>2</v>
      </c>
      <c r="C413" s="9">
        <f t="shared" si="58"/>
        <v>4</v>
      </c>
      <c r="D413" s="9" t="str">
        <f t="shared" si="58"/>
        <v>growth</v>
      </c>
      <c r="E413" s="9">
        <v>59</v>
      </c>
      <c r="F413" s="9" t="s">
        <v>55</v>
      </c>
      <c r="G413" s="9" t="s">
        <v>59</v>
      </c>
      <c r="H413" s="9">
        <v>3</v>
      </c>
      <c r="I413" s="9">
        <f t="shared" si="61"/>
        <v>35824059</v>
      </c>
      <c r="J413" s="9">
        <f t="shared" si="60"/>
        <v>24</v>
      </c>
      <c r="K413" s="10">
        <v>3295</v>
      </c>
      <c r="L413" s="10">
        <v>3295</v>
      </c>
      <c r="M413" s="10">
        <v>100</v>
      </c>
      <c r="N413" s="10">
        <v>3295</v>
      </c>
      <c r="O413" s="9"/>
      <c r="P413" s="6"/>
      <c r="Q413" s="6"/>
    </row>
    <row r="414" spans="1:17" x14ac:dyDescent="0.25">
      <c r="A414" s="20">
        <f t="shared" si="59"/>
        <v>35824</v>
      </c>
      <c r="B414" s="11">
        <f t="shared" si="59"/>
        <v>2</v>
      </c>
      <c r="C414" s="12">
        <f t="shared" si="58"/>
        <v>4</v>
      </c>
      <c r="D414" s="12" t="str">
        <f t="shared" si="58"/>
        <v>growth</v>
      </c>
      <c r="E414" s="12">
        <v>19</v>
      </c>
      <c r="F414" s="12" t="s">
        <v>57</v>
      </c>
      <c r="G414" s="12" t="s">
        <v>59</v>
      </c>
      <c r="H414" s="12">
        <v>1</v>
      </c>
      <c r="I414" s="12">
        <f t="shared" si="61"/>
        <v>35824019</v>
      </c>
      <c r="J414" s="12">
        <f t="shared" si="60"/>
        <v>24</v>
      </c>
      <c r="K414" s="13">
        <v>5000</v>
      </c>
      <c r="L414" s="13">
        <v>5000</v>
      </c>
      <c r="M414" s="13">
        <v>100</v>
      </c>
      <c r="N414" s="13">
        <v>5000</v>
      </c>
      <c r="O414" s="12"/>
      <c r="P414" s="6"/>
      <c r="Q414" s="6"/>
    </row>
    <row r="415" spans="1:17" x14ac:dyDescent="0.25">
      <c r="A415" s="20">
        <f t="shared" si="59"/>
        <v>35824</v>
      </c>
      <c r="B415" s="11">
        <f t="shared" si="59"/>
        <v>2</v>
      </c>
      <c r="C415" s="12">
        <f t="shared" si="58"/>
        <v>4</v>
      </c>
      <c r="D415" s="12" t="str">
        <f t="shared" si="58"/>
        <v>growth</v>
      </c>
      <c r="E415" s="12">
        <v>38</v>
      </c>
      <c r="F415" s="12" t="s">
        <v>57</v>
      </c>
      <c r="G415" s="12" t="s">
        <v>59</v>
      </c>
      <c r="H415" s="12">
        <v>2</v>
      </c>
      <c r="I415" s="12">
        <f t="shared" si="61"/>
        <v>35824038</v>
      </c>
      <c r="J415" s="12">
        <f t="shared" si="60"/>
        <v>24</v>
      </c>
      <c r="K415" s="13">
        <v>4170</v>
      </c>
      <c r="L415" s="13">
        <v>4170</v>
      </c>
      <c r="M415" s="13">
        <v>100</v>
      </c>
      <c r="N415" s="13">
        <v>4170</v>
      </c>
      <c r="O415" s="12"/>
      <c r="P415" s="6"/>
      <c r="Q415" s="6"/>
    </row>
    <row r="416" spans="1:17" x14ac:dyDescent="0.25">
      <c r="A416" s="20">
        <f t="shared" si="59"/>
        <v>35824</v>
      </c>
      <c r="B416" s="11">
        <f t="shared" si="59"/>
        <v>2</v>
      </c>
      <c r="C416" s="12">
        <f t="shared" si="59"/>
        <v>4</v>
      </c>
      <c r="D416" s="12" t="str">
        <f t="shared" si="59"/>
        <v>growth</v>
      </c>
      <c r="E416" s="12">
        <v>81</v>
      </c>
      <c r="F416" s="12" t="s">
        <v>57</v>
      </c>
      <c r="G416" s="12" t="s">
        <v>59</v>
      </c>
      <c r="H416" s="12">
        <v>3</v>
      </c>
      <c r="I416" s="12">
        <f t="shared" si="61"/>
        <v>35824081</v>
      </c>
      <c r="J416" s="12">
        <f t="shared" si="60"/>
        <v>24</v>
      </c>
      <c r="K416" s="13">
        <v>4200</v>
      </c>
      <c r="L416" s="13">
        <v>4200</v>
      </c>
      <c r="M416" s="13">
        <v>100</v>
      </c>
      <c r="N416" s="13">
        <v>4200</v>
      </c>
      <c r="O416" s="12"/>
      <c r="P416" s="6"/>
      <c r="Q416" s="6"/>
    </row>
    <row r="417" spans="1:17" x14ac:dyDescent="0.25">
      <c r="A417" s="7">
        <v>35829</v>
      </c>
      <c r="B417" s="8">
        <v>2</v>
      </c>
      <c r="C417" s="9">
        <v>4</v>
      </c>
      <c r="D417" s="9" t="s">
        <v>54</v>
      </c>
      <c r="E417" s="9">
        <v>14</v>
      </c>
      <c r="F417" s="9" t="s">
        <v>55</v>
      </c>
      <c r="G417" s="9" t="s">
        <v>56</v>
      </c>
      <c r="H417" s="9">
        <v>1</v>
      </c>
      <c r="I417" s="9">
        <f t="shared" si="61"/>
        <v>35829014</v>
      </c>
      <c r="J417" s="9">
        <f t="shared" si="60"/>
        <v>24</v>
      </c>
      <c r="K417" s="10">
        <v>1400</v>
      </c>
      <c r="L417" s="10">
        <v>1400</v>
      </c>
      <c r="M417" s="10">
        <v>100</v>
      </c>
      <c r="N417" s="10">
        <v>1400</v>
      </c>
      <c r="O417" s="10">
        <v>0</v>
      </c>
      <c r="P417" s="6">
        <f>(K417-O417)/K417</f>
        <v>1</v>
      </c>
      <c r="Q417" s="6"/>
    </row>
    <row r="418" spans="1:17" x14ac:dyDescent="0.25">
      <c r="A418" s="7">
        <f>A417</f>
        <v>35829</v>
      </c>
      <c r="B418" s="8">
        <f>B417</f>
        <v>2</v>
      </c>
      <c r="C418" s="9">
        <f t="shared" ref="C418:D433" si="62">C417</f>
        <v>4</v>
      </c>
      <c r="D418" s="9" t="str">
        <f t="shared" si="62"/>
        <v>final</v>
      </c>
      <c r="E418" s="9">
        <v>35</v>
      </c>
      <c r="F418" s="9" t="s">
        <v>55</v>
      </c>
      <c r="G418" s="9" t="s">
        <v>56</v>
      </c>
      <c r="H418" s="9">
        <v>2</v>
      </c>
      <c r="I418" s="9">
        <f t="shared" si="61"/>
        <v>35829035</v>
      </c>
      <c r="J418" s="9">
        <f t="shared" si="60"/>
        <v>24</v>
      </c>
      <c r="K418" s="10">
        <v>1995</v>
      </c>
      <c r="L418" s="10">
        <v>1995</v>
      </c>
      <c r="M418" s="10">
        <v>100</v>
      </c>
      <c r="N418" s="10">
        <v>1995</v>
      </c>
      <c r="O418" s="10">
        <v>0</v>
      </c>
      <c r="P418" s="6">
        <f t="shared" ref="P418:P434" si="63">(K418-O418)/K418</f>
        <v>1</v>
      </c>
      <c r="Q418" s="6"/>
    </row>
    <row r="419" spans="1:17" x14ac:dyDescent="0.25">
      <c r="A419" s="7">
        <f t="shared" ref="A419:D434" si="64">A418</f>
        <v>35829</v>
      </c>
      <c r="B419" s="8">
        <f t="shared" si="64"/>
        <v>2</v>
      </c>
      <c r="C419" s="9">
        <f t="shared" si="62"/>
        <v>4</v>
      </c>
      <c r="D419" s="9" t="str">
        <f t="shared" si="62"/>
        <v>final</v>
      </c>
      <c r="E419" s="9">
        <v>61</v>
      </c>
      <c r="F419" s="9" t="s">
        <v>55</v>
      </c>
      <c r="G419" s="9" t="s">
        <v>56</v>
      </c>
      <c r="H419" s="9">
        <v>3</v>
      </c>
      <c r="I419" s="9">
        <f t="shared" si="61"/>
        <v>35829061</v>
      </c>
      <c r="J419" s="9">
        <f t="shared" si="60"/>
        <v>24</v>
      </c>
      <c r="K419" s="10">
        <v>1910</v>
      </c>
      <c r="L419" s="10">
        <v>1910</v>
      </c>
      <c r="M419" s="10">
        <v>100</v>
      </c>
      <c r="N419" s="10">
        <v>3910</v>
      </c>
      <c r="O419" s="10"/>
      <c r="P419" s="6">
        <f t="shared" si="63"/>
        <v>1</v>
      </c>
      <c r="Q419" s="6"/>
    </row>
    <row r="420" spans="1:17" x14ac:dyDescent="0.25">
      <c r="A420" s="7">
        <f t="shared" si="64"/>
        <v>35829</v>
      </c>
      <c r="B420" s="11">
        <f t="shared" si="64"/>
        <v>2</v>
      </c>
      <c r="C420" s="12">
        <f t="shared" si="62"/>
        <v>4</v>
      </c>
      <c r="D420" s="12" t="str">
        <f t="shared" si="62"/>
        <v>final</v>
      </c>
      <c r="E420" s="12">
        <v>17</v>
      </c>
      <c r="F420" s="12" t="s">
        <v>57</v>
      </c>
      <c r="G420" s="12" t="s">
        <v>56</v>
      </c>
      <c r="H420" s="12">
        <v>1</v>
      </c>
      <c r="I420" s="12">
        <f t="shared" si="61"/>
        <v>35829017</v>
      </c>
      <c r="J420" s="12">
        <f t="shared" si="60"/>
        <v>24</v>
      </c>
      <c r="K420" s="13">
        <v>4045</v>
      </c>
      <c r="L420" s="13">
        <v>4045</v>
      </c>
      <c r="M420" s="13">
        <v>100</v>
      </c>
      <c r="N420" s="13">
        <v>4045</v>
      </c>
      <c r="O420" s="13">
        <v>281</v>
      </c>
      <c r="P420" s="6">
        <f t="shared" si="63"/>
        <v>0.93053152039555009</v>
      </c>
      <c r="Q420" s="6"/>
    </row>
    <row r="421" spans="1:17" x14ac:dyDescent="0.25">
      <c r="A421" s="7">
        <f t="shared" si="64"/>
        <v>35829</v>
      </c>
      <c r="B421" s="11">
        <f t="shared" si="64"/>
        <v>2</v>
      </c>
      <c r="C421" s="12">
        <f t="shared" si="62"/>
        <v>4</v>
      </c>
      <c r="D421" s="12" t="str">
        <f t="shared" si="62"/>
        <v>final</v>
      </c>
      <c r="E421" s="12">
        <v>39</v>
      </c>
      <c r="F421" s="12" t="s">
        <v>57</v>
      </c>
      <c r="G421" s="12" t="s">
        <v>56</v>
      </c>
      <c r="H421" s="12">
        <v>2</v>
      </c>
      <c r="I421" s="12">
        <f t="shared" si="61"/>
        <v>35829039</v>
      </c>
      <c r="J421" s="12">
        <f t="shared" si="60"/>
        <v>24</v>
      </c>
      <c r="K421" s="13">
        <v>4765</v>
      </c>
      <c r="L421" s="13">
        <v>4765</v>
      </c>
      <c r="M421" s="13">
        <v>100</v>
      </c>
      <c r="N421" s="13">
        <v>4765</v>
      </c>
      <c r="O421" s="13">
        <v>135.5</v>
      </c>
      <c r="P421" s="6">
        <f t="shared" si="63"/>
        <v>0.97156348373557189</v>
      </c>
      <c r="Q421" s="6"/>
    </row>
    <row r="422" spans="1:17" x14ac:dyDescent="0.25">
      <c r="A422" s="7">
        <f t="shared" si="64"/>
        <v>35829</v>
      </c>
      <c r="B422" s="11">
        <f t="shared" si="64"/>
        <v>2</v>
      </c>
      <c r="C422" s="12">
        <f t="shared" si="62"/>
        <v>4</v>
      </c>
      <c r="D422" s="12" t="str">
        <f t="shared" si="62"/>
        <v>final</v>
      </c>
      <c r="E422" s="12">
        <v>82</v>
      </c>
      <c r="F422" s="12" t="s">
        <v>57</v>
      </c>
      <c r="G422" s="12" t="s">
        <v>56</v>
      </c>
      <c r="H422" s="12">
        <v>3</v>
      </c>
      <c r="I422" s="12">
        <f t="shared" si="61"/>
        <v>35829082</v>
      </c>
      <c r="J422" s="12">
        <f t="shared" si="60"/>
        <v>24</v>
      </c>
      <c r="K422" s="13">
        <v>5055</v>
      </c>
      <c r="L422" s="13">
        <v>5055</v>
      </c>
      <c r="M422" s="13">
        <v>100</v>
      </c>
      <c r="N422" s="13">
        <v>5055</v>
      </c>
      <c r="O422" s="13">
        <v>210</v>
      </c>
      <c r="P422" s="6">
        <f t="shared" si="63"/>
        <v>0.95845697329376855</v>
      </c>
      <c r="Q422" s="6"/>
    </row>
    <row r="423" spans="1:17" x14ac:dyDescent="0.25">
      <c r="A423" s="7">
        <f t="shared" si="64"/>
        <v>35829</v>
      </c>
      <c r="B423" s="14">
        <f t="shared" si="64"/>
        <v>2</v>
      </c>
      <c r="C423" s="15">
        <f t="shared" si="62"/>
        <v>4</v>
      </c>
      <c r="D423" s="15" t="str">
        <f t="shared" si="62"/>
        <v>final</v>
      </c>
      <c r="E423" s="15">
        <v>15</v>
      </c>
      <c r="F423" s="15" t="s">
        <v>55</v>
      </c>
      <c r="G423" s="15" t="s">
        <v>58</v>
      </c>
      <c r="H423" s="15">
        <v>1</v>
      </c>
      <c r="I423" s="15">
        <f t="shared" si="61"/>
        <v>35829015</v>
      </c>
      <c r="J423" s="15">
        <f t="shared" si="60"/>
        <v>24</v>
      </c>
      <c r="K423" s="16">
        <v>2110</v>
      </c>
      <c r="L423" s="16">
        <v>2110</v>
      </c>
      <c r="M423" s="16">
        <v>100</v>
      </c>
      <c r="N423" s="16">
        <v>2110</v>
      </c>
      <c r="O423" s="16">
        <v>1825</v>
      </c>
      <c r="P423" s="6">
        <f t="shared" si="63"/>
        <v>0.13507109004739337</v>
      </c>
      <c r="Q423" s="6"/>
    </row>
    <row r="424" spans="1:17" x14ac:dyDescent="0.25">
      <c r="A424" s="7">
        <f t="shared" si="64"/>
        <v>35829</v>
      </c>
      <c r="B424" s="14">
        <f t="shared" si="64"/>
        <v>2</v>
      </c>
      <c r="C424" s="15">
        <f t="shared" si="62"/>
        <v>4</v>
      </c>
      <c r="D424" s="15" t="str">
        <f t="shared" si="62"/>
        <v>final</v>
      </c>
      <c r="E424" s="15">
        <v>34</v>
      </c>
      <c r="F424" s="15" t="s">
        <v>55</v>
      </c>
      <c r="G424" s="15" t="s">
        <v>58</v>
      </c>
      <c r="H424" s="15">
        <v>2</v>
      </c>
      <c r="I424" s="15">
        <f t="shared" si="61"/>
        <v>35829034</v>
      </c>
      <c r="J424" s="15">
        <f t="shared" si="60"/>
        <v>24</v>
      </c>
      <c r="K424" s="16">
        <v>2610</v>
      </c>
      <c r="L424" s="16">
        <v>2610</v>
      </c>
      <c r="M424" s="16">
        <v>100</v>
      </c>
      <c r="N424" s="16">
        <v>2610</v>
      </c>
      <c r="O424" s="16">
        <v>1570</v>
      </c>
      <c r="P424" s="6">
        <f t="shared" si="63"/>
        <v>0.39846743295019155</v>
      </c>
      <c r="Q424" s="6"/>
    </row>
    <row r="425" spans="1:17" x14ac:dyDescent="0.25">
      <c r="A425" s="7">
        <f t="shared" si="64"/>
        <v>35829</v>
      </c>
      <c r="B425" s="14">
        <f t="shared" si="64"/>
        <v>2</v>
      </c>
      <c r="C425" s="15">
        <f t="shared" si="62"/>
        <v>4</v>
      </c>
      <c r="D425" s="15" t="str">
        <f t="shared" si="62"/>
        <v>final</v>
      </c>
      <c r="E425" s="15">
        <v>60</v>
      </c>
      <c r="F425" s="15" t="s">
        <v>55</v>
      </c>
      <c r="G425" s="15" t="s">
        <v>58</v>
      </c>
      <c r="H425" s="15">
        <v>3</v>
      </c>
      <c r="I425" s="15">
        <f t="shared" si="61"/>
        <v>35829060</v>
      </c>
      <c r="J425" s="15">
        <f t="shared" si="60"/>
        <v>24</v>
      </c>
      <c r="K425" s="16">
        <v>2925</v>
      </c>
      <c r="L425" s="16">
        <v>2925</v>
      </c>
      <c r="M425" s="16">
        <v>100</v>
      </c>
      <c r="N425" s="16">
        <v>2925</v>
      </c>
      <c r="O425" s="16">
        <v>1700</v>
      </c>
      <c r="P425" s="6">
        <f t="shared" si="63"/>
        <v>0.41880341880341881</v>
      </c>
      <c r="Q425" s="6"/>
    </row>
    <row r="426" spans="1:17" x14ac:dyDescent="0.25">
      <c r="A426" s="7">
        <f t="shared" si="64"/>
        <v>35829</v>
      </c>
      <c r="B426" s="17">
        <f t="shared" si="64"/>
        <v>2</v>
      </c>
      <c r="C426" s="18">
        <f t="shared" si="62"/>
        <v>4</v>
      </c>
      <c r="D426" s="18" t="str">
        <f t="shared" si="62"/>
        <v>final</v>
      </c>
      <c r="E426" s="18">
        <v>18</v>
      </c>
      <c r="F426" s="18" t="s">
        <v>57</v>
      </c>
      <c r="G426" s="18" t="s">
        <v>58</v>
      </c>
      <c r="H426" s="18">
        <v>1</v>
      </c>
      <c r="I426" s="18">
        <f t="shared" si="61"/>
        <v>35829018</v>
      </c>
      <c r="J426" s="18">
        <f t="shared" si="60"/>
        <v>24</v>
      </c>
      <c r="K426" s="19">
        <v>6225</v>
      </c>
      <c r="L426" s="19">
        <v>6225</v>
      </c>
      <c r="M426" s="19">
        <v>100</v>
      </c>
      <c r="N426" s="19">
        <v>6225</v>
      </c>
      <c r="O426" s="19">
        <v>2550</v>
      </c>
      <c r="P426" s="6">
        <f t="shared" si="63"/>
        <v>0.59036144578313254</v>
      </c>
      <c r="Q426" s="6"/>
    </row>
    <row r="427" spans="1:17" x14ac:dyDescent="0.25">
      <c r="A427" s="7">
        <f t="shared" si="64"/>
        <v>35829</v>
      </c>
      <c r="B427" s="17">
        <f t="shared" si="64"/>
        <v>2</v>
      </c>
      <c r="C427" s="18">
        <f t="shared" si="62"/>
        <v>4</v>
      </c>
      <c r="D427" s="18" t="str">
        <f t="shared" si="62"/>
        <v>final</v>
      </c>
      <c r="E427" s="18">
        <v>37</v>
      </c>
      <c r="F427" s="18" t="s">
        <v>57</v>
      </c>
      <c r="G427" s="18" t="s">
        <v>58</v>
      </c>
      <c r="H427" s="18">
        <v>2</v>
      </c>
      <c r="I427" s="18">
        <f t="shared" si="61"/>
        <v>35829037</v>
      </c>
      <c r="J427" s="18">
        <f t="shared" si="60"/>
        <v>24</v>
      </c>
      <c r="K427" s="19">
        <v>4625</v>
      </c>
      <c r="L427" s="19">
        <v>4625</v>
      </c>
      <c r="M427" s="19">
        <v>100</v>
      </c>
      <c r="N427" s="19">
        <v>4625</v>
      </c>
      <c r="O427" s="19">
        <v>2065</v>
      </c>
      <c r="P427" s="6">
        <f t="shared" si="63"/>
        <v>0.55351351351351352</v>
      </c>
      <c r="Q427" s="6"/>
    </row>
    <row r="428" spans="1:17" x14ac:dyDescent="0.25">
      <c r="A428" s="7">
        <f t="shared" si="64"/>
        <v>35829</v>
      </c>
      <c r="B428" s="17">
        <f t="shared" si="64"/>
        <v>2</v>
      </c>
      <c r="C428" s="18">
        <f t="shared" si="62"/>
        <v>4</v>
      </c>
      <c r="D428" s="18" t="str">
        <f t="shared" si="62"/>
        <v>final</v>
      </c>
      <c r="E428" s="18">
        <v>83</v>
      </c>
      <c r="F428" s="18" t="s">
        <v>57</v>
      </c>
      <c r="G428" s="18" t="s">
        <v>58</v>
      </c>
      <c r="H428" s="18">
        <v>3</v>
      </c>
      <c r="I428" s="18">
        <f t="shared" si="61"/>
        <v>35829083</v>
      </c>
      <c r="J428" s="18">
        <f t="shared" si="60"/>
        <v>24</v>
      </c>
      <c r="K428" s="19">
        <v>3880</v>
      </c>
      <c r="L428" s="19">
        <v>3880</v>
      </c>
      <c r="M428" s="19">
        <v>100</v>
      </c>
      <c r="N428" s="19">
        <v>3880</v>
      </c>
      <c r="O428" s="19">
        <v>2300</v>
      </c>
      <c r="P428" s="6">
        <f t="shared" si="63"/>
        <v>0.40721649484536082</v>
      </c>
      <c r="Q428" s="6"/>
    </row>
    <row r="429" spans="1:17" x14ac:dyDescent="0.25">
      <c r="A429" s="7">
        <f t="shared" si="64"/>
        <v>35829</v>
      </c>
      <c r="B429" s="8">
        <f t="shared" si="64"/>
        <v>2</v>
      </c>
      <c r="C429" s="9">
        <f t="shared" si="62"/>
        <v>4</v>
      </c>
      <c r="D429" s="9" t="str">
        <f t="shared" si="62"/>
        <v>final</v>
      </c>
      <c r="E429" s="9">
        <v>16</v>
      </c>
      <c r="F429" s="9" t="s">
        <v>55</v>
      </c>
      <c r="G429" s="9" t="s">
        <v>59</v>
      </c>
      <c r="H429" s="9">
        <v>1</v>
      </c>
      <c r="I429" s="9">
        <f t="shared" si="61"/>
        <v>35829016</v>
      </c>
      <c r="J429" s="9">
        <f t="shared" si="60"/>
        <v>24</v>
      </c>
      <c r="K429" s="10">
        <v>4140</v>
      </c>
      <c r="L429" s="10">
        <v>4140</v>
      </c>
      <c r="M429" s="10">
        <v>100</v>
      </c>
      <c r="N429" s="10">
        <v>4140</v>
      </c>
      <c r="O429" s="10">
        <v>630</v>
      </c>
      <c r="P429" s="6">
        <f t="shared" si="63"/>
        <v>0.84782608695652173</v>
      </c>
      <c r="Q429" s="6"/>
    </row>
    <row r="430" spans="1:17" x14ac:dyDescent="0.25">
      <c r="A430" s="7">
        <f t="shared" si="64"/>
        <v>35829</v>
      </c>
      <c r="B430" s="8">
        <f t="shared" si="64"/>
        <v>2</v>
      </c>
      <c r="C430" s="9">
        <f t="shared" si="62"/>
        <v>4</v>
      </c>
      <c r="D430" s="9" t="str">
        <f t="shared" si="62"/>
        <v>final</v>
      </c>
      <c r="E430" s="9">
        <v>36</v>
      </c>
      <c r="F430" s="9" t="s">
        <v>55</v>
      </c>
      <c r="G430" s="9" t="s">
        <v>59</v>
      </c>
      <c r="H430" s="9">
        <v>2</v>
      </c>
      <c r="I430" s="9">
        <f t="shared" si="61"/>
        <v>35829036</v>
      </c>
      <c r="J430" s="9">
        <f t="shared" si="60"/>
        <v>24</v>
      </c>
      <c r="K430" s="10">
        <v>3080</v>
      </c>
      <c r="L430" s="10">
        <v>3080</v>
      </c>
      <c r="M430" s="10">
        <v>100</v>
      </c>
      <c r="N430" s="10">
        <v>3080</v>
      </c>
      <c r="O430" s="10">
        <v>937</v>
      </c>
      <c r="P430" s="6">
        <f t="shared" si="63"/>
        <v>0.69577922077922083</v>
      </c>
      <c r="Q430" s="6"/>
    </row>
    <row r="431" spans="1:17" x14ac:dyDescent="0.25">
      <c r="A431" s="7">
        <f t="shared" si="64"/>
        <v>35829</v>
      </c>
      <c r="B431" s="8">
        <f t="shared" si="64"/>
        <v>2</v>
      </c>
      <c r="C431" s="9">
        <f t="shared" si="62"/>
        <v>4</v>
      </c>
      <c r="D431" s="9" t="str">
        <f t="shared" si="62"/>
        <v>final</v>
      </c>
      <c r="E431" s="9">
        <v>59</v>
      </c>
      <c r="F431" s="9" t="s">
        <v>55</v>
      </c>
      <c r="G431" s="9" t="s">
        <v>59</v>
      </c>
      <c r="H431" s="9">
        <v>3</v>
      </c>
      <c r="I431" s="9">
        <f t="shared" si="61"/>
        <v>35829059</v>
      </c>
      <c r="J431" s="9">
        <f t="shared" si="60"/>
        <v>24</v>
      </c>
      <c r="K431" s="10">
        <v>3715</v>
      </c>
      <c r="L431" s="10">
        <v>3715</v>
      </c>
      <c r="M431" s="10">
        <v>100</v>
      </c>
      <c r="N431" s="10">
        <v>3715</v>
      </c>
      <c r="O431" s="10">
        <v>1500</v>
      </c>
      <c r="P431" s="6">
        <f t="shared" si="63"/>
        <v>0.59623149394347241</v>
      </c>
      <c r="Q431" s="6"/>
    </row>
    <row r="432" spans="1:17" x14ac:dyDescent="0.25">
      <c r="A432" s="7">
        <f t="shared" si="64"/>
        <v>35829</v>
      </c>
      <c r="B432" s="11">
        <f t="shared" si="64"/>
        <v>2</v>
      </c>
      <c r="C432" s="12">
        <f t="shared" si="62"/>
        <v>4</v>
      </c>
      <c r="D432" s="12" t="str">
        <f t="shared" si="62"/>
        <v>final</v>
      </c>
      <c r="E432" s="12">
        <v>19</v>
      </c>
      <c r="F432" s="12" t="s">
        <v>57</v>
      </c>
      <c r="G432" s="12" t="s">
        <v>59</v>
      </c>
      <c r="H432" s="12">
        <v>1</v>
      </c>
      <c r="I432" s="12">
        <f t="shared" si="61"/>
        <v>35829019</v>
      </c>
      <c r="J432" s="12">
        <f t="shared" si="60"/>
        <v>24</v>
      </c>
      <c r="K432" s="13">
        <v>5420</v>
      </c>
      <c r="L432" s="13">
        <v>5420</v>
      </c>
      <c r="M432" s="13">
        <v>100</v>
      </c>
      <c r="N432" s="13">
        <v>5420</v>
      </c>
      <c r="O432" s="13">
        <v>1620</v>
      </c>
      <c r="P432" s="6">
        <f t="shared" si="63"/>
        <v>0.70110701107011075</v>
      </c>
      <c r="Q432" s="6"/>
    </row>
    <row r="433" spans="1:17" x14ac:dyDescent="0.25">
      <c r="A433" s="7">
        <f t="shared" si="64"/>
        <v>35829</v>
      </c>
      <c r="B433" s="11">
        <f t="shared" si="64"/>
        <v>2</v>
      </c>
      <c r="C433" s="12">
        <f t="shared" si="62"/>
        <v>4</v>
      </c>
      <c r="D433" s="12" t="str">
        <f t="shared" si="62"/>
        <v>final</v>
      </c>
      <c r="E433" s="12">
        <v>38</v>
      </c>
      <c r="F433" s="12" t="s">
        <v>57</v>
      </c>
      <c r="G433" s="12" t="s">
        <v>59</v>
      </c>
      <c r="H433" s="12">
        <v>2</v>
      </c>
      <c r="I433" s="12">
        <f t="shared" si="61"/>
        <v>35829038</v>
      </c>
      <c r="J433" s="12">
        <f t="shared" si="60"/>
        <v>24</v>
      </c>
      <c r="K433" s="13">
        <v>5865</v>
      </c>
      <c r="L433" s="13">
        <v>5865</v>
      </c>
      <c r="M433" s="13">
        <v>100</v>
      </c>
      <c r="N433" s="13">
        <v>5865</v>
      </c>
      <c r="O433" s="13">
        <v>1550</v>
      </c>
      <c r="P433" s="6">
        <f t="shared" si="63"/>
        <v>0.73572037510656441</v>
      </c>
      <c r="Q433" s="6"/>
    </row>
    <row r="434" spans="1:17" x14ac:dyDescent="0.25">
      <c r="A434" s="7">
        <f t="shared" si="64"/>
        <v>35829</v>
      </c>
      <c r="B434" s="11">
        <f t="shared" si="64"/>
        <v>2</v>
      </c>
      <c r="C434" s="12">
        <f t="shared" si="64"/>
        <v>4</v>
      </c>
      <c r="D434" s="12" t="str">
        <f t="shared" si="64"/>
        <v>final</v>
      </c>
      <c r="E434" s="12">
        <v>81</v>
      </c>
      <c r="F434" s="12" t="s">
        <v>57</v>
      </c>
      <c r="G434" s="12" t="s">
        <v>59</v>
      </c>
      <c r="H434" s="12">
        <v>3</v>
      </c>
      <c r="I434" s="12">
        <f t="shared" si="61"/>
        <v>35829081</v>
      </c>
      <c r="J434" s="12">
        <f t="shared" si="60"/>
        <v>24</v>
      </c>
      <c r="K434" s="13">
        <v>5640</v>
      </c>
      <c r="L434" s="13">
        <v>5640</v>
      </c>
      <c r="M434" s="13">
        <v>100</v>
      </c>
      <c r="N434" s="13">
        <v>5640</v>
      </c>
      <c r="O434" s="13">
        <v>1550</v>
      </c>
      <c r="P434" s="6">
        <f t="shared" si="63"/>
        <v>0.72517730496453903</v>
      </c>
      <c r="Q434" s="6"/>
    </row>
    <row r="435" spans="1:17" x14ac:dyDescent="0.25">
      <c r="A435" s="20">
        <v>35834</v>
      </c>
      <c r="B435" s="8">
        <v>2</v>
      </c>
      <c r="C435" s="9">
        <v>4</v>
      </c>
      <c r="D435" s="9" t="s">
        <v>51</v>
      </c>
      <c r="E435" s="9">
        <v>14</v>
      </c>
      <c r="F435" s="9" t="s">
        <v>55</v>
      </c>
      <c r="G435" s="9" t="s">
        <v>56</v>
      </c>
      <c r="H435" s="9">
        <v>1</v>
      </c>
      <c r="I435" s="9">
        <f t="shared" si="61"/>
        <v>35834014</v>
      </c>
      <c r="J435" s="9">
        <f t="shared" si="60"/>
        <v>24</v>
      </c>
      <c r="K435" s="10">
        <v>0</v>
      </c>
      <c r="L435" s="10"/>
      <c r="M435" s="10"/>
      <c r="N435" s="10">
        <v>0</v>
      </c>
      <c r="O435" s="9"/>
      <c r="P435" s="6"/>
      <c r="Q435" s="6"/>
    </row>
    <row r="436" spans="1:17" x14ac:dyDescent="0.25">
      <c r="A436" s="20">
        <f>A435</f>
        <v>35834</v>
      </c>
      <c r="B436" s="8">
        <f>B435</f>
        <v>2</v>
      </c>
      <c r="C436" s="9">
        <f t="shared" ref="C436:D451" si="65">C435</f>
        <v>4</v>
      </c>
      <c r="D436" s="9" t="str">
        <f t="shared" si="65"/>
        <v>residual</v>
      </c>
      <c r="E436" s="9">
        <v>35</v>
      </c>
      <c r="F436" s="9" t="s">
        <v>55</v>
      </c>
      <c r="G436" s="9" t="s">
        <v>56</v>
      </c>
      <c r="H436" s="9">
        <v>2</v>
      </c>
      <c r="I436" s="9">
        <f t="shared" si="61"/>
        <v>35834035</v>
      </c>
      <c r="J436" s="9">
        <f t="shared" si="60"/>
        <v>24</v>
      </c>
      <c r="K436" s="10">
        <v>0</v>
      </c>
      <c r="L436" s="10"/>
      <c r="M436" s="10"/>
      <c r="N436" s="10">
        <v>0</v>
      </c>
      <c r="O436" s="9"/>
      <c r="P436" s="6"/>
      <c r="Q436" s="6"/>
    </row>
    <row r="437" spans="1:17" x14ac:dyDescent="0.25">
      <c r="A437" s="20">
        <f t="shared" ref="A437:D452" si="66">A436</f>
        <v>35834</v>
      </c>
      <c r="B437" s="8">
        <f t="shared" si="66"/>
        <v>2</v>
      </c>
      <c r="C437" s="9">
        <f t="shared" si="65"/>
        <v>4</v>
      </c>
      <c r="D437" s="9" t="str">
        <f t="shared" si="65"/>
        <v>residual</v>
      </c>
      <c r="E437" s="9">
        <v>61</v>
      </c>
      <c r="F437" s="9" t="s">
        <v>55</v>
      </c>
      <c r="G437" s="9" t="s">
        <v>56</v>
      </c>
      <c r="H437" s="9">
        <v>3</v>
      </c>
      <c r="I437" s="9">
        <f t="shared" si="61"/>
        <v>35834061</v>
      </c>
      <c r="J437" s="9">
        <f t="shared" si="60"/>
        <v>24</v>
      </c>
      <c r="K437" s="10"/>
      <c r="L437" s="10"/>
      <c r="M437" s="10"/>
      <c r="N437" s="10">
        <v>0</v>
      </c>
      <c r="O437" s="9"/>
      <c r="P437" s="6"/>
      <c r="Q437" s="6"/>
    </row>
    <row r="438" spans="1:17" x14ac:dyDescent="0.25">
      <c r="A438" s="20">
        <f t="shared" si="66"/>
        <v>35834</v>
      </c>
      <c r="B438" s="11">
        <f t="shared" si="66"/>
        <v>2</v>
      </c>
      <c r="C438" s="12">
        <f t="shared" si="65"/>
        <v>4</v>
      </c>
      <c r="D438" s="12" t="str">
        <f t="shared" si="65"/>
        <v>residual</v>
      </c>
      <c r="E438" s="12">
        <v>17</v>
      </c>
      <c r="F438" s="12" t="s">
        <v>57</v>
      </c>
      <c r="G438" s="12" t="s">
        <v>56</v>
      </c>
      <c r="H438" s="12">
        <v>1</v>
      </c>
      <c r="I438" s="12">
        <f t="shared" si="61"/>
        <v>35834017</v>
      </c>
      <c r="J438" s="12">
        <f t="shared" si="60"/>
        <v>24</v>
      </c>
      <c r="K438" s="13">
        <v>281</v>
      </c>
      <c r="L438" s="13"/>
      <c r="M438" s="13"/>
      <c r="N438" s="13">
        <v>281</v>
      </c>
      <c r="O438" s="12"/>
      <c r="P438" s="6"/>
      <c r="Q438" s="6"/>
    </row>
    <row r="439" spans="1:17" x14ac:dyDescent="0.25">
      <c r="A439" s="20">
        <f t="shared" si="66"/>
        <v>35834</v>
      </c>
      <c r="B439" s="11">
        <f t="shared" si="66"/>
        <v>2</v>
      </c>
      <c r="C439" s="12">
        <f t="shared" si="65"/>
        <v>4</v>
      </c>
      <c r="D439" s="12" t="str">
        <f t="shared" si="65"/>
        <v>residual</v>
      </c>
      <c r="E439" s="12">
        <v>39</v>
      </c>
      <c r="F439" s="12" t="s">
        <v>57</v>
      </c>
      <c r="G439" s="12" t="s">
        <v>56</v>
      </c>
      <c r="H439" s="12">
        <v>2</v>
      </c>
      <c r="I439" s="12">
        <f t="shared" si="61"/>
        <v>35834039</v>
      </c>
      <c r="J439" s="12">
        <f t="shared" si="60"/>
        <v>24</v>
      </c>
      <c r="K439" s="13">
        <v>135.5</v>
      </c>
      <c r="L439" s="13"/>
      <c r="M439" s="13"/>
      <c r="N439" s="13">
        <v>135.5</v>
      </c>
      <c r="O439" s="12"/>
      <c r="P439" s="6"/>
      <c r="Q439" s="6"/>
    </row>
    <row r="440" spans="1:17" x14ac:dyDescent="0.25">
      <c r="A440" s="20">
        <f t="shared" si="66"/>
        <v>35834</v>
      </c>
      <c r="B440" s="11">
        <f t="shared" si="66"/>
        <v>2</v>
      </c>
      <c r="C440" s="12">
        <f t="shared" si="65"/>
        <v>4</v>
      </c>
      <c r="D440" s="12" t="str">
        <f t="shared" si="65"/>
        <v>residual</v>
      </c>
      <c r="E440" s="12">
        <v>82</v>
      </c>
      <c r="F440" s="12" t="s">
        <v>57</v>
      </c>
      <c r="G440" s="12" t="s">
        <v>56</v>
      </c>
      <c r="H440" s="12">
        <v>3</v>
      </c>
      <c r="I440" s="12">
        <f t="shared" si="61"/>
        <v>35834082</v>
      </c>
      <c r="J440" s="12">
        <f t="shared" si="60"/>
        <v>24</v>
      </c>
      <c r="K440" s="13">
        <v>210</v>
      </c>
      <c r="L440" s="13"/>
      <c r="M440" s="13"/>
      <c r="N440" s="13">
        <v>210</v>
      </c>
      <c r="O440" s="12"/>
      <c r="P440" s="6"/>
      <c r="Q440" s="6"/>
    </row>
    <row r="441" spans="1:17" x14ac:dyDescent="0.25">
      <c r="A441" s="20">
        <f t="shared" si="66"/>
        <v>35834</v>
      </c>
      <c r="B441" s="14">
        <f t="shared" si="66"/>
        <v>2</v>
      </c>
      <c r="C441" s="15">
        <f t="shared" si="65"/>
        <v>4</v>
      </c>
      <c r="D441" s="15" t="str">
        <f t="shared" si="65"/>
        <v>residual</v>
      </c>
      <c r="E441" s="15">
        <v>15</v>
      </c>
      <c r="F441" s="15" t="s">
        <v>55</v>
      </c>
      <c r="G441" s="15" t="s">
        <v>58</v>
      </c>
      <c r="H441" s="15">
        <v>1</v>
      </c>
      <c r="I441" s="15">
        <f t="shared" si="61"/>
        <v>35834015</v>
      </c>
      <c r="J441" s="15">
        <f t="shared" si="60"/>
        <v>24</v>
      </c>
      <c r="K441" s="16">
        <v>1825</v>
      </c>
      <c r="L441" s="16"/>
      <c r="M441" s="16"/>
      <c r="N441" s="16">
        <v>1825</v>
      </c>
      <c r="O441" s="15"/>
      <c r="P441" s="6"/>
      <c r="Q441" s="6"/>
    </row>
    <row r="442" spans="1:17" x14ac:dyDescent="0.25">
      <c r="A442" s="20">
        <f t="shared" si="66"/>
        <v>35834</v>
      </c>
      <c r="B442" s="14">
        <f t="shared" si="66"/>
        <v>2</v>
      </c>
      <c r="C442" s="15">
        <f t="shared" si="65"/>
        <v>4</v>
      </c>
      <c r="D442" s="15" t="str">
        <f t="shared" si="65"/>
        <v>residual</v>
      </c>
      <c r="E442" s="15">
        <v>34</v>
      </c>
      <c r="F442" s="15" t="s">
        <v>55</v>
      </c>
      <c r="G442" s="15" t="s">
        <v>58</v>
      </c>
      <c r="H442" s="15">
        <v>2</v>
      </c>
      <c r="I442" s="15">
        <f t="shared" si="61"/>
        <v>35834034</v>
      </c>
      <c r="J442" s="15">
        <f t="shared" si="60"/>
        <v>24</v>
      </c>
      <c r="K442" s="16">
        <v>1570</v>
      </c>
      <c r="L442" s="16"/>
      <c r="M442" s="16"/>
      <c r="N442" s="16">
        <v>1570</v>
      </c>
      <c r="O442" s="15"/>
      <c r="P442" s="6"/>
      <c r="Q442" s="6"/>
    </row>
    <row r="443" spans="1:17" x14ac:dyDescent="0.25">
      <c r="A443" s="20">
        <f t="shared" si="66"/>
        <v>35834</v>
      </c>
      <c r="B443" s="14">
        <f t="shared" si="66"/>
        <v>2</v>
      </c>
      <c r="C443" s="15">
        <f t="shared" si="65"/>
        <v>4</v>
      </c>
      <c r="D443" s="15" t="str">
        <f t="shared" si="65"/>
        <v>residual</v>
      </c>
      <c r="E443" s="15">
        <v>60</v>
      </c>
      <c r="F443" s="15" t="s">
        <v>55</v>
      </c>
      <c r="G443" s="15" t="s">
        <v>58</v>
      </c>
      <c r="H443" s="15">
        <v>3</v>
      </c>
      <c r="I443" s="15">
        <f t="shared" si="61"/>
        <v>35834060</v>
      </c>
      <c r="J443" s="15">
        <f t="shared" si="60"/>
        <v>24</v>
      </c>
      <c r="K443" s="16">
        <v>1700</v>
      </c>
      <c r="L443" s="16"/>
      <c r="M443" s="16"/>
      <c r="N443" s="16">
        <v>1700</v>
      </c>
      <c r="O443" s="15"/>
      <c r="P443" s="6"/>
      <c r="Q443" s="6"/>
    </row>
    <row r="444" spans="1:17" x14ac:dyDescent="0.25">
      <c r="A444" s="20">
        <f t="shared" si="66"/>
        <v>35834</v>
      </c>
      <c r="B444" s="17">
        <f t="shared" si="66"/>
        <v>2</v>
      </c>
      <c r="C444" s="18">
        <f t="shared" si="65"/>
        <v>4</v>
      </c>
      <c r="D444" s="18" t="str">
        <f t="shared" si="65"/>
        <v>residual</v>
      </c>
      <c r="E444" s="18">
        <v>18</v>
      </c>
      <c r="F444" s="18" t="s">
        <v>57</v>
      </c>
      <c r="G444" s="18" t="s">
        <v>58</v>
      </c>
      <c r="H444" s="18">
        <v>1</v>
      </c>
      <c r="I444" s="18">
        <f t="shared" si="61"/>
        <v>35834018</v>
      </c>
      <c r="J444" s="18">
        <f t="shared" si="60"/>
        <v>24</v>
      </c>
      <c r="K444" s="19">
        <v>2550</v>
      </c>
      <c r="L444" s="19"/>
      <c r="M444" s="19"/>
      <c r="N444" s="19">
        <v>2550</v>
      </c>
      <c r="O444" s="18"/>
      <c r="P444" s="6"/>
      <c r="Q444" s="6"/>
    </row>
    <row r="445" spans="1:17" x14ac:dyDescent="0.25">
      <c r="A445" s="20">
        <f t="shared" si="66"/>
        <v>35834</v>
      </c>
      <c r="B445" s="17">
        <f t="shared" si="66"/>
        <v>2</v>
      </c>
      <c r="C445" s="18">
        <f t="shared" si="65"/>
        <v>4</v>
      </c>
      <c r="D445" s="18" t="str">
        <f t="shared" si="65"/>
        <v>residual</v>
      </c>
      <c r="E445" s="18">
        <v>37</v>
      </c>
      <c r="F445" s="18" t="s">
        <v>57</v>
      </c>
      <c r="G445" s="18" t="s">
        <v>58</v>
      </c>
      <c r="H445" s="18">
        <v>2</v>
      </c>
      <c r="I445" s="18">
        <f t="shared" si="61"/>
        <v>35834037</v>
      </c>
      <c r="J445" s="18">
        <f t="shared" si="60"/>
        <v>24</v>
      </c>
      <c r="K445" s="19">
        <v>2065</v>
      </c>
      <c r="L445" s="19"/>
      <c r="M445" s="19"/>
      <c r="N445" s="19">
        <v>2065</v>
      </c>
      <c r="O445" s="18"/>
      <c r="P445" s="6"/>
      <c r="Q445" s="6"/>
    </row>
    <row r="446" spans="1:17" x14ac:dyDescent="0.25">
      <c r="A446" s="20">
        <f t="shared" si="66"/>
        <v>35834</v>
      </c>
      <c r="B446" s="17">
        <f t="shared" si="66"/>
        <v>2</v>
      </c>
      <c r="C446" s="18">
        <f t="shared" si="65"/>
        <v>4</v>
      </c>
      <c r="D446" s="18" t="str">
        <f t="shared" si="65"/>
        <v>residual</v>
      </c>
      <c r="E446" s="18">
        <v>83</v>
      </c>
      <c r="F446" s="18" t="s">
        <v>57</v>
      </c>
      <c r="G446" s="18" t="s">
        <v>58</v>
      </c>
      <c r="H446" s="18">
        <v>3</v>
      </c>
      <c r="I446" s="18">
        <f t="shared" si="61"/>
        <v>35834083</v>
      </c>
      <c r="J446" s="18">
        <f t="shared" si="60"/>
        <v>24</v>
      </c>
      <c r="K446" s="19">
        <v>2300</v>
      </c>
      <c r="L446" s="19"/>
      <c r="M446" s="19"/>
      <c r="N446" s="19">
        <v>2300</v>
      </c>
      <c r="O446" s="18"/>
      <c r="P446" s="6"/>
      <c r="Q446" s="6"/>
    </row>
    <row r="447" spans="1:17" x14ac:dyDescent="0.25">
      <c r="A447" s="20">
        <f t="shared" si="66"/>
        <v>35834</v>
      </c>
      <c r="B447" s="8">
        <f t="shared" si="66"/>
        <v>2</v>
      </c>
      <c r="C447" s="9">
        <f t="shared" si="65"/>
        <v>4</v>
      </c>
      <c r="D447" s="9" t="str">
        <f t="shared" si="65"/>
        <v>residual</v>
      </c>
      <c r="E447" s="9">
        <v>16</v>
      </c>
      <c r="F447" s="9" t="s">
        <v>55</v>
      </c>
      <c r="G447" s="9" t="s">
        <v>59</v>
      </c>
      <c r="H447" s="9">
        <v>1</v>
      </c>
      <c r="I447" s="9">
        <f t="shared" si="61"/>
        <v>35834016</v>
      </c>
      <c r="J447" s="9">
        <f t="shared" si="60"/>
        <v>24</v>
      </c>
      <c r="K447" s="10">
        <v>630</v>
      </c>
      <c r="L447" s="10"/>
      <c r="M447" s="10"/>
      <c r="N447" s="10">
        <v>630</v>
      </c>
      <c r="O447" s="9"/>
      <c r="P447" s="6"/>
      <c r="Q447" s="6"/>
    </row>
    <row r="448" spans="1:17" x14ac:dyDescent="0.25">
      <c r="A448" s="20">
        <f t="shared" si="66"/>
        <v>35834</v>
      </c>
      <c r="B448" s="8">
        <f t="shared" si="66"/>
        <v>2</v>
      </c>
      <c r="C448" s="9">
        <f t="shared" si="65"/>
        <v>4</v>
      </c>
      <c r="D448" s="9" t="str">
        <f t="shared" si="65"/>
        <v>residual</v>
      </c>
      <c r="E448" s="9">
        <v>36</v>
      </c>
      <c r="F448" s="9" t="s">
        <v>55</v>
      </c>
      <c r="G448" s="9" t="s">
        <v>59</v>
      </c>
      <c r="H448" s="9">
        <v>2</v>
      </c>
      <c r="I448" s="9">
        <f t="shared" si="61"/>
        <v>35834036</v>
      </c>
      <c r="J448" s="9">
        <f t="shared" si="60"/>
        <v>24</v>
      </c>
      <c r="K448" s="10">
        <v>937</v>
      </c>
      <c r="L448" s="10"/>
      <c r="M448" s="10"/>
      <c r="N448" s="10">
        <v>937</v>
      </c>
      <c r="O448" s="9"/>
      <c r="P448" s="6"/>
      <c r="Q448" s="6"/>
    </row>
    <row r="449" spans="1:17" x14ac:dyDescent="0.25">
      <c r="A449" s="20">
        <f t="shared" si="66"/>
        <v>35834</v>
      </c>
      <c r="B449" s="8">
        <f t="shared" si="66"/>
        <v>2</v>
      </c>
      <c r="C449" s="9">
        <f t="shared" si="65"/>
        <v>4</v>
      </c>
      <c r="D449" s="9" t="str">
        <f t="shared" si="65"/>
        <v>residual</v>
      </c>
      <c r="E449" s="9">
        <v>59</v>
      </c>
      <c r="F449" s="9" t="s">
        <v>55</v>
      </c>
      <c r="G449" s="9" t="s">
        <v>59</v>
      </c>
      <c r="H449" s="9">
        <v>3</v>
      </c>
      <c r="I449" s="9">
        <f t="shared" si="61"/>
        <v>35834059</v>
      </c>
      <c r="J449" s="9">
        <f t="shared" si="60"/>
        <v>24</v>
      </c>
      <c r="K449" s="10">
        <v>1500</v>
      </c>
      <c r="L449" s="10"/>
      <c r="M449" s="10"/>
      <c r="N449" s="10">
        <v>1500</v>
      </c>
      <c r="O449" s="9"/>
      <c r="P449" s="6"/>
      <c r="Q449" s="6"/>
    </row>
    <row r="450" spans="1:17" x14ac:dyDescent="0.25">
      <c r="A450" s="20">
        <f t="shared" si="66"/>
        <v>35834</v>
      </c>
      <c r="B450" s="11">
        <f t="shared" si="66"/>
        <v>2</v>
      </c>
      <c r="C450" s="12">
        <f t="shared" si="65"/>
        <v>4</v>
      </c>
      <c r="D450" s="12" t="str">
        <f t="shared" si="65"/>
        <v>residual</v>
      </c>
      <c r="E450" s="12">
        <v>19</v>
      </c>
      <c r="F450" s="12" t="s">
        <v>57</v>
      </c>
      <c r="G450" s="12" t="s">
        <v>59</v>
      </c>
      <c r="H450" s="12">
        <v>1</v>
      </c>
      <c r="I450" s="12">
        <f t="shared" si="61"/>
        <v>35834019</v>
      </c>
      <c r="J450" s="12">
        <f t="shared" si="60"/>
        <v>24</v>
      </c>
      <c r="K450" s="13">
        <v>1620</v>
      </c>
      <c r="L450" s="13"/>
      <c r="M450" s="13"/>
      <c r="N450" s="13">
        <v>1620</v>
      </c>
      <c r="O450" s="12"/>
      <c r="P450" s="6"/>
      <c r="Q450" s="6"/>
    </row>
    <row r="451" spans="1:17" x14ac:dyDescent="0.25">
      <c r="A451" s="20">
        <f t="shared" si="66"/>
        <v>35834</v>
      </c>
      <c r="B451" s="11">
        <f t="shared" si="66"/>
        <v>2</v>
      </c>
      <c r="C451" s="12">
        <f t="shared" si="65"/>
        <v>4</v>
      </c>
      <c r="D451" s="12" t="str">
        <f t="shared" si="65"/>
        <v>residual</v>
      </c>
      <c r="E451" s="12">
        <v>38</v>
      </c>
      <c r="F451" s="12" t="s">
        <v>57</v>
      </c>
      <c r="G451" s="12" t="s">
        <v>59</v>
      </c>
      <c r="H451" s="12">
        <v>2</v>
      </c>
      <c r="I451" s="12">
        <f t="shared" si="61"/>
        <v>35834038</v>
      </c>
      <c r="J451" s="12">
        <f t="shared" si="60"/>
        <v>24</v>
      </c>
      <c r="K451" s="13">
        <v>1550</v>
      </c>
      <c r="L451" s="13"/>
      <c r="M451" s="13"/>
      <c r="N451" s="13">
        <v>1550</v>
      </c>
      <c r="O451" s="12"/>
      <c r="P451" s="6"/>
      <c r="Q451" s="6"/>
    </row>
    <row r="452" spans="1:17" x14ac:dyDescent="0.25">
      <c r="A452" s="20">
        <f t="shared" si="66"/>
        <v>35834</v>
      </c>
      <c r="B452" s="11">
        <f t="shared" si="66"/>
        <v>2</v>
      </c>
      <c r="C452" s="12">
        <f t="shared" si="66"/>
        <v>4</v>
      </c>
      <c r="D452" s="12" t="str">
        <f t="shared" si="66"/>
        <v>residual</v>
      </c>
      <c r="E452" s="12">
        <v>81</v>
      </c>
      <c r="F452" s="12" t="s">
        <v>57</v>
      </c>
      <c r="G452" s="12" t="s">
        <v>59</v>
      </c>
      <c r="H452" s="12">
        <v>3</v>
      </c>
      <c r="I452" s="12">
        <f t="shared" si="61"/>
        <v>35834081</v>
      </c>
      <c r="J452" s="12">
        <f t="shared" si="60"/>
        <v>24</v>
      </c>
      <c r="K452" s="13">
        <v>1550</v>
      </c>
      <c r="L452" s="13"/>
      <c r="M452" s="13"/>
      <c r="N452" s="13">
        <v>1550</v>
      </c>
      <c r="O452" s="12"/>
      <c r="P452" s="6"/>
      <c r="Q452" s="6"/>
    </row>
    <row r="453" spans="1:17" x14ac:dyDescent="0.25">
      <c r="A453" s="7">
        <v>35845</v>
      </c>
      <c r="B453" s="8">
        <v>2</v>
      </c>
      <c r="C453" s="9">
        <v>5</v>
      </c>
      <c r="D453" s="9" t="s">
        <v>60</v>
      </c>
      <c r="E453" s="9">
        <v>14</v>
      </c>
      <c r="F453" s="9" t="s">
        <v>55</v>
      </c>
      <c r="G453" s="9" t="s">
        <v>56</v>
      </c>
      <c r="H453" s="9">
        <v>1</v>
      </c>
      <c r="I453" s="9">
        <f t="shared" si="61"/>
        <v>35845014</v>
      </c>
      <c r="J453" s="9">
        <f t="shared" si="60"/>
        <v>25</v>
      </c>
      <c r="K453" s="10">
        <v>114.5</v>
      </c>
      <c r="L453" s="10">
        <v>114.5</v>
      </c>
      <c r="M453" s="10">
        <v>100</v>
      </c>
      <c r="N453" s="10">
        <v>114.5</v>
      </c>
      <c r="O453" s="9"/>
      <c r="P453" s="6"/>
      <c r="Q453" s="6"/>
    </row>
    <row r="454" spans="1:17" x14ac:dyDescent="0.25">
      <c r="A454" s="7">
        <f>A453</f>
        <v>35845</v>
      </c>
      <c r="B454" s="8">
        <f>B453</f>
        <v>2</v>
      </c>
      <c r="C454" s="9">
        <f t="shared" ref="C454:D469" si="67">C453</f>
        <v>5</v>
      </c>
      <c r="D454" s="9" t="str">
        <f t="shared" si="67"/>
        <v>growth</v>
      </c>
      <c r="E454" s="9">
        <v>35</v>
      </c>
      <c r="F454" s="9" t="s">
        <v>55</v>
      </c>
      <c r="G454" s="9" t="s">
        <v>56</v>
      </c>
      <c r="H454" s="9">
        <v>2</v>
      </c>
      <c r="I454" s="9">
        <f t="shared" si="61"/>
        <v>35845035</v>
      </c>
      <c r="J454" s="9">
        <f t="shared" si="60"/>
        <v>25</v>
      </c>
      <c r="K454" s="10">
        <v>119.5</v>
      </c>
      <c r="L454" s="10">
        <v>119.5</v>
      </c>
      <c r="M454" s="10">
        <v>100</v>
      </c>
      <c r="N454" s="10">
        <v>119.5</v>
      </c>
      <c r="O454" s="9"/>
      <c r="P454" s="6"/>
      <c r="Q454" s="6"/>
    </row>
    <row r="455" spans="1:17" x14ac:dyDescent="0.25">
      <c r="A455" s="7">
        <f t="shared" ref="A455:D470" si="68">A454</f>
        <v>35845</v>
      </c>
      <c r="B455" s="8">
        <f t="shared" si="68"/>
        <v>2</v>
      </c>
      <c r="C455" s="9">
        <f t="shared" si="67"/>
        <v>5</v>
      </c>
      <c r="D455" s="9" t="str">
        <f t="shared" si="67"/>
        <v>growth</v>
      </c>
      <c r="E455" s="9">
        <v>61</v>
      </c>
      <c r="F455" s="9" t="s">
        <v>55</v>
      </c>
      <c r="G455" s="9" t="s">
        <v>56</v>
      </c>
      <c r="H455" s="9">
        <v>3</v>
      </c>
      <c r="I455" s="9">
        <f t="shared" si="61"/>
        <v>35845061</v>
      </c>
      <c r="J455" s="9">
        <f t="shared" si="60"/>
        <v>25</v>
      </c>
      <c r="K455" s="10">
        <v>136.5</v>
      </c>
      <c r="L455" s="10">
        <v>136.5</v>
      </c>
      <c r="M455" s="10">
        <v>100</v>
      </c>
      <c r="N455" s="10">
        <v>136.5</v>
      </c>
      <c r="O455" s="9"/>
      <c r="P455" s="6"/>
      <c r="Q455" s="6"/>
    </row>
    <row r="456" spans="1:17" x14ac:dyDescent="0.25">
      <c r="A456" s="7">
        <f t="shared" si="68"/>
        <v>35845</v>
      </c>
      <c r="B456" s="11">
        <f t="shared" si="68"/>
        <v>2</v>
      </c>
      <c r="C456" s="12">
        <f t="shared" si="67"/>
        <v>5</v>
      </c>
      <c r="D456" s="12" t="str">
        <f t="shared" si="67"/>
        <v>growth</v>
      </c>
      <c r="E456" s="12">
        <v>17</v>
      </c>
      <c r="F456" s="12" t="s">
        <v>57</v>
      </c>
      <c r="G456" s="12" t="s">
        <v>56</v>
      </c>
      <c r="H456" s="12">
        <v>1</v>
      </c>
      <c r="I456" s="12">
        <f t="shared" si="61"/>
        <v>35845017</v>
      </c>
      <c r="J456" s="12">
        <f t="shared" si="60"/>
        <v>25</v>
      </c>
      <c r="K456" s="13">
        <v>214</v>
      </c>
      <c r="L456" s="13">
        <v>214</v>
      </c>
      <c r="M456" s="13">
        <v>100</v>
      </c>
      <c r="N456" s="13">
        <v>214</v>
      </c>
      <c r="O456" s="12"/>
      <c r="P456" s="6"/>
      <c r="Q456" s="6"/>
    </row>
    <row r="457" spans="1:17" x14ac:dyDescent="0.25">
      <c r="A457" s="7">
        <f t="shared" si="68"/>
        <v>35845</v>
      </c>
      <c r="B457" s="11">
        <f t="shared" si="68"/>
        <v>2</v>
      </c>
      <c r="C457" s="12">
        <f t="shared" si="67"/>
        <v>5</v>
      </c>
      <c r="D457" s="12" t="str">
        <f t="shared" si="67"/>
        <v>growth</v>
      </c>
      <c r="E457" s="12">
        <v>39</v>
      </c>
      <c r="F457" s="12" t="s">
        <v>57</v>
      </c>
      <c r="G457" s="12" t="s">
        <v>56</v>
      </c>
      <c r="H457" s="12">
        <v>2</v>
      </c>
      <c r="I457" s="12">
        <f t="shared" si="61"/>
        <v>35845039</v>
      </c>
      <c r="J457" s="12">
        <f t="shared" si="60"/>
        <v>25</v>
      </c>
      <c r="K457" s="13">
        <v>211.5</v>
      </c>
      <c r="L457" s="13">
        <v>211.5</v>
      </c>
      <c r="M457" s="13">
        <v>100</v>
      </c>
      <c r="N457" s="13">
        <v>211.5</v>
      </c>
      <c r="O457" s="12"/>
      <c r="P457" s="6"/>
      <c r="Q457" s="6"/>
    </row>
    <row r="458" spans="1:17" x14ac:dyDescent="0.25">
      <c r="A458" s="7">
        <f t="shared" si="68"/>
        <v>35845</v>
      </c>
      <c r="B458" s="11">
        <f t="shared" si="68"/>
        <v>2</v>
      </c>
      <c r="C458" s="12">
        <f t="shared" si="67"/>
        <v>5</v>
      </c>
      <c r="D458" s="12" t="str">
        <f t="shared" si="67"/>
        <v>growth</v>
      </c>
      <c r="E458" s="12">
        <v>82</v>
      </c>
      <c r="F458" s="12" t="s">
        <v>57</v>
      </c>
      <c r="G458" s="12" t="s">
        <v>56</v>
      </c>
      <c r="H458" s="12">
        <v>3</v>
      </c>
      <c r="I458" s="12">
        <f t="shared" si="61"/>
        <v>35845082</v>
      </c>
      <c r="J458" s="12">
        <f t="shared" si="60"/>
        <v>25</v>
      </c>
      <c r="K458" s="13">
        <v>121</v>
      </c>
      <c r="L458" s="13">
        <v>121</v>
      </c>
      <c r="M458" s="13">
        <v>100</v>
      </c>
      <c r="N458" s="13">
        <v>121</v>
      </c>
      <c r="O458" s="12"/>
      <c r="P458" s="6"/>
      <c r="Q458" s="6"/>
    </row>
    <row r="459" spans="1:17" x14ac:dyDescent="0.25">
      <c r="A459" s="7">
        <f t="shared" si="68"/>
        <v>35845</v>
      </c>
      <c r="B459" s="14">
        <f t="shared" si="68"/>
        <v>2</v>
      </c>
      <c r="C459" s="15">
        <f t="shared" si="67"/>
        <v>5</v>
      </c>
      <c r="D459" s="15" t="str">
        <f t="shared" si="67"/>
        <v>growth</v>
      </c>
      <c r="E459" s="15">
        <v>15</v>
      </c>
      <c r="F459" s="15" t="s">
        <v>55</v>
      </c>
      <c r="G459" s="15" t="s">
        <v>58</v>
      </c>
      <c r="H459" s="15">
        <v>1</v>
      </c>
      <c r="I459" s="15">
        <f t="shared" si="61"/>
        <v>35845015</v>
      </c>
      <c r="J459" s="15">
        <f t="shared" si="60"/>
        <v>25</v>
      </c>
      <c r="K459" s="16">
        <v>422.5</v>
      </c>
      <c r="L459" s="16">
        <v>422.5</v>
      </c>
      <c r="M459" s="16">
        <v>100</v>
      </c>
      <c r="N459" s="16">
        <v>422.5</v>
      </c>
      <c r="O459" s="15"/>
      <c r="P459" s="6"/>
      <c r="Q459" s="6"/>
    </row>
    <row r="460" spans="1:17" x14ac:dyDescent="0.25">
      <c r="A460" s="7">
        <f t="shared" si="68"/>
        <v>35845</v>
      </c>
      <c r="B460" s="14">
        <f t="shared" si="68"/>
        <v>2</v>
      </c>
      <c r="C460" s="15">
        <f t="shared" si="67"/>
        <v>5</v>
      </c>
      <c r="D460" s="15" t="str">
        <f t="shared" si="67"/>
        <v>growth</v>
      </c>
      <c r="E460" s="15">
        <v>34</v>
      </c>
      <c r="F460" s="15" t="s">
        <v>55</v>
      </c>
      <c r="G460" s="15" t="s">
        <v>58</v>
      </c>
      <c r="H460" s="15">
        <v>2</v>
      </c>
      <c r="I460" s="15">
        <f t="shared" si="61"/>
        <v>35845034</v>
      </c>
      <c r="J460" s="15">
        <f t="shared" si="60"/>
        <v>25</v>
      </c>
      <c r="K460" s="16">
        <v>430.5</v>
      </c>
      <c r="L460" s="16">
        <v>430.5</v>
      </c>
      <c r="M460" s="16">
        <v>100</v>
      </c>
      <c r="N460" s="16">
        <v>430.5</v>
      </c>
      <c r="O460" s="15"/>
      <c r="P460" s="6"/>
      <c r="Q460" s="6"/>
    </row>
    <row r="461" spans="1:17" x14ac:dyDescent="0.25">
      <c r="A461" s="7">
        <f t="shared" si="68"/>
        <v>35845</v>
      </c>
      <c r="B461" s="14">
        <f t="shared" si="68"/>
        <v>2</v>
      </c>
      <c r="C461" s="15">
        <f t="shared" si="67"/>
        <v>5</v>
      </c>
      <c r="D461" s="15" t="str">
        <f t="shared" si="67"/>
        <v>growth</v>
      </c>
      <c r="E461" s="15">
        <v>60</v>
      </c>
      <c r="F461" s="15" t="s">
        <v>55</v>
      </c>
      <c r="G461" s="15" t="s">
        <v>58</v>
      </c>
      <c r="H461" s="15">
        <v>3</v>
      </c>
      <c r="I461" s="15">
        <f t="shared" si="61"/>
        <v>35845060</v>
      </c>
      <c r="J461" s="15">
        <f t="shared" si="60"/>
        <v>25</v>
      </c>
      <c r="K461" s="16">
        <v>457.5</v>
      </c>
      <c r="L461" s="16">
        <v>457.5</v>
      </c>
      <c r="M461" s="16">
        <v>100</v>
      </c>
      <c r="N461" s="16">
        <v>457.5</v>
      </c>
      <c r="O461" s="15"/>
      <c r="P461" s="6"/>
      <c r="Q461" s="6"/>
    </row>
    <row r="462" spans="1:17" x14ac:dyDescent="0.25">
      <c r="A462" s="7">
        <f t="shared" si="68"/>
        <v>35845</v>
      </c>
      <c r="B462" s="17">
        <f t="shared" si="68"/>
        <v>2</v>
      </c>
      <c r="C462" s="18">
        <f t="shared" si="67"/>
        <v>5</v>
      </c>
      <c r="D462" s="18" t="str">
        <f t="shared" si="67"/>
        <v>growth</v>
      </c>
      <c r="E462" s="18">
        <v>18</v>
      </c>
      <c r="F462" s="18" t="s">
        <v>57</v>
      </c>
      <c r="G462" s="18" t="s">
        <v>58</v>
      </c>
      <c r="H462" s="18">
        <v>1</v>
      </c>
      <c r="I462" s="18">
        <f t="shared" si="61"/>
        <v>35845018</v>
      </c>
      <c r="J462" s="18">
        <f t="shared" si="60"/>
        <v>25</v>
      </c>
      <c r="K462" s="19">
        <v>284</v>
      </c>
      <c r="L462" s="19">
        <v>284</v>
      </c>
      <c r="M462" s="19">
        <v>100</v>
      </c>
      <c r="N462" s="19">
        <v>284</v>
      </c>
      <c r="O462" s="18"/>
      <c r="P462" s="6"/>
      <c r="Q462" s="6"/>
    </row>
    <row r="463" spans="1:17" x14ac:dyDescent="0.25">
      <c r="A463" s="7">
        <f t="shared" si="68"/>
        <v>35845</v>
      </c>
      <c r="B463" s="17">
        <f t="shared" si="68"/>
        <v>2</v>
      </c>
      <c r="C463" s="18">
        <f t="shared" si="67"/>
        <v>5</v>
      </c>
      <c r="D463" s="18" t="str">
        <f t="shared" si="67"/>
        <v>growth</v>
      </c>
      <c r="E463" s="18">
        <v>37</v>
      </c>
      <c r="F463" s="18" t="s">
        <v>57</v>
      </c>
      <c r="G463" s="18" t="s">
        <v>58</v>
      </c>
      <c r="H463" s="18">
        <v>2</v>
      </c>
      <c r="I463" s="18">
        <f t="shared" si="61"/>
        <v>35845037</v>
      </c>
      <c r="J463" s="18">
        <f t="shared" si="60"/>
        <v>25</v>
      </c>
      <c r="K463" s="19">
        <v>213</v>
      </c>
      <c r="L463" s="19">
        <v>213</v>
      </c>
      <c r="M463" s="19">
        <v>100</v>
      </c>
      <c r="N463" s="19">
        <v>213</v>
      </c>
      <c r="O463" s="18"/>
      <c r="P463" s="6"/>
      <c r="Q463" s="6"/>
    </row>
    <row r="464" spans="1:17" x14ac:dyDescent="0.25">
      <c r="A464" s="7">
        <f t="shared" si="68"/>
        <v>35845</v>
      </c>
      <c r="B464" s="17">
        <f t="shared" si="68"/>
        <v>2</v>
      </c>
      <c r="C464" s="18">
        <f t="shared" si="67"/>
        <v>5</v>
      </c>
      <c r="D464" s="18" t="str">
        <f t="shared" si="67"/>
        <v>growth</v>
      </c>
      <c r="E464" s="18">
        <v>83</v>
      </c>
      <c r="F464" s="18" t="s">
        <v>57</v>
      </c>
      <c r="G464" s="18" t="s">
        <v>58</v>
      </c>
      <c r="H464" s="18">
        <v>3</v>
      </c>
      <c r="I464" s="18">
        <f t="shared" si="61"/>
        <v>35845083</v>
      </c>
      <c r="J464" s="18">
        <f t="shared" si="60"/>
        <v>25</v>
      </c>
      <c r="K464" s="19">
        <v>377</v>
      </c>
      <c r="L464" s="19">
        <v>377</v>
      </c>
      <c r="M464" s="19">
        <v>100</v>
      </c>
      <c r="N464" s="19">
        <v>377</v>
      </c>
      <c r="O464" s="18"/>
      <c r="P464" s="6"/>
      <c r="Q464" s="6"/>
    </row>
    <row r="465" spans="1:17" x14ac:dyDescent="0.25">
      <c r="A465" s="7">
        <f t="shared" si="68"/>
        <v>35845</v>
      </c>
      <c r="B465" s="8">
        <f t="shared" si="68"/>
        <v>2</v>
      </c>
      <c r="C465" s="9">
        <f t="shared" si="67"/>
        <v>5</v>
      </c>
      <c r="D465" s="9" t="str">
        <f t="shared" si="67"/>
        <v>growth</v>
      </c>
      <c r="E465" s="9">
        <v>16</v>
      </c>
      <c r="F465" s="9" t="s">
        <v>55</v>
      </c>
      <c r="G465" s="9" t="s">
        <v>59</v>
      </c>
      <c r="H465" s="9">
        <v>1</v>
      </c>
      <c r="I465" s="9">
        <f t="shared" si="61"/>
        <v>35845016</v>
      </c>
      <c r="J465" s="9">
        <f t="shared" si="60"/>
        <v>25</v>
      </c>
      <c r="K465" s="10">
        <v>625</v>
      </c>
      <c r="L465" s="10">
        <v>625</v>
      </c>
      <c r="M465" s="10">
        <v>100</v>
      </c>
      <c r="N465" s="10">
        <v>625</v>
      </c>
      <c r="O465" s="9"/>
      <c r="P465" s="6"/>
      <c r="Q465" s="6"/>
    </row>
    <row r="466" spans="1:17" x14ac:dyDescent="0.25">
      <c r="A466" s="7">
        <f t="shared" si="68"/>
        <v>35845</v>
      </c>
      <c r="B466" s="8">
        <f t="shared" si="68"/>
        <v>2</v>
      </c>
      <c r="C466" s="9">
        <f t="shared" si="67"/>
        <v>5</v>
      </c>
      <c r="D466" s="9" t="str">
        <f t="shared" si="67"/>
        <v>growth</v>
      </c>
      <c r="E466" s="9">
        <v>36</v>
      </c>
      <c r="F466" s="9" t="s">
        <v>55</v>
      </c>
      <c r="G466" s="9" t="s">
        <v>59</v>
      </c>
      <c r="H466" s="9">
        <v>2</v>
      </c>
      <c r="I466" s="9">
        <f t="shared" si="61"/>
        <v>35845036</v>
      </c>
      <c r="J466" s="9">
        <f t="shared" si="60"/>
        <v>25</v>
      </c>
      <c r="K466" s="10">
        <v>685</v>
      </c>
      <c r="L466" s="10">
        <v>685</v>
      </c>
      <c r="M466" s="10">
        <v>100</v>
      </c>
      <c r="N466" s="10">
        <v>685</v>
      </c>
      <c r="O466" s="9"/>
      <c r="P466" s="6"/>
      <c r="Q466" s="6"/>
    </row>
    <row r="467" spans="1:17" x14ac:dyDescent="0.25">
      <c r="A467" s="7">
        <f t="shared" si="68"/>
        <v>35845</v>
      </c>
      <c r="B467" s="8">
        <f t="shared" si="68"/>
        <v>2</v>
      </c>
      <c r="C467" s="9">
        <f t="shared" si="67"/>
        <v>5</v>
      </c>
      <c r="D467" s="9" t="str">
        <f t="shared" si="67"/>
        <v>growth</v>
      </c>
      <c r="E467" s="9">
        <v>59</v>
      </c>
      <c r="F467" s="9" t="s">
        <v>55</v>
      </c>
      <c r="G467" s="9" t="s">
        <v>59</v>
      </c>
      <c r="H467" s="9">
        <v>3</v>
      </c>
      <c r="I467" s="9">
        <f t="shared" si="61"/>
        <v>35845059</v>
      </c>
      <c r="J467" s="9">
        <f t="shared" si="60"/>
        <v>25</v>
      </c>
      <c r="K467" s="10">
        <v>915</v>
      </c>
      <c r="L467" s="10">
        <v>915</v>
      </c>
      <c r="M467" s="10">
        <v>100</v>
      </c>
      <c r="N467" s="10">
        <v>915</v>
      </c>
      <c r="O467" s="9"/>
      <c r="P467" s="6"/>
      <c r="Q467" s="6"/>
    </row>
    <row r="468" spans="1:17" x14ac:dyDescent="0.25">
      <c r="A468" s="7">
        <f t="shared" si="68"/>
        <v>35845</v>
      </c>
      <c r="B468" s="11">
        <f t="shared" si="68"/>
        <v>2</v>
      </c>
      <c r="C468" s="12">
        <f t="shared" si="67"/>
        <v>5</v>
      </c>
      <c r="D468" s="12" t="str">
        <f t="shared" si="67"/>
        <v>growth</v>
      </c>
      <c r="E468" s="12">
        <v>19</v>
      </c>
      <c r="F468" s="12" t="s">
        <v>57</v>
      </c>
      <c r="G468" s="12" t="s">
        <v>59</v>
      </c>
      <c r="H468" s="12">
        <v>1</v>
      </c>
      <c r="I468" s="12">
        <f t="shared" si="61"/>
        <v>35845019</v>
      </c>
      <c r="J468" s="12">
        <f t="shared" ref="J468:J531" si="69">B468*10+C468</f>
        <v>25</v>
      </c>
      <c r="K468" s="13">
        <v>810</v>
      </c>
      <c r="L468" s="13">
        <v>810</v>
      </c>
      <c r="M468" s="13">
        <v>100</v>
      </c>
      <c r="N468" s="13">
        <v>810</v>
      </c>
      <c r="O468" s="12"/>
      <c r="P468" s="6"/>
      <c r="Q468" s="6"/>
    </row>
    <row r="469" spans="1:17" x14ac:dyDescent="0.25">
      <c r="A469" s="7">
        <f t="shared" si="68"/>
        <v>35845</v>
      </c>
      <c r="B469" s="11">
        <f t="shared" si="68"/>
        <v>2</v>
      </c>
      <c r="C469" s="12">
        <f t="shared" si="67"/>
        <v>5</v>
      </c>
      <c r="D469" s="12" t="str">
        <f t="shared" si="67"/>
        <v>growth</v>
      </c>
      <c r="E469" s="12">
        <v>38</v>
      </c>
      <c r="F469" s="12" t="s">
        <v>57</v>
      </c>
      <c r="G469" s="12" t="s">
        <v>59</v>
      </c>
      <c r="H469" s="12">
        <v>2</v>
      </c>
      <c r="I469" s="12">
        <f t="shared" si="61"/>
        <v>35845038</v>
      </c>
      <c r="J469" s="12">
        <f t="shared" si="69"/>
        <v>25</v>
      </c>
      <c r="K469" s="13">
        <v>1145</v>
      </c>
      <c r="L469" s="13">
        <v>1145</v>
      </c>
      <c r="M469" s="13">
        <v>100</v>
      </c>
      <c r="N469" s="13">
        <v>1145</v>
      </c>
      <c r="O469" s="12"/>
      <c r="P469" s="6"/>
      <c r="Q469" s="6"/>
    </row>
    <row r="470" spans="1:17" x14ac:dyDescent="0.25">
      <c r="A470" s="7">
        <f t="shared" si="68"/>
        <v>35845</v>
      </c>
      <c r="B470" s="11">
        <f t="shared" si="68"/>
        <v>2</v>
      </c>
      <c r="C470" s="12">
        <f t="shared" si="68"/>
        <v>5</v>
      </c>
      <c r="D470" s="12" t="str">
        <f t="shared" si="68"/>
        <v>growth</v>
      </c>
      <c r="E470" s="12">
        <v>81</v>
      </c>
      <c r="F470" s="12" t="s">
        <v>57</v>
      </c>
      <c r="G470" s="12" t="s">
        <v>59</v>
      </c>
      <c r="H470" s="12">
        <v>3</v>
      </c>
      <c r="I470" s="12">
        <f t="shared" ref="I470:I533" si="70">A470*1000+E470</f>
        <v>35845081</v>
      </c>
      <c r="J470" s="12">
        <f t="shared" si="69"/>
        <v>25</v>
      </c>
      <c r="K470" s="13">
        <v>895</v>
      </c>
      <c r="L470" s="13">
        <v>895</v>
      </c>
      <c r="M470" s="13">
        <v>100</v>
      </c>
      <c r="N470" s="13">
        <v>895</v>
      </c>
      <c r="O470" s="12"/>
      <c r="P470" s="6"/>
      <c r="Q470" s="6"/>
    </row>
    <row r="471" spans="1:17" x14ac:dyDescent="0.25">
      <c r="A471" s="20">
        <v>35852</v>
      </c>
      <c r="B471" s="8">
        <v>2</v>
      </c>
      <c r="C471" s="9">
        <v>5</v>
      </c>
      <c r="D471" s="9" t="s">
        <v>60</v>
      </c>
      <c r="E471" s="9">
        <v>14</v>
      </c>
      <c r="F471" s="9" t="s">
        <v>55</v>
      </c>
      <c r="G471" s="9" t="s">
        <v>56</v>
      </c>
      <c r="H471" s="9">
        <v>1</v>
      </c>
      <c r="I471" s="9">
        <f t="shared" si="70"/>
        <v>35852014</v>
      </c>
      <c r="J471" s="9">
        <f t="shared" si="69"/>
        <v>25</v>
      </c>
      <c r="K471" s="10">
        <v>400</v>
      </c>
      <c r="L471" s="10">
        <v>400</v>
      </c>
      <c r="M471" s="10">
        <v>100</v>
      </c>
      <c r="N471" s="10">
        <v>400</v>
      </c>
      <c r="O471" s="9"/>
      <c r="P471" s="6"/>
      <c r="Q471" s="6"/>
    </row>
    <row r="472" spans="1:17" x14ac:dyDescent="0.25">
      <c r="A472" s="20">
        <f>A471</f>
        <v>35852</v>
      </c>
      <c r="B472" s="8">
        <f>B471</f>
        <v>2</v>
      </c>
      <c r="C472" s="9">
        <f t="shared" ref="C472:D487" si="71">C471</f>
        <v>5</v>
      </c>
      <c r="D472" s="9" t="str">
        <f t="shared" si="71"/>
        <v>growth</v>
      </c>
      <c r="E472" s="9">
        <v>35</v>
      </c>
      <c r="F472" s="9" t="s">
        <v>55</v>
      </c>
      <c r="G472" s="9" t="s">
        <v>56</v>
      </c>
      <c r="H472" s="9">
        <v>2</v>
      </c>
      <c r="I472" s="9">
        <f t="shared" si="70"/>
        <v>35852035</v>
      </c>
      <c r="J472" s="9">
        <f t="shared" si="69"/>
        <v>25</v>
      </c>
      <c r="K472" s="10">
        <v>301</v>
      </c>
      <c r="L472" s="10">
        <v>301</v>
      </c>
      <c r="M472" s="10">
        <v>100</v>
      </c>
      <c r="N472" s="10">
        <v>301</v>
      </c>
      <c r="O472" s="9"/>
      <c r="P472" s="6"/>
      <c r="Q472" s="6"/>
    </row>
    <row r="473" spans="1:17" x14ac:dyDescent="0.25">
      <c r="A473" s="20">
        <f t="shared" ref="A473:D488" si="72">A472</f>
        <v>35852</v>
      </c>
      <c r="B473" s="8">
        <f t="shared" si="72"/>
        <v>2</v>
      </c>
      <c r="C473" s="9">
        <f t="shared" si="71"/>
        <v>5</v>
      </c>
      <c r="D473" s="9" t="str">
        <f t="shared" si="71"/>
        <v>growth</v>
      </c>
      <c r="E473" s="9">
        <v>61</v>
      </c>
      <c r="F473" s="9" t="s">
        <v>55</v>
      </c>
      <c r="G473" s="9" t="s">
        <v>56</v>
      </c>
      <c r="H473" s="9">
        <v>3</v>
      </c>
      <c r="I473" s="9">
        <f t="shared" si="70"/>
        <v>35852061</v>
      </c>
      <c r="J473" s="9">
        <f t="shared" si="69"/>
        <v>25</v>
      </c>
      <c r="K473" s="10">
        <v>214</v>
      </c>
      <c r="L473" s="10">
        <v>214</v>
      </c>
      <c r="M473" s="10">
        <v>100</v>
      </c>
      <c r="N473" s="10">
        <v>214</v>
      </c>
      <c r="O473" s="9"/>
      <c r="P473" s="6"/>
      <c r="Q473" s="6"/>
    </row>
    <row r="474" spans="1:17" x14ac:dyDescent="0.25">
      <c r="A474" s="20">
        <f t="shared" si="72"/>
        <v>35852</v>
      </c>
      <c r="B474" s="11">
        <f t="shared" si="72"/>
        <v>2</v>
      </c>
      <c r="C474" s="12">
        <f t="shared" si="71"/>
        <v>5</v>
      </c>
      <c r="D474" s="12" t="str">
        <f t="shared" si="71"/>
        <v>growth</v>
      </c>
      <c r="E474" s="12">
        <v>17</v>
      </c>
      <c r="F474" s="12" t="s">
        <v>57</v>
      </c>
      <c r="G474" s="12" t="s">
        <v>56</v>
      </c>
      <c r="H474" s="12">
        <v>1</v>
      </c>
      <c r="I474" s="12">
        <f t="shared" si="70"/>
        <v>35852017</v>
      </c>
      <c r="J474" s="12">
        <f t="shared" si="69"/>
        <v>25</v>
      </c>
      <c r="K474" s="13">
        <v>565</v>
      </c>
      <c r="L474" s="13">
        <v>565</v>
      </c>
      <c r="M474" s="13">
        <v>100</v>
      </c>
      <c r="N474" s="13">
        <v>565</v>
      </c>
      <c r="O474" s="12"/>
      <c r="P474" s="6"/>
      <c r="Q474" s="6"/>
    </row>
    <row r="475" spans="1:17" x14ac:dyDescent="0.25">
      <c r="A475" s="20">
        <f t="shared" si="72"/>
        <v>35852</v>
      </c>
      <c r="B475" s="11">
        <f t="shared" si="72"/>
        <v>2</v>
      </c>
      <c r="C475" s="12">
        <f t="shared" si="71"/>
        <v>5</v>
      </c>
      <c r="D475" s="12" t="str">
        <f t="shared" si="71"/>
        <v>growth</v>
      </c>
      <c r="E475" s="12">
        <v>39</v>
      </c>
      <c r="F475" s="12" t="s">
        <v>57</v>
      </c>
      <c r="G475" s="12" t="s">
        <v>56</v>
      </c>
      <c r="H475" s="12">
        <v>2</v>
      </c>
      <c r="I475" s="12">
        <f t="shared" si="70"/>
        <v>35852039</v>
      </c>
      <c r="J475" s="12">
        <f t="shared" si="69"/>
        <v>25</v>
      </c>
      <c r="K475" s="13">
        <v>845</v>
      </c>
      <c r="L475" s="13">
        <v>845</v>
      </c>
      <c r="M475" s="13">
        <v>100</v>
      </c>
      <c r="N475" s="13">
        <v>845</v>
      </c>
      <c r="O475" s="12"/>
      <c r="P475" s="6"/>
      <c r="Q475" s="6"/>
    </row>
    <row r="476" spans="1:17" x14ac:dyDescent="0.25">
      <c r="A476" s="20">
        <f t="shared" si="72"/>
        <v>35852</v>
      </c>
      <c r="B476" s="11">
        <f t="shared" si="72"/>
        <v>2</v>
      </c>
      <c r="C476" s="12">
        <f t="shared" si="71"/>
        <v>5</v>
      </c>
      <c r="D476" s="12" t="str">
        <f t="shared" si="71"/>
        <v>growth</v>
      </c>
      <c r="E476" s="12">
        <v>82</v>
      </c>
      <c r="F476" s="12" t="s">
        <v>57</v>
      </c>
      <c r="G476" s="12" t="s">
        <v>56</v>
      </c>
      <c r="H476" s="12">
        <v>3</v>
      </c>
      <c r="I476" s="12">
        <f t="shared" si="70"/>
        <v>35852082</v>
      </c>
      <c r="J476" s="12">
        <f t="shared" si="69"/>
        <v>25</v>
      </c>
      <c r="K476" s="13">
        <v>406.5</v>
      </c>
      <c r="L476" s="13">
        <v>406.5</v>
      </c>
      <c r="M476" s="13">
        <v>100</v>
      </c>
      <c r="N476" s="13">
        <v>406.5</v>
      </c>
      <c r="O476" s="12"/>
      <c r="P476" s="6"/>
      <c r="Q476" s="6"/>
    </row>
    <row r="477" spans="1:17" x14ac:dyDescent="0.25">
      <c r="A477" s="20">
        <f t="shared" si="72"/>
        <v>35852</v>
      </c>
      <c r="B477" s="14">
        <f t="shared" si="72"/>
        <v>2</v>
      </c>
      <c r="C477" s="15">
        <f t="shared" si="71"/>
        <v>5</v>
      </c>
      <c r="D477" s="15" t="str">
        <f t="shared" si="71"/>
        <v>growth</v>
      </c>
      <c r="E477" s="15">
        <v>15</v>
      </c>
      <c r="F477" s="15" t="s">
        <v>55</v>
      </c>
      <c r="G477" s="15" t="s">
        <v>58</v>
      </c>
      <c r="H477" s="15">
        <v>1</v>
      </c>
      <c r="I477" s="15">
        <f t="shared" si="70"/>
        <v>35852015</v>
      </c>
      <c r="J477" s="15">
        <f t="shared" si="69"/>
        <v>25</v>
      </c>
      <c r="K477" s="16">
        <v>685</v>
      </c>
      <c r="L477" s="16">
        <v>685</v>
      </c>
      <c r="M477" s="16">
        <v>100</v>
      </c>
      <c r="N477" s="16">
        <v>685</v>
      </c>
      <c r="O477" s="15"/>
      <c r="P477" s="6"/>
      <c r="Q477" s="6"/>
    </row>
    <row r="478" spans="1:17" x14ac:dyDescent="0.25">
      <c r="A478" s="20">
        <f t="shared" si="72"/>
        <v>35852</v>
      </c>
      <c r="B478" s="14">
        <f t="shared" si="72"/>
        <v>2</v>
      </c>
      <c r="C478" s="15">
        <f t="shared" si="71"/>
        <v>5</v>
      </c>
      <c r="D478" s="15" t="str">
        <f t="shared" si="71"/>
        <v>growth</v>
      </c>
      <c r="E478" s="15">
        <v>34</v>
      </c>
      <c r="F478" s="15" t="s">
        <v>55</v>
      </c>
      <c r="G478" s="15" t="s">
        <v>58</v>
      </c>
      <c r="H478" s="15">
        <v>2</v>
      </c>
      <c r="I478" s="15">
        <f t="shared" si="70"/>
        <v>35852034</v>
      </c>
      <c r="J478" s="15">
        <f t="shared" si="69"/>
        <v>25</v>
      </c>
      <c r="K478" s="16">
        <v>610</v>
      </c>
      <c r="L478" s="16">
        <v>610</v>
      </c>
      <c r="M478" s="16">
        <v>100</v>
      </c>
      <c r="N478" s="16">
        <v>610</v>
      </c>
      <c r="O478" s="15"/>
      <c r="P478" s="6"/>
      <c r="Q478" s="6"/>
    </row>
    <row r="479" spans="1:17" x14ac:dyDescent="0.25">
      <c r="A479" s="20">
        <f t="shared" si="72"/>
        <v>35852</v>
      </c>
      <c r="B479" s="14">
        <f t="shared" si="72"/>
        <v>2</v>
      </c>
      <c r="C479" s="15">
        <f t="shared" si="71"/>
        <v>5</v>
      </c>
      <c r="D479" s="15" t="str">
        <f t="shared" si="71"/>
        <v>growth</v>
      </c>
      <c r="E479" s="15">
        <v>60</v>
      </c>
      <c r="F479" s="15" t="s">
        <v>55</v>
      </c>
      <c r="G479" s="15" t="s">
        <v>58</v>
      </c>
      <c r="H479" s="15">
        <v>3</v>
      </c>
      <c r="I479" s="15">
        <f t="shared" si="70"/>
        <v>35852060</v>
      </c>
      <c r="J479" s="15">
        <f t="shared" si="69"/>
        <v>25</v>
      </c>
      <c r="K479" s="16">
        <v>640</v>
      </c>
      <c r="L479" s="16">
        <v>640</v>
      </c>
      <c r="M479" s="16">
        <v>100</v>
      </c>
      <c r="N479" s="16">
        <v>640</v>
      </c>
      <c r="O479" s="15"/>
      <c r="P479" s="6"/>
      <c r="Q479" s="6"/>
    </row>
    <row r="480" spans="1:17" x14ac:dyDescent="0.25">
      <c r="A480" s="20">
        <f t="shared" si="72"/>
        <v>35852</v>
      </c>
      <c r="B480" s="17">
        <f t="shared" si="72"/>
        <v>2</v>
      </c>
      <c r="C480" s="18">
        <f t="shared" si="71"/>
        <v>5</v>
      </c>
      <c r="D480" s="18" t="str">
        <f t="shared" si="71"/>
        <v>growth</v>
      </c>
      <c r="E480" s="18">
        <v>18</v>
      </c>
      <c r="F480" s="18" t="s">
        <v>57</v>
      </c>
      <c r="G480" s="18" t="s">
        <v>58</v>
      </c>
      <c r="H480" s="18">
        <v>1</v>
      </c>
      <c r="I480" s="18">
        <f t="shared" si="70"/>
        <v>35852018</v>
      </c>
      <c r="J480" s="18">
        <f t="shared" si="69"/>
        <v>25</v>
      </c>
      <c r="K480" s="19">
        <v>1095</v>
      </c>
      <c r="L480" s="19">
        <v>1095</v>
      </c>
      <c r="M480" s="19">
        <v>100</v>
      </c>
      <c r="N480" s="19">
        <v>1095</v>
      </c>
      <c r="O480" s="18"/>
      <c r="P480" s="6"/>
      <c r="Q480" s="6"/>
    </row>
    <row r="481" spans="1:17" x14ac:dyDescent="0.25">
      <c r="A481" s="20">
        <f t="shared" si="72"/>
        <v>35852</v>
      </c>
      <c r="B481" s="17">
        <f t="shared" si="72"/>
        <v>2</v>
      </c>
      <c r="C481" s="18">
        <f t="shared" si="71"/>
        <v>5</v>
      </c>
      <c r="D481" s="18" t="str">
        <f t="shared" si="71"/>
        <v>growth</v>
      </c>
      <c r="E481" s="18">
        <v>37</v>
      </c>
      <c r="F481" s="18" t="s">
        <v>57</v>
      </c>
      <c r="G481" s="18" t="s">
        <v>58</v>
      </c>
      <c r="H481" s="18">
        <v>2</v>
      </c>
      <c r="I481" s="18">
        <f t="shared" si="70"/>
        <v>35852037</v>
      </c>
      <c r="J481" s="18">
        <f t="shared" si="69"/>
        <v>25</v>
      </c>
      <c r="K481" s="19">
        <v>800</v>
      </c>
      <c r="L481" s="19">
        <v>800</v>
      </c>
      <c r="M481" s="19">
        <v>100</v>
      </c>
      <c r="N481" s="19">
        <v>800</v>
      </c>
      <c r="O481" s="18"/>
      <c r="P481" s="6"/>
      <c r="Q481" s="6"/>
    </row>
    <row r="482" spans="1:17" x14ac:dyDescent="0.25">
      <c r="A482" s="20">
        <f t="shared" si="72"/>
        <v>35852</v>
      </c>
      <c r="B482" s="17">
        <f t="shared" si="72"/>
        <v>2</v>
      </c>
      <c r="C482" s="18">
        <f t="shared" si="71"/>
        <v>5</v>
      </c>
      <c r="D482" s="18" t="str">
        <f t="shared" si="71"/>
        <v>growth</v>
      </c>
      <c r="E482" s="18">
        <v>83</v>
      </c>
      <c r="F482" s="18" t="s">
        <v>57</v>
      </c>
      <c r="G482" s="18" t="s">
        <v>58</v>
      </c>
      <c r="H482" s="18">
        <v>3</v>
      </c>
      <c r="I482" s="18">
        <f t="shared" si="70"/>
        <v>35852083</v>
      </c>
      <c r="J482" s="18">
        <f t="shared" si="69"/>
        <v>25</v>
      </c>
      <c r="K482" s="19">
        <v>795</v>
      </c>
      <c r="L482" s="19">
        <v>795</v>
      </c>
      <c r="M482" s="19">
        <v>100</v>
      </c>
      <c r="N482" s="19">
        <v>795</v>
      </c>
      <c r="O482" s="18"/>
      <c r="P482" s="6"/>
      <c r="Q482" s="6"/>
    </row>
    <row r="483" spans="1:17" x14ac:dyDescent="0.25">
      <c r="A483" s="20">
        <f t="shared" si="72"/>
        <v>35852</v>
      </c>
      <c r="B483" s="8">
        <f t="shared" si="72"/>
        <v>2</v>
      </c>
      <c r="C483" s="9">
        <f t="shared" si="71"/>
        <v>5</v>
      </c>
      <c r="D483" s="9" t="str">
        <f t="shared" si="71"/>
        <v>growth</v>
      </c>
      <c r="E483" s="9">
        <v>16</v>
      </c>
      <c r="F483" s="9" t="s">
        <v>55</v>
      </c>
      <c r="G483" s="9" t="s">
        <v>59</v>
      </c>
      <c r="H483" s="9">
        <v>1</v>
      </c>
      <c r="I483" s="9">
        <f t="shared" si="70"/>
        <v>35852016</v>
      </c>
      <c r="J483" s="9">
        <f t="shared" si="69"/>
        <v>25</v>
      </c>
      <c r="K483" s="10">
        <v>1195</v>
      </c>
      <c r="L483" s="10">
        <v>1195</v>
      </c>
      <c r="M483" s="10">
        <v>100</v>
      </c>
      <c r="N483" s="10">
        <v>1195</v>
      </c>
      <c r="O483" s="9"/>
      <c r="P483" s="6"/>
      <c r="Q483" s="6"/>
    </row>
    <row r="484" spans="1:17" x14ac:dyDescent="0.25">
      <c r="A484" s="20">
        <f t="shared" si="72"/>
        <v>35852</v>
      </c>
      <c r="B484" s="8">
        <f t="shared" si="72"/>
        <v>2</v>
      </c>
      <c r="C484" s="9">
        <f t="shared" si="71"/>
        <v>5</v>
      </c>
      <c r="D484" s="9" t="str">
        <f t="shared" si="71"/>
        <v>growth</v>
      </c>
      <c r="E484" s="9">
        <v>36</v>
      </c>
      <c r="F484" s="9" t="s">
        <v>55</v>
      </c>
      <c r="G484" s="9" t="s">
        <v>59</v>
      </c>
      <c r="H484" s="9">
        <v>2</v>
      </c>
      <c r="I484" s="9">
        <f t="shared" si="70"/>
        <v>35852036</v>
      </c>
      <c r="J484" s="9">
        <f t="shared" si="69"/>
        <v>25</v>
      </c>
      <c r="K484" s="10">
        <v>1520</v>
      </c>
      <c r="L484" s="10">
        <v>1520</v>
      </c>
      <c r="M484" s="10">
        <v>100</v>
      </c>
      <c r="N484" s="10">
        <v>1520</v>
      </c>
      <c r="O484" s="9"/>
      <c r="P484" s="6"/>
      <c r="Q484" s="6"/>
    </row>
    <row r="485" spans="1:17" x14ac:dyDescent="0.25">
      <c r="A485" s="20">
        <f t="shared" si="72"/>
        <v>35852</v>
      </c>
      <c r="B485" s="8">
        <f t="shared" si="72"/>
        <v>2</v>
      </c>
      <c r="C485" s="9">
        <f t="shared" si="71"/>
        <v>5</v>
      </c>
      <c r="D485" s="9" t="str">
        <f t="shared" si="71"/>
        <v>growth</v>
      </c>
      <c r="E485" s="9">
        <v>59</v>
      </c>
      <c r="F485" s="9" t="s">
        <v>55</v>
      </c>
      <c r="G485" s="9" t="s">
        <v>59</v>
      </c>
      <c r="H485" s="9">
        <v>3</v>
      </c>
      <c r="I485" s="9">
        <f t="shared" si="70"/>
        <v>35852059</v>
      </c>
      <c r="J485" s="9">
        <f t="shared" si="69"/>
        <v>25</v>
      </c>
      <c r="K485" s="10">
        <v>1225</v>
      </c>
      <c r="L485" s="10">
        <v>1225</v>
      </c>
      <c r="M485" s="10">
        <v>100</v>
      </c>
      <c r="N485" s="10">
        <v>1225</v>
      </c>
      <c r="O485" s="9"/>
      <c r="P485" s="6"/>
      <c r="Q485" s="6"/>
    </row>
    <row r="486" spans="1:17" x14ac:dyDescent="0.25">
      <c r="A486" s="20">
        <f t="shared" si="72"/>
        <v>35852</v>
      </c>
      <c r="B486" s="11">
        <f t="shared" si="72"/>
        <v>2</v>
      </c>
      <c r="C486" s="12">
        <f t="shared" si="71"/>
        <v>5</v>
      </c>
      <c r="D486" s="12" t="str">
        <f t="shared" si="71"/>
        <v>growth</v>
      </c>
      <c r="E486" s="12">
        <v>19</v>
      </c>
      <c r="F486" s="12" t="s">
        <v>57</v>
      </c>
      <c r="G486" s="12" t="s">
        <v>59</v>
      </c>
      <c r="H486" s="12">
        <v>1</v>
      </c>
      <c r="I486" s="12">
        <f t="shared" si="70"/>
        <v>35852019</v>
      </c>
      <c r="J486" s="12">
        <f t="shared" si="69"/>
        <v>25</v>
      </c>
      <c r="K486" s="13">
        <v>2060</v>
      </c>
      <c r="L486" s="13">
        <v>2060</v>
      </c>
      <c r="M486" s="13">
        <v>100</v>
      </c>
      <c r="N486" s="13">
        <v>2060</v>
      </c>
      <c r="O486" s="12"/>
      <c r="P486" s="6"/>
      <c r="Q486" s="6"/>
    </row>
    <row r="487" spans="1:17" x14ac:dyDescent="0.25">
      <c r="A487" s="20">
        <f t="shared" si="72"/>
        <v>35852</v>
      </c>
      <c r="B487" s="11">
        <f t="shared" si="72"/>
        <v>2</v>
      </c>
      <c r="C487" s="12">
        <f t="shared" si="71"/>
        <v>5</v>
      </c>
      <c r="D487" s="12" t="str">
        <f t="shared" si="71"/>
        <v>growth</v>
      </c>
      <c r="E487" s="12">
        <v>38</v>
      </c>
      <c r="F487" s="12" t="s">
        <v>57</v>
      </c>
      <c r="G487" s="12" t="s">
        <v>59</v>
      </c>
      <c r="H487" s="12">
        <v>2</v>
      </c>
      <c r="I487" s="12">
        <f t="shared" si="70"/>
        <v>35852038</v>
      </c>
      <c r="J487" s="12">
        <f t="shared" si="69"/>
        <v>25</v>
      </c>
      <c r="K487" s="13">
        <v>1990</v>
      </c>
      <c r="L487" s="13">
        <v>1990</v>
      </c>
      <c r="M487" s="13">
        <v>100</v>
      </c>
      <c r="N487" s="13">
        <v>1990</v>
      </c>
      <c r="O487" s="12"/>
      <c r="P487" s="6"/>
      <c r="Q487" s="6"/>
    </row>
    <row r="488" spans="1:17" x14ac:dyDescent="0.25">
      <c r="A488" s="20">
        <f t="shared" si="72"/>
        <v>35852</v>
      </c>
      <c r="B488" s="11">
        <f t="shared" si="72"/>
        <v>2</v>
      </c>
      <c r="C488" s="12">
        <f t="shared" si="72"/>
        <v>5</v>
      </c>
      <c r="D488" s="12" t="str">
        <f t="shared" si="72"/>
        <v>growth</v>
      </c>
      <c r="E488" s="12">
        <v>81</v>
      </c>
      <c r="F488" s="12" t="s">
        <v>57</v>
      </c>
      <c r="G488" s="12" t="s">
        <v>59</v>
      </c>
      <c r="H488" s="12">
        <v>3</v>
      </c>
      <c r="I488" s="12">
        <f t="shared" si="70"/>
        <v>35852081</v>
      </c>
      <c r="J488" s="12">
        <f t="shared" si="69"/>
        <v>25</v>
      </c>
      <c r="K488" s="13">
        <v>1570</v>
      </c>
      <c r="L488" s="13">
        <v>1570</v>
      </c>
      <c r="M488" s="13">
        <v>100</v>
      </c>
      <c r="N488" s="13">
        <v>1570</v>
      </c>
      <c r="O488" s="12"/>
      <c r="P488" s="6"/>
      <c r="Q488" s="6"/>
    </row>
    <row r="489" spans="1:17" x14ac:dyDescent="0.25">
      <c r="A489" s="7">
        <v>35859</v>
      </c>
      <c r="B489" s="8">
        <v>2</v>
      </c>
      <c r="C489" s="9">
        <v>5</v>
      </c>
      <c r="D489" s="9" t="s">
        <v>60</v>
      </c>
      <c r="E489" s="9">
        <v>14</v>
      </c>
      <c r="F489" s="9" t="s">
        <v>55</v>
      </c>
      <c r="G489" s="9" t="s">
        <v>56</v>
      </c>
      <c r="H489" s="9">
        <v>1</v>
      </c>
      <c r="I489" s="9">
        <f t="shared" si="70"/>
        <v>35859014</v>
      </c>
      <c r="J489" s="9">
        <f t="shared" si="69"/>
        <v>25</v>
      </c>
      <c r="K489" s="10">
        <v>450</v>
      </c>
      <c r="L489" s="10">
        <v>450</v>
      </c>
      <c r="M489" s="10">
        <v>100</v>
      </c>
      <c r="N489" s="10">
        <v>450</v>
      </c>
      <c r="O489" s="9"/>
      <c r="P489" s="6"/>
      <c r="Q489" s="6"/>
    </row>
    <row r="490" spans="1:17" x14ac:dyDescent="0.25">
      <c r="A490" s="7">
        <f>A489</f>
        <v>35859</v>
      </c>
      <c r="B490" s="8">
        <f>B489</f>
        <v>2</v>
      </c>
      <c r="C490" s="9">
        <f t="shared" ref="C490:D505" si="73">C489</f>
        <v>5</v>
      </c>
      <c r="D490" s="9" t="str">
        <f t="shared" si="73"/>
        <v>growth</v>
      </c>
      <c r="E490" s="9">
        <v>35</v>
      </c>
      <c r="F490" s="9" t="s">
        <v>55</v>
      </c>
      <c r="G490" s="9" t="s">
        <v>56</v>
      </c>
      <c r="H490" s="9">
        <v>2</v>
      </c>
      <c r="I490" s="9">
        <f t="shared" si="70"/>
        <v>35859035</v>
      </c>
      <c r="J490" s="9">
        <f t="shared" si="69"/>
        <v>25</v>
      </c>
      <c r="K490" s="10">
        <v>259</v>
      </c>
      <c r="L490" s="10">
        <v>259</v>
      </c>
      <c r="M490" s="10">
        <v>100</v>
      </c>
      <c r="N490" s="10">
        <v>259</v>
      </c>
      <c r="O490" s="9"/>
      <c r="P490" s="6"/>
      <c r="Q490" s="6"/>
    </row>
    <row r="491" spans="1:17" x14ac:dyDescent="0.25">
      <c r="A491" s="7">
        <f t="shared" ref="A491:D506" si="74">A490</f>
        <v>35859</v>
      </c>
      <c r="B491" s="8">
        <f t="shared" si="74"/>
        <v>2</v>
      </c>
      <c r="C491" s="9">
        <f t="shared" si="73"/>
        <v>5</v>
      </c>
      <c r="D491" s="9" t="str">
        <f t="shared" si="73"/>
        <v>growth</v>
      </c>
      <c r="E491" s="9">
        <v>61</v>
      </c>
      <c r="F491" s="9" t="s">
        <v>55</v>
      </c>
      <c r="G491" s="9" t="s">
        <v>56</v>
      </c>
      <c r="H491" s="9">
        <v>3</v>
      </c>
      <c r="I491" s="9">
        <f t="shared" si="70"/>
        <v>35859061</v>
      </c>
      <c r="J491" s="9">
        <f t="shared" si="69"/>
        <v>25</v>
      </c>
      <c r="K491" s="10">
        <v>266.5</v>
      </c>
      <c r="L491" s="10">
        <v>266.5</v>
      </c>
      <c r="M491" s="10">
        <v>100</v>
      </c>
      <c r="N491" s="10">
        <v>266.5</v>
      </c>
      <c r="O491" s="9"/>
      <c r="P491" s="6"/>
      <c r="Q491" s="6"/>
    </row>
    <row r="492" spans="1:17" x14ac:dyDescent="0.25">
      <c r="A492" s="7">
        <f t="shared" si="74"/>
        <v>35859</v>
      </c>
      <c r="B492" s="11">
        <f t="shared" si="74"/>
        <v>2</v>
      </c>
      <c r="C492" s="12">
        <f t="shared" si="73"/>
        <v>5</v>
      </c>
      <c r="D492" s="12" t="str">
        <f t="shared" si="73"/>
        <v>growth</v>
      </c>
      <c r="E492" s="12">
        <v>17</v>
      </c>
      <c r="F492" s="12" t="s">
        <v>57</v>
      </c>
      <c r="G492" s="12" t="s">
        <v>56</v>
      </c>
      <c r="H492" s="12">
        <v>1</v>
      </c>
      <c r="I492" s="12">
        <f t="shared" si="70"/>
        <v>35859017</v>
      </c>
      <c r="J492" s="12">
        <f t="shared" si="69"/>
        <v>25</v>
      </c>
      <c r="K492" s="13">
        <v>995</v>
      </c>
      <c r="L492" s="13">
        <v>995</v>
      </c>
      <c r="M492" s="13">
        <v>100</v>
      </c>
      <c r="N492" s="13">
        <v>995</v>
      </c>
      <c r="O492" s="12"/>
      <c r="P492" s="6"/>
      <c r="Q492" s="6"/>
    </row>
    <row r="493" spans="1:17" x14ac:dyDescent="0.25">
      <c r="A493" s="7">
        <f t="shared" si="74"/>
        <v>35859</v>
      </c>
      <c r="B493" s="11">
        <f t="shared" si="74"/>
        <v>2</v>
      </c>
      <c r="C493" s="12">
        <f t="shared" si="73"/>
        <v>5</v>
      </c>
      <c r="D493" s="12" t="str">
        <f t="shared" si="73"/>
        <v>growth</v>
      </c>
      <c r="E493" s="12">
        <v>39</v>
      </c>
      <c r="F493" s="12" t="s">
        <v>57</v>
      </c>
      <c r="G493" s="12" t="s">
        <v>56</v>
      </c>
      <c r="H493" s="12">
        <v>2</v>
      </c>
      <c r="I493" s="12">
        <f t="shared" si="70"/>
        <v>35859039</v>
      </c>
      <c r="J493" s="12">
        <f t="shared" si="69"/>
        <v>25</v>
      </c>
      <c r="K493" s="13">
        <v>1360</v>
      </c>
      <c r="L493" s="13">
        <v>1360</v>
      </c>
      <c r="M493" s="13">
        <v>100</v>
      </c>
      <c r="N493" s="13">
        <v>1360</v>
      </c>
      <c r="O493" s="12"/>
      <c r="P493" s="6"/>
      <c r="Q493" s="6"/>
    </row>
    <row r="494" spans="1:17" x14ac:dyDescent="0.25">
      <c r="A494" s="7">
        <f t="shared" si="74"/>
        <v>35859</v>
      </c>
      <c r="B494" s="11">
        <f t="shared" si="74"/>
        <v>2</v>
      </c>
      <c r="C494" s="12">
        <f t="shared" si="73"/>
        <v>5</v>
      </c>
      <c r="D494" s="12" t="str">
        <f t="shared" si="73"/>
        <v>growth</v>
      </c>
      <c r="E494" s="12">
        <v>82</v>
      </c>
      <c r="F494" s="12" t="s">
        <v>57</v>
      </c>
      <c r="G494" s="12" t="s">
        <v>56</v>
      </c>
      <c r="H494" s="12">
        <v>3</v>
      </c>
      <c r="I494" s="12">
        <f t="shared" si="70"/>
        <v>35859082</v>
      </c>
      <c r="J494" s="12">
        <f t="shared" si="69"/>
        <v>25</v>
      </c>
      <c r="K494" s="13">
        <v>515</v>
      </c>
      <c r="L494" s="13">
        <v>515</v>
      </c>
      <c r="M494" s="13">
        <v>100</v>
      </c>
      <c r="N494" s="13">
        <v>515</v>
      </c>
      <c r="O494" s="12"/>
      <c r="P494" s="6"/>
      <c r="Q494" s="6"/>
    </row>
    <row r="495" spans="1:17" x14ac:dyDescent="0.25">
      <c r="A495" s="7">
        <f t="shared" si="74"/>
        <v>35859</v>
      </c>
      <c r="B495" s="14">
        <f t="shared" si="74"/>
        <v>2</v>
      </c>
      <c r="C495" s="15">
        <f t="shared" si="73"/>
        <v>5</v>
      </c>
      <c r="D495" s="15" t="str">
        <f t="shared" si="73"/>
        <v>growth</v>
      </c>
      <c r="E495" s="15">
        <v>15</v>
      </c>
      <c r="F495" s="15" t="s">
        <v>55</v>
      </c>
      <c r="G495" s="15" t="s">
        <v>58</v>
      </c>
      <c r="H495" s="15">
        <v>1</v>
      </c>
      <c r="I495" s="15">
        <f t="shared" si="70"/>
        <v>35859015</v>
      </c>
      <c r="J495" s="15">
        <f t="shared" si="69"/>
        <v>25</v>
      </c>
      <c r="K495" s="16">
        <v>910</v>
      </c>
      <c r="L495" s="16">
        <v>910</v>
      </c>
      <c r="M495" s="16">
        <v>100</v>
      </c>
      <c r="N495" s="16">
        <v>910</v>
      </c>
      <c r="O495" s="15"/>
      <c r="P495" s="6"/>
      <c r="Q495" s="6"/>
    </row>
    <row r="496" spans="1:17" x14ac:dyDescent="0.25">
      <c r="A496" s="7">
        <f t="shared" si="74"/>
        <v>35859</v>
      </c>
      <c r="B496" s="14">
        <f t="shared" si="74"/>
        <v>2</v>
      </c>
      <c r="C496" s="15">
        <f t="shared" si="73"/>
        <v>5</v>
      </c>
      <c r="D496" s="15" t="str">
        <f t="shared" si="73"/>
        <v>growth</v>
      </c>
      <c r="E496" s="15">
        <v>34</v>
      </c>
      <c r="F496" s="15" t="s">
        <v>55</v>
      </c>
      <c r="G496" s="15" t="s">
        <v>58</v>
      </c>
      <c r="H496" s="15">
        <v>2</v>
      </c>
      <c r="I496" s="15">
        <f t="shared" si="70"/>
        <v>35859034</v>
      </c>
      <c r="J496" s="15">
        <f t="shared" si="69"/>
        <v>25</v>
      </c>
      <c r="K496" s="16">
        <v>1390</v>
      </c>
      <c r="L496" s="16">
        <v>1390</v>
      </c>
      <c r="M496" s="16">
        <v>100</v>
      </c>
      <c r="N496" s="16">
        <v>1390</v>
      </c>
      <c r="O496" s="15"/>
      <c r="P496" s="6"/>
      <c r="Q496" s="6"/>
    </row>
    <row r="497" spans="1:17" x14ac:dyDescent="0.25">
      <c r="A497" s="7">
        <f t="shared" si="74"/>
        <v>35859</v>
      </c>
      <c r="B497" s="14">
        <f t="shared" si="74"/>
        <v>2</v>
      </c>
      <c r="C497" s="15">
        <f t="shared" si="73"/>
        <v>5</v>
      </c>
      <c r="D497" s="15" t="str">
        <f t="shared" si="73"/>
        <v>growth</v>
      </c>
      <c r="E497" s="15">
        <v>60</v>
      </c>
      <c r="F497" s="15" t="s">
        <v>55</v>
      </c>
      <c r="G497" s="15" t="s">
        <v>58</v>
      </c>
      <c r="H497" s="15">
        <v>3</v>
      </c>
      <c r="I497" s="15">
        <f t="shared" si="70"/>
        <v>35859060</v>
      </c>
      <c r="J497" s="15">
        <f t="shared" si="69"/>
        <v>25</v>
      </c>
      <c r="K497" s="16">
        <v>930</v>
      </c>
      <c r="L497" s="16">
        <v>930</v>
      </c>
      <c r="M497" s="16">
        <v>100</v>
      </c>
      <c r="N497" s="16">
        <v>930</v>
      </c>
      <c r="O497" s="15"/>
      <c r="P497" s="6"/>
      <c r="Q497" s="6"/>
    </row>
    <row r="498" spans="1:17" x14ac:dyDescent="0.25">
      <c r="A498" s="7">
        <f t="shared" si="74"/>
        <v>35859</v>
      </c>
      <c r="B498" s="17">
        <f t="shared" si="74"/>
        <v>2</v>
      </c>
      <c r="C498" s="18">
        <f t="shared" si="73"/>
        <v>5</v>
      </c>
      <c r="D498" s="18" t="str">
        <f t="shared" si="73"/>
        <v>growth</v>
      </c>
      <c r="E498" s="18">
        <v>18</v>
      </c>
      <c r="F498" s="18" t="s">
        <v>57</v>
      </c>
      <c r="G498" s="18" t="s">
        <v>58</v>
      </c>
      <c r="H498" s="18">
        <v>1</v>
      </c>
      <c r="I498" s="18">
        <f t="shared" si="70"/>
        <v>35859018</v>
      </c>
      <c r="J498" s="18">
        <f t="shared" si="69"/>
        <v>25</v>
      </c>
      <c r="K498" s="19">
        <v>2225</v>
      </c>
      <c r="L498" s="19">
        <v>2225</v>
      </c>
      <c r="M498" s="19">
        <v>100</v>
      </c>
      <c r="N498" s="19">
        <v>2225</v>
      </c>
      <c r="O498" s="18"/>
      <c r="P498" s="6"/>
      <c r="Q498" s="6"/>
    </row>
    <row r="499" spans="1:17" x14ac:dyDescent="0.25">
      <c r="A499" s="7">
        <f t="shared" si="74"/>
        <v>35859</v>
      </c>
      <c r="B499" s="17">
        <f t="shared" si="74"/>
        <v>2</v>
      </c>
      <c r="C499" s="18">
        <f t="shared" si="73"/>
        <v>5</v>
      </c>
      <c r="D499" s="18" t="str">
        <f t="shared" si="73"/>
        <v>growth</v>
      </c>
      <c r="E499" s="18">
        <v>37</v>
      </c>
      <c r="F499" s="18" t="s">
        <v>57</v>
      </c>
      <c r="G499" s="18" t="s">
        <v>58</v>
      </c>
      <c r="H499" s="18">
        <v>2</v>
      </c>
      <c r="I499" s="18">
        <f t="shared" si="70"/>
        <v>35859037</v>
      </c>
      <c r="J499" s="18">
        <f t="shared" si="69"/>
        <v>25</v>
      </c>
      <c r="K499" s="19">
        <v>1635</v>
      </c>
      <c r="L499" s="19">
        <v>1635</v>
      </c>
      <c r="M499" s="19">
        <v>100</v>
      </c>
      <c r="N499" s="19">
        <v>1635</v>
      </c>
      <c r="O499" s="18"/>
      <c r="P499" s="6"/>
      <c r="Q499" s="6"/>
    </row>
    <row r="500" spans="1:17" x14ac:dyDescent="0.25">
      <c r="A500" s="7">
        <f t="shared" si="74"/>
        <v>35859</v>
      </c>
      <c r="B500" s="17">
        <f t="shared" si="74"/>
        <v>2</v>
      </c>
      <c r="C500" s="18">
        <f t="shared" si="73"/>
        <v>5</v>
      </c>
      <c r="D500" s="18" t="str">
        <f t="shared" si="73"/>
        <v>growth</v>
      </c>
      <c r="E500" s="18">
        <v>83</v>
      </c>
      <c r="F500" s="18" t="s">
        <v>57</v>
      </c>
      <c r="G500" s="18" t="s">
        <v>58</v>
      </c>
      <c r="H500" s="18">
        <v>3</v>
      </c>
      <c r="I500" s="18">
        <f t="shared" si="70"/>
        <v>35859083</v>
      </c>
      <c r="J500" s="18">
        <f t="shared" si="69"/>
        <v>25</v>
      </c>
      <c r="K500" s="19">
        <v>1135</v>
      </c>
      <c r="L500" s="19">
        <v>1135</v>
      </c>
      <c r="M500" s="19">
        <v>100</v>
      </c>
      <c r="N500" s="19">
        <v>1135</v>
      </c>
      <c r="O500" s="18"/>
      <c r="P500" s="6"/>
      <c r="Q500" s="6"/>
    </row>
    <row r="501" spans="1:17" x14ac:dyDescent="0.25">
      <c r="A501" s="7">
        <f t="shared" si="74"/>
        <v>35859</v>
      </c>
      <c r="B501" s="8">
        <f t="shared" si="74"/>
        <v>2</v>
      </c>
      <c r="C501" s="9">
        <f t="shared" si="73"/>
        <v>5</v>
      </c>
      <c r="D501" s="9" t="str">
        <f t="shared" si="73"/>
        <v>growth</v>
      </c>
      <c r="E501" s="9">
        <v>16</v>
      </c>
      <c r="F501" s="9" t="s">
        <v>55</v>
      </c>
      <c r="G501" s="9" t="s">
        <v>59</v>
      </c>
      <c r="H501" s="9">
        <v>1</v>
      </c>
      <c r="I501" s="9">
        <f t="shared" si="70"/>
        <v>35859016</v>
      </c>
      <c r="J501" s="9">
        <f t="shared" si="69"/>
        <v>25</v>
      </c>
      <c r="K501" s="10">
        <v>1305</v>
      </c>
      <c r="L501" s="10">
        <v>1305</v>
      </c>
      <c r="M501" s="10">
        <v>100</v>
      </c>
      <c r="N501" s="10">
        <v>1305</v>
      </c>
      <c r="O501" s="9"/>
      <c r="P501" s="6"/>
      <c r="Q501" s="6"/>
    </row>
    <row r="502" spans="1:17" x14ac:dyDescent="0.25">
      <c r="A502" s="7">
        <f t="shared" si="74"/>
        <v>35859</v>
      </c>
      <c r="B502" s="8">
        <f t="shared" si="74"/>
        <v>2</v>
      </c>
      <c r="C502" s="9">
        <f t="shared" si="73"/>
        <v>5</v>
      </c>
      <c r="D502" s="9" t="str">
        <f t="shared" si="73"/>
        <v>growth</v>
      </c>
      <c r="E502" s="9">
        <v>36</v>
      </c>
      <c r="F502" s="9" t="s">
        <v>55</v>
      </c>
      <c r="G502" s="9" t="s">
        <v>59</v>
      </c>
      <c r="H502" s="9">
        <v>2</v>
      </c>
      <c r="I502" s="9">
        <f t="shared" si="70"/>
        <v>35859036</v>
      </c>
      <c r="J502" s="9">
        <f t="shared" si="69"/>
        <v>25</v>
      </c>
      <c r="K502" s="10">
        <v>1660</v>
      </c>
      <c r="L502" s="10">
        <v>1660</v>
      </c>
      <c r="M502" s="10">
        <v>100</v>
      </c>
      <c r="N502" s="10">
        <v>1660</v>
      </c>
      <c r="O502" s="9"/>
      <c r="P502" s="6"/>
      <c r="Q502" s="6"/>
    </row>
    <row r="503" spans="1:17" x14ac:dyDescent="0.25">
      <c r="A503" s="7">
        <f t="shared" si="74"/>
        <v>35859</v>
      </c>
      <c r="B503" s="8">
        <f t="shared" si="74"/>
        <v>2</v>
      </c>
      <c r="C503" s="9">
        <f t="shared" si="73"/>
        <v>5</v>
      </c>
      <c r="D503" s="9" t="str">
        <f t="shared" si="73"/>
        <v>growth</v>
      </c>
      <c r="E503" s="9">
        <v>59</v>
      </c>
      <c r="F503" s="9" t="s">
        <v>55</v>
      </c>
      <c r="G503" s="9" t="s">
        <v>59</v>
      </c>
      <c r="H503" s="9">
        <v>3</v>
      </c>
      <c r="I503" s="9">
        <f t="shared" si="70"/>
        <v>35859059</v>
      </c>
      <c r="J503" s="9">
        <f t="shared" si="69"/>
        <v>25</v>
      </c>
      <c r="K503" s="10">
        <v>1835</v>
      </c>
      <c r="L503" s="10">
        <v>1835</v>
      </c>
      <c r="M503" s="10">
        <v>100</v>
      </c>
      <c r="N503" s="10">
        <v>1835</v>
      </c>
      <c r="O503" s="9"/>
      <c r="P503" s="6"/>
      <c r="Q503" s="6"/>
    </row>
    <row r="504" spans="1:17" x14ac:dyDescent="0.25">
      <c r="A504" s="7">
        <f t="shared" si="74"/>
        <v>35859</v>
      </c>
      <c r="B504" s="11">
        <f t="shared" si="74"/>
        <v>2</v>
      </c>
      <c r="C504" s="12">
        <f t="shared" si="73"/>
        <v>5</v>
      </c>
      <c r="D504" s="12" t="str">
        <f t="shared" si="73"/>
        <v>growth</v>
      </c>
      <c r="E504" s="12">
        <v>19</v>
      </c>
      <c r="F504" s="12" t="s">
        <v>57</v>
      </c>
      <c r="G504" s="12" t="s">
        <v>59</v>
      </c>
      <c r="H504" s="12">
        <v>1</v>
      </c>
      <c r="I504" s="12">
        <f t="shared" si="70"/>
        <v>35859019</v>
      </c>
      <c r="J504" s="12">
        <f t="shared" si="69"/>
        <v>25</v>
      </c>
      <c r="K504" s="13">
        <v>2995</v>
      </c>
      <c r="L504" s="13">
        <v>2995</v>
      </c>
      <c r="M504" s="13">
        <v>100</v>
      </c>
      <c r="N504" s="13">
        <v>2995</v>
      </c>
      <c r="O504" s="12"/>
      <c r="P504" s="6"/>
      <c r="Q504" s="6"/>
    </row>
    <row r="505" spans="1:17" x14ac:dyDescent="0.25">
      <c r="A505" s="7">
        <f t="shared" si="74"/>
        <v>35859</v>
      </c>
      <c r="B505" s="11">
        <f t="shared" si="74"/>
        <v>2</v>
      </c>
      <c r="C505" s="12">
        <f t="shared" si="73"/>
        <v>5</v>
      </c>
      <c r="D505" s="12" t="str">
        <f t="shared" si="73"/>
        <v>growth</v>
      </c>
      <c r="E505" s="12">
        <v>38</v>
      </c>
      <c r="F505" s="12" t="s">
        <v>57</v>
      </c>
      <c r="G505" s="12" t="s">
        <v>59</v>
      </c>
      <c r="H505" s="12">
        <v>2</v>
      </c>
      <c r="I505" s="12">
        <f t="shared" si="70"/>
        <v>35859038</v>
      </c>
      <c r="J505" s="12">
        <f t="shared" si="69"/>
        <v>25</v>
      </c>
      <c r="K505" s="13">
        <v>2640</v>
      </c>
      <c r="L505" s="13">
        <v>2640</v>
      </c>
      <c r="M505" s="13">
        <v>100</v>
      </c>
      <c r="N505" s="13">
        <v>2640</v>
      </c>
      <c r="O505" s="12"/>
      <c r="P505" s="6"/>
      <c r="Q505" s="6"/>
    </row>
    <row r="506" spans="1:17" x14ac:dyDescent="0.25">
      <c r="A506" s="7">
        <f t="shared" si="74"/>
        <v>35859</v>
      </c>
      <c r="B506" s="11">
        <f t="shared" si="74"/>
        <v>2</v>
      </c>
      <c r="C506" s="12">
        <f t="shared" si="74"/>
        <v>5</v>
      </c>
      <c r="D506" s="12" t="str">
        <f t="shared" si="74"/>
        <v>growth</v>
      </c>
      <c r="E506" s="12">
        <v>81</v>
      </c>
      <c r="F506" s="12" t="s">
        <v>57</v>
      </c>
      <c r="G506" s="12" t="s">
        <v>59</v>
      </c>
      <c r="H506" s="12">
        <v>3</v>
      </c>
      <c r="I506" s="12">
        <f t="shared" si="70"/>
        <v>35859081</v>
      </c>
      <c r="J506" s="12">
        <f t="shared" si="69"/>
        <v>25</v>
      </c>
      <c r="K506" s="13">
        <v>3160</v>
      </c>
      <c r="L506" s="13">
        <v>3160</v>
      </c>
      <c r="M506" s="13">
        <v>100</v>
      </c>
      <c r="N506" s="13">
        <v>3160</v>
      </c>
      <c r="O506" s="12"/>
      <c r="P506" s="6"/>
      <c r="Q506" s="6"/>
    </row>
    <row r="507" spans="1:17" x14ac:dyDescent="0.25">
      <c r="A507" s="20">
        <v>35866</v>
      </c>
      <c r="B507" s="8">
        <v>2</v>
      </c>
      <c r="C507" s="9">
        <v>5</v>
      </c>
      <c r="D507" s="9" t="s">
        <v>54</v>
      </c>
      <c r="E507" s="9">
        <v>14</v>
      </c>
      <c r="F507" s="9" t="s">
        <v>55</v>
      </c>
      <c r="G507" s="9" t="s">
        <v>56</v>
      </c>
      <c r="H507" s="9">
        <v>1</v>
      </c>
      <c r="I507" s="9">
        <f t="shared" si="70"/>
        <v>35866014</v>
      </c>
      <c r="J507" s="9">
        <f t="shared" si="69"/>
        <v>25</v>
      </c>
      <c r="K507" s="10">
        <v>430</v>
      </c>
      <c r="L507" s="10">
        <v>430</v>
      </c>
      <c r="M507" s="10">
        <v>100</v>
      </c>
      <c r="N507" s="10">
        <v>430</v>
      </c>
      <c r="O507" s="10">
        <v>0</v>
      </c>
      <c r="P507" s="6">
        <f>(K507-O507)/K507</f>
        <v>1</v>
      </c>
      <c r="Q507" s="6"/>
    </row>
    <row r="508" spans="1:17" x14ac:dyDescent="0.25">
      <c r="A508" s="20">
        <f>A507</f>
        <v>35866</v>
      </c>
      <c r="B508" s="8">
        <f>B507</f>
        <v>2</v>
      </c>
      <c r="C508" s="9">
        <f t="shared" ref="C508:D523" si="75">C507</f>
        <v>5</v>
      </c>
      <c r="D508" s="9" t="str">
        <f t="shared" si="75"/>
        <v>final</v>
      </c>
      <c r="E508" s="9">
        <v>35</v>
      </c>
      <c r="F508" s="9" t="s">
        <v>55</v>
      </c>
      <c r="G508" s="9" t="s">
        <v>56</v>
      </c>
      <c r="H508" s="9">
        <v>2</v>
      </c>
      <c r="I508" s="9">
        <f t="shared" si="70"/>
        <v>35866035</v>
      </c>
      <c r="J508" s="9">
        <f t="shared" si="69"/>
        <v>25</v>
      </c>
      <c r="K508" s="10">
        <v>550</v>
      </c>
      <c r="L508" s="10">
        <v>550</v>
      </c>
      <c r="M508" s="10">
        <v>100</v>
      </c>
      <c r="N508" s="10">
        <v>550</v>
      </c>
      <c r="O508" s="10">
        <v>0</v>
      </c>
      <c r="P508" s="6">
        <f t="shared" ref="P508:P524" si="76">(K508-O508)/K508</f>
        <v>1</v>
      </c>
      <c r="Q508" s="6"/>
    </row>
    <row r="509" spans="1:17" x14ac:dyDescent="0.25">
      <c r="A509" s="20">
        <f t="shared" ref="A509:D524" si="77">A508</f>
        <v>35866</v>
      </c>
      <c r="B509" s="8">
        <f t="shared" si="77"/>
        <v>2</v>
      </c>
      <c r="C509" s="9">
        <f t="shared" si="75"/>
        <v>5</v>
      </c>
      <c r="D509" s="9" t="str">
        <f t="shared" si="75"/>
        <v>final</v>
      </c>
      <c r="E509" s="9">
        <v>61</v>
      </c>
      <c r="F509" s="9" t="s">
        <v>55</v>
      </c>
      <c r="G509" s="9" t="s">
        <v>56</v>
      </c>
      <c r="H509" s="9">
        <v>3</v>
      </c>
      <c r="I509" s="9">
        <f t="shared" si="70"/>
        <v>35866061</v>
      </c>
      <c r="J509" s="9">
        <f t="shared" si="69"/>
        <v>25</v>
      </c>
      <c r="K509" s="10">
        <v>469</v>
      </c>
      <c r="L509" s="10">
        <v>469</v>
      </c>
      <c r="M509" s="10">
        <v>100</v>
      </c>
      <c r="N509" s="10">
        <v>469</v>
      </c>
      <c r="O509" s="10">
        <v>0</v>
      </c>
      <c r="P509" s="6">
        <f t="shared" si="76"/>
        <v>1</v>
      </c>
      <c r="Q509" s="6"/>
    </row>
    <row r="510" spans="1:17" x14ac:dyDescent="0.25">
      <c r="A510" s="20">
        <f t="shared" si="77"/>
        <v>35866</v>
      </c>
      <c r="B510" s="11">
        <f t="shared" si="77"/>
        <v>2</v>
      </c>
      <c r="C510" s="12">
        <f t="shared" si="75"/>
        <v>5</v>
      </c>
      <c r="D510" s="12" t="str">
        <f t="shared" si="75"/>
        <v>final</v>
      </c>
      <c r="E510" s="12">
        <v>17</v>
      </c>
      <c r="F510" s="12" t="s">
        <v>57</v>
      </c>
      <c r="G510" s="12" t="s">
        <v>56</v>
      </c>
      <c r="H510" s="12">
        <v>1</v>
      </c>
      <c r="I510" s="12">
        <f t="shared" si="70"/>
        <v>35866017</v>
      </c>
      <c r="J510" s="12">
        <f t="shared" si="69"/>
        <v>25</v>
      </c>
      <c r="K510" s="13">
        <v>1425</v>
      </c>
      <c r="L510" s="13">
        <v>1425</v>
      </c>
      <c r="M510" s="13">
        <v>100</v>
      </c>
      <c r="N510" s="13">
        <v>1425</v>
      </c>
      <c r="O510" s="13">
        <v>0</v>
      </c>
      <c r="P510" s="6">
        <f t="shared" si="76"/>
        <v>1</v>
      </c>
      <c r="Q510" s="6"/>
    </row>
    <row r="511" spans="1:17" x14ac:dyDescent="0.25">
      <c r="A511" s="20">
        <f t="shared" si="77"/>
        <v>35866</v>
      </c>
      <c r="B511" s="11">
        <f t="shared" si="77"/>
        <v>2</v>
      </c>
      <c r="C511" s="12">
        <f t="shared" si="75"/>
        <v>5</v>
      </c>
      <c r="D511" s="12" t="str">
        <f t="shared" si="75"/>
        <v>final</v>
      </c>
      <c r="E511" s="12">
        <v>39</v>
      </c>
      <c r="F511" s="12" t="s">
        <v>57</v>
      </c>
      <c r="G511" s="12" t="s">
        <v>56</v>
      </c>
      <c r="H511" s="12">
        <v>2</v>
      </c>
      <c r="I511" s="12">
        <f t="shared" si="70"/>
        <v>35866039</v>
      </c>
      <c r="J511" s="12">
        <f t="shared" si="69"/>
        <v>25</v>
      </c>
      <c r="K511" s="13">
        <v>1285</v>
      </c>
      <c r="L511" s="13">
        <v>1285</v>
      </c>
      <c r="M511" s="13">
        <v>100</v>
      </c>
      <c r="N511" s="13">
        <v>1285</v>
      </c>
      <c r="O511" s="13">
        <v>0</v>
      </c>
      <c r="P511" s="6">
        <f t="shared" si="76"/>
        <v>1</v>
      </c>
      <c r="Q511" s="6"/>
    </row>
    <row r="512" spans="1:17" x14ac:dyDescent="0.25">
      <c r="A512" s="20">
        <f t="shared" si="77"/>
        <v>35866</v>
      </c>
      <c r="B512" s="11">
        <f t="shared" si="77"/>
        <v>2</v>
      </c>
      <c r="C512" s="12">
        <f t="shared" si="75"/>
        <v>5</v>
      </c>
      <c r="D512" s="12" t="str">
        <f t="shared" si="75"/>
        <v>final</v>
      </c>
      <c r="E512" s="12">
        <v>82</v>
      </c>
      <c r="F512" s="12" t="s">
        <v>57</v>
      </c>
      <c r="G512" s="12" t="s">
        <v>56</v>
      </c>
      <c r="H512" s="12">
        <v>3</v>
      </c>
      <c r="I512" s="12">
        <f t="shared" si="70"/>
        <v>35866082</v>
      </c>
      <c r="J512" s="12">
        <f t="shared" si="69"/>
        <v>25</v>
      </c>
      <c r="K512" s="13">
        <v>890</v>
      </c>
      <c r="L512" s="13">
        <v>890</v>
      </c>
      <c r="M512" s="13">
        <v>100</v>
      </c>
      <c r="N512" s="13">
        <v>890</v>
      </c>
      <c r="O512" s="13">
        <v>0</v>
      </c>
      <c r="P512" s="6">
        <f t="shared" si="76"/>
        <v>1</v>
      </c>
      <c r="Q512" s="6"/>
    </row>
    <row r="513" spans="1:17" x14ac:dyDescent="0.25">
      <c r="A513" s="20">
        <f t="shared" si="77"/>
        <v>35866</v>
      </c>
      <c r="B513" s="14">
        <f t="shared" si="77"/>
        <v>2</v>
      </c>
      <c r="C513" s="15">
        <f t="shared" si="75"/>
        <v>5</v>
      </c>
      <c r="D513" s="15" t="str">
        <f t="shared" si="75"/>
        <v>final</v>
      </c>
      <c r="E513" s="15">
        <v>15</v>
      </c>
      <c r="F513" s="15" t="s">
        <v>55</v>
      </c>
      <c r="G513" s="15" t="s">
        <v>58</v>
      </c>
      <c r="H513" s="15">
        <v>1</v>
      </c>
      <c r="I513" s="15">
        <f t="shared" si="70"/>
        <v>35866015</v>
      </c>
      <c r="J513" s="15">
        <f t="shared" si="69"/>
        <v>25</v>
      </c>
      <c r="K513" s="16">
        <v>1125</v>
      </c>
      <c r="L513" s="16">
        <v>1125</v>
      </c>
      <c r="M513" s="16">
        <v>100</v>
      </c>
      <c r="N513" s="16">
        <v>1125</v>
      </c>
      <c r="O513" s="16">
        <v>94</v>
      </c>
      <c r="P513" s="6">
        <f t="shared" si="76"/>
        <v>0.91644444444444439</v>
      </c>
      <c r="Q513" s="6"/>
    </row>
    <row r="514" spans="1:17" x14ac:dyDescent="0.25">
      <c r="A514" s="20">
        <f t="shared" si="77"/>
        <v>35866</v>
      </c>
      <c r="B514" s="14">
        <f t="shared" si="77"/>
        <v>2</v>
      </c>
      <c r="C514" s="15">
        <f t="shared" si="75"/>
        <v>5</v>
      </c>
      <c r="D514" s="15" t="str">
        <f t="shared" si="75"/>
        <v>final</v>
      </c>
      <c r="E514" s="15">
        <v>34</v>
      </c>
      <c r="F514" s="15" t="s">
        <v>55</v>
      </c>
      <c r="G514" s="15" t="s">
        <v>58</v>
      </c>
      <c r="H514" s="15">
        <v>2</v>
      </c>
      <c r="I514" s="15">
        <f t="shared" si="70"/>
        <v>35866034</v>
      </c>
      <c r="J514" s="15">
        <f t="shared" si="69"/>
        <v>25</v>
      </c>
      <c r="K514" s="16">
        <v>975</v>
      </c>
      <c r="L514" s="16">
        <v>975</v>
      </c>
      <c r="M514" s="16">
        <v>100</v>
      </c>
      <c r="N514" s="16">
        <v>975</v>
      </c>
      <c r="O514" s="16">
        <v>78</v>
      </c>
      <c r="P514" s="6">
        <f t="shared" si="76"/>
        <v>0.92</v>
      </c>
      <c r="Q514" s="6"/>
    </row>
    <row r="515" spans="1:17" x14ac:dyDescent="0.25">
      <c r="A515" s="20">
        <f t="shared" si="77"/>
        <v>35866</v>
      </c>
      <c r="B515" s="14">
        <f t="shared" si="77"/>
        <v>2</v>
      </c>
      <c r="C515" s="15">
        <f t="shared" si="75"/>
        <v>5</v>
      </c>
      <c r="D515" s="15" t="str">
        <f t="shared" si="75"/>
        <v>final</v>
      </c>
      <c r="E515" s="15">
        <v>60</v>
      </c>
      <c r="F515" s="15" t="s">
        <v>55</v>
      </c>
      <c r="G515" s="15" t="s">
        <v>58</v>
      </c>
      <c r="H515" s="15">
        <v>3</v>
      </c>
      <c r="I515" s="15">
        <f t="shared" si="70"/>
        <v>35866060</v>
      </c>
      <c r="J515" s="15">
        <f t="shared" si="69"/>
        <v>25</v>
      </c>
      <c r="K515" s="16">
        <v>945</v>
      </c>
      <c r="L515" s="16">
        <v>945</v>
      </c>
      <c r="M515" s="16">
        <v>100</v>
      </c>
      <c r="N515" s="16">
        <v>945</v>
      </c>
      <c r="O515" s="16">
        <v>0</v>
      </c>
      <c r="P515" s="6">
        <f t="shared" si="76"/>
        <v>1</v>
      </c>
      <c r="Q515" s="6"/>
    </row>
    <row r="516" spans="1:17" x14ac:dyDescent="0.25">
      <c r="A516" s="20">
        <f t="shared" si="77"/>
        <v>35866</v>
      </c>
      <c r="B516" s="17">
        <f t="shared" si="77"/>
        <v>2</v>
      </c>
      <c r="C516" s="18">
        <f t="shared" si="75"/>
        <v>5</v>
      </c>
      <c r="D516" s="18" t="str">
        <f t="shared" si="75"/>
        <v>final</v>
      </c>
      <c r="E516" s="18">
        <v>18</v>
      </c>
      <c r="F516" s="18" t="s">
        <v>57</v>
      </c>
      <c r="G516" s="18" t="s">
        <v>58</v>
      </c>
      <c r="H516" s="18">
        <v>1</v>
      </c>
      <c r="I516" s="18">
        <f t="shared" si="70"/>
        <v>35866018</v>
      </c>
      <c r="J516" s="18">
        <f t="shared" si="69"/>
        <v>25</v>
      </c>
      <c r="K516" s="19">
        <v>2245</v>
      </c>
      <c r="L516" s="19">
        <v>2245</v>
      </c>
      <c r="M516" s="19">
        <v>100</v>
      </c>
      <c r="N516" s="19">
        <v>2245</v>
      </c>
      <c r="O516" s="19">
        <v>0</v>
      </c>
      <c r="P516" s="6">
        <f t="shared" si="76"/>
        <v>1</v>
      </c>
      <c r="Q516" s="6"/>
    </row>
    <row r="517" spans="1:17" x14ac:dyDescent="0.25">
      <c r="A517" s="20">
        <f t="shared" si="77"/>
        <v>35866</v>
      </c>
      <c r="B517" s="17">
        <f t="shared" si="77"/>
        <v>2</v>
      </c>
      <c r="C517" s="18">
        <f t="shared" si="75"/>
        <v>5</v>
      </c>
      <c r="D517" s="18" t="str">
        <f t="shared" si="75"/>
        <v>final</v>
      </c>
      <c r="E517" s="18">
        <v>37</v>
      </c>
      <c r="F517" s="18" t="s">
        <v>57</v>
      </c>
      <c r="G517" s="18" t="s">
        <v>58</v>
      </c>
      <c r="H517" s="18">
        <v>2</v>
      </c>
      <c r="I517" s="18">
        <f t="shared" si="70"/>
        <v>35866037</v>
      </c>
      <c r="J517" s="18">
        <f t="shared" si="69"/>
        <v>25</v>
      </c>
      <c r="K517" s="19">
        <v>1470</v>
      </c>
      <c r="L517" s="19">
        <v>1470</v>
      </c>
      <c r="M517" s="19">
        <v>100</v>
      </c>
      <c r="N517" s="19">
        <v>1470</v>
      </c>
      <c r="O517" s="19">
        <v>0</v>
      </c>
      <c r="P517" s="6">
        <f t="shared" si="76"/>
        <v>1</v>
      </c>
      <c r="Q517" s="6"/>
    </row>
    <row r="518" spans="1:17" x14ac:dyDescent="0.25">
      <c r="A518" s="20">
        <f t="shared" si="77"/>
        <v>35866</v>
      </c>
      <c r="B518" s="17">
        <f t="shared" si="77"/>
        <v>2</v>
      </c>
      <c r="C518" s="18">
        <f t="shared" si="75"/>
        <v>5</v>
      </c>
      <c r="D518" s="18" t="str">
        <f t="shared" si="75"/>
        <v>final</v>
      </c>
      <c r="E518" s="18">
        <v>83</v>
      </c>
      <c r="F518" s="18" t="s">
        <v>57</v>
      </c>
      <c r="G518" s="18" t="s">
        <v>58</v>
      </c>
      <c r="H518" s="18">
        <v>3</v>
      </c>
      <c r="I518" s="18">
        <f t="shared" si="70"/>
        <v>35866083</v>
      </c>
      <c r="J518" s="18">
        <f t="shared" si="69"/>
        <v>25</v>
      </c>
      <c r="K518" s="19">
        <v>1310</v>
      </c>
      <c r="L518" s="19">
        <v>1310</v>
      </c>
      <c r="M518" s="19">
        <v>100</v>
      </c>
      <c r="N518" s="19">
        <v>1310</v>
      </c>
      <c r="O518" s="19">
        <v>0</v>
      </c>
      <c r="P518" s="6">
        <f t="shared" si="76"/>
        <v>1</v>
      </c>
      <c r="Q518" s="6"/>
    </row>
    <row r="519" spans="1:17" x14ac:dyDescent="0.25">
      <c r="A519" s="20">
        <f t="shared" si="77"/>
        <v>35866</v>
      </c>
      <c r="B519" s="8">
        <f t="shared" si="77"/>
        <v>2</v>
      </c>
      <c r="C519" s="9">
        <f t="shared" si="75"/>
        <v>5</v>
      </c>
      <c r="D519" s="9" t="str">
        <f t="shared" si="75"/>
        <v>final</v>
      </c>
      <c r="E519" s="9">
        <v>16</v>
      </c>
      <c r="F519" s="9" t="s">
        <v>55</v>
      </c>
      <c r="G519" s="9" t="s">
        <v>59</v>
      </c>
      <c r="H519" s="9">
        <v>1</v>
      </c>
      <c r="I519" s="9">
        <f t="shared" si="70"/>
        <v>35866016</v>
      </c>
      <c r="J519" s="9">
        <f t="shared" si="69"/>
        <v>25</v>
      </c>
      <c r="K519" s="10">
        <v>1425</v>
      </c>
      <c r="L519" s="10">
        <v>1425</v>
      </c>
      <c r="M519" s="10">
        <v>100</v>
      </c>
      <c r="N519" s="10">
        <v>1425</v>
      </c>
      <c r="O519" s="10">
        <v>85</v>
      </c>
      <c r="P519" s="6">
        <f t="shared" si="76"/>
        <v>0.94035087719298249</v>
      </c>
      <c r="Q519" s="6"/>
    </row>
    <row r="520" spans="1:17" x14ac:dyDescent="0.25">
      <c r="A520" s="20">
        <f t="shared" si="77"/>
        <v>35866</v>
      </c>
      <c r="B520" s="8">
        <f t="shared" si="77"/>
        <v>2</v>
      </c>
      <c r="C520" s="9">
        <f t="shared" si="75"/>
        <v>5</v>
      </c>
      <c r="D520" s="9" t="str">
        <f t="shared" si="75"/>
        <v>final</v>
      </c>
      <c r="E520" s="9">
        <v>36</v>
      </c>
      <c r="F520" s="9" t="s">
        <v>55</v>
      </c>
      <c r="G520" s="9" t="s">
        <v>59</v>
      </c>
      <c r="H520" s="9">
        <v>2</v>
      </c>
      <c r="I520" s="9">
        <f t="shared" si="70"/>
        <v>35866036</v>
      </c>
      <c r="J520" s="9">
        <f t="shared" si="69"/>
        <v>25</v>
      </c>
      <c r="K520" s="10">
        <v>1645</v>
      </c>
      <c r="L520" s="10">
        <v>1645</v>
      </c>
      <c r="M520" s="10">
        <v>100</v>
      </c>
      <c r="N520" s="10">
        <v>1645</v>
      </c>
      <c r="O520" s="10">
        <v>88</v>
      </c>
      <c r="P520" s="6">
        <f t="shared" si="76"/>
        <v>0.94650455927051669</v>
      </c>
      <c r="Q520" s="6"/>
    </row>
    <row r="521" spans="1:17" x14ac:dyDescent="0.25">
      <c r="A521" s="20">
        <f t="shared" si="77"/>
        <v>35866</v>
      </c>
      <c r="B521" s="8">
        <f t="shared" si="77"/>
        <v>2</v>
      </c>
      <c r="C521" s="9">
        <f t="shared" si="75"/>
        <v>5</v>
      </c>
      <c r="D521" s="9" t="str">
        <f t="shared" si="75"/>
        <v>final</v>
      </c>
      <c r="E521" s="9">
        <v>59</v>
      </c>
      <c r="F521" s="9" t="s">
        <v>55</v>
      </c>
      <c r="G521" s="9" t="s">
        <v>59</v>
      </c>
      <c r="H521" s="9">
        <v>3</v>
      </c>
      <c r="I521" s="9">
        <f t="shared" si="70"/>
        <v>35866059</v>
      </c>
      <c r="J521" s="9">
        <f t="shared" si="69"/>
        <v>25</v>
      </c>
      <c r="K521" s="10">
        <v>1840</v>
      </c>
      <c r="L521" s="10">
        <v>1840</v>
      </c>
      <c r="M521" s="10">
        <v>100</v>
      </c>
      <c r="N521" s="10">
        <v>1840</v>
      </c>
      <c r="O521" s="10">
        <v>96.5</v>
      </c>
      <c r="P521" s="6">
        <f t="shared" si="76"/>
        <v>0.94755434782608694</v>
      </c>
      <c r="Q521" s="6"/>
    </row>
    <row r="522" spans="1:17" x14ac:dyDescent="0.25">
      <c r="A522" s="20">
        <f t="shared" si="77"/>
        <v>35866</v>
      </c>
      <c r="B522" s="11">
        <f t="shared" si="77"/>
        <v>2</v>
      </c>
      <c r="C522" s="12">
        <f t="shared" si="75"/>
        <v>5</v>
      </c>
      <c r="D522" s="12" t="str">
        <f t="shared" si="75"/>
        <v>final</v>
      </c>
      <c r="E522" s="12">
        <v>19</v>
      </c>
      <c r="F522" s="12" t="s">
        <v>57</v>
      </c>
      <c r="G522" s="12" t="s">
        <v>59</v>
      </c>
      <c r="H522" s="12">
        <v>1</v>
      </c>
      <c r="I522" s="12">
        <f t="shared" si="70"/>
        <v>35866019</v>
      </c>
      <c r="J522" s="12">
        <f t="shared" si="69"/>
        <v>25</v>
      </c>
      <c r="K522" s="13">
        <v>3985</v>
      </c>
      <c r="L522" s="13">
        <v>3985</v>
      </c>
      <c r="M522" s="13">
        <v>100</v>
      </c>
      <c r="N522" s="13">
        <v>3985</v>
      </c>
      <c r="O522" s="13">
        <v>306</v>
      </c>
      <c r="P522" s="6">
        <f t="shared" si="76"/>
        <v>0.92321204516938515</v>
      </c>
      <c r="Q522" s="6"/>
    </row>
    <row r="523" spans="1:17" x14ac:dyDescent="0.25">
      <c r="A523" s="20">
        <f t="shared" si="77"/>
        <v>35866</v>
      </c>
      <c r="B523" s="11">
        <f t="shared" si="77"/>
        <v>2</v>
      </c>
      <c r="C523" s="12">
        <f t="shared" si="75"/>
        <v>5</v>
      </c>
      <c r="D523" s="12" t="str">
        <f t="shared" si="75"/>
        <v>final</v>
      </c>
      <c r="E523" s="12">
        <v>38</v>
      </c>
      <c r="F523" s="12" t="s">
        <v>57</v>
      </c>
      <c r="G523" s="12" t="s">
        <v>59</v>
      </c>
      <c r="H523" s="12">
        <v>2</v>
      </c>
      <c r="I523" s="12">
        <f t="shared" si="70"/>
        <v>35866038</v>
      </c>
      <c r="J523" s="12">
        <f t="shared" si="69"/>
        <v>25</v>
      </c>
      <c r="K523" s="13">
        <v>3050</v>
      </c>
      <c r="L523" s="13">
        <v>3050</v>
      </c>
      <c r="M523" s="13">
        <v>100</v>
      </c>
      <c r="N523" s="13">
        <v>3050</v>
      </c>
      <c r="O523" s="13">
        <v>303.5</v>
      </c>
      <c r="P523" s="6">
        <f t="shared" si="76"/>
        <v>0.9004918032786885</v>
      </c>
      <c r="Q523" s="6"/>
    </row>
    <row r="524" spans="1:17" x14ac:dyDescent="0.25">
      <c r="A524" s="20">
        <f t="shared" si="77"/>
        <v>35866</v>
      </c>
      <c r="B524" s="11">
        <f t="shared" si="77"/>
        <v>2</v>
      </c>
      <c r="C524" s="12">
        <f t="shared" si="77"/>
        <v>5</v>
      </c>
      <c r="D524" s="12" t="str">
        <f t="shared" si="77"/>
        <v>final</v>
      </c>
      <c r="E524" s="12">
        <v>81</v>
      </c>
      <c r="F524" s="12" t="s">
        <v>57</v>
      </c>
      <c r="G524" s="12" t="s">
        <v>59</v>
      </c>
      <c r="H524" s="12">
        <v>3</v>
      </c>
      <c r="I524" s="12">
        <f t="shared" si="70"/>
        <v>35866081</v>
      </c>
      <c r="J524" s="12">
        <f t="shared" si="69"/>
        <v>25</v>
      </c>
      <c r="K524" s="13">
        <v>4890</v>
      </c>
      <c r="L524" s="13">
        <v>4890</v>
      </c>
      <c r="M524" s="13">
        <v>100</v>
      </c>
      <c r="N524" s="13">
        <v>4890</v>
      </c>
      <c r="O524" s="13">
        <v>428.5</v>
      </c>
      <c r="P524" s="6">
        <f t="shared" si="76"/>
        <v>0.91237218813905929</v>
      </c>
      <c r="Q524" s="6"/>
    </row>
    <row r="525" spans="1:17" x14ac:dyDescent="0.25">
      <c r="A525" s="7">
        <v>35871</v>
      </c>
      <c r="B525" s="8">
        <v>2</v>
      </c>
      <c r="C525" s="9">
        <v>5</v>
      </c>
      <c r="D525" s="9" t="s">
        <v>51</v>
      </c>
      <c r="E525" s="9">
        <v>14</v>
      </c>
      <c r="F525" s="9" t="s">
        <v>55</v>
      </c>
      <c r="G525" s="9" t="s">
        <v>56</v>
      </c>
      <c r="H525" s="9">
        <v>1</v>
      </c>
      <c r="I525" s="9">
        <f t="shared" si="70"/>
        <v>35871014</v>
      </c>
      <c r="J525" s="9">
        <f t="shared" si="69"/>
        <v>25</v>
      </c>
      <c r="K525" s="10">
        <v>0</v>
      </c>
      <c r="L525" s="10"/>
      <c r="M525" s="10"/>
      <c r="N525" s="10">
        <v>0</v>
      </c>
      <c r="O525" s="9"/>
      <c r="P525" s="6"/>
      <c r="Q525" s="6"/>
    </row>
    <row r="526" spans="1:17" x14ac:dyDescent="0.25">
      <c r="A526" s="7">
        <f>A525</f>
        <v>35871</v>
      </c>
      <c r="B526" s="8">
        <f>B525</f>
        <v>2</v>
      </c>
      <c r="C526" s="9">
        <f t="shared" ref="C526:D541" si="78">C525</f>
        <v>5</v>
      </c>
      <c r="D526" s="9" t="str">
        <f t="shared" si="78"/>
        <v>residual</v>
      </c>
      <c r="E526" s="9">
        <v>35</v>
      </c>
      <c r="F526" s="9" t="s">
        <v>55</v>
      </c>
      <c r="G526" s="9" t="s">
        <v>56</v>
      </c>
      <c r="H526" s="9">
        <v>2</v>
      </c>
      <c r="I526" s="9">
        <f t="shared" si="70"/>
        <v>35871035</v>
      </c>
      <c r="J526" s="9">
        <f t="shared" si="69"/>
        <v>25</v>
      </c>
      <c r="K526" s="10">
        <v>0</v>
      </c>
      <c r="L526" s="10"/>
      <c r="M526" s="10"/>
      <c r="N526" s="10">
        <v>0</v>
      </c>
      <c r="O526" s="9"/>
      <c r="P526" s="6"/>
      <c r="Q526" s="6"/>
    </row>
    <row r="527" spans="1:17" x14ac:dyDescent="0.25">
      <c r="A527" s="7">
        <f t="shared" ref="A527:D542" si="79">A526</f>
        <v>35871</v>
      </c>
      <c r="B527" s="8">
        <f t="shared" si="79"/>
        <v>2</v>
      </c>
      <c r="C527" s="9">
        <f t="shared" si="78"/>
        <v>5</v>
      </c>
      <c r="D527" s="9" t="str">
        <f t="shared" si="78"/>
        <v>residual</v>
      </c>
      <c r="E527" s="9">
        <v>61</v>
      </c>
      <c r="F527" s="9" t="s">
        <v>55</v>
      </c>
      <c r="G527" s="9" t="s">
        <v>56</v>
      </c>
      <c r="H527" s="9">
        <v>3</v>
      </c>
      <c r="I527" s="9">
        <f t="shared" si="70"/>
        <v>35871061</v>
      </c>
      <c r="J527" s="9">
        <f t="shared" si="69"/>
        <v>25</v>
      </c>
      <c r="K527" s="10">
        <v>0</v>
      </c>
      <c r="L527" s="10"/>
      <c r="M527" s="10"/>
      <c r="N527" s="10">
        <v>0</v>
      </c>
      <c r="O527" s="9"/>
      <c r="P527" s="6"/>
      <c r="Q527" s="6"/>
    </row>
    <row r="528" spans="1:17" x14ac:dyDescent="0.25">
      <c r="A528" s="7">
        <f t="shared" si="79"/>
        <v>35871</v>
      </c>
      <c r="B528" s="11">
        <f t="shared" si="79"/>
        <v>2</v>
      </c>
      <c r="C528" s="12">
        <f t="shared" si="78"/>
        <v>5</v>
      </c>
      <c r="D528" s="12" t="str">
        <f t="shared" si="78"/>
        <v>residual</v>
      </c>
      <c r="E528" s="12">
        <v>17</v>
      </c>
      <c r="F528" s="12" t="s">
        <v>57</v>
      </c>
      <c r="G528" s="12" t="s">
        <v>56</v>
      </c>
      <c r="H528" s="12">
        <v>1</v>
      </c>
      <c r="I528" s="12">
        <f t="shared" si="70"/>
        <v>35871017</v>
      </c>
      <c r="J528" s="12">
        <f t="shared" si="69"/>
        <v>25</v>
      </c>
      <c r="K528" s="13">
        <v>0</v>
      </c>
      <c r="L528" s="13"/>
      <c r="M528" s="13"/>
      <c r="N528" s="13">
        <v>0</v>
      </c>
      <c r="O528" s="12"/>
      <c r="P528" s="6"/>
      <c r="Q528" s="6"/>
    </row>
    <row r="529" spans="1:17" x14ac:dyDescent="0.25">
      <c r="A529" s="7">
        <f t="shared" si="79"/>
        <v>35871</v>
      </c>
      <c r="B529" s="11">
        <f t="shared" si="79"/>
        <v>2</v>
      </c>
      <c r="C529" s="12">
        <f t="shared" si="78"/>
        <v>5</v>
      </c>
      <c r="D529" s="12" t="str">
        <f t="shared" si="78"/>
        <v>residual</v>
      </c>
      <c r="E529" s="12">
        <v>39</v>
      </c>
      <c r="F529" s="12" t="s">
        <v>57</v>
      </c>
      <c r="G529" s="12" t="s">
        <v>56</v>
      </c>
      <c r="H529" s="12">
        <v>2</v>
      </c>
      <c r="I529" s="12">
        <f t="shared" si="70"/>
        <v>35871039</v>
      </c>
      <c r="J529" s="12">
        <f t="shared" si="69"/>
        <v>25</v>
      </c>
      <c r="K529" s="13">
        <v>0</v>
      </c>
      <c r="L529" s="13"/>
      <c r="M529" s="13"/>
      <c r="N529" s="13">
        <v>0</v>
      </c>
      <c r="O529" s="12"/>
      <c r="P529" s="6"/>
      <c r="Q529" s="6"/>
    </row>
    <row r="530" spans="1:17" x14ac:dyDescent="0.25">
      <c r="A530" s="7">
        <f t="shared" si="79"/>
        <v>35871</v>
      </c>
      <c r="B530" s="11">
        <f t="shared" si="79"/>
        <v>2</v>
      </c>
      <c r="C530" s="12">
        <f t="shared" si="78"/>
        <v>5</v>
      </c>
      <c r="D530" s="12" t="str">
        <f t="shared" si="78"/>
        <v>residual</v>
      </c>
      <c r="E530" s="12">
        <v>82</v>
      </c>
      <c r="F530" s="12" t="s">
        <v>57</v>
      </c>
      <c r="G530" s="12" t="s">
        <v>56</v>
      </c>
      <c r="H530" s="12">
        <v>3</v>
      </c>
      <c r="I530" s="12">
        <f t="shared" si="70"/>
        <v>35871082</v>
      </c>
      <c r="J530" s="12">
        <f t="shared" si="69"/>
        <v>25</v>
      </c>
      <c r="K530" s="13">
        <v>0</v>
      </c>
      <c r="L530" s="13"/>
      <c r="M530" s="13"/>
      <c r="N530" s="13">
        <v>0</v>
      </c>
      <c r="O530" s="12"/>
      <c r="P530" s="6"/>
      <c r="Q530" s="6"/>
    </row>
    <row r="531" spans="1:17" x14ac:dyDescent="0.25">
      <c r="A531" s="7">
        <f t="shared" si="79"/>
        <v>35871</v>
      </c>
      <c r="B531" s="14">
        <f t="shared" si="79"/>
        <v>2</v>
      </c>
      <c r="C531" s="15">
        <f t="shared" si="78"/>
        <v>5</v>
      </c>
      <c r="D531" s="15" t="str">
        <f t="shared" si="78"/>
        <v>residual</v>
      </c>
      <c r="E531" s="15">
        <v>15</v>
      </c>
      <c r="F531" s="15" t="s">
        <v>55</v>
      </c>
      <c r="G531" s="15" t="s">
        <v>58</v>
      </c>
      <c r="H531" s="15">
        <v>1</v>
      </c>
      <c r="I531" s="15">
        <f t="shared" si="70"/>
        <v>35871015</v>
      </c>
      <c r="J531" s="15">
        <f t="shared" si="69"/>
        <v>25</v>
      </c>
      <c r="K531" s="16">
        <v>94</v>
      </c>
      <c r="L531" s="16"/>
      <c r="M531" s="16"/>
      <c r="N531" s="16">
        <v>94</v>
      </c>
      <c r="O531" s="15"/>
      <c r="P531" s="6"/>
      <c r="Q531" s="6"/>
    </row>
    <row r="532" spans="1:17" x14ac:dyDescent="0.25">
      <c r="A532" s="7">
        <f t="shared" si="79"/>
        <v>35871</v>
      </c>
      <c r="B532" s="14">
        <f t="shared" si="79"/>
        <v>2</v>
      </c>
      <c r="C532" s="15">
        <f t="shared" si="78"/>
        <v>5</v>
      </c>
      <c r="D532" s="15" t="str">
        <f t="shared" si="78"/>
        <v>residual</v>
      </c>
      <c r="E532" s="15">
        <v>34</v>
      </c>
      <c r="F532" s="15" t="s">
        <v>55</v>
      </c>
      <c r="G532" s="15" t="s">
        <v>58</v>
      </c>
      <c r="H532" s="15">
        <v>2</v>
      </c>
      <c r="I532" s="15">
        <f t="shared" si="70"/>
        <v>35871034</v>
      </c>
      <c r="J532" s="15">
        <f t="shared" ref="J532:J595" si="80">B532*10+C532</f>
        <v>25</v>
      </c>
      <c r="K532" s="16">
        <v>78</v>
      </c>
      <c r="L532" s="16"/>
      <c r="M532" s="16"/>
      <c r="N532" s="16">
        <v>78</v>
      </c>
      <c r="O532" s="15"/>
      <c r="P532" s="6"/>
      <c r="Q532" s="6"/>
    </row>
    <row r="533" spans="1:17" x14ac:dyDescent="0.25">
      <c r="A533" s="7">
        <f t="shared" si="79"/>
        <v>35871</v>
      </c>
      <c r="B533" s="14">
        <f t="shared" si="79"/>
        <v>2</v>
      </c>
      <c r="C533" s="15">
        <f t="shared" si="78"/>
        <v>5</v>
      </c>
      <c r="D533" s="15" t="str">
        <f t="shared" si="78"/>
        <v>residual</v>
      </c>
      <c r="E533" s="15">
        <v>60</v>
      </c>
      <c r="F533" s="15" t="s">
        <v>55</v>
      </c>
      <c r="G533" s="15" t="s">
        <v>58</v>
      </c>
      <c r="H533" s="15">
        <v>3</v>
      </c>
      <c r="I533" s="15">
        <f t="shared" si="70"/>
        <v>35871060</v>
      </c>
      <c r="J533" s="15">
        <f t="shared" si="80"/>
        <v>25</v>
      </c>
      <c r="K533" s="16">
        <v>0</v>
      </c>
      <c r="L533" s="16"/>
      <c r="M533" s="16"/>
      <c r="N533" s="16">
        <v>0</v>
      </c>
      <c r="O533" s="15"/>
      <c r="P533" s="6"/>
      <c r="Q533" s="6"/>
    </row>
    <row r="534" spans="1:17" x14ac:dyDescent="0.25">
      <c r="A534" s="7">
        <f t="shared" si="79"/>
        <v>35871</v>
      </c>
      <c r="B534" s="17">
        <f t="shared" si="79"/>
        <v>2</v>
      </c>
      <c r="C534" s="18">
        <f t="shared" si="78"/>
        <v>5</v>
      </c>
      <c r="D534" s="18" t="str">
        <f t="shared" si="78"/>
        <v>residual</v>
      </c>
      <c r="E534" s="18">
        <v>18</v>
      </c>
      <c r="F534" s="18" t="s">
        <v>57</v>
      </c>
      <c r="G534" s="18" t="s">
        <v>58</v>
      </c>
      <c r="H534" s="18">
        <v>1</v>
      </c>
      <c r="I534" s="18">
        <f t="shared" ref="I534:I597" si="81">A534*1000+E534</f>
        <v>35871018</v>
      </c>
      <c r="J534" s="18">
        <f t="shared" si="80"/>
        <v>25</v>
      </c>
      <c r="K534" s="19">
        <v>0</v>
      </c>
      <c r="L534" s="19"/>
      <c r="M534" s="19"/>
      <c r="N534" s="19">
        <v>0</v>
      </c>
      <c r="O534" s="18"/>
      <c r="P534" s="6"/>
      <c r="Q534" s="6"/>
    </row>
    <row r="535" spans="1:17" x14ac:dyDescent="0.25">
      <c r="A535" s="7">
        <f t="shared" si="79"/>
        <v>35871</v>
      </c>
      <c r="B535" s="17">
        <f t="shared" si="79"/>
        <v>2</v>
      </c>
      <c r="C535" s="18">
        <f t="shared" si="78"/>
        <v>5</v>
      </c>
      <c r="D535" s="18" t="str">
        <f t="shared" si="78"/>
        <v>residual</v>
      </c>
      <c r="E535" s="18">
        <v>37</v>
      </c>
      <c r="F535" s="18" t="s">
        <v>57</v>
      </c>
      <c r="G535" s="18" t="s">
        <v>58</v>
      </c>
      <c r="H535" s="18">
        <v>2</v>
      </c>
      <c r="I535" s="18">
        <f t="shared" si="81"/>
        <v>35871037</v>
      </c>
      <c r="J535" s="18">
        <f t="shared" si="80"/>
        <v>25</v>
      </c>
      <c r="K535" s="19">
        <v>0</v>
      </c>
      <c r="L535" s="19"/>
      <c r="M535" s="19"/>
      <c r="N535" s="19">
        <v>0</v>
      </c>
      <c r="O535" s="18"/>
      <c r="P535" s="6"/>
      <c r="Q535" s="6"/>
    </row>
    <row r="536" spans="1:17" x14ac:dyDescent="0.25">
      <c r="A536" s="7">
        <f t="shared" si="79"/>
        <v>35871</v>
      </c>
      <c r="B536" s="17">
        <f t="shared" si="79"/>
        <v>2</v>
      </c>
      <c r="C536" s="18">
        <f t="shared" si="78"/>
        <v>5</v>
      </c>
      <c r="D536" s="18" t="str">
        <f t="shared" si="78"/>
        <v>residual</v>
      </c>
      <c r="E536" s="18">
        <v>83</v>
      </c>
      <c r="F536" s="18" t="s">
        <v>57</v>
      </c>
      <c r="G536" s="18" t="s">
        <v>58</v>
      </c>
      <c r="H536" s="18">
        <v>3</v>
      </c>
      <c r="I536" s="18">
        <f t="shared" si="81"/>
        <v>35871083</v>
      </c>
      <c r="J536" s="18">
        <f t="shared" si="80"/>
        <v>25</v>
      </c>
      <c r="K536" s="19">
        <v>0</v>
      </c>
      <c r="L536" s="19"/>
      <c r="M536" s="19"/>
      <c r="N536" s="19">
        <v>0</v>
      </c>
      <c r="O536" s="18"/>
      <c r="P536" s="6"/>
      <c r="Q536" s="6"/>
    </row>
    <row r="537" spans="1:17" x14ac:dyDescent="0.25">
      <c r="A537" s="7">
        <f t="shared" si="79"/>
        <v>35871</v>
      </c>
      <c r="B537" s="8">
        <f t="shared" si="79"/>
        <v>2</v>
      </c>
      <c r="C537" s="9">
        <f t="shared" si="78"/>
        <v>5</v>
      </c>
      <c r="D537" s="9" t="str">
        <f t="shared" si="78"/>
        <v>residual</v>
      </c>
      <c r="E537" s="9">
        <v>16</v>
      </c>
      <c r="F537" s="9" t="s">
        <v>55</v>
      </c>
      <c r="G537" s="9" t="s">
        <v>59</v>
      </c>
      <c r="H537" s="9">
        <v>1</v>
      </c>
      <c r="I537" s="9">
        <f t="shared" si="81"/>
        <v>35871016</v>
      </c>
      <c r="J537" s="9">
        <f t="shared" si="80"/>
        <v>25</v>
      </c>
      <c r="K537" s="10">
        <v>85</v>
      </c>
      <c r="L537" s="10"/>
      <c r="M537" s="10"/>
      <c r="N537" s="10">
        <v>85</v>
      </c>
      <c r="O537" s="9"/>
      <c r="P537" s="6"/>
      <c r="Q537" s="6"/>
    </row>
    <row r="538" spans="1:17" x14ac:dyDescent="0.25">
      <c r="A538" s="7">
        <f t="shared" si="79"/>
        <v>35871</v>
      </c>
      <c r="B538" s="8">
        <f t="shared" si="79"/>
        <v>2</v>
      </c>
      <c r="C538" s="9">
        <f t="shared" si="78"/>
        <v>5</v>
      </c>
      <c r="D538" s="9" t="str">
        <f t="shared" si="78"/>
        <v>residual</v>
      </c>
      <c r="E538" s="9">
        <v>36</v>
      </c>
      <c r="F538" s="9" t="s">
        <v>55</v>
      </c>
      <c r="G538" s="9" t="s">
        <v>59</v>
      </c>
      <c r="H538" s="9">
        <v>2</v>
      </c>
      <c r="I538" s="9">
        <f t="shared" si="81"/>
        <v>35871036</v>
      </c>
      <c r="J538" s="9">
        <f t="shared" si="80"/>
        <v>25</v>
      </c>
      <c r="K538" s="10">
        <v>88</v>
      </c>
      <c r="L538" s="10"/>
      <c r="M538" s="10"/>
      <c r="N538" s="10">
        <v>88</v>
      </c>
      <c r="O538" s="9"/>
      <c r="P538" s="6"/>
      <c r="Q538" s="6"/>
    </row>
    <row r="539" spans="1:17" x14ac:dyDescent="0.25">
      <c r="A539" s="7">
        <f t="shared" si="79"/>
        <v>35871</v>
      </c>
      <c r="B539" s="8">
        <f t="shared" si="79"/>
        <v>2</v>
      </c>
      <c r="C539" s="9">
        <f t="shared" si="78"/>
        <v>5</v>
      </c>
      <c r="D539" s="9" t="str">
        <f t="shared" si="78"/>
        <v>residual</v>
      </c>
      <c r="E539" s="9">
        <v>59</v>
      </c>
      <c r="F539" s="9" t="s">
        <v>55</v>
      </c>
      <c r="G539" s="9" t="s">
        <v>59</v>
      </c>
      <c r="H539" s="9">
        <v>3</v>
      </c>
      <c r="I539" s="9">
        <f t="shared" si="81"/>
        <v>35871059</v>
      </c>
      <c r="J539" s="9">
        <f t="shared" si="80"/>
        <v>25</v>
      </c>
      <c r="K539" s="10">
        <v>96.5</v>
      </c>
      <c r="L539" s="10"/>
      <c r="M539" s="10"/>
      <c r="N539" s="10">
        <v>96.5</v>
      </c>
      <c r="O539" s="9"/>
      <c r="P539" s="6"/>
      <c r="Q539" s="6"/>
    </row>
    <row r="540" spans="1:17" x14ac:dyDescent="0.25">
      <c r="A540" s="7">
        <f t="shared" si="79"/>
        <v>35871</v>
      </c>
      <c r="B540" s="11">
        <f t="shared" si="79"/>
        <v>2</v>
      </c>
      <c r="C540" s="12">
        <f t="shared" si="78"/>
        <v>5</v>
      </c>
      <c r="D540" s="12" t="str">
        <f t="shared" si="78"/>
        <v>residual</v>
      </c>
      <c r="E540" s="12">
        <v>19</v>
      </c>
      <c r="F540" s="12" t="s">
        <v>57</v>
      </c>
      <c r="G540" s="12" t="s">
        <v>59</v>
      </c>
      <c r="H540" s="12">
        <v>1</v>
      </c>
      <c r="I540" s="12">
        <f t="shared" si="81"/>
        <v>35871019</v>
      </c>
      <c r="J540" s="12">
        <f t="shared" si="80"/>
        <v>25</v>
      </c>
      <c r="K540" s="13">
        <v>306</v>
      </c>
      <c r="L540" s="13"/>
      <c r="M540" s="13"/>
      <c r="N540" s="13">
        <v>306</v>
      </c>
      <c r="O540" s="12"/>
      <c r="P540" s="6"/>
      <c r="Q540" s="6"/>
    </row>
    <row r="541" spans="1:17" x14ac:dyDescent="0.25">
      <c r="A541" s="7">
        <f t="shared" si="79"/>
        <v>35871</v>
      </c>
      <c r="B541" s="11">
        <f t="shared" si="79"/>
        <v>2</v>
      </c>
      <c r="C541" s="12">
        <f t="shared" si="78"/>
        <v>5</v>
      </c>
      <c r="D541" s="12" t="str">
        <f t="shared" si="78"/>
        <v>residual</v>
      </c>
      <c r="E541" s="12">
        <v>38</v>
      </c>
      <c r="F541" s="12" t="s">
        <v>57</v>
      </c>
      <c r="G541" s="12" t="s">
        <v>59</v>
      </c>
      <c r="H541" s="12">
        <v>2</v>
      </c>
      <c r="I541" s="12">
        <f t="shared" si="81"/>
        <v>35871038</v>
      </c>
      <c r="J541" s="12">
        <f t="shared" si="80"/>
        <v>25</v>
      </c>
      <c r="K541" s="13">
        <v>303.5</v>
      </c>
      <c r="L541" s="13"/>
      <c r="M541" s="13"/>
      <c r="N541" s="13">
        <v>303.5</v>
      </c>
      <c r="O541" s="12"/>
      <c r="P541" s="6"/>
      <c r="Q541" s="6"/>
    </row>
    <row r="542" spans="1:17" x14ac:dyDescent="0.25">
      <c r="A542" s="7">
        <f t="shared" si="79"/>
        <v>35871</v>
      </c>
      <c r="B542" s="11">
        <f t="shared" si="79"/>
        <v>2</v>
      </c>
      <c r="C542" s="12">
        <f t="shared" si="79"/>
        <v>5</v>
      </c>
      <c r="D542" s="12" t="str">
        <f t="shared" si="79"/>
        <v>residual</v>
      </c>
      <c r="E542" s="12">
        <v>81</v>
      </c>
      <c r="F542" s="12" t="s">
        <v>57</v>
      </c>
      <c r="G542" s="12" t="s">
        <v>59</v>
      </c>
      <c r="H542" s="12">
        <v>3</v>
      </c>
      <c r="I542" s="12">
        <f t="shared" si="81"/>
        <v>35871081</v>
      </c>
      <c r="J542" s="12">
        <f t="shared" si="80"/>
        <v>25</v>
      </c>
      <c r="K542" s="13">
        <v>428.5</v>
      </c>
      <c r="L542" s="13"/>
      <c r="M542" s="13"/>
      <c r="N542" s="13">
        <v>428.5</v>
      </c>
      <c r="O542" s="12"/>
      <c r="P542" s="6"/>
      <c r="Q542" s="6"/>
    </row>
    <row r="543" spans="1:17" x14ac:dyDescent="0.25">
      <c r="A543" s="20">
        <v>35882</v>
      </c>
      <c r="B543" s="8">
        <v>2</v>
      </c>
      <c r="C543" s="9">
        <v>6</v>
      </c>
      <c r="D543" s="9" t="s">
        <v>60</v>
      </c>
      <c r="E543" s="9">
        <v>14</v>
      </c>
      <c r="F543" s="9" t="s">
        <v>55</v>
      </c>
      <c r="G543" s="9" t="s">
        <v>56</v>
      </c>
      <c r="H543" s="9">
        <v>1</v>
      </c>
      <c r="I543" s="9">
        <f t="shared" si="81"/>
        <v>35882014</v>
      </c>
      <c r="J543" s="9">
        <f t="shared" si="80"/>
        <v>26</v>
      </c>
      <c r="K543" s="10">
        <v>116.5</v>
      </c>
      <c r="L543" s="10">
        <v>116.5</v>
      </c>
      <c r="M543" s="10">
        <v>100</v>
      </c>
      <c r="N543" s="10">
        <v>116.5</v>
      </c>
      <c r="O543" s="9"/>
      <c r="P543" s="6"/>
      <c r="Q543" s="6"/>
    </row>
    <row r="544" spans="1:17" x14ac:dyDescent="0.25">
      <c r="A544" s="20">
        <f>A543</f>
        <v>35882</v>
      </c>
      <c r="B544" s="8">
        <f>B543</f>
        <v>2</v>
      </c>
      <c r="C544" s="9">
        <f t="shared" ref="C544:D559" si="82">C543</f>
        <v>6</v>
      </c>
      <c r="D544" s="9" t="str">
        <f t="shared" si="82"/>
        <v>growth</v>
      </c>
      <c r="E544" s="9">
        <v>35</v>
      </c>
      <c r="F544" s="9" t="s">
        <v>55</v>
      </c>
      <c r="G544" s="9" t="s">
        <v>56</v>
      </c>
      <c r="H544" s="9">
        <v>2</v>
      </c>
      <c r="I544" s="9">
        <f t="shared" si="81"/>
        <v>35882035</v>
      </c>
      <c r="J544" s="9">
        <f t="shared" si="80"/>
        <v>26</v>
      </c>
      <c r="K544" s="10">
        <v>92.5</v>
      </c>
      <c r="L544" s="10">
        <v>92.5</v>
      </c>
      <c r="M544" s="10">
        <v>100</v>
      </c>
      <c r="N544" s="10">
        <v>92.5</v>
      </c>
      <c r="O544" s="9"/>
      <c r="P544" s="6"/>
      <c r="Q544" s="6"/>
    </row>
    <row r="545" spans="1:17" x14ac:dyDescent="0.25">
      <c r="A545" s="20">
        <f t="shared" ref="A545:D560" si="83">A544</f>
        <v>35882</v>
      </c>
      <c r="B545" s="8">
        <f t="shared" si="83"/>
        <v>2</v>
      </c>
      <c r="C545" s="9">
        <f t="shared" si="82"/>
        <v>6</v>
      </c>
      <c r="D545" s="9" t="str">
        <f t="shared" si="82"/>
        <v>growth</v>
      </c>
      <c r="E545" s="9">
        <v>61</v>
      </c>
      <c r="F545" s="9" t="s">
        <v>55</v>
      </c>
      <c r="G545" s="9" t="s">
        <v>56</v>
      </c>
      <c r="H545" s="9">
        <v>3</v>
      </c>
      <c r="I545" s="9">
        <f t="shared" si="81"/>
        <v>35882061</v>
      </c>
      <c r="J545" s="9">
        <f t="shared" si="80"/>
        <v>26</v>
      </c>
      <c r="K545" s="10">
        <v>137</v>
      </c>
      <c r="L545" s="10">
        <v>137</v>
      </c>
      <c r="M545" s="10">
        <v>100</v>
      </c>
      <c r="N545" s="10">
        <v>137</v>
      </c>
      <c r="O545" s="9"/>
      <c r="P545" s="6"/>
      <c r="Q545" s="6"/>
    </row>
    <row r="546" spans="1:17" x14ac:dyDescent="0.25">
      <c r="A546" s="20">
        <f t="shared" si="83"/>
        <v>35882</v>
      </c>
      <c r="B546" s="11">
        <f t="shared" si="83"/>
        <v>2</v>
      </c>
      <c r="C546" s="12">
        <f t="shared" si="82"/>
        <v>6</v>
      </c>
      <c r="D546" s="12" t="str">
        <f t="shared" si="82"/>
        <v>growth</v>
      </c>
      <c r="E546" s="12">
        <v>17</v>
      </c>
      <c r="F546" s="12" t="s">
        <v>57</v>
      </c>
      <c r="G546" s="12" t="s">
        <v>56</v>
      </c>
      <c r="H546" s="12">
        <v>1</v>
      </c>
      <c r="I546" s="12">
        <f t="shared" si="81"/>
        <v>35882017</v>
      </c>
      <c r="J546" s="12">
        <f t="shared" si="80"/>
        <v>26</v>
      </c>
      <c r="K546" s="13">
        <v>279</v>
      </c>
      <c r="L546" s="13">
        <v>279</v>
      </c>
      <c r="M546" s="13">
        <v>100</v>
      </c>
      <c r="N546" s="13">
        <v>279</v>
      </c>
      <c r="O546" s="12"/>
      <c r="P546" s="6"/>
      <c r="Q546" s="6"/>
    </row>
    <row r="547" spans="1:17" x14ac:dyDescent="0.25">
      <c r="A547" s="20">
        <f t="shared" si="83"/>
        <v>35882</v>
      </c>
      <c r="B547" s="11">
        <f t="shared" si="83"/>
        <v>2</v>
      </c>
      <c r="C547" s="12">
        <f t="shared" si="82"/>
        <v>6</v>
      </c>
      <c r="D547" s="12" t="str">
        <f t="shared" si="82"/>
        <v>growth</v>
      </c>
      <c r="E547" s="12">
        <v>39</v>
      </c>
      <c r="F547" s="12" t="s">
        <v>57</v>
      </c>
      <c r="G547" s="12" t="s">
        <v>56</v>
      </c>
      <c r="H547" s="12">
        <v>2</v>
      </c>
      <c r="I547" s="12">
        <f t="shared" si="81"/>
        <v>35882039</v>
      </c>
      <c r="J547" s="12">
        <f t="shared" si="80"/>
        <v>26</v>
      </c>
      <c r="K547" s="13">
        <v>214.5</v>
      </c>
      <c r="L547" s="13">
        <v>214.5</v>
      </c>
      <c r="M547" s="13">
        <v>100</v>
      </c>
      <c r="N547" s="13">
        <v>214.5</v>
      </c>
      <c r="O547" s="12"/>
      <c r="P547" s="6"/>
      <c r="Q547" s="6"/>
    </row>
    <row r="548" spans="1:17" x14ac:dyDescent="0.25">
      <c r="A548" s="20">
        <f t="shared" si="83"/>
        <v>35882</v>
      </c>
      <c r="B548" s="11">
        <f t="shared" si="83"/>
        <v>2</v>
      </c>
      <c r="C548" s="12">
        <f t="shared" si="82"/>
        <v>6</v>
      </c>
      <c r="D548" s="12" t="str">
        <f t="shared" si="82"/>
        <v>growth</v>
      </c>
      <c r="E548" s="12">
        <v>82</v>
      </c>
      <c r="F548" s="12" t="s">
        <v>57</v>
      </c>
      <c r="G548" s="12" t="s">
        <v>56</v>
      </c>
      <c r="H548" s="12">
        <v>3</v>
      </c>
      <c r="I548" s="12">
        <f t="shared" si="81"/>
        <v>35882082</v>
      </c>
      <c r="J548" s="12">
        <f t="shared" si="80"/>
        <v>26</v>
      </c>
      <c r="K548" s="13">
        <v>221</v>
      </c>
      <c r="L548" s="13">
        <v>221</v>
      </c>
      <c r="M548" s="13">
        <v>100</v>
      </c>
      <c r="N548" s="13">
        <v>221</v>
      </c>
      <c r="O548" s="12"/>
      <c r="P548" s="6"/>
      <c r="Q548" s="6"/>
    </row>
    <row r="549" spans="1:17" x14ac:dyDescent="0.25">
      <c r="A549" s="20">
        <f t="shared" si="83"/>
        <v>35882</v>
      </c>
      <c r="B549" s="14">
        <f t="shared" si="83"/>
        <v>2</v>
      </c>
      <c r="C549" s="15">
        <f t="shared" si="82"/>
        <v>6</v>
      </c>
      <c r="D549" s="15" t="str">
        <f t="shared" si="82"/>
        <v>growth</v>
      </c>
      <c r="E549" s="15">
        <v>15</v>
      </c>
      <c r="F549" s="15" t="s">
        <v>55</v>
      </c>
      <c r="G549" s="15" t="s">
        <v>58</v>
      </c>
      <c r="H549" s="15">
        <v>1</v>
      </c>
      <c r="I549" s="15">
        <f t="shared" si="81"/>
        <v>35882015</v>
      </c>
      <c r="J549" s="15">
        <f t="shared" si="80"/>
        <v>26</v>
      </c>
      <c r="K549" s="16">
        <v>500</v>
      </c>
      <c r="L549" s="16">
        <v>500</v>
      </c>
      <c r="M549" s="16">
        <v>100</v>
      </c>
      <c r="N549" s="16">
        <v>500</v>
      </c>
      <c r="O549" s="15"/>
      <c r="P549" s="6"/>
      <c r="Q549" s="6"/>
    </row>
    <row r="550" spans="1:17" x14ac:dyDescent="0.25">
      <c r="A550" s="20">
        <f t="shared" si="83"/>
        <v>35882</v>
      </c>
      <c r="B550" s="14">
        <f t="shared" si="83"/>
        <v>2</v>
      </c>
      <c r="C550" s="15">
        <f t="shared" si="82"/>
        <v>6</v>
      </c>
      <c r="D550" s="15" t="str">
        <f t="shared" si="82"/>
        <v>growth</v>
      </c>
      <c r="E550" s="15">
        <v>34</v>
      </c>
      <c r="F550" s="15" t="s">
        <v>55</v>
      </c>
      <c r="G550" s="15" t="s">
        <v>58</v>
      </c>
      <c r="H550" s="15">
        <v>2</v>
      </c>
      <c r="I550" s="15">
        <f t="shared" si="81"/>
        <v>35882034</v>
      </c>
      <c r="J550" s="15">
        <f t="shared" si="80"/>
        <v>26</v>
      </c>
      <c r="K550" s="16">
        <v>403.5</v>
      </c>
      <c r="L550" s="16">
        <v>403.5</v>
      </c>
      <c r="M550" s="16">
        <v>100</v>
      </c>
      <c r="N550" s="16">
        <v>403.5</v>
      </c>
      <c r="O550" s="15"/>
      <c r="P550" s="6"/>
      <c r="Q550" s="6"/>
    </row>
    <row r="551" spans="1:17" x14ac:dyDescent="0.25">
      <c r="A551" s="20">
        <f t="shared" si="83"/>
        <v>35882</v>
      </c>
      <c r="B551" s="14">
        <f t="shared" si="83"/>
        <v>2</v>
      </c>
      <c r="C551" s="15">
        <f t="shared" si="82"/>
        <v>6</v>
      </c>
      <c r="D551" s="15" t="str">
        <f t="shared" si="82"/>
        <v>growth</v>
      </c>
      <c r="E551" s="15">
        <v>60</v>
      </c>
      <c r="F551" s="15" t="s">
        <v>55</v>
      </c>
      <c r="G551" s="15" t="s">
        <v>58</v>
      </c>
      <c r="H551" s="15">
        <v>3</v>
      </c>
      <c r="I551" s="15">
        <f t="shared" si="81"/>
        <v>35882060</v>
      </c>
      <c r="J551" s="15">
        <f t="shared" si="80"/>
        <v>26</v>
      </c>
      <c r="K551" s="16">
        <v>496</v>
      </c>
      <c r="L551" s="16">
        <v>496</v>
      </c>
      <c r="M551" s="16">
        <v>100</v>
      </c>
      <c r="N551" s="16">
        <v>496</v>
      </c>
      <c r="O551" s="15"/>
      <c r="P551" s="6"/>
      <c r="Q551" s="6"/>
    </row>
    <row r="552" spans="1:17" x14ac:dyDescent="0.25">
      <c r="A552" s="20">
        <f t="shared" si="83"/>
        <v>35882</v>
      </c>
      <c r="B552" s="17">
        <f t="shared" si="83"/>
        <v>2</v>
      </c>
      <c r="C552" s="18">
        <f t="shared" si="82"/>
        <v>6</v>
      </c>
      <c r="D552" s="18" t="str">
        <f t="shared" si="82"/>
        <v>growth</v>
      </c>
      <c r="E552" s="18">
        <v>18</v>
      </c>
      <c r="F552" s="18" t="s">
        <v>57</v>
      </c>
      <c r="G552" s="18" t="s">
        <v>58</v>
      </c>
      <c r="H552" s="18">
        <v>1</v>
      </c>
      <c r="I552" s="18">
        <f t="shared" si="81"/>
        <v>35882018</v>
      </c>
      <c r="J552" s="18">
        <f t="shared" si="80"/>
        <v>26</v>
      </c>
      <c r="K552" s="19">
        <v>560</v>
      </c>
      <c r="L552" s="19">
        <v>560</v>
      </c>
      <c r="M552" s="19">
        <v>100</v>
      </c>
      <c r="N552" s="19">
        <v>560</v>
      </c>
      <c r="O552" s="18"/>
      <c r="P552" s="6"/>
      <c r="Q552" s="6"/>
    </row>
    <row r="553" spans="1:17" x14ac:dyDescent="0.25">
      <c r="A553" s="20">
        <f t="shared" si="83"/>
        <v>35882</v>
      </c>
      <c r="B553" s="17">
        <f t="shared" si="83"/>
        <v>2</v>
      </c>
      <c r="C553" s="18">
        <f t="shared" si="82"/>
        <v>6</v>
      </c>
      <c r="D553" s="18" t="str">
        <f t="shared" si="82"/>
        <v>growth</v>
      </c>
      <c r="E553" s="18">
        <v>37</v>
      </c>
      <c r="F553" s="18" t="s">
        <v>57</v>
      </c>
      <c r="G553" s="18" t="s">
        <v>58</v>
      </c>
      <c r="H553" s="18">
        <v>2</v>
      </c>
      <c r="I553" s="18">
        <f t="shared" si="81"/>
        <v>35882037</v>
      </c>
      <c r="J553" s="18">
        <f t="shared" si="80"/>
        <v>26</v>
      </c>
      <c r="K553" s="19">
        <v>421</v>
      </c>
      <c r="L553" s="19">
        <v>421</v>
      </c>
      <c r="M553" s="19">
        <v>100</v>
      </c>
      <c r="N553" s="19">
        <v>421</v>
      </c>
      <c r="O553" s="18"/>
      <c r="P553" s="6"/>
      <c r="Q553" s="6"/>
    </row>
    <row r="554" spans="1:17" x14ac:dyDescent="0.25">
      <c r="A554" s="20">
        <f t="shared" si="83"/>
        <v>35882</v>
      </c>
      <c r="B554" s="17">
        <f t="shared" si="83"/>
        <v>2</v>
      </c>
      <c r="C554" s="18">
        <f t="shared" si="82"/>
        <v>6</v>
      </c>
      <c r="D554" s="18" t="str">
        <f t="shared" si="82"/>
        <v>growth</v>
      </c>
      <c r="E554" s="18">
        <v>83</v>
      </c>
      <c r="F554" s="18" t="s">
        <v>57</v>
      </c>
      <c r="G554" s="18" t="s">
        <v>58</v>
      </c>
      <c r="H554" s="18">
        <v>3</v>
      </c>
      <c r="I554" s="18">
        <f t="shared" si="81"/>
        <v>35882083</v>
      </c>
      <c r="J554" s="18">
        <f t="shared" si="80"/>
        <v>26</v>
      </c>
      <c r="K554" s="19">
        <v>478.5</v>
      </c>
      <c r="L554" s="19">
        <v>478.5</v>
      </c>
      <c r="M554" s="19">
        <v>100</v>
      </c>
      <c r="N554" s="19">
        <v>478.5</v>
      </c>
      <c r="O554" s="18"/>
      <c r="P554" s="6"/>
      <c r="Q554" s="6"/>
    </row>
    <row r="555" spans="1:17" x14ac:dyDescent="0.25">
      <c r="A555" s="20">
        <f t="shared" si="83"/>
        <v>35882</v>
      </c>
      <c r="B555" s="8">
        <f t="shared" si="83"/>
        <v>2</v>
      </c>
      <c r="C555" s="9">
        <f t="shared" si="82"/>
        <v>6</v>
      </c>
      <c r="D555" s="9" t="str">
        <f t="shared" si="82"/>
        <v>growth</v>
      </c>
      <c r="E555" s="9">
        <v>16</v>
      </c>
      <c r="F555" s="9" t="s">
        <v>55</v>
      </c>
      <c r="G555" s="9" t="s">
        <v>59</v>
      </c>
      <c r="H555" s="9">
        <v>1</v>
      </c>
      <c r="I555" s="9">
        <f t="shared" si="81"/>
        <v>35882016</v>
      </c>
      <c r="J555" s="9">
        <f t="shared" si="80"/>
        <v>26</v>
      </c>
      <c r="K555" s="10">
        <v>745</v>
      </c>
      <c r="L555" s="10">
        <v>745</v>
      </c>
      <c r="M555" s="10">
        <v>100</v>
      </c>
      <c r="N555" s="10">
        <v>745</v>
      </c>
      <c r="O555" s="9"/>
      <c r="P555" s="6"/>
      <c r="Q555" s="6"/>
    </row>
    <row r="556" spans="1:17" x14ac:dyDescent="0.25">
      <c r="A556" s="20">
        <f t="shared" si="83"/>
        <v>35882</v>
      </c>
      <c r="B556" s="8">
        <f t="shared" si="83"/>
        <v>2</v>
      </c>
      <c r="C556" s="9">
        <f t="shared" si="82"/>
        <v>6</v>
      </c>
      <c r="D556" s="9" t="str">
        <f t="shared" si="82"/>
        <v>growth</v>
      </c>
      <c r="E556" s="9">
        <v>36</v>
      </c>
      <c r="F556" s="9" t="s">
        <v>55</v>
      </c>
      <c r="G556" s="9" t="s">
        <v>59</v>
      </c>
      <c r="H556" s="9">
        <v>2</v>
      </c>
      <c r="I556" s="9">
        <f t="shared" si="81"/>
        <v>35882036</v>
      </c>
      <c r="J556" s="9">
        <f t="shared" si="80"/>
        <v>26</v>
      </c>
      <c r="K556" s="10">
        <v>800</v>
      </c>
      <c r="L556" s="10">
        <v>800</v>
      </c>
      <c r="M556" s="10">
        <v>100</v>
      </c>
      <c r="N556" s="10">
        <v>800</v>
      </c>
      <c r="O556" s="9"/>
      <c r="P556" s="6"/>
      <c r="Q556" s="6"/>
    </row>
    <row r="557" spans="1:17" x14ac:dyDescent="0.25">
      <c r="A557" s="20">
        <f t="shared" si="83"/>
        <v>35882</v>
      </c>
      <c r="B557" s="8">
        <f t="shared" si="83"/>
        <v>2</v>
      </c>
      <c r="C557" s="9">
        <f t="shared" si="82"/>
        <v>6</v>
      </c>
      <c r="D557" s="9" t="str">
        <f t="shared" si="82"/>
        <v>growth</v>
      </c>
      <c r="E557" s="9">
        <v>59</v>
      </c>
      <c r="F557" s="9" t="s">
        <v>55</v>
      </c>
      <c r="G557" s="9" t="s">
        <v>59</v>
      </c>
      <c r="H557" s="9">
        <v>3</v>
      </c>
      <c r="I557" s="9">
        <f t="shared" si="81"/>
        <v>35882059</v>
      </c>
      <c r="J557" s="9">
        <f t="shared" si="80"/>
        <v>26</v>
      </c>
      <c r="K557" s="10">
        <v>367</v>
      </c>
      <c r="L557" s="10">
        <v>367</v>
      </c>
      <c r="M557" s="10">
        <v>100</v>
      </c>
      <c r="N557" s="10">
        <v>367</v>
      </c>
      <c r="O557" s="9"/>
      <c r="P557" s="6"/>
      <c r="Q557" s="6"/>
    </row>
    <row r="558" spans="1:17" x14ac:dyDescent="0.25">
      <c r="A558" s="20">
        <f t="shared" si="83"/>
        <v>35882</v>
      </c>
      <c r="B558" s="11">
        <f t="shared" si="83"/>
        <v>2</v>
      </c>
      <c r="C558" s="12">
        <f t="shared" si="82"/>
        <v>6</v>
      </c>
      <c r="D558" s="12" t="str">
        <f t="shared" si="82"/>
        <v>growth</v>
      </c>
      <c r="E558" s="12">
        <v>19</v>
      </c>
      <c r="F558" s="12" t="s">
        <v>57</v>
      </c>
      <c r="G558" s="12" t="s">
        <v>59</v>
      </c>
      <c r="H558" s="12">
        <v>1</v>
      </c>
      <c r="I558" s="12">
        <f t="shared" si="81"/>
        <v>35882019</v>
      </c>
      <c r="J558" s="12">
        <f t="shared" si="80"/>
        <v>26</v>
      </c>
      <c r="K558" s="13">
        <v>730</v>
      </c>
      <c r="L558" s="13">
        <v>730</v>
      </c>
      <c r="M558" s="13">
        <v>100</v>
      </c>
      <c r="N558" s="13">
        <v>730</v>
      </c>
      <c r="O558" s="12"/>
      <c r="P558" s="6"/>
      <c r="Q558" s="6"/>
    </row>
    <row r="559" spans="1:17" x14ac:dyDescent="0.25">
      <c r="A559" s="20">
        <f t="shared" si="83"/>
        <v>35882</v>
      </c>
      <c r="B559" s="11">
        <f t="shared" si="83"/>
        <v>2</v>
      </c>
      <c r="C559" s="12">
        <f t="shared" si="82"/>
        <v>6</v>
      </c>
      <c r="D559" s="12" t="str">
        <f t="shared" si="82"/>
        <v>growth</v>
      </c>
      <c r="E559" s="12">
        <v>38</v>
      </c>
      <c r="F559" s="12" t="s">
        <v>57</v>
      </c>
      <c r="G559" s="12" t="s">
        <v>59</v>
      </c>
      <c r="H559" s="12">
        <v>2</v>
      </c>
      <c r="I559" s="12">
        <f t="shared" si="81"/>
        <v>35882038</v>
      </c>
      <c r="J559" s="12">
        <f t="shared" si="80"/>
        <v>26</v>
      </c>
      <c r="K559" s="13">
        <v>560</v>
      </c>
      <c r="L559" s="13">
        <v>560</v>
      </c>
      <c r="M559" s="13">
        <v>100</v>
      </c>
      <c r="N559" s="13">
        <v>560</v>
      </c>
      <c r="O559" s="12"/>
      <c r="P559" s="6"/>
      <c r="Q559" s="6"/>
    </row>
    <row r="560" spans="1:17" x14ac:dyDescent="0.25">
      <c r="A560" s="20">
        <f t="shared" si="83"/>
        <v>35882</v>
      </c>
      <c r="B560" s="11">
        <f t="shared" si="83"/>
        <v>2</v>
      </c>
      <c r="C560" s="12">
        <f t="shared" si="83"/>
        <v>6</v>
      </c>
      <c r="D560" s="12" t="str">
        <f t="shared" si="83"/>
        <v>growth</v>
      </c>
      <c r="E560" s="12">
        <v>81</v>
      </c>
      <c r="F560" s="12" t="s">
        <v>57</v>
      </c>
      <c r="G560" s="12" t="s">
        <v>59</v>
      </c>
      <c r="H560" s="12">
        <v>3</v>
      </c>
      <c r="I560" s="12">
        <f t="shared" si="81"/>
        <v>35882081</v>
      </c>
      <c r="J560" s="12">
        <f t="shared" si="80"/>
        <v>26</v>
      </c>
      <c r="K560" s="13">
        <v>352.5</v>
      </c>
      <c r="L560" s="13">
        <v>352.5</v>
      </c>
      <c r="M560" s="13">
        <v>100</v>
      </c>
      <c r="N560" s="13">
        <v>352.5</v>
      </c>
      <c r="O560" s="12"/>
      <c r="P560" s="6"/>
      <c r="Q560" s="6"/>
    </row>
    <row r="561" spans="1:17" x14ac:dyDescent="0.25">
      <c r="A561" s="7">
        <v>35894</v>
      </c>
      <c r="B561" s="8">
        <v>2</v>
      </c>
      <c r="C561" s="9">
        <v>6</v>
      </c>
      <c r="D561" s="9" t="s">
        <v>60</v>
      </c>
      <c r="E561" s="9">
        <v>14</v>
      </c>
      <c r="F561" s="9" t="s">
        <v>55</v>
      </c>
      <c r="G561" s="9" t="s">
        <v>56</v>
      </c>
      <c r="H561" s="9">
        <v>1</v>
      </c>
      <c r="I561" s="9">
        <f t="shared" si="81"/>
        <v>35894014</v>
      </c>
      <c r="J561" s="9">
        <f t="shared" si="80"/>
        <v>26</v>
      </c>
      <c r="K561" s="10">
        <v>258.5</v>
      </c>
      <c r="L561" s="10">
        <v>258.5</v>
      </c>
      <c r="M561" s="10">
        <v>100</v>
      </c>
      <c r="N561" s="10">
        <v>258.5</v>
      </c>
      <c r="O561" s="9"/>
      <c r="P561" s="6"/>
      <c r="Q561" s="6"/>
    </row>
    <row r="562" spans="1:17" x14ac:dyDescent="0.25">
      <c r="A562" s="7">
        <f>A561</f>
        <v>35894</v>
      </c>
      <c r="B562" s="8">
        <f>B561</f>
        <v>2</v>
      </c>
      <c r="C562" s="9">
        <f t="shared" ref="C562:D577" si="84">C561</f>
        <v>6</v>
      </c>
      <c r="D562" s="9" t="str">
        <f t="shared" si="84"/>
        <v>growth</v>
      </c>
      <c r="E562" s="9">
        <v>35</v>
      </c>
      <c r="F562" s="9" t="s">
        <v>55</v>
      </c>
      <c r="G562" s="9" t="s">
        <v>56</v>
      </c>
      <c r="H562" s="9">
        <v>2</v>
      </c>
      <c r="I562" s="9">
        <f t="shared" si="81"/>
        <v>35894035</v>
      </c>
      <c r="J562" s="9">
        <f t="shared" si="80"/>
        <v>26</v>
      </c>
      <c r="K562" s="10">
        <v>177.5</v>
      </c>
      <c r="L562" s="10">
        <v>177.5</v>
      </c>
      <c r="M562" s="10">
        <v>100</v>
      </c>
      <c r="N562" s="10">
        <v>177.5</v>
      </c>
      <c r="O562" s="9"/>
      <c r="P562" s="6"/>
      <c r="Q562" s="6"/>
    </row>
    <row r="563" spans="1:17" x14ac:dyDescent="0.25">
      <c r="A563" s="7">
        <f t="shared" ref="A563:D578" si="85">A562</f>
        <v>35894</v>
      </c>
      <c r="B563" s="8">
        <f t="shared" si="85"/>
        <v>2</v>
      </c>
      <c r="C563" s="9">
        <f t="shared" si="84"/>
        <v>6</v>
      </c>
      <c r="D563" s="9" t="str">
        <f t="shared" si="84"/>
        <v>growth</v>
      </c>
      <c r="E563" s="9">
        <v>61</v>
      </c>
      <c r="F563" s="9" t="s">
        <v>55</v>
      </c>
      <c r="G563" s="9" t="s">
        <v>56</v>
      </c>
      <c r="H563" s="9">
        <v>3</v>
      </c>
      <c r="I563" s="9">
        <f t="shared" si="81"/>
        <v>35894061</v>
      </c>
      <c r="J563" s="9">
        <f t="shared" si="80"/>
        <v>26</v>
      </c>
      <c r="K563" s="10">
        <v>244</v>
      </c>
      <c r="L563" s="10">
        <v>244</v>
      </c>
      <c r="M563" s="10">
        <v>100</v>
      </c>
      <c r="N563" s="10">
        <v>244</v>
      </c>
      <c r="O563" s="9"/>
      <c r="P563" s="6"/>
      <c r="Q563" s="6"/>
    </row>
    <row r="564" spans="1:17" x14ac:dyDescent="0.25">
      <c r="A564" s="7">
        <f t="shared" si="85"/>
        <v>35894</v>
      </c>
      <c r="B564" s="11">
        <f t="shared" si="85"/>
        <v>2</v>
      </c>
      <c r="C564" s="12">
        <f t="shared" si="84"/>
        <v>6</v>
      </c>
      <c r="D564" s="12" t="str">
        <f t="shared" si="84"/>
        <v>growth</v>
      </c>
      <c r="E564" s="12">
        <v>17</v>
      </c>
      <c r="F564" s="12" t="s">
        <v>57</v>
      </c>
      <c r="G564" s="12" t="s">
        <v>56</v>
      </c>
      <c r="H564" s="12">
        <v>1</v>
      </c>
      <c r="I564" s="12">
        <f t="shared" si="81"/>
        <v>35894017</v>
      </c>
      <c r="J564" s="12">
        <f t="shared" si="80"/>
        <v>26</v>
      </c>
      <c r="K564" s="13">
        <v>610</v>
      </c>
      <c r="L564" s="13">
        <v>610</v>
      </c>
      <c r="M564" s="13">
        <v>100</v>
      </c>
      <c r="N564" s="13">
        <v>610</v>
      </c>
      <c r="O564" s="12"/>
      <c r="P564" s="6"/>
      <c r="Q564" s="6"/>
    </row>
    <row r="565" spans="1:17" x14ac:dyDescent="0.25">
      <c r="A565" s="7">
        <f t="shared" si="85"/>
        <v>35894</v>
      </c>
      <c r="B565" s="11">
        <f t="shared" si="85"/>
        <v>2</v>
      </c>
      <c r="C565" s="12">
        <f t="shared" si="84"/>
        <v>6</v>
      </c>
      <c r="D565" s="12" t="str">
        <f t="shared" si="84"/>
        <v>growth</v>
      </c>
      <c r="E565" s="12">
        <v>39</v>
      </c>
      <c r="F565" s="12" t="s">
        <v>57</v>
      </c>
      <c r="G565" s="12" t="s">
        <v>56</v>
      </c>
      <c r="H565" s="12">
        <v>2</v>
      </c>
      <c r="I565" s="12">
        <f t="shared" si="81"/>
        <v>35894039</v>
      </c>
      <c r="J565" s="12">
        <f t="shared" si="80"/>
        <v>26</v>
      </c>
      <c r="K565" s="13">
        <v>680</v>
      </c>
      <c r="L565" s="13">
        <v>680</v>
      </c>
      <c r="M565" s="13">
        <v>100</v>
      </c>
      <c r="N565" s="13">
        <v>680</v>
      </c>
      <c r="O565" s="12"/>
      <c r="P565" s="6"/>
      <c r="Q565" s="6"/>
    </row>
    <row r="566" spans="1:17" x14ac:dyDescent="0.25">
      <c r="A566" s="7">
        <f t="shared" si="85"/>
        <v>35894</v>
      </c>
      <c r="B566" s="11">
        <f t="shared" si="85"/>
        <v>2</v>
      </c>
      <c r="C566" s="12">
        <f t="shared" si="84"/>
        <v>6</v>
      </c>
      <c r="D566" s="12" t="str">
        <f t="shared" si="84"/>
        <v>growth</v>
      </c>
      <c r="E566" s="12">
        <v>82</v>
      </c>
      <c r="F566" s="12" t="s">
        <v>57</v>
      </c>
      <c r="G566" s="12" t="s">
        <v>56</v>
      </c>
      <c r="H566" s="12">
        <v>3</v>
      </c>
      <c r="I566" s="12">
        <f t="shared" si="81"/>
        <v>35894082</v>
      </c>
      <c r="J566" s="12">
        <f t="shared" si="80"/>
        <v>26</v>
      </c>
      <c r="K566" s="13">
        <v>630</v>
      </c>
      <c r="L566" s="13">
        <v>630</v>
      </c>
      <c r="M566" s="13">
        <v>100</v>
      </c>
      <c r="N566" s="13">
        <v>630</v>
      </c>
      <c r="O566" s="12"/>
      <c r="P566" s="6"/>
      <c r="Q566" s="6"/>
    </row>
    <row r="567" spans="1:17" x14ac:dyDescent="0.25">
      <c r="A567" s="7">
        <f t="shared" si="85"/>
        <v>35894</v>
      </c>
      <c r="B567" s="14">
        <f t="shared" si="85"/>
        <v>2</v>
      </c>
      <c r="C567" s="15">
        <f t="shared" si="84"/>
        <v>6</v>
      </c>
      <c r="D567" s="15" t="str">
        <f t="shared" si="84"/>
        <v>growth</v>
      </c>
      <c r="E567" s="15">
        <v>15</v>
      </c>
      <c r="F567" s="15" t="s">
        <v>55</v>
      </c>
      <c r="G567" s="15" t="s">
        <v>58</v>
      </c>
      <c r="H567" s="15">
        <v>1</v>
      </c>
      <c r="I567" s="15">
        <f t="shared" si="81"/>
        <v>35894015</v>
      </c>
      <c r="J567" s="15">
        <f t="shared" si="80"/>
        <v>26</v>
      </c>
      <c r="K567" s="16">
        <v>685</v>
      </c>
      <c r="L567" s="16">
        <v>685</v>
      </c>
      <c r="M567" s="16">
        <v>100</v>
      </c>
      <c r="N567" s="16">
        <v>685</v>
      </c>
      <c r="O567" s="15"/>
      <c r="P567" s="6"/>
      <c r="Q567" s="6"/>
    </row>
    <row r="568" spans="1:17" x14ac:dyDescent="0.25">
      <c r="A568" s="7">
        <f t="shared" si="85"/>
        <v>35894</v>
      </c>
      <c r="B568" s="14">
        <f t="shared" si="85"/>
        <v>2</v>
      </c>
      <c r="C568" s="15">
        <f t="shared" si="84"/>
        <v>6</v>
      </c>
      <c r="D568" s="15" t="str">
        <f t="shared" si="84"/>
        <v>growth</v>
      </c>
      <c r="E568" s="15">
        <v>34</v>
      </c>
      <c r="F568" s="15" t="s">
        <v>55</v>
      </c>
      <c r="G568" s="15" t="s">
        <v>58</v>
      </c>
      <c r="H568" s="15">
        <v>2</v>
      </c>
      <c r="I568" s="15">
        <f t="shared" si="81"/>
        <v>35894034</v>
      </c>
      <c r="J568" s="15">
        <f t="shared" si="80"/>
        <v>26</v>
      </c>
      <c r="K568" s="16">
        <v>660</v>
      </c>
      <c r="L568" s="16">
        <v>660</v>
      </c>
      <c r="M568" s="16">
        <v>100</v>
      </c>
      <c r="N568" s="16">
        <v>660</v>
      </c>
      <c r="O568" s="15"/>
      <c r="P568" s="6"/>
      <c r="Q568" s="6"/>
    </row>
    <row r="569" spans="1:17" x14ac:dyDescent="0.25">
      <c r="A569" s="7">
        <f t="shared" si="85"/>
        <v>35894</v>
      </c>
      <c r="B569" s="14">
        <f t="shared" si="85"/>
        <v>2</v>
      </c>
      <c r="C569" s="15">
        <f t="shared" si="84"/>
        <v>6</v>
      </c>
      <c r="D569" s="15" t="str">
        <f t="shared" si="84"/>
        <v>growth</v>
      </c>
      <c r="E569" s="15">
        <v>60</v>
      </c>
      <c r="F569" s="15" t="s">
        <v>55</v>
      </c>
      <c r="G569" s="15" t="s">
        <v>58</v>
      </c>
      <c r="H569" s="15">
        <v>3</v>
      </c>
      <c r="I569" s="15">
        <f t="shared" si="81"/>
        <v>35894060</v>
      </c>
      <c r="J569" s="15">
        <f t="shared" si="80"/>
        <v>26</v>
      </c>
      <c r="K569" s="16">
        <v>570</v>
      </c>
      <c r="L569" s="16">
        <v>570</v>
      </c>
      <c r="M569" s="16">
        <v>100</v>
      </c>
      <c r="N569" s="16">
        <v>570</v>
      </c>
      <c r="O569" s="15"/>
      <c r="P569" s="6"/>
      <c r="Q569" s="6"/>
    </row>
    <row r="570" spans="1:17" x14ac:dyDescent="0.25">
      <c r="A570" s="7">
        <f t="shared" si="85"/>
        <v>35894</v>
      </c>
      <c r="B570" s="17">
        <f t="shared" si="85"/>
        <v>2</v>
      </c>
      <c r="C570" s="18">
        <f t="shared" si="84"/>
        <v>6</v>
      </c>
      <c r="D570" s="18" t="str">
        <f t="shared" si="84"/>
        <v>growth</v>
      </c>
      <c r="E570" s="18">
        <v>18</v>
      </c>
      <c r="F570" s="18" t="s">
        <v>57</v>
      </c>
      <c r="G570" s="18" t="s">
        <v>58</v>
      </c>
      <c r="H570" s="18">
        <v>1</v>
      </c>
      <c r="I570" s="18">
        <f t="shared" si="81"/>
        <v>35894018</v>
      </c>
      <c r="J570" s="18">
        <f t="shared" si="80"/>
        <v>26</v>
      </c>
      <c r="K570" s="19">
        <v>244</v>
      </c>
      <c r="L570" s="19">
        <v>244</v>
      </c>
      <c r="M570" s="19">
        <v>100</v>
      </c>
      <c r="N570" s="19">
        <v>244</v>
      </c>
      <c r="O570" s="18"/>
      <c r="P570" s="6"/>
      <c r="Q570" s="6"/>
    </row>
    <row r="571" spans="1:17" x14ac:dyDescent="0.25">
      <c r="A571" s="7">
        <f t="shared" si="85"/>
        <v>35894</v>
      </c>
      <c r="B571" s="17">
        <f t="shared" si="85"/>
        <v>2</v>
      </c>
      <c r="C571" s="18">
        <f t="shared" si="84"/>
        <v>6</v>
      </c>
      <c r="D571" s="18" t="str">
        <f t="shared" si="84"/>
        <v>growth</v>
      </c>
      <c r="E571" s="18">
        <v>37</v>
      </c>
      <c r="F571" s="18" t="s">
        <v>57</v>
      </c>
      <c r="G571" s="18" t="s">
        <v>58</v>
      </c>
      <c r="H571" s="18">
        <v>2</v>
      </c>
      <c r="I571" s="18">
        <f t="shared" si="81"/>
        <v>35894037</v>
      </c>
      <c r="J571" s="18">
        <f t="shared" si="80"/>
        <v>26</v>
      </c>
      <c r="K571" s="19">
        <v>945</v>
      </c>
      <c r="L571" s="19">
        <v>945</v>
      </c>
      <c r="M571" s="19">
        <v>100</v>
      </c>
      <c r="N571" s="19">
        <v>945</v>
      </c>
      <c r="O571" s="18"/>
      <c r="P571" s="6"/>
      <c r="Q571" s="6"/>
    </row>
    <row r="572" spans="1:17" x14ac:dyDescent="0.25">
      <c r="A572" s="7">
        <f t="shared" si="85"/>
        <v>35894</v>
      </c>
      <c r="B572" s="17">
        <f t="shared" si="85"/>
        <v>2</v>
      </c>
      <c r="C572" s="18">
        <f t="shared" si="84"/>
        <v>6</v>
      </c>
      <c r="D572" s="18" t="str">
        <f t="shared" si="84"/>
        <v>growth</v>
      </c>
      <c r="E572" s="18">
        <v>83</v>
      </c>
      <c r="F572" s="18" t="s">
        <v>57</v>
      </c>
      <c r="G572" s="18" t="s">
        <v>58</v>
      </c>
      <c r="H572" s="18">
        <v>3</v>
      </c>
      <c r="I572" s="18">
        <f t="shared" si="81"/>
        <v>35894083</v>
      </c>
      <c r="J572" s="18">
        <f t="shared" si="80"/>
        <v>26</v>
      </c>
      <c r="K572" s="19">
        <v>740</v>
      </c>
      <c r="L572" s="19">
        <v>740</v>
      </c>
      <c r="M572" s="19">
        <v>100</v>
      </c>
      <c r="N572" s="19">
        <v>740</v>
      </c>
      <c r="O572" s="18"/>
      <c r="P572" s="6"/>
      <c r="Q572" s="6"/>
    </row>
    <row r="573" spans="1:17" x14ac:dyDescent="0.25">
      <c r="A573" s="7">
        <f t="shared" si="85"/>
        <v>35894</v>
      </c>
      <c r="B573" s="8">
        <f t="shared" si="85"/>
        <v>2</v>
      </c>
      <c r="C573" s="9">
        <f t="shared" si="84"/>
        <v>6</v>
      </c>
      <c r="D573" s="9" t="str">
        <f t="shared" si="84"/>
        <v>growth</v>
      </c>
      <c r="E573" s="9">
        <v>16</v>
      </c>
      <c r="F573" s="9" t="s">
        <v>55</v>
      </c>
      <c r="G573" s="9" t="s">
        <v>59</v>
      </c>
      <c r="H573" s="9">
        <v>1</v>
      </c>
      <c r="I573" s="9">
        <f t="shared" si="81"/>
        <v>35894016</v>
      </c>
      <c r="J573" s="9">
        <f t="shared" si="80"/>
        <v>26</v>
      </c>
      <c r="K573" s="10">
        <v>1535</v>
      </c>
      <c r="L573" s="10">
        <v>1535</v>
      </c>
      <c r="M573" s="10">
        <v>100</v>
      </c>
      <c r="N573" s="10">
        <v>1535</v>
      </c>
      <c r="O573" s="9"/>
      <c r="P573" s="6"/>
      <c r="Q573" s="6"/>
    </row>
    <row r="574" spans="1:17" x14ac:dyDescent="0.25">
      <c r="A574" s="7">
        <f t="shared" si="85"/>
        <v>35894</v>
      </c>
      <c r="B574" s="8">
        <f t="shared" si="85"/>
        <v>2</v>
      </c>
      <c r="C574" s="9">
        <f t="shared" si="84"/>
        <v>6</v>
      </c>
      <c r="D574" s="9" t="str">
        <f t="shared" si="84"/>
        <v>growth</v>
      </c>
      <c r="E574" s="9">
        <v>36</v>
      </c>
      <c r="F574" s="9" t="s">
        <v>55</v>
      </c>
      <c r="G574" s="9" t="s">
        <v>59</v>
      </c>
      <c r="H574" s="9">
        <v>2</v>
      </c>
      <c r="I574" s="9">
        <f t="shared" si="81"/>
        <v>35894036</v>
      </c>
      <c r="J574" s="9">
        <f t="shared" si="80"/>
        <v>26</v>
      </c>
      <c r="K574" s="10">
        <v>1640</v>
      </c>
      <c r="L574" s="10">
        <v>1640</v>
      </c>
      <c r="M574" s="10">
        <v>100</v>
      </c>
      <c r="N574" s="10">
        <v>1640</v>
      </c>
      <c r="O574" s="9"/>
      <c r="P574" s="6"/>
      <c r="Q574" s="6"/>
    </row>
    <row r="575" spans="1:17" x14ac:dyDescent="0.25">
      <c r="A575" s="7">
        <f t="shared" si="85"/>
        <v>35894</v>
      </c>
      <c r="B575" s="8">
        <f t="shared" si="85"/>
        <v>2</v>
      </c>
      <c r="C575" s="9">
        <f t="shared" si="84"/>
        <v>6</v>
      </c>
      <c r="D575" s="9" t="str">
        <f t="shared" si="84"/>
        <v>growth</v>
      </c>
      <c r="E575" s="9">
        <v>59</v>
      </c>
      <c r="F575" s="9" t="s">
        <v>55</v>
      </c>
      <c r="G575" s="9" t="s">
        <v>59</v>
      </c>
      <c r="H575" s="9">
        <v>3</v>
      </c>
      <c r="I575" s="9">
        <f t="shared" si="81"/>
        <v>35894059</v>
      </c>
      <c r="J575" s="9">
        <f t="shared" si="80"/>
        <v>26</v>
      </c>
      <c r="K575" s="10">
        <v>1195</v>
      </c>
      <c r="L575" s="10">
        <v>1195</v>
      </c>
      <c r="M575" s="10">
        <v>100</v>
      </c>
      <c r="N575" s="10">
        <v>1195</v>
      </c>
      <c r="O575" s="9"/>
      <c r="P575" s="6"/>
      <c r="Q575" s="6"/>
    </row>
    <row r="576" spans="1:17" x14ac:dyDescent="0.25">
      <c r="A576" s="7">
        <f t="shared" si="85"/>
        <v>35894</v>
      </c>
      <c r="B576" s="11">
        <f t="shared" si="85"/>
        <v>2</v>
      </c>
      <c r="C576" s="12">
        <f t="shared" si="84"/>
        <v>6</v>
      </c>
      <c r="D576" s="12" t="str">
        <f t="shared" si="84"/>
        <v>growth</v>
      </c>
      <c r="E576" s="12">
        <v>19</v>
      </c>
      <c r="F576" s="12" t="s">
        <v>57</v>
      </c>
      <c r="G576" s="12" t="s">
        <v>59</v>
      </c>
      <c r="H576" s="12">
        <v>1</v>
      </c>
      <c r="I576" s="12">
        <f t="shared" si="81"/>
        <v>35894019</v>
      </c>
      <c r="J576" s="12">
        <f t="shared" si="80"/>
        <v>26</v>
      </c>
      <c r="K576" s="13">
        <v>1530</v>
      </c>
      <c r="L576" s="13">
        <v>1530</v>
      </c>
      <c r="M576" s="13">
        <v>100</v>
      </c>
      <c r="N576" s="13">
        <v>1530</v>
      </c>
      <c r="O576" s="12"/>
      <c r="P576" s="6"/>
      <c r="Q576" s="6"/>
    </row>
    <row r="577" spans="1:17" x14ac:dyDescent="0.25">
      <c r="A577" s="7">
        <f t="shared" si="85"/>
        <v>35894</v>
      </c>
      <c r="B577" s="11">
        <f t="shared" si="85"/>
        <v>2</v>
      </c>
      <c r="C577" s="12">
        <f t="shared" si="84"/>
        <v>6</v>
      </c>
      <c r="D577" s="12" t="str">
        <f t="shared" si="84"/>
        <v>growth</v>
      </c>
      <c r="E577" s="12">
        <v>38</v>
      </c>
      <c r="F577" s="12" t="s">
        <v>57</v>
      </c>
      <c r="G577" s="12" t="s">
        <v>59</v>
      </c>
      <c r="H577" s="12">
        <v>2</v>
      </c>
      <c r="I577" s="12">
        <f t="shared" si="81"/>
        <v>35894038</v>
      </c>
      <c r="J577" s="12">
        <f t="shared" si="80"/>
        <v>26</v>
      </c>
      <c r="K577" s="13">
        <v>1795</v>
      </c>
      <c r="L577" s="13">
        <v>1795</v>
      </c>
      <c r="M577" s="13">
        <v>100</v>
      </c>
      <c r="N577" s="13">
        <v>1795</v>
      </c>
      <c r="O577" s="12"/>
      <c r="P577" s="6"/>
      <c r="Q577" s="6"/>
    </row>
    <row r="578" spans="1:17" x14ac:dyDescent="0.25">
      <c r="A578" s="7">
        <f t="shared" si="85"/>
        <v>35894</v>
      </c>
      <c r="B578" s="11">
        <f t="shared" si="85"/>
        <v>2</v>
      </c>
      <c r="C578" s="12">
        <f t="shared" si="85"/>
        <v>6</v>
      </c>
      <c r="D578" s="12" t="str">
        <f t="shared" si="85"/>
        <v>growth</v>
      </c>
      <c r="E578" s="12">
        <v>81</v>
      </c>
      <c r="F578" s="12" t="s">
        <v>57</v>
      </c>
      <c r="G578" s="12" t="s">
        <v>59</v>
      </c>
      <c r="H578" s="12">
        <v>3</v>
      </c>
      <c r="I578" s="12">
        <f t="shared" si="81"/>
        <v>35894081</v>
      </c>
      <c r="J578" s="12">
        <f t="shared" si="80"/>
        <v>26</v>
      </c>
      <c r="K578" s="13">
        <v>1155</v>
      </c>
      <c r="L578" s="13">
        <v>1155</v>
      </c>
      <c r="M578" s="13">
        <v>100</v>
      </c>
      <c r="N578" s="13">
        <v>1155</v>
      </c>
      <c r="O578" s="12"/>
      <c r="P578" s="6"/>
      <c r="Q578" s="6"/>
    </row>
    <row r="579" spans="1:17" x14ac:dyDescent="0.25">
      <c r="A579" s="20">
        <v>35912</v>
      </c>
      <c r="B579" s="8">
        <v>2</v>
      </c>
      <c r="C579" s="9">
        <v>6</v>
      </c>
      <c r="D579" s="9" t="s">
        <v>60</v>
      </c>
      <c r="E579" s="9">
        <v>14</v>
      </c>
      <c r="F579" s="9" t="s">
        <v>55</v>
      </c>
      <c r="G579" s="9" t="s">
        <v>56</v>
      </c>
      <c r="H579" s="9">
        <v>1</v>
      </c>
      <c r="I579" s="9">
        <f t="shared" si="81"/>
        <v>35912014</v>
      </c>
      <c r="J579" s="9">
        <f t="shared" si="80"/>
        <v>26</v>
      </c>
      <c r="K579" s="10">
        <v>363</v>
      </c>
      <c r="L579" s="10">
        <v>363</v>
      </c>
      <c r="M579" s="10">
        <v>100</v>
      </c>
      <c r="N579" s="10">
        <v>363</v>
      </c>
      <c r="O579" s="9"/>
      <c r="P579" s="6"/>
      <c r="Q579" s="6"/>
    </row>
    <row r="580" spans="1:17" x14ac:dyDescent="0.25">
      <c r="A580" s="20">
        <f>A579</f>
        <v>35912</v>
      </c>
      <c r="B580" s="8">
        <f>B579</f>
        <v>2</v>
      </c>
      <c r="C580" s="9">
        <f t="shared" ref="C580:D595" si="86">C579</f>
        <v>6</v>
      </c>
      <c r="D580" s="9" t="str">
        <f t="shared" si="86"/>
        <v>growth</v>
      </c>
      <c r="E580" s="9">
        <v>35</v>
      </c>
      <c r="F580" s="9" t="s">
        <v>55</v>
      </c>
      <c r="G580" s="9" t="s">
        <v>56</v>
      </c>
      <c r="H580" s="9">
        <v>2</v>
      </c>
      <c r="I580" s="9">
        <f t="shared" si="81"/>
        <v>35912035</v>
      </c>
      <c r="J580" s="9">
        <f t="shared" si="80"/>
        <v>26</v>
      </c>
      <c r="K580" s="10">
        <v>384.5</v>
      </c>
      <c r="L580" s="10">
        <v>384.5</v>
      </c>
      <c r="M580" s="10">
        <v>100</v>
      </c>
      <c r="N580" s="10">
        <v>384.5</v>
      </c>
      <c r="O580" s="9"/>
      <c r="P580" s="6"/>
      <c r="Q580" s="6"/>
    </row>
    <row r="581" spans="1:17" x14ac:dyDescent="0.25">
      <c r="A581" s="20">
        <f t="shared" ref="A581:D596" si="87">A580</f>
        <v>35912</v>
      </c>
      <c r="B581" s="8">
        <f t="shared" si="87"/>
        <v>2</v>
      </c>
      <c r="C581" s="9">
        <f t="shared" si="86"/>
        <v>6</v>
      </c>
      <c r="D581" s="9" t="str">
        <f t="shared" si="86"/>
        <v>growth</v>
      </c>
      <c r="E581" s="9">
        <v>61</v>
      </c>
      <c r="F581" s="9" t="s">
        <v>55</v>
      </c>
      <c r="G581" s="9" t="s">
        <v>56</v>
      </c>
      <c r="H581" s="9">
        <v>3</v>
      </c>
      <c r="I581" s="9">
        <f t="shared" si="81"/>
        <v>35912061</v>
      </c>
      <c r="J581" s="9">
        <f t="shared" si="80"/>
        <v>26</v>
      </c>
      <c r="K581" s="10">
        <v>480.5</v>
      </c>
      <c r="L581" s="10">
        <v>480.5</v>
      </c>
      <c r="M581" s="10">
        <v>100</v>
      </c>
      <c r="N581" s="10">
        <v>480.5</v>
      </c>
      <c r="O581" s="9"/>
      <c r="P581" s="6"/>
      <c r="Q581" s="6"/>
    </row>
    <row r="582" spans="1:17" x14ac:dyDescent="0.25">
      <c r="A582" s="20">
        <f t="shared" si="87"/>
        <v>35912</v>
      </c>
      <c r="B582" s="11">
        <f t="shared" si="87"/>
        <v>2</v>
      </c>
      <c r="C582" s="12">
        <f t="shared" si="86"/>
        <v>6</v>
      </c>
      <c r="D582" s="12" t="str">
        <f t="shared" si="86"/>
        <v>growth</v>
      </c>
      <c r="E582" s="12">
        <v>17</v>
      </c>
      <c r="F582" s="12" t="s">
        <v>57</v>
      </c>
      <c r="G582" s="12" t="s">
        <v>56</v>
      </c>
      <c r="H582" s="12">
        <v>1</v>
      </c>
      <c r="I582" s="12">
        <f t="shared" si="81"/>
        <v>35912017</v>
      </c>
      <c r="J582" s="12">
        <f t="shared" si="80"/>
        <v>26</v>
      </c>
      <c r="K582" s="13">
        <v>1195</v>
      </c>
      <c r="L582" s="13">
        <v>1195</v>
      </c>
      <c r="M582" s="13">
        <v>100</v>
      </c>
      <c r="N582" s="13">
        <v>1195</v>
      </c>
      <c r="O582" s="12"/>
      <c r="P582" s="6"/>
      <c r="Q582" s="6"/>
    </row>
    <row r="583" spans="1:17" x14ac:dyDescent="0.25">
      <c r="A583" s="20">
        <f t="shared" si="87"/>
        <v>35912</v>
      </c>
      <c r="B583" s="11">
        <f t="shared" si="87"/>
        <v>2</v>
      </c>
      <c r="C583" s="12">
        <f t="shared" si="86"/>
        <v>6</v>
      </c>
      <c r="D583" s="12" t="str">
        <f t="shared" si="86"/>
        <v>growth</v>
      </c>
      <c r="E583" s="12">
        <v>39</v>
      </c>
      <c r="F583" s="12" t="s">
        <v>57</v>
      </c>
      <c r="G583" s="12" t="s">
        <v>56</v>
      </c>
      <c r="H583" s="12">
        <v>2</v>
      </c>
      <c r="I583" s="12">
        <f t="shared" si="81"/>
        <v>35912039</v>
      </c>
      <c r="J583" s="12">
        <f t="shared" si="80"/>
        <v>26</v>
      </c>
      <c r="K583" s="13">
        <v>1415</v>
      </c>
      <c r="L583" s="13">
        <v>1415</v>
      </c>
      <c r="M583" s="13">
        <v>100</v>
      </c>
      <c r="N583" s="13">
        <v>1415</v>
      </c>
      <c r="O583" s="12"/>
      <c r="P583" s="6"/>
      <c r="Q583" s="6"/>
    </row>
    <row r="584" spans="1:17" x14ac:dyDescent="0.25">
      <c r="A584" s="20">
        <f t="shared" si="87"/>
        <v>35912</v>
      </c>
      <c r="B584" s="11">
        <f t="shared" si="87"/>
        <v>2</v>
      </c>
      <c r="C584" s="12">
        <f t="shared" si="86"/>
        <v>6</v>
      </c>
      <c r="D584" s="12" t="str">
        <f t="shared" si="86"/>
        <v>growth</v>
      </c>
      <c r="E584" s="12">
        <v>82</v>
      </c>
      <c r="F584" s="12" t="s">
        <v>57</v>
      </c>
      <c r="G584" s="12" t="s">
        <v>56</v>
      </c>
      <c r="H584" s="12">
        <v>3</v>
      </c>
      <c r="I584" s="12">
        <f t="shared" si="81"/>
        <v>35912082</v>
      </c>
      <c r="J584" s="12">
        <f t="shared" si="80"/>
        <v>26</v>
      </c>
      <c r="K584" s="13">
        <v>1245</v>
      </c>
      <c r="L584" s="13">
        <v>1245</v>
      </c>
      <c r="M584" s="13">
        <v>100</v>
      </c>
      <c r="N584" s="13">
        <v>1245</v>
      </c>
      <c r="O584" s="12"/>
      <c r="P584" s="6"/>
      <c r="Q584" s="6"/>
    </row>
    <row r="585" spans="1:17" x14ac:dyDescent="0.25">
      <c r="A585" s="20">
        <f t="shared" si="87"/>
        <v>35912</v>
      </c>
      <c r="B585" s="14">
        <f t="shared" si="87"/>
        <v>2</v>
      </c>
      <c r="C585" s="15">
        <f t="shared" si="86"/>
        <v>6</v>
      </c>
      <c r="D585" s="15" t="str">
        <f t="shared" si="86"/>
        <v>growth</v>
      </c>
      <c r="E585" s="15">
        <v>15</v>
      </c>
      <c r="F585" s="15" t="s">
        <v>55</v>
      </c>
      <c r="G585" s="15" t="s">
        <v>58</v>
      </c>
      <c r="H585" s="15">
        <v>1</v>
      </c>
      <c r="I585" s="15">
        <f t="shared" si="81"/>
        <v>35912015</v>
      </c>
      <c r="J585" s="15">
        <f t="shared" si="80"/>
        <v>26</v>
      </c>
      <c r="K585" s="16">
        <v>1415</v>
      </c>
      <c r="L585" s="16">
        <v>1415</v>
      </c>
      <c r="M585" s="16">
        <v>100</v>
      </c>
      <c r="N585" s="16">
        <v>1415</v>
      </c>
      <c r="O585" s="15"/>
      <c r="P585" s="6"/>
      <c r="Q585" s="6"/>
    </row>
    <row r="586" spans="1:17" x14ac:dyDescent="0.25">
      <c r="A586" s="20">
        <f t="shared" si="87"/>
        <v>35912</v>
      </c>
      <c r="B586" s="14">
        <f t="shared" si="87"/>
        <v>2</v>
      </c>
      <c r="C586" s="15">
        <f t="shared" si="86"/>
        <v>6</v>
      </c>
      <c r="D586" s="15" t="str">
        <f t="shared" si="86"/>
        <v>growth</v>
      </c>
      <c r="E586" s="15">
        <v>34</v>
      </c>
      <c r="F586" s="15" t="s">
        <v>55</v>
      </c>
      <c r="G586" s="15" t="s">
        <v>58</v>
      </c>
      <c r="H586" s="15">
        <v>2</v>
      </c>
      <c r="I586" s="15">
        <f t="shared" si="81"/>
        <v>35912034</v>
      </c>
      <c r="J586" s="15">
        <f t="shared" si="80"/>
        <v>26</v>
      </c>
      <c r="K586" s="16">
        <v>900</v>
      </c>
      <c r="L586" s="16">
        <v>900</v>
      </c>
      <c r="M586" s="16">
        <v>100</v>
      </c>
      <c r="N586" s="16">
        <v>900</v>
      </c>
      <c r="O586" s="15"/>
      <c r="P586" s="6"/>
      <c r="Q586" s="6"/>
    </row>
    <row r="587" spans="1:17" x14ac:dyDescent="0.25">
      <c r="A587" s="20">
        <f t="shared" si="87"/>
        <v>35912</v>
      </c>
      <c r="B587" s="14">
        <f t="shared" si="87"/>
        <v>2</v>
      </c>
      <c r="C587" s="15">
        <f t="shared" si="86"/>
        <v>6</v>
      </c>
      <c r="D587" s="15" t="str">
        <f t="shared" si="86"/>
        <v>growth</v>
      </c>
      <c r="E587" s="15">
        <v>60</v>
      </c>
      <c r="F587" s="15" t="s">
        <v>55</v>
      </c>
      <c r="G587" s="15" t="s">
        <v>58</v>
      </c>
      <c r="H587" s="15">
        <v>3</v>
      </c>
      <c r="I587" s="15">
        <f t="shared" si="81"/>
        <v>35912060</v>
      </c>
      <c r="J587" s="15">
        <f t="shared" si="80"/>
        <v>26</v>
      </c>
      <c r="K587" s="16">
        <v>1120</v>
      </c>
      <c r="L587" s="16">
        <v>1120</v>
      </c>
      <c r="M587" s="16">
        <v>100</v>
      </c>
      <c r="N587" s="16">
        <v>1120</v>
      </c>
      <c r="O587" s="15"/>
      <c r="P587" s="6"/>
      <c r="Q587" s="6"/>
    </row>
    <row r="588" spans="1:17" x14ac:dyDescent="0.25">
      <c r="A588" s="20">
        <f t="shared" si="87"/>
        <v>35912</v>
      </c>
      <c r="B588" s="17">
        <f t="shared" si="87"/>
        <v>2</v>
      </c>
      <c r="C588" s="18">
        <f t="shared" si="86"/>
        <v>6</v>
      </c>
      <c r="D588" s="18" t="str">
        <f t="shared" si="86"/>
        <v>growth</v>
      </c>
      <c r="E588" s="18">
        <v>18</v>
      </c>
      <c r="F588" s="18" t="s">
        <v>57</v>
      </c>
      <c r="G588" s="18" t="s">
        <v>58</v>
      </c>
      <c r="H588" s="18">
        <v>1</v>
      </c>
      <c r="I588" s="18">
        <f t="shared" si="81"/>
        <v>35912018</v>
      </c>
      <c r="J588" s="18">
        <f t="shared" si="80"/>
        <v>26</v>
      </c>
      <c r="K588" s="19">
        <v>2545</v>
      </c>
      <c r="L588" s="19">
        <v>2545</v>
      </c>
      <c r="M588" s="19">
        <v>100</v>
      </c>
      <c r="N588" s="19">
        <v>2545</v>
      </c>
      <c r="O588" s="18"/>
      <c r="P588" s="6"/>
      <c r="Q588" s="6"/>
    </row>
    <row r="589" spans="1:17" x14ac:dyDescent="0.25">
      <c r="A589" s="20">
        <f t="shared" si="87"/>
        <v>35912</v>
      </c>
      <c r="B589" s="17">
        <f t="shared" si="87"/>
        <v>2</v>
      </c>
      <c r="C589" s="18">
        <f t="shared" si="86"/>
        <v>6</v>
      </c>
      <c r="D589" s="18" t="str">
        <f t="shared" si="86"/>
        <v>growth</v>
      </c>
      <c r="E589" s="18">
        <v>37</v>
      </c>
      <c r="F589" s="18" t="s">
        <v>57</v>
      </c>
      <c r="G589" s="18" t="s">
        <v>58</v>
      </c>
      <c r="H589" s="18">
        <v>2</v>
      </c>
      <c r="I589" s="18">
        <f t="shared" si="81"/>
        <v>35912037</v>
      </c>
      <c r="J589" s="18">
        <f t="shared" si="80"/>
        <v>26</v>
      </c>
      <c r="K589" s="19">
        <v>1640</v>
      </c>
      <c r="L589" s="19">
        <v>1640</v>
      </c>
      <c r="M589" s="19">
        <v>100</v>
      </c>
      <c r="N589" s="19">
        <v>1640</v>
      </c>
      <c r="O589" s="18"/>
      <c r="P589" s="6"/>
      <c r="Q589" s="6"/>
    </row>
    <row r="590" spans="1:17" x14ac:dyDescent="0.25">
      <c r="A590" s="20">
        <f t="shared" si="87"/>
        <v>35912</v>
      </c>
      <c r="B590" s="17">
        <f t="shared" si="87"/>
        <v>2</v>
      </c>
      <c r="C590" s="18">
        <f t="shared" si="86"/>
        <v>6</v>
      </c>
      <c r="D590" s="18" t="str">
        <f t="shared" si="86"/>
        <v>growth</v>
      </c>
      <c r="E590" s="18">
        <v>83</v>
      </c>
      <c r="F590" s="18" t="s">
        <v>57</v>
      </c>
      <c r="G590" s="18" t="s">
        <v>58</v>
      </c>
      <c r="H590" s="18">
        <v>3</v>
      </c>
      <c r="I590" s="18">
        <f t="shared" si="81"/>
        <v>35912083</v>
      </c>
      <c r="J590" s="18">
        <f t="shared" si="80"/>
        <v>26</v>
      </c>
      <c r="K590" s="19">
        <v>1495</v>
      </c>
      <c r="L590" s="19">
        <v>1495</v>
      </c>
      <c r="M590" s="19">
        <v>100</v>
      </c>
      <c r="N590" s="19">
        <v>1495</v>
      </c>
      <c r="O590" s="18"/>
      <c r="P590" s="6"/>
      <c r="Q590" s="6"/>
    </row>
    <row r="591" spans="1:17" x14ac:dyDescent="0.25">
      <c r="A591" s="20">
        <f t="shared" si="87"/>
        <v>35912</v>
      </c>
      <c r="B591" s="8">
        <f t="shared" si="87"/>
        <v>2</v>
      </c>
      <c r="C591" s="9">
        <f t="shared" si="86"/>
        <v>6</v>
      </c>
      <c r="D591" s="9" t="str">
        <f t="shared" si="86"/>
        <v>growth</v>
      </c>
      <c r="E591" s="9">
        <v>16</v>
      </c>
      <c r="F591" s="9" t="s">
        <v>55</v>
      </c>
      <c r="G591" s="9" t="s">
        <v>59</v>
      </c>
      <c r="H591" s="9">
        <v>1</v>
      </c>
      <c r="I591" s="9">
        <f t="shared" si="81"/>
        <v>35912016</v>
      </c>
      <c r="J591" s="9">
        <f t="shared" si="80"/>
        <v>26</v>
      </c>
      <c r="K591" s="10">
        <v>1840</v>
      </c>
      <c r="L591" s="10">
        <v>1840</v>
      </c>
      <c r="M591" s="10">
        <v>100</v>
      </c>
      <c r="N591" s="10">
        <v>1840</v>
      </c>
      <c r="O591" s="9"/>
      <c r="P591" s="6"/>
      <c r="Q591" s="6"/>
    </row>
    <row r="592" spans="1:17" x14ac:dyDescent="0.25">
      <c r="A592" s="20">
        <f t="shared" si="87"/>
        <v>35912</v>
      </c>
      <c r="B592" s="8">
        <f t="shared" si="87"/>
        <v>2</v>
      </c>
      <c r="C592" s="9">
        <f t="shared" si="86"/>
        <v>6</v>
      </c>
      <c r="D592" s="9" t="str">
        <f t="shared" si="86"/>
        <v>growth</v>
      </c>
      <c r="E592" s="9">
        <v>36</v>
      </c>
      <c r="F592" s="9" t="s">
        <v>55</v>
      </c>
      <c r="G592" s="9" t="s">
        <v>59</v>
      </c>
      <c r="H592" s="9">
        <v>2</v>
      </c>
      <c r="I592" s="9">
        <f t="shared" si="81"/>
        <v>35912036</v>
      </c>
      <c r="J592" s="9">
        <f t="shared" si="80"/>
        <v>26</v>
      </c>
      <c r="K592" s="10">
        <v>1545</v>
      </c>
      <c r="L592" s="10">
        <v>1545</v>
      </c>
      <c r="M592" s="10">
        <v>100</v>
      </c>
      <c r="N592" s="10">
        <v>1545</v>
      </c>
      <c r="O592" s="9"/>
      <c r="P592" s="6"/>
      <c r="Q592" s="6"/>
    </row>
    <row r="593" spans="1:17" x14ac:dyDescent="0.25">
      <c r="A593" s="20">
        <f t="shared" si="87"/>
        <v>35912</v>
      </c>
      <c r="B593" s="8">
        <f t="shared" si="87"/>
        <v>2</v>
      </c>
      <c r="C593" s="9">
        <f t="shared" si="86"/>
        <v>6</v>
      </c>
      <c r="D593" s="9" t="str">
        <f t="shared" si="86"/>
        <v>growth</v>
      </c>
      <c r="E593" s="9">
        <v>59</v>
      </c>
      <c r="F593" s="9" t="s">
        <v>55</v>
      </c>
      <c r="G593" s="9" t="s">
        <v>59</v>
      </c>
      <c r="H593" s="9">
        <v>3</v>
      </c>
      <c r="I593" s="9">
        <f t="shared" si="81"/>
        <v>35912059</v>
      </c>
      <c r="J593" s="9">
        <f t="shared" si="80"/>
        <v>26</v>
      </c>
      <c r="K593" s="10">
        <v>2090</v>
      </c>
      <c r="L593" s="10">
        <v>2090</v>
      </c>
      <c r="M593" s="10">
        <v>100</v>
      </c>
      <c r="N593" s="10">
        <v>2090</v>
      </c>
      <c r="O593" s="9"/>
      <c r="P593" s="6"/>
      <c r="Q593" s="6"/>
    </row>
    <row r="594" spans="1:17" x14ac:dyDescent="0.25">
      <c r="A594" s="20">
        <f t="shared" si="87"/>
        <v>35912</v>
      </c>
      <c r="B594" s="11">
        <f t="shared" si="87"/>
        <v>2</v>
      </c>
      <c r="C594" s="12">
        <f t="shared" si="86"/>
        <v>6</v>
      </c>
      <c r="D594" s="12" t="str">
        <f t="shared" si="86"/>
        <v>growth</v>
      </c>
      <c r="E594" s="12">
        <v>19</v>
      </c>
      <c r="F594" s="12" t="s">
        <v>57</v>
      </c>
      <c r="G594" s="12" t="s">
        <v>59</v>
      </c>
      <c r="H594" s="12">
        <v>1</v>
      </c>
      <c r="I594" s="12">
        <f t="shared" si="81"/>
        <v>35912019</v>
      </c>
      <c r="J594" s="12">
        <f t="shared" si="80"/>
        <v>26</v>
      </c>
      <c r="K594" s="13">
        <v>1670</v>
      </c>
      <c r="L594" s="13">
        <v>1670</v>
      </c>
      <c r="M594" s="13">
        <v>100</v>
      </c>
      <c r="N594" s="13">
        <v>1670</v>
      </c>
      <c r="O594" s="12"/>
      <c r="P594" s="6"/>
      <c r="Q594" s="6"/>
    </row>
    <row r="595" spans="1:17" x14ac:dyDescent="0.25">
      <c r="A595" s="20">
        <f t="shared" si="87"/>
        <v>35912</v>
      </c>
      <c r="B595" s="11">
        <f t="shared" si="87"/>
        <v>2</v>
      </c>
      <c r="C595" s="12">
        <f t="shared" si="86"/>
        <v>6</v>
      </c>
      <c r="D595" s="12" t="str">
        <f t="shared" si="86"/>
        <v>growth</v>
      </c>
      <c r="E595" s="12">
        <v>38</v>
      </c>
      <c r="F595" s="12" t="s">
        <v>57</v>
      </c>
      <c r="G595" s="12" t="s">
        <v>59</v>
      </c>
      <c r="H595" s="12">
        <v>2</v>
      </c>
      <c r="I595" s="12">
        <f t="shared" si="81"/>
        <v>35912038</v>
      </c>
      <c r="J595" s="12">
        <f t="shared" si="80"/>
        <v>26</v>
      </c>
      <c r="K595" s="13">
        <v>2440</v>
      </c>
      <c r="L595" s="13">
        <v>2440</v>
      </c>
      <c r="M595" s="13">
        <v>100</v>
      </c>
      <c r="N595" s="13">
        <v>2440</v>
      </c>
      <c r="O595" s="12"/>
      <c r="P595" s="6"/>
      <c r="Q595" s="6"/>
    </row>
    <row r="596" spans="1:17" x14ac:dyDescent="0.25">
      <c r="A596" s="20">
        <f t="shared" si="87"/>
        <v>35912</v>
      </c>
      <c r="B596" s="11">
        <f t="shared" si="87"/>
        <v>2</v>
      </c>
      <c r="C596" s="12">
        <f t="shared" si="87"/>
        <v>6</v>
      </c>
      <c r="D596" s="12" t="str">
        <f t="shared" si="87"/>
        <v>growth</v>
      </c>
      <c r="E596" s="12">
        <v>81</v>
      </c>
      <c r="F596" s="12" t="s">
        <v>57</v>
      </c>
      <c r="G596" s="12" t="s">
        <v>59</v>
      </c>
      <c r="H596" s="12">
        <v>3</v>
      </c>
      <c r="I596" s="12">
        <f t="shared" si="81"/>
        <v>35912081</v>
      </c>
      <c r="J596" s="12">
        <f t="shared" ref="J596:J659" si="88">B596*10+C596</f>
        <v>26</v>
      </c>
      <c r="K596" s="13">
        <v>2225</v>
      </c>
      <c r="L596" s="13">
        <v>2225</v>
      </c>
      <c r="M596" s="13">
        <v>100</v>
      </c>
      <c r="N596" s="13">
        <v>2225</v>
      </c>
      <c r="O596" s="12"/>
      <c r="P596" s="6"/>
      <c r="Q596" s="6"/>
    </row>
    <row r="597" spans="1:17" x14ac:dyDescent="0.25">
      <c r="A597" s="7">
        <v>35930</v>
      </c>
      <c r="B597" s="8">
        <v>2</v>
      </c>
      <c r="C597" s="9">
        <v>6</v>
      </c>
      <c r="D597" s="9" t="s">
        <v>60</v>
      </c>
      <c r="E597" s="9">
        <v>14</v>
      </c>
      <c r="F597" s="9" t="s">
        <v>55</v>
      </c>
      <c r="G597" s="9" t="s">
        <v>56</v>
      </c>
      <c r="H597" s="9">
        <v>1</v>
      </c>
      <c r="I597" s="9">
        <f t="shared" si="81"/>
        <v>35930014</v>
      </c>
      <c r="J597" s="9">
        <f t="shared" si="88"/>
        <v>26</v>
      </c>
      <c r="K597" s="10">
        <v>443.5</v>
      </c>
      <c r="L597" s="10">
        <v>443.5</v>
      </c>
      <c r="M597" s="10">
        <v>100</v>
      </c>
      <c r="N597" s="10">
        <v>443.5</v>
      </c>
      <c r="O597" s="9"/>
      <c r="P597" s="6"/>
      <c r="Q597" s="6"/>
    </row>
    <row r="598" spans="1:17" x14ac:dyDescent="0.25">
      <c r="A598" s="7">
        <f>A597</f>
        <v>35930</v>
      </c>
      <c r="B598" s="8">
        <f>B597</f>
        <v>2</v>
      </c>
      <c r="C598" s="9">
        <f t="shared" ref="C598:D613" si="89">C597</f>
        <v>6</v>
      </c>
      <c r="D598" s="9" t="str">
        <f t="shared" si="89"/>
        <v>growth</v>
      </c>
      <c r="E598" s="9">
        <v>35</v>
      </c>
      <c r="F598" s="9" t="s">
        <v>55</v>
      </c>
      <c r="G598" s="9" t="s">
        <v>56</v>
      </c>
      <c r="H598" s="9">
        <v>2</v>
      </c>
      <c r="I598" s="9">
        <f t="shared" ref="I598:I661" si="90">A598*1000+E598</f>
        <v>35930035</v>
      </c>
      <c r="J598" s="9">
        <f t="shared" si="88"/>
        <v>26</v>
      </c>
      <c r="K598" s="10">
        <v>387.5</v>
      </c>
      <c r="L598" s="10">
        <v>387.5</v>
      </c>
      <c r="M598" s="10">
        <v>100</v>
      </c>
      <c r="N598" s="10">
        <v>387.5</v>
      </c>
      <c r="O598" s="9"/>
      <c r="P598" s="6"/>
      <c r="Q598" s="6"/>
    </row>
    <row r="599" spans="1:17" x14ac:dyDescent="0.25">
      <c r="A599" s="7">
        <f t="shared" ref="A599:D614" si="91">A598</f>
        <v>35930</v>
      </c>
      <c r="B599" s="8">
        <f t="shared" si="91"/>
        <v>2</v>
      </c>
      <c r="C599" s="9">
        <f t="shared" si="89"/>
        <v>6</v>
      </c>
      <c r="D599" s="9" t="str">
        <f t="shared" si="89"/>
        <v>growth</v>
      </c>
      <c r="E599" s="9">
        <v>61</v>
      </c>
      <c r="F599" s="9" t="s">
        <v>55</v>
      </c>
      <c r="G599" s="9" t="s">
        <v>56</v>
      </c>
      <c r="H599" s="9">
        <v>3</v>
      </c>
      <c r="I599" s="9">
        <f t="shared" si="90"/>
        <v>35930061</v>
      </c>
      <c r="J599" s="9">
        <f t="shared" si="88"/>
        <v>26</v>
      </c>
      <c r="K599" s="10">
        <v>665</v>
      </c>
      <c r="L599" s="10">
        <v>665</v>
      </c>
      <c r="M599" s="10">
        <v>100</v>
      </c>
      <c r="N599" s="10">
        <v>665</v>
      </c>
      <c r="O599" s="9"/>
      <c r="P599" s="6"/>
      <c r="Q599" s="6"/>
    </row>
    <row r="600" spans="1:17" x14ac:dyDescent="0.25">
      <c r="A600" s="7">
        <f t="shared" si="91"/>
        <v>35930</v>
      </c>
      <c r="B600" s="11">
        <f t="shared" si="91"/>
        <v>2</v>
      </c>
      <c r="C600" s="12">
        <f t="shared" si="89"/>
        <v>6</v>
      </c>
      <c r="D600" s="12" t="str">
        <f t="shared" si="89"/>
        <v>growth</v>
      </c>
      <c r="E600" s="12">
        <v>17</v>
      </c>
      <c r="F600" s="12" t="s">
        <v>57</v>
      </c>
      <c r="G600" s="12" t="s">
        <v>56</v>
      </c>
      <c r="H600" s="12">
        <v>1</v>
      </c>
      <c r="I600" s="12">
        <f t="shared" si="90"/>
        <v>35930017</v>
      </c>
      <c r="J600" s="12">
        <f t="shared" si="88"/>
        <v>26</v>
      </c>
      <c r="K600" s="13">
        <v>1075</v>
      </c>
      <c r="L600" s="13">
        <v>1075</v>
      </c>
      <c r="M600" s="13">
        <v>100</v>
      </c>
      <c r="N600" s="13">
        <v>1075</v>
      </c>
      <c r="O600" s="12"/>
      <c r="P600" s="6"/>
      <c r="Q600" s="6"/>
    </row>
    <row r="601" spans="1:17" x14ac:dyDescent="0.25">
      <c r="A601" s="7">
        <f t="shared" si="91"/>
        <v>35930</v>
      </c>
      <c r="B601" s="11">
        <f t="shared" si="91"/>
        <v>2</v>
      </c>
      <c r="C601" s="12">
        <f t="shared" si="89"/>
        <v>6</v>
      </c>
      <c r="D601" s="12" t="str">
        <f t="shared" si="89"/>
        <v>growth</v>
      </c>
      <c r="E601" s="12">
        <v>39</v>
      </c>
      <c r="F601" s="12" t="s">
        <v>57</v>
      </c>
      <c r="G601" s="12" t="s">
        <v>56</v>
      </c>
      <c r="H601" s="12">
        <v>2</v>
      </c>
      <c r="I601" s="12">
        <f t="shared" si="90"/>
        <v>35930039</v>
      </c>
      <c r="J601" s="12">
        <f t="shared" si="88"/>
        <v>26</v>
      </c>
      <c r="K601" s="13">
        <v>1360</v>
      </c>
      <c r="L601" s="13">
        <v>1360</v>
      </c>
      <c r="M601" s="13">
        <v>100</v>
      </c>
      <c r="N601" s="13">
        <v>1360</v>
      </c>
      <c r="O601" s="12"/>
      <c r="P601" s="6"/>
      <c r="Q601" s="6"/>
    </row>
    <row r="602" spans="1:17" x14ac:dyDescent="0.25">
      <c r="A602" s="7">
        <f t="shared" si="91"/>
        <v>35930</v>
      </c>
      <c r="B602" s="11">
        <f t="shared" si="91"/>
        <v>2</v>
      </c>
      <c r="C602" s="12">
        <f t="shared" si="89"/>
        <v>6</v>
      </c>
      <c r="D602" s="12" t="str">
        <f t="shared" si="89"/>
        <v>growth</v>
      </c>
      <c r="E602" s="12">
        <v>82</v>
      </c>
      <c r="F602" s="12" t="s">
        <v>57</v>
      </c>
      <c r="G602" s="12" t="s">
        <v>56</v>
      </c>
      <c r="H602" s="12">
        <v>3</v>
      </c>
      <c r="I602" s="12">
        <f t="shared" si="90"/>
        <v>35930082</v>
      </c>
      <c r="J602" s="12">
        <f t="shared" si="88"/>
        <v>26</v>
      </c>
      <c r="K602" s="13">
        <v>1405</v>
      </c>
      <c r="L602" s="13">
        <v>1405</v>
      </c>
      <c r="M602" s="13">
        <v>100</v>
      </c>
      <c r="N602" s="13">
        <v>1405</v>
      </c>
      <c r="O602" s="12"/>
      <c r="P602" s="6"/>
      <c r="Q602" s="6"/>
    </row>
    <row r="603" spans="1:17" x14ac:dyDescent="0.25">
      <c r="A603" s="7">
        <f t="shared" si="91"/>
        <v>35930</v>
      </c>
      <c r="B603" s="14">
        <f t="shared" si="91"/>
        <v>2</v>
      </c>
      <c r="C603" s="15">
        <f t="shared" si="89"/>
        <v>6</v>
      </c>
      <c r="D603" s="15" t="str">
        <f t="shared" si="89"/>
        <v>growth</v>
      </c>
      <c r="E603" s="15">
        <v>15</v>
      </c>
      <c r="F603" s="15" t="s">
        <v>55</v>
      </c>
      <c r="G603" s="15" t="s">
        <v>58</v>
      </c>
      <c r="H603" s="15">
        <v>1</v>
      </c>
      <c r="I603" s="15">
        <f t="shared" si="90"/>
        <v>35930015</v>
      </c>
      <c r="J603" s="15">
        <f t="shared" si="88"/>
        <v>26</v>
      </c>
      <c r="K603" s="16">
        <v>1305</v>
      </c>
      <c r="L603" s="16">
        <v>1305</v>
      </c>
      <c r="M603" s="16">
        <v>100</v>
      </c>
      <c r="N603" s="16">
        <v>1305</v>
      </c>
      <c r="O603" s="15"/>
      <c r="P603" s="6"/>
      <c r="Q603" s="6"/>
    </row>
    <row r="604" spans="1:17" x14ac:dyDescent="0.25">
      <c r="A604" s="7">
        <f t="shared" si="91"/>
        <v>35930</v>
      </c>
      <c r="B604" s="14">
        <f t="shared" si="91"/>
        <v>2</v>
      </c>
      <c r="C604" s="15">
        <f t="shared" si="89"/>
        <v>6</v>
      </c>
      <c r="D604" s="15" t="str">
        <f t="shared" si="89"/>
        <v>growth</v>
      </c>
      <c r="E604" s="15">
        <v>34</v>
      </c>
      <c r="F604" s="15" t="s">
        <v>55</v>
      </c>
      <c r="G604" s="15" t="s">
        <v>58</v>
      </c>
      <c r="H604" s="15">
        <v>2</v>
      </c>
      <c r="I604" s="15">
        <f t="shared" si="90"/>
        <v>35930034</v>
      </c>
      <c r="J604" s="15">
        <f t="shared" si="88"/>
        <v>26</v>
      </c>
      <c r="K604" s="16">
        <v>1180</v>
      </c>
      <c r="L604" s="16">
        <v>1180</v>
      </c>
      <c r="M604" s="16">
        <v>100</v>
      </c>
      <c r="N604" s="16">
        <v>1180</v>
      </c>
      <c r="O604" s="15"/>
      <c r="P604" s="6"/>
      <c r="Q604" s="6"/>
    </row>
    <row r="605" spans="1:17" x14ac:dyDescent="0.25">
      <c r="A605" s="7">
        <f t="shared" si="91"/>
        <v>35930</v>
      </c>
      <c r="B605" s="14">
        <f t="shared" si="91"/>
        <v>2</v>
      </c>
      <c r="C605" s="15">
        <f t="shared" si="89"/>
        <v>6</v>
      </c>
      <c r="D605" s="15" t="str">
        <f t="shared" si="89"/>
        <v>growth</v>
      </c>
      <c r="E605" s="15">
        <v>60</v>
      </c>
      <c r="F605" s="15" t="s">
        <v>55</v>
      </c>
      <c r="G605" s="15" t="s">
        <v>58</v>
      </c>
      <c r="H605" s="15">
        <v>3</v>
      </c>
      <c r="I605" s="15">
        <f t="shared" si="90"/>
        <v>35930060</v>
      </c>
      <c r="J605" s="15">
        <f t="shared" si="88"/>
        <v>26</v>
      </c>
      <c r="K605" s="16">
        <v>1410</v>
      </c>
      <c r="L605" s="16">
        <v>1410</v>
      </c>
      <c r="M605" s="16">
        <v>100</v>
      </c>
      <c r="N605" s="16">
        <v>1410</v>
      </c>
      <c r="O605" s="15"/>
      <c r="P605" s="6"/>
      <c r="Q605" s="6"/>
    </row>
    <row r="606" spans="1:17" x14ac:dyDescent="0.25">
      <c r="A606" s="7">
        <f t="shared" si="91"/>
        <v>35930</v>
      </c>
      <c r="B606" s="17">
        <f t="shared" si="91"/>
        <v>2</v>
      </c>
      <c r="C606" s="18">
        <f t="shared" si="89"/>
        <v>6</v>
      </c>
      <c r="D606" s="18" t="str">
        <f t="shared" si="89"/>
        <v>growth</v>
      </c>
      <c r="E606" s="18">
        <v>18</v>
      </c>
      <c r="F606" s="18" t="s">
        <v>57</v>
      </c>
      <c r="G606" s="18" t="s">
        <v>58</v>
      </c>
      <c r="H606" s="18">
        <v>1</v>
      </c>
      <c r="I606" s="18">
        <f t="shared" si="90"/>
        <v>35930018</v>
      </c>
      <c r="J606" s="18">
        <f t="shared" si="88"/>
        <v>26</v>
      </c>
      <c r="K606" s="19">
        <v>2250</v>
      </c>
      <c r="L606" s="19">
        <v>2250</v>
      </c>
      <c r="M606" s="19">
        <v>100</v>
      </c>
      <c r="N606" s="19">
        <v>2250</v>
      </c>
      <c r="O606" s="18"/>
      <c r="P606" s="6"/>
      <c r="Q606" s="6"/>
    </row>
    <row r="607" spans="1:17" x14ac:dyDescent="0.25">
      <c r="A607" s="7">
        <f t="shared" si="91"/>
        <v>35930</v>
      </c>
      <c r="B607" s="17">
        <f t="shared" si="91"/>
        <v>2</v>
      </c>
      <c r="C607" s="18">
        <f t="shared" si="89"/>
        <v>6</v>
      </c>
      <c r="D607" s="18" t="str">
        <f t="shared" si="89"/>
        <v>growth</v>
      </c>
      <c r="E607" s="18">
        <v>37</v>
      </c>
      <c r="F607" s="18" t="s">
        <v>57</v>
      </c>
      <c r="G607" s="18" t="s">
        <v>58</v>
      </c>
      <c r="H607" s="18">
        <v>2</v>
      </c>
      <c r="I607" s="18">
        <f t="shared" si="90"/>
        <v>35930037</v>
      </c>
      <c r="J607" s="18">
        <f t="shared" si="88"/>
        <v>26</v>
      </c>
      <c r="K607" s="19">
        <v>1605</v>
      </c>
      <c r="L607" s="19">
        <v>1605</v>
      </c>
      <c r="M607" s="19">
        <v>100</v>
      </c>
      <c r="N607" s="19">
        <v>1605</v>
      </c>
      <c r="O607" s="18"/>
      <c r="P607" s="6"/>
      <c r="Q607" s="6"/>
    </row>
    <row r="608" spans="1:17" x14ac:dyDescent="0.25">
      <c r="A608" s="7">
        <f t="shared" si="91"/>
        <v>35930</v>
      </c>
      <c r="B608" s="17">
        <f t="shared" si="91"/>
        <v>2</v>
      </c>
      <c r="C608" s="18">
        <f t="shared" si="89"/>
        <v>6</v>
      </c>
      <c r="D608" s="18" t="str">
        <f t="shared" si="89"/>
        <v>growth</v>
      </c>
      <c r="E608" s="18">
        <v>83</v>
      </c>
      <c r="F608" s="18" t="s">
        <v>57</v>
      </c>
      <c r="G608" s="18" t="s">
        <v>58</v>
      </c>
      <c r="H608" s="18">
        <v>3</v>
      </c>
      <c r="I608" s="18">
        <f t="shared" si="90"/>
        <v>35930083</v>
      </c>
      <c r="J608" s="18">
        <f t="shared" si="88"/>
        <v>26</v>
      </c>
      <c r="K608" s="19">
        <v>1400</v>
      </c>
      <c r="L608" s="19">
        <v>1400</v>
      </c>
      <c r="M608" s="19">
        <v>100</v>
      </c>
      <c r="N608" s="19">
        <v>1400</v>
      </c>
      <c r="O608" s="18"/>
      <c r="P608" s="6"/>
      <c r="Q608" s="6"/>
    </row>
    <row r="609" spans="1:17" x14ac:dyDescent="0.25">
      <c r="A609" s="7">
        <f t="shared" si="91"/>
        <v>35930</v>
      </c>
      <c r="B609" s="8">
        <f t="shared" si="91"/>
        <v>2</v>
      </c>
      <c r="C609" s="9">
        <f t="shared" si="89"/>
        <v>6</v>
      </c>
      <c r="D609" s="9" t="str">
        <f t="shared" si="89"/>
        <v>growth</v>
      </c>
      <c r="E609" s="9">
        <v>16</v>
      </c>
      <c r="F609" s="9" t="s">
        <v>55</v>
      </c>
      <c r="G609" s="9" t="s">
        <v>59</v>
      </c>
      <c r="H609" s="9">
        <v>1</v>
      </c>
      <c r="I609" s="9">
        <f t="shared" si="90"/>
        <v>35930016</v>
      </c>
      <c r="J609" s="9">
        <f t="shared" si="88"/>
        <v>26</v>
      </c>
      <c r="K609" s="10">
        <v>1590</v>
      </c>
      <c r="L609" s="10">
        <v>1590</v>
      </c>
      <c r="M609" s="10">
        <v>100</v>
      </c>
      <c r="N609" s="10">
        <v>1590</v>
      </c>
      <c r="O609" s="9"/>
      <c r="P609" s="6"/>
      <c r="Q609" s="6"/>
    </row>
    <row r="610" spans="1:17" x14ac:dyDescent="0.25">
      <c r="A610" s="7">
        <f t="shared" si="91"/>
        <v>35930</v>
      </c>
      <c r="B610" s="8">
        <f t="shared" si="91"/>
        <v>2</v>
      </c>
      <c r="C610" s="9">
        <f t="shared" si="89"/>
        <v>6</v>
      </c>
      <c r="D610" s="9" t="str">
        <f t="shared" si="89"/>
        <v>growth</v>
      </c>
      <c r="E610" s="9">
        <v>36</v>
      </c>
      <c r="F610" s="9" t="s">
        <v>55</v>
      </c>
      <c r="G610" s="9" t="s">
        <v>59</v>
      </c>
      <c r="H610" s="9">
        <v>2</v>
      </c>
      <c r="I610" s="9">
        <f t="shared" si="90"/>
        <v>35930036</v>
      </c>
      <c r="J610" s="9">
        <f t="shared" si="88"/>
        <v>26</v>
      </c>
      <c r="K610" s="10">
        <v>1460</v>
      </c>
      <c r="L610" s="10">
        <v>1460</v>
      </c>
      <c r="M610" s="10">
        <v>100</v>
      </c>
      <c r="N610" s="10">
        <v>1460</v>
      </c>
      <c r="O610" s="9"/>
      <c r="P610" s="6"/>
      <c r="Q610" s="6"/>
    </row>
    <row r="611" spans="1:17" x14ac:dyDescent="0.25">
      <c r="A611" s="7">
        <f t="shared" si="91"/>
        <v>35930</v>
      </c>
      <c r="B611" s="8">
        <f t="shared" si="91"/>
        <v>2</v>
      </c>
      <c r="C611" s="9">
        <f t="shared" si="89"/>
        <v>6</v>
      </c>
      <c r="D611" s="9" t="str">
        <f t="shared" si="89"/>
        <v>growth</v>
      </c>
      <c r="E611" s="9">
        <v>59</v>
      </c>
      <c r="F611" s="9" t="s">
        <v>55</v>
      </c>
      <c r="G611" s="9" t="s">
        <v>59</v>
      </c>
      <c r="H611" s="9">
        <v>3</v>
      </c>
      <c r="I611" s="9">
        <f t="shared" si="90"/>
        <v>35930059</v>
      </c>
      <c r="J611" s="9">
        <f t="shared" si="88"/>
        <v>26</v>
      </c>
      <c r="K611" s="10">
        <v>1875</v>
      </c>
      <c r="L611" s="10">
        <v>1875</v>
      </c>
      <c r="M611" s="10">
        <v>100</v>
      </c>
      <c r="N611" s="10">
        <v>1875</v>
      </c>
      <c r="O611" s="9"/>
      <c r="P611" s="6"/>
      <c r="Q611" s="6"/>
    </row>
    <row r="612" spans="1:17" x14ac:dyDescent="0.25">
      <c r="A612" s="7">
        <f t="shared" si="91"/>
        <v>35930</v>
      </c>
      <c r="B612" s="11">
        <f t="shared" si="91"/>
        <v>2</v>
      </c>
      <c r="C612" s="12">
        <f t="shared" si="89"/>
        <v>6</v>
      </c>
      <c r="D612" s="12" t="str">
        <f t="shared" si="89"/>
        <v>growth</v>
      </c>
      <c r="E612" s="12">
        <v>19</v>
      </c>
      <c r="F612" s="12" t="s">
        <v>57</v>
      </c>
      <c r="G612" s="12" t="s">
        <v>59</v>
      </c>
      <c r="H612" s="12">
        <v>1</v>
      </c>
      <c r="I612" s="12">
        <f t="shared" si="90"/>
        <v>35930019</v>
      </c>
      <c r="J612" s="12">
        <f t="shared" si="88"/>
        <v>26</v>
      </c>
      <c r="K612" s="13">
        <v>1940</v>
      </c>
      <c r="L612" s="13">
        <v>1940</v>
      </c>
      <c r="M612" s="13">
        <v>100</v>
      </c>
      <c r="N612" s="13">
        <v>1940</v>
      </c>
      <c r="O612" s="12"/>
      <c r="P612" s="6"/>
      <c r="Q612" s="6"/>
    </row>
    <row r="613" spans="1:17" x14ac:dyDescent="0.25">
      <c r="A613" s="7">
        <f t="shared" si="91"/>
        <v>35930</v>
      </c>
      <c r="B613" s="11">
        <f t="shared" si="91"/>
        <v>2</v>
      </c>
      <c r="C613" s="12">
        <f t="shared" si="89"/>
        <v>6</v>
      </c>
      <c r="D613" s="12" t="str">
        <f t="shared" si="89"/>
        <v>growth</v>
      </c>
      <c r="E613" s="12">
        <v>38</v>
      </c>
      <c r="F613" s="12" t="s">
        <v>57</v>
      </c>
      <c r="G613" s="12" t="s">
        <v>59</v>
      </c>
      <c r="H613" s="12">
        <v>2</v>
      </c>
      <c r="I613" s="12">
        <f t="shared" si="90"/>
        <v>35930038</v>
      </c>
      <c r="J613" s="12">
        <f t="shared" si="88"/>
        <v>26</v>
      </c>
      <c r="K613" s="13">
        <v>1785</v>
      </c>
      <c r="L613" s="13">
        <v>1785</v>
      </c>
      <c r="M613" s="13">
        <v>100</v>
      </c>
      <c r="N613" s="13">
        <v>1785</v>
      </c>
      <c r="O613" s="12"/>
      <c r="P613" s="6"/>
      <c r="Q613" s="6"/>
    </row>
    <row r="614" spans="1:17" x14ac:dyDescent="0.25">
      <c r="A614" s="7">
        <f t="shared" si="91"/>
        <v>35930</v>
      </c>
      <c r="B614" s="11">
        <f t="shared" si="91"/>
        <v>2</v>
      </c>
      <c r="C614" s="12">
        <f t="shared" si="91"/>
        <v>6</v>
      </c>
      <c r="D614" s="12" t="str">
        <f t="shared" si="91"/>
        <v>growth</v>
      </c>
      <c r="E614" s="12">
        <v>81</v>
      </c>
      <c r="F614" s="12" t="s">
        <v>57</v>
      </c>
      <c r="G614" s="12" t="s">
        <v>59</v>
      </c>
      <c r="H614" s="12">
        <v>3</v>
      </c>
      <c r="I614" s="12">
        <f t="shared" si="90"/>
        <v>35930081</v>
      </c>
      <c r="J614" s="12">
        <f t="shared" si="88"/>
        <v>26</v>
      </c>
      <c r="K614" s="13">
        <v>1400</v>
      </c>
      <c r="L614" s="13">
        <v>1400</v>
      </c>
      <c r="M614" s="13">
        <v>100</v>
      </c>
      <c r="N614" s="13">
        <v>1400</v>
      </c>
      <c r="O614" s="12"/>
      <c r="P614" s="6"/>
      <c r="Q614" s="6"/>
    </row>
    <row r="615" spans="1:17" x14ac:dyDescent="0.25">
      <c r="A615" s="20">
        <v>35944</v>
      </c>
      <c r="B615" s="8">
        <v>2</v>
      </c>
      <c r="C615" s="9">
        <v>6</v>
      </c>
      <c r="D615" s="9" t="s">
        <v>54</v>
      </c>
      <c r="E615" s="9">
        <v>14</v>
      </c>
      <c r="F615" s="9" t="s">
        <v>55</v>
      </c>
      <c r="G615" s="9" t="s">
        <v>56</v>
      </c>
      <c r="H615" s="9">
        <v>1</v>
      </c>
      <c r="I615" s="9">
        <f t="shared" si="90"/>
        <v>35944014</v>
      </c>
      <c r="J615" s="9">
        <f t="shared" si="88"/>
        <v>26</v>
      </c>
      <c r="K615" s="10">
        <v>560</v>
      </c>
      <c r="L615" s="10">
        <v>560</v>
      </c>
      <c r="M615" s="10">
        <v>100</v>
      </c>
      <c r="N615" s="10">
        <v>560</v>
      </c>
      <c r="O615" s="9"/>
      <c r="P615" s="6">
        <f>(K615-O615)/K615</f>
        <v>1</v>
      </c>
      <c r="Q615" s="6"/>
    </row>
    <row r="616" spans="1:17" x14ac:dyDescent="0.25">
      <c r="A616" s="20">
        <f>A615</f>
        <v>35944</v>
      </c>
      <c r="B616" s="8">
        <f>B615</f>
        <v>2</v>
      </c>
      <c r="C616" s="9">
        <f t="shared" ref="C616:D631" si="92">C615</f>
        <v>6</v>
      </c>
      <c r="D616" s="9" t="str">
        <f t="shared" si="92"/>
        <v>final</v>
      </c>
      <c r="E616" s="9">
        <v>35</v>
      </c>
      <c r="F616" s="9" t="s">
        <v>55</v>
      </c>
      <c r="G616" s="9" t="s">
        <v>56</v>
      </c>
      <c r="H616" s="9">
        <v>2</v>
      </c>
      <c r="I616" s="9">
        <f t="shared" si="90"/>
        <v>35944035</v>
      </c>
      <c r="J616" s="9">
        <f t="shared" si="88"/>
        <v>26</v>
      </c>
      <c r="K616" s="10">
        <v>455</v>
      </c>
      <c r="L616" s="10">
        <v>455</v>
      </c>
      <c r="M616" s="10">
        <v>100</v>
      </c>
      <c r="N616" s="10">
        <v>455</v>
      </c>
      <c r="O616" s="9"/>
      <c r="P616" s="6">
        <f t="shared" ref="P616:P632" si="93">(K616-O616)/K616</f>
        <v>1</v>
      </c>
      <c r="Q616" s="6"/>
    </row>
    <row r="617" spans="1:17" x14ac:dyDescent="0.25">
      <c r="A617" s="20">
        <f t="shared" ref="A617:D632" si="94">A616</f>
        <v>35944</v>
      </c>
      <c r="B617" s="8">
        <f t="shared" si="94"/>
        <v>2</v>
      </c>
      <c r="C617" s="9">
        <f t="shared" si="92"/>
        <v>6</v>
      </c>
      <c r="D617" s="9" t="str">
        <f t="shared" si="92"/>
        <v>final</v>
      </c>
      <c r="E617" s="9">
        <v>61</v>
      </c>
      <c r="F617" s="9" t="s">
        <v>55</v>
      </c>
      <c r="G617" s="9" t="s">
        <v>56</v>
      </c>
      <c r="H617" s="9">
        <v>3</v>
      </c>
      <c r="I617" s="9">
        <f t="shared" si="90"/>
        <v>35944061</v>
      </c>
      <c r="J617" s="9">
        <f t="shared" si="88"/>
        <v>26</v>
      </c>
      <c r="K617" s="10">
        <v>475.5</v>
      </c>
      <c r="L617" s="10">
        <v>475.5</v>
      </c>
      <c r="M617" s="10">
        <v>100</v>
      </c>
      <c r="N617" s="10">
        <v>475.5</v>
      </c>
      <c r="O617" s="9"/>
      <c r="P617" s="6">
        <f t="shared" si="93"/>
        <v>1</v>
      </c>
      <c r="Q617" s="6"/>
    </row>
    <row r="618" spans="1:17" x14ac:dyDescent="0.25">
      <c r="A618" s="20">
        <f t="shared" si="94"/>
        <v>35944</v>
      </c>
      <c r="B618" s="11">
        <f t="shared" si="94"/>
        <v>2</v>
      </c>
      <c r="C618" s="12">
        <f t="shared" si="92"/>
        <v>6</v>
      </c>
      <c r="D618" s="12" t="str">
        <f t="shared" si="92"/>
        <v>final</v>
      </c>
      <c r="E618" s="12">
        <v>17</v>
      </c>
      <c r="F618" s="12" t="s">
        <v>57</v>
      </c>
      <c r="G618" s="12" t="s">
        <v>56</v>
      </c>
      <c r="H618" s="12">
        <v>1</v>
      </c>
      <c r="I618" s="12">
        <f t="shared" si="90"/>
        <v>35944017</v>
      </c>
      <c r="J618" s="12">
        <f t="shared" si="88"/>
        <v>26</v>
      </c>
      <c r="K618" s="13">
        <v>1770</v>
      </c>
      <c r="L618" s="13">
        <v>1770</v>
      </c>
      <c r="M618" s="13">
        <v>100</v>
      </c>
      <c r="N618" s="13">
        <v>1770</v>
      </c>
      <c r="O618" s="12"/>
      <c r="P618" s="6">
        <f t="shared" si="93"/>
        <v>1</v>
      </c>
      <c r="Q618" s="6"/>
    </row>
    <row r="619" spans="1:17" x14ac:dyDescent="0.25">
      <c r="A619" s="20">
        <f t="shared" si="94"/>
        <v>35944</v>
      </c>
      <c r="B619" s="11">
        <f t="shared" si="94"/>
        <v>2</v>
      </c>
      <c r="C619" s="12">
        <f t="shared" si="92"/>
        <v>6</v>
      </c>
      <c r="D619" s="12" t="str">
        <f t="shared" si="92"/>
        <v>final</v>
      </c>
      <c r="E619" s="12">
        <v>39</v>
      </c>
      <c r="F619" s="12" t="s">
        <v>57</v>
      </c>
      <c r="G619" s="12" t="s">
        <v>56</v>
      </c>
      <c r="H619" s="12">
        <v>2</v>
      </c>
      <c r="I619" s="12">
        <f t="shared" si="90"/>
        <v>35944039</v>
      </c>
      <c r="J619" s="12">
        <f t="shared" si="88"/>
        <v>26</v>
      </c>
      <c r="K619" s="13">
        <v>1715</v>
      </c>
      <c r="L619" s="13">
        <v>1715</v>
      </c>
      <c r="M619" s="13">
        <v>100</v>
      </c>
      <c r="N619" s="13">
        <v>1715</v>
      </c>
      <c r="O619" s="12"/>
      <c r="P619" s="6">
        <f t="shared" si="93"/>
        <v>1</v>
      </c>
      <c r="Q619" s="6"/>
    </row>
    <row r="620" spans="1:17" x14ac:dyDescent="0.25">
      <c r="A620" s="20">
        <f t="shared" si="94"/>
        <v>35944</v>
      </c>
      <c r="B620" s="11">
        <f t="shared" si="94"/>
        <v>2</v>
      </c>
      <c r="C620" s="12">
        <f t="shared" si="92"/>
        <v>6</v>
      </c>
      <c r="D620" s="12" t="str">
        <f t="shared" si="92"/>
        <v>final</v>
      </c>
      <c r="E620" s="12">
        <v>82</v>
      </c>
      <c r="F620" s="12" t="s">
        <v>57</v>
      </c>
      <c r="G620" s="12" t="s">
        <v>56</v>
      </c>
      <c r="H620" s="12">
        <v>3</v>
      </c>
      <c r="I620" s="12">
        <f t="shared" si="90"/>
        <v>35944082</v>
      </c>
      <c r="J620" s="12">
        <f t="shared" si="88"/>
        <v>26</v>
      </c>
      <c r="K620" s="13">
        <v>1260</v>
      </c>
      <c r="L620" s="13">
        <v>1260</v>
      </c>
      <c r="M620" s="13">
        <v>100</v>
      </c>
      <c r="N620" s="13">
        <v>1260</v>
      </c>
      <c r="O620" s="12"/>
      <c r="P620" s="6">
        <f t="shared" si="93"/>
        <v>1</v>
      </c>
      <c r="Q620" s="6"/>
    </row>
    <row r="621" spans="1:17" x14ac:dyDescent="0.25">
      <c r="A621" s="20">
        <f t="shared" si="94"/>
        <v>35944</v>
      </c>
      <c r="B621" s="14">
        <f t="shared" si="94"/>
        <v>2</v>
      </c>
      <c r="C621" s="15">
        <f t="shared" si="92"/>
        <v>6</v>
      </c>
      <c r="D621" s="15" t="str">
        <f t="shared" si="92"/>
        <v>final</v>
      </c>
      <c r="E621" s="15">
        <v>15</v>
      </c>
      <c r="F621" s="15" t="s">
        <v>55</v>
      </c>
      <c r="G621" s="15" t="s">
        <v>58</v>
      </c>
      <c r="H621" s="15">
        <v>1</v>
      </c>
      <c r="I621" s="15">
        <f t="shared" si="90"/>
        <v>35944015</v>
      </c>
      <c r="J621" s="15">
        <f t="shared" si="88"/>
        <v>26</v>
      </c>
      <c r="K621" s="16">
        <v>1420</v>
      </c>
      <c r="L621" s="16">
        <v>1420</v>
      </c>
      <c r="M621" s="16">
        <v>100</v>
      </c>
      <c r="N621" s="16">
        <v>1420</v>
      </c>
      <c r="O621" s="15"/>
      <c r="P621" s="6">
        <f t="shared" si="93"/>
        <v>1</v>
      </c>
      <c r="Q621" s="6"/>
    </row>
    <row r="622" spans="1:17" x14ac:dyDescent="0.25">
      <c r="A622" s="20">
        <f t="shared" si="94"/>
        <v>35944</v>
      </c>
      <c r="B622" s="14">
        <f t="shared" si="94"/>
        <v>2</v>
      </c>
      <c r="C622" s="15">
        <f t="shared" si="92"/>
        <v>6</v>
      </c>
      <c r="D622" s="15" t="str">
        <f t="shared" si="92"/>
        <v>final</v>
      </c>
      <c r="E622" s="15">
        <v>34</v>
      </c>
      <c r="F622" s="15" t="s">
        <v>55</v>
      </c>
      <c r="G622" s="15" t="s">
        <v>58</v>
      </c>
      <c r="H622" s="15">
        <v>2</v>
      </c>
      <c r="I622" s="15">
        <f t="shared" si="90"/>
        <v>35944034</v>
      </c>
      <c r="J622" s="15">
        <f t="shared" si="88"/>
        <v>26</v>
      </c>
      <c r="K622" s="16">
        <v>950</v>
      </c>
      <c r="L622" s="16">
        <v>950</v>
      </c>
      <c r="M622" s="16">
        <v>100</v>
      </c>
      <c r="N622" s="16">
        <v>950</v>
      </c>
      <c r="O622" s="15"/>
      <c r="P622" s="6">
        <f t="shared" si="93"/>
        <v>1</v>
      </c>
      <c r="Q622" s="6"/>
    </row>
    <row r="623" spans="1:17" x14ac:dyDescent="0.25">
      <c r="A623" s="20">
        <f t="shared" si="94"/>
        <v>35944</v>
      </c>
      <c r="B623" s="14">
        <f t="shared" si="94"/>
        <v>2</v>
      </c>
      <c r="C623" s="15">
        <f t="shared" si="92"/>
        <v>6</v>
      </c>
      <c r="D623" s="15" t="str">
        <f t="shared" si="92"/>
        <v>final</v>
      </c>
      <c r="E623" s="15">
        <v>60</v>
      </c>
      <c r="F623" s="15" t="s">
        <v>55</v>
      </c>
      <c r="G623" s="15" t="s">
        <v>58</v>
      </c>
      <c r="H623" s="15">
        <v>3</v>
      </c>
      <c r="I623" s="15">
        <f t="shared" si="90"/>
        <v>35944060</v>
      </c>
      <c r="J623" s="15">
        <f t="shared" si="88"/>
        <v>26</v>
      </c>
      <c r="K623" s="16">
        <v>1115</v>
      </c>
      <c r="L623" s="16">
        <v>1115</v>
      </c>
      <c r="M623" s="16">
        <v>100</v>
      </c>
      <c r="N623" s="16">
        <v>1115</v>
      </c>
      <c r="O623" s="15"/>
      <c r="P623" s="6">
        <f t="shared" si="93"/>
        <v>1</v>
      </c>
      <c r="Q623" s="6"/>
    </row>
    <row r="624" spans="1:17" x14ac:dyDescent="0.25">
      <c r="A624" s="20">
        <f t="shared" si="94"/>
        <v>35944</v>
      </c>
      <c r="B624" s="17">
        <f t="shared" si="94"/>
        <v>2</v>
      </c>
      <c r="C624" s="18">
        <f t="shared" si="92"/>
        <v>6</v>
      </c>
      <c r="D624" s="18" t="str">
        <f t="shared" si="92"/>
        <v>final</v>
      </c>
      <c r="E624" s="18">
        <v>18</v>
      </c>
      <c r="F624" s="18" t="s">
        <v>57</v>
      </c>
      <c r="G624" s="18" t="s">
        <v>58</v>
      </c>
      <c r="H624" s="18">
        <v>1</v>
      </c>
      <c r="I624" s="18">
        <f t="shared" si="90"/>
        <v>35944018</v>
      </c>
      <c r="J624" s="18">
        <f t="shared" si="88"/>
        <v>26</v>
      </c>
      <c r="K624" s="19">
        <v>2125</v>
      </c>
      <c r="L624" s="19">
        <v>2125</v>
      </c>
      <c r="M624" s="19">
        <v>100</v>
      </c>
      <c r="N624" s="19">
        <v>2125</v>
      </c>
      <c r="O624" s="18"/>
      <c r="P624" s="6">
        <f t="shared" si="93"/>
        <v>1</v>
      </c>
      <c r="Q624" s="6"/>
    </row>
    <row r="625" spans="1:17" x14ac:dyDescent="0.25">
      <c r="A625" s="20">
        <f t="shared" si="94"/>
        <v>35944</v>
      </c>
      <c r="B625" s="17">
        <f t="shared" si="94"/>
        <v>2</v>
      </c>
      <c r="C625" s="18">
        <f t="shared" si="92"/>
        <v>6</v>
      </c>
      <c r="D625" s="18" t="str">
        <f t="shared" si="92"/>
        <v>final</v>
      </c>
      <c r="E625" s="18">
        <v>37</v>
      </c>
      <c r="F625" s="18" t="s">
        <v>57</v>
      </c>
      <c r="G625" s="18" t="s">
        <v>58</v>
      </c>
      <c r="H625" s="18">
        <v>2</v>
      </c>
      <c r="I625" s="18">
        <f t="shared" si="90"/>
        <v>35944037</v>
      </c>
      <c r="J625" s="18">
        <f t="shared" si="88"/>
        <v>26</v>
      </c>
      <c r="K625" s="19">
        <v>1185</v>
      </c>
      <c r="L625" s="19">
        <v>1185</v>
      </c>
      <c r="M625" s="19">
        <v>100</v>
      </c>
      <c r="N625" s="19">
        <v>1185</v>
      </c>
      <c r="O625" s="18"/>
      <c r="P625" s="6">
        <f t="shared" si="93"/>
        <v>1</v>
      </c>
      <c r="Q625" s="6"/>
    </row>
    <row r="626" spans="1:17" x14ac:dyDescent="0.25">
      <c r="A626" s="20">
        <f t="shared" si="94"/>
        <v>35944</v>
      </c>
      <c r="B626" s="17">
        <f t="shared" si="94"/>
        <v>2</v>
      </c>
      <c r="C626" s="18">
        <f t="shared" si="92"/>
        <v>6</v>
      </c>
      <c r="D626" s="18" t="str">
        <f t="shared" si="92"/>
        <v>final</v>
      </c>
      <c r="E626" s="18">
        <v>83</v>
      </c>
      <c r="F626" s="18" t="s">
        <v>57</v>
      </c>
      <c r="G626" s="18" t="s">
        <v>58</v>
      </c>
      <c r="H626" s="18">
        <v>3</v>
      </c>
      <c r="I626" s="18">
        <f t="shared" si="90"/>
        <v>35944083</v>
      </c>
      <c r="J626" s="18">
        <f t="shared" si="88"/>
        <v>26</v>
      </c>
      <c r="K626" s="19">
        <v>1340</v>
      </c>
      <c r="L626" s="19">
        <v>1340</v>
      </c>
      <c r="M626" s="19">
        <v>100</v>
      </c>
      <c r="N626" s="19">
        <v>1340</v>
      </c>
      <c r="O626" s="18"/>
      <c r="P626" s="6">
        <f t="shared" si="93"/>
        <v>1</v>
      </c>
      <c r="Q626" s="6"/>
    </row>
    <row r="627" spans="1:17" x14ac:dyDescent="0.25">
      <c r="A627" s="20">
        <f t="shared" si="94"/>
        <v>35944</v>
      </c>
      <c r="B627" s="8">
        <f t="shared" si="94"/>
        <v>2</v>
      </c>
      <c r="C627" s="9">
        <f t="shared" si="92"/>
        <v>6</v>
      </c>
      <c r="D627" s="9" t="str">
        <f t="shared" si="92"/>
        <v>final</v>
      </c>
      <c r="E627" s="9">
        <v>16</v>
      </c>
      <c r="F627" s="9" t="s">
        <v>55</v>
      </c>
      <c r="G627" s="9" t="s">
        <v>59</v>
      </c>
      <c r="H627" s="9">
        <v>1</v>
      </c>
      <c r="I627" s="9">
        <f t="shared" si="90"/>
        <v>35944016</v>
      </c>
      <c r="J627" s="9">
        <f t="shared" si="88"/>
        <v>26</v>
      </c>
      <c r="K627" s="10">
        <v>2040</v>
      </c>
      <c r="L627" s="10">
        <v>2040</v>
      </c>
      <c r="M627" s="10">
        <v>100</v>
      </c>
      <c r="N627" s="10">
        <v>2040</v>
      </c>
      <c r="O627" s="9"/>
      <c r="P627" s="6">
        <f t="shared" si="93"/>
        <v>1</v>
      </c>
      <c r="Q627" s="6"/>
    </row>
    <row r="628" spans="1:17" x14ac:dyDescent="0.25">
      <c r="A628" s="20">
        <f t="shared" si="94"/>
        <v>35944</v>
      </c>
      <c r="B628" s="8">
        <f t="shared" si="94"/>
        <v>2</v>
      </c>
      <c r="C628" s="9">
        <f t="shared" si="92"/>
        <v>6</v>
      </c>
      <c r="D628" s="9" t="str">
        <f t="shared" si="92"/>
        <v>final</v>
      </c>
      <c r="E628" s="9">
        <v>36</v>
      </c>
      <c r="F628" s="9" t="s">
        <v>55</v>
      </c>
      <c r="G628" s="9" t="s">
        <v>59</v>
      </c>
      <c r="H628" s="9">
        <v>2</v>
      </c>
      <c r="I628" s="9">
        <f t="shared" si="90"/>
        <v>35944036</v>
      </c>
      <c r="J628" s="9">
        <f t="shared" si="88"/>
        <v>26</v>
      </c>
      <c r="K628" s="10">
        <v>1060</v>
      </c>
      <c r="L628" s="10">
        <v>1060</v>
      </c>
      <c r="M628" s="10">
        <v>100</v>
      </c>
      <c r="N628" s="10">
        <v>1060</v>
      </c>
      <c r="O628" s="9"/>
      <c r="P628" s="6">
        <f t="shared" si="93"/>
        <v>1</v>
      </c>
      <c r="Q628" s="6"/>
    </row>
    <row r="629" spans="1:17" x14ac:dyDescent="0.25">
      <c r="A629" s="20">
        <f t="shared" si="94"/>
        <v>35944</v>
      </c>
      <c r="B629" s="8">
        <f t="shared" si="94"/>
        <v>2</v>
      </c>
      <c r="C629" s="9">
        <f t="shared" si="92"/>
        <v>6</v>
      </c>
      <c r="D629" s="9" t="str">
        <f t="shared" si="92"/>
        <v>final</v>
      </c>
      <c r="E629" s="9">
        <v>59</v>
      </c>
      <c r="F629" s="9" t="s">
        <v>55</v>
      </c>
      <c r="G629" s="9" t="s">
        <v>59</v>
      </c>
      <c r="H629" s="9">
        <v>3</v>
      </c>
      <c r="I629" s="9">
        <f t="shared" si="90"/>
        <v>35944059</v>
      </c>
      <c r="J629" s="9">
        <f t="shared" si="88"/>
        <v>26</v>
      </c>
      <c r="K629" s="10">
        <v>1615</v>
      </c>
      <c r="L629" s="10">
        <v>1615</v>
      </c>
      <c r="M629" s="10">
        <v>100</v>
      </c>
      <c r="N629" s="10">
        <v>1615</v>
      </c>
      <c r="O629" s="9"/>
      <c r="P629" s="6">
        <f t="shared" si="93"/>
        <v>1</v>
      </c>
      <c r="Q629" s="6"/>
    </row>
    <row r="630" spans="1:17" x14ac:dyDescent="0.25">
      <c r="A630" s="20">
        <f t="shared" si="94"/>
        <v>35944</v>
      </c>
      <c r="B630" s="11">
        <f t="shared" si="94"/>
        <v>2</v>
      </c>
      <c r="C630" s="12">
        <f t="shared" si="92"/>
        <v>6</v>
      </c>
      <c r="D630" s="12" t="str">
        <f t="shared" si="92"/>
        <v>final</v>
      </c>
      <c r="E630" s="12">
        <v>19</v>
      </c>
      <c r="F630" s="12" t="s">
        <v>57</v>
      </c>
      <c r="G630" s="12" t="s">
        <v>59</v>
      </c>
      <c r="H630" s="12">
        <v>1</v>
      </c>
      <c r="I630" s="12">
        <f t="shared" si="90"/>
        <v>35944019</v>
      </c>
      <c r="J630" s="12">
        <f t="shared" si="88"/>
        <v>26</v>
      </c>
      <c r="K630" s="13">
        <v>1855</v>
      </c>
      <c r="L630" s="13">
        <v>1855</v>
      </c>
      <c r="M630" s="13">
        <v>100</v>
      </c>
      <c r="N630" s="13">
        <v>1855</v>
      </c>
      <c r="O630" s="12"/>
      <c r="P630" s="6">
        <f t="shared" si="93"/>
        <v>1</v>
      </c>
      <c r="Q630" s="6"/>
    </row>
    <row r="631" spans="1:17" x14ac:dyDescent="0.25">
      <c r="A631" s="20">
        <f t="shared" si="94"/>
        <v>35944</v>
      </c>
      <c r="B631" s="11">
        <f t="shared" si="94"/>
        <v>2</v>
      </c>
      <c r="C631" s="12">
        <f t="shared" si="92"/>
        <v>6</v>
      </c>
      <c r="D631" s="12" t="str">
        <f t="shared" si="92"/>
        <v>final</v>
      </c>
      <c r="E631" s="12">
        <v>38</v>
      </c>
      <c r="F631" s="12" t="s">
        <v>57</v>
      </c>
      <c r="G631" s="12" t="s">
        <v>59</v>
      </c>
      <c r="H631" s="12">
        <v>2</v>
      </c>
      <c r="I631" s="12">
        <f t="shared" si="90"/>
        <v>35944038</v>
      </c>
      <c r="J631" s="12">
        <f t="shared" si="88"/>
        <v>26</v>
      </c>
      <c r="K631" s="13">
        <v>1795</v>
      </c>
      <c r="L631" s="13">
        <v>1795</v>
      </c>
      <c r="M631" s="13">
        <v>100</v>
      </c>
      <c r="N631" s="13">
        <v>1795</v>
      </c>
      <c r="O631" s="12"/>
      <c r="P631" s="6">
        <f t="shared" si="93"/>
        <v>1</v>
      </c>
      <c r="Q631" s="6"/>
    </row>
    <row r="632" spans="1:17" x14ac:dyDescent="0.25">
      <c r="A632" s="20">
        <f t="shared" si="94"/>
        <v>35944</v>
      </c>
      <c r="B632" s="11">
        <f t="shared" si="94"/>
        <v>2</v>
      </c>
      <c r="C632" s="12">
        <f t="shared" si="94"/>
        <v>6</v>
      </c>
      <c r="D632" s="12" t="str">
        <f t="shared" si="94"/>
        <v>final</v>
      </c>
      <c r="E632" s="12">
        <v>81</v>
      </c>
      <c r="F632" s="12" t="s">
        <v>57</v>
      </c>
      <c r="G632" s="12" t="s">
        <v>59</v>
      </c>
      <c r="H632" s="12">
        <v>3</v>
      </c>
      <c r="I632" s="12">
        <f t="shared" si="90"/>
        <v>35944081</v>
      </c>
      <c r="J632" s="12">
        <f t="shared" si="88"/>
        <v>26</v>
      </c>
      <c r="K632" s="13">
        <v>2095</v>
      </c>
      <c r="L632" s="13">
        <v>2095</v>
      </c>
      <c r="M632" s="13">
        <v>100</v>
      </c>
      <c r="N632" s="13">
        <v>2095</v>
      </c>
      <c r="O632" s="12"/>
      <c r="P632" s="6">
        <f t="shared" si="93"/>
        <v>1</v>
      </c>
      <c r="Q632" s="6"/>
    </row>
    <row r="633" spans="1:17" x14ac:dyDescent="0.25">
      <c r="A633" s="7">
        <v>35949</v>
      </c>
      <c r="B633" s="8">
        <v>2</v>
      </c>
      <c r="C633" s="9">
        <v>6</v>
      </c>
      <c r="D633" s="9" t="s">
        <v>51</v>
      </c>
      <c r="E633" s="9">
        <v>14</v>
      </c>
      <c r="F633" s="9" t="s">
        <v>55</v>
      </c>
      <c r="G633" s="9" t="s">
        <v>56</v>
      </c>
      <c r="H633" s="9">
        <v>1</v>
      </c>
      <c r="I633" s="9">
        <f t="shared" si="90"/>
        <v>35949014</v>
      </c>
      <c r="J633" s="9">
        <f t="shared" si="88"/>
        <v>26</v>
      </c>
      <c r="K633" s="22"/>
      <c r="L633" s="22"/>
      <c r="M633" s="10"/>
      <c r="N633" s="10"/>
      <c r="O633" s="9"/>
      <c r="P633" s="6"/>
      <c r="Q633" s="6"/>
    </row>
    <row r="634" spans="1:17" x14ac:dyDescent="0.25">
      <c r="A634" s="7">
        <f>A633</f>
        <v>35949</v>
      </c>
      <c r="B634" s="8">
        <f>B633</f>
        <v>2</v>
      </c>
      <c r="C634" s="9">
        <f t="shared" ref="C634:D649" si="95">C633</f>
        <v>6</v>
      </c>
      <c r="D634" s="9" t="str">
        <f t="shared" si="95"/>
        <v>residual</v>
      </c>
      <c r="E634" s="9">
        <v>35</v>
      </c>
      <c r="F634" s="9" t="s">
        <v>55</v>
      </c>
      <c r="G634" s="9" t="s">
        <v>56</v>
      </c>
      <c r="H634" s="9">
        <v>2</v>
      </c>
      <c r="I634" s="9">
        <f t="shared" si="90"/>
        <v>35949035</v>
      </c>
      <c r="J634" s="9">
        <f t="shared" si="88"/>
        <v>26</v>
      </c>
      <c r="K634" s="22"/>
      <c r="L634" s="22"/>
      <c r="M634" s="10"/>
      <c r="N634" s="10"/>
      <c r="O634" s="9"/>
      <c r="P634" s="6"/>
      <c r="Q634" s="6"/>
    </row>
    <row r="635" spans="1:17" x14ac:dyDescent="0.25">
      <c r="A635" s="7">
        <f t="shared" ref="A635:D650" si="96">A634</f>
        <v>35949</v>
      </c>
      <c r="B635" s="8">
        <f t="shared" si="96"/>
        <v>2</v>
      </c>
      <c r="C635" s="9">
        <f t="shared" si="95"/>
        <v>6</v>
      </c>
      <c r="D635" s="9" t="str">
        <f t="shared" si="95"/>
        <v>residual</v>
      </c>
      <c r="E635" s="9">
        <v>61</v>
      </c>
      <c r="F635" s="9" t="s">
        <v>55</v>
      </c>
      <c r="G635" s="9" t="s">
        <v>56</v>
      </c>
      <c r="H635" s="9">
        <v>3</v>
      </c>
      <c r="I635" s="9">
        <f t="shared" si="90"/>
        <v>35949061</v>
      </c>
      <c r="J635" s="9">
        <f t="shared" si="88"/>
        <v>26</v>
      </c>
      <c r="K635" s="22"/>
      <c r="L635" s="22"/>
      <c r="M635" s="10"/>
      <c r="N635" s="10"/>
      <c r="O635" s="9"/>
      <c r="P635" s="6"/>
      <c r="Q635" s="6"/>
    </row>
    <row r="636" spans="1:17" x14ac:dyDescent="0.25">
      <c r="A636" s="7">
        <f t="shared" si="96"/>
        <v>35949</v>
      </c>
      <c r="B636" s="11">
        <f t="shared" si="96"/>
        <v>2</v>
      </c>
      <c r="C636" s="12">
        <f t="shared" si="95"/>
        <v>6</v>
      </c>
      <c r="D636" s="12" t="str">
        <f t="shared" si="95"/>
        <v>residual</v>
      </c>
      <c r="E636" s="12">
        <v>17</v>
      </c>
      <c r="F636" s="12" t="s">
        <v>57</v>
      </c>
      <c r="G636" s="12" t="s">
        <v>56</v>
      </c>
      <c r="H636" s="12">
        <v>1</v>
      </c>
      <c r="I636" s="12">
        <f t="shared" si="90"/>
        <v>35949017</v>
      </c>
      <c r="J636" s="12">
        <f t="shared" si="88"/>
        <v>26</v>
      </c>
      <c r="K636" s="22"/>
      <c r="L636" s="22"/>
      <c r="M636" s="13"/>
      <c r="N636" s="13"/>
      <c r="O636" s="12"/>
      <c r="P636" s="6"/>
      <c r="Q636" s="6"/>
    </row>
    <row r="637" spans="1:17" x14ac:dyDescent="0.25">
      <c r="A637" s="7">
        <f t="shared" si="96"/>
        <v>35949</v>
      </c>
      <c r="B637" s="11">
        <f t="shared" si="96"/>
        <v>2</v>
      </c>
      <c r="C637" s="12">
        <f t="shared" si="95"/>
        <v>6</v>
      </c>
      <c r="D637" s="12" t="str">
        <f t="shared" si="95"/>
        <v>residual</v>
      </c>
      <c r="E637" s="12">
        <v>39</v>
      </c>
      <c r="F637" s="12" t="s">
        <v>57</v>
      </c>
      <c r="G637" s="12" t="s">
        <v>56</v>
      </c>
      <c r="H637" s="12">
        <v>2</v>
      </c>
      <c r="I637" s="12">
        <f t="shared" si="90"/>
        <v>35949039</v>
      </c>
      <c r="J637" s="12">
        <f t="shared" si="88"/>
        <v>26</v>
      </c>
      <c r="K637" s="22"/>
      <c r="L637" s="22"/>
      <c r="M637" s="13"/>
      <c r="N637" s="13"/>
      <c r="O637" s="12"/>
      <c r="P637" s="6"/>
      <c r="Q637" s="6"/>
    </row>
    <row r="638" spans="1:17" x14ac:dyDescent="0.25">
      <c r="A638" s="7">
        <f t="shared" si="96"/>
        <v>35949</v>
      </c>
      <c r="B638" s="11">
        <f t="shared" si="96"/>
        <v>2</v>
      </c>
      <c r="C638" s="12">
        <f t="shared" si="95"/>
        <v>6</v>
      </c>
      <c r="D638" s="12" t="str">
        <f t="shared" si="95"/>
        <v>residual</v>
      </c>
      <c r="E638" s="12">
        <v>82</v>
      </c>
      <c r="F638" s="12" t="s">
        <v>57</v>
      </c>
      <c r="G638" s="12" t="s">
        <v>56</v>
      </c>
      <c r="H638" s="12">
        <v>3</v>
      </c>
      <c r="I638" s="12">
        <f t="shared" si="90"/>
        <v>35949082</v>
      </c>
      <c r="J638" s="12">
        <f t="shared" si="88"/>
        <v>26</v>
      </c>
      <c r="K638" s="22"/>
      <c r="L638" s="22"/>
      <c r="M638" s="13"/>
      <c r="N638" s="13"/>
      <c r="O638" s="12"/>
      <c r="P638" s="6"/>
      <c r="Q638" s="6"/>
    </row>
    <row r="639" spans="1:17" x14ac:dyDescent="0.25">
      <c r="A639" s="7">
        <f t="shared" si="96"/>
        <v>35949</v>
      </c>
      <c r="B639" s="14">
        <f t="shared" si="96"/>
        <v>2</v>
      </c>
      <c r="C639" s="15">
        <f t="shared" si="95"/>
        <v>6</v>
      </c>
      <c r="D639" s="15" t="str">
        <f t="shared" si="95"/>
        <v>residual</v>
      </c>
      <c r="E639" s="15">
        <v>15</v>
      </c>
      <c r="F639" s="15" t="s">
        <v>55</v>
      </c>
      <c r="G639" s="15" t="s">
        <v>58</v>
      </c>
      <c r="H639" s="15">
        <v>1</v>
      </c>
      <c r="I639" s="15">
        <f t="shared" si="90"/>
        <v>35949015</v>
      </c>
      <c r="J639" s="15">
        <f t="shared" si="88"/>
        <v>26</v>
      </c>
      <c r="K639" s="23"/>
      <c r="L639" s="23"/>
      <c r="M639" s="16"/>
      <c r="N639" s="16"/>
      <c r="O639" s="15"/>
      <c r="P639" s="6"/>
      <c r="Q639" s="6"/>
    </row>
    <row r="640" spans="1:17" x14ac:dyDescent="0.25">
      <c r="A640" s="7">
        <f t="shared" si="96"/>
        <v>35949</v>
      </c>
      <c r="B640" s="14">
        <f t="shared" si="96"/>
        <v>2</v>
      </c>
      <c r="C640" s="15">
        <f t="shared" si="95"/>
        <v>6</v>
      </c>
      <c r="D640" s="15" t="str">
        <f t="shared" si="95"/>
        <v>residual</v>
      </c>
      <c r="E640" s="15">
        <v>34</v>
      </c>
      <c r="F640" s="15" t="s">
        <v>55</v>
      </c>
      <c r="G640" s="15" t="s">
        <v>58</v>
      </c>
      <c r="H640" s="15">
        <v>2</v>
      </c>
      <c r="I640" s="15">
        <f t="shared" si="90"/>
        <v>35949034</v>
      </c>
      <c r="J640" s="15">
        <f t="shared" si="88"/>
        <v>26</v>
      </c>
      <c r="K640" s="23"/>
      <c r="L640" s="23"/>
      <c r="M640" s="16"/>
      <c r="N640" s="16"/>
      <c r="O640" s="15"/>
      <c r="P640" s="6"/>
      <c r="Q640" s="6"/>
    </row>
    <row r="641" spans="1:17" x14ac:dyDescent="0.25">
      <c r="A641" s="7">
        <f t="shared" si="96"/>
        <v>35949</v>
      </c>
      <c r="B641" s="14">
        <f t="shared" si="96"/>
        <v>2</v>
      </c>
      <c r="C641" s="15">
        <f t="shared" si="95"/>
        <v>6</v>
      </c>
      <c r="D641" s="15" t="str">
        <f t="shared" si="95"/>
        <v>residual</v>
      </c>
      <c r="E641" s="15">
        <v>60</v>
      </c>
      <c r="F641" s="15" t="s">
        <v>55</v>
      </c>
      <c r="G641" s="15" t="s">
        <v>58</v>
      </c>
      <c r="H641" s="15">
        <v>3</v>
      </c>
      <c r="I641" s="15">
        <f t="shared" si="90"/>
        <v>35949060</v>
      </c>
      <c r="J641" s="15">
        <f t="shared" si="88"/>
        <v>26</v>
      </c>
      <c r="K641" s="23"/>
      <c r="L641" s="23"/>
      <c r="M641" s="16"/>
      <c r="N641" s="16"/>
      <c r="O641" s="15"/>
      <c r="P641" s="6"/>
      <c r="Q641" s="6"/>
    </row>
    <row r="642" spans="1:17" x14ac:dyDescent="0.25">
      <c r="A642" s="7">
        <f t="shared" si="96"/>
        <v>35949</v>
      </c>
      <c r="B642" s="17">
        <f t="shared" si="96"/>
        <v>2</v>
      </c>
      <c r="C642" s="18">
        <f t="shared" si="95"/>
        <v>6</v>
      </c>
      <c r="D642" s="18" t="str">
        <f t="shared" si="95"/>
        <v>residual</v>
      </c>
      <c r="E642" s="18">
        <v>18</v>
      </c>
      <c r="F642" s="18" t="s">
        <v>57</v>
      </c>
      <c r="G642" s="18" t="s">
        <v>58</v>
      </c>
      <c r="H642" s="18">
        <v>1</v>
      </c>
      <c r="I642" s="18">
        <f t="shared" si="90"/>
        <v>35949018</v>
      </c>
      <c r="J642" s="18">
        <f t="shared" si="88"/>
        <v>26</v>
      </c>
      <c r="K642" s="23"/>
      <c r="L642" s="23"/>
      <c r="M642" s="19"/>
      <c r="N642" s="19"/>
      <c r="O642" s="18"/>
      <c r="P642" s="6"/>
      <c r="Q642" s="6"/>
    </row>
    <row r="643" spans="1:17" x14ac:dyDescent="0.25">
      <c r="A643" s="7">
        <f t="shared" si="96"/>
        <v>35949</v>
      </c>
      <c r="B643" s="17">
        <f t="shared" si="96"/>
        <v>2</v>
      </c>
      <c r="C643" s="18">
        <f t="shared" si="95"/>
        <v>6</v>
      </c>
      <c r="D643" s="18" t="str">
        <f t="shared" si="95"/>
        <v>residual</v>
      </c>
      <c r="E643" s="18">
        <v>37</v>
      </c>
      <c r="F643" s="18" t="s">
        <v>57</v>
      </c>
      <c r="G643" s="18" t="s">
        <v>58</v>
      </c>
      <c r="H643" s="18">
        <v>2</v>
      </c>
      <c r="I643" s="18">
        <f t="shared" si="90"/>
        <v>35949037</v>
      </c>
      <c r="J643" s="18">
        <f t="shared" si="88"/>
        <v>26</v>
      </c>
      <c r="K643" s="23"/>
      <c r="L643" s="23"/>
      <c r="M643" s="19"/>
      <c r="N643" s="19"/>
      <c r="O643" s="18"/>
      <c r="P643" s="6"/>
      <c r="Q643" s="6"/>
    </row>
    <row r="644" spans="1:17" x14ac:dyDescent="0.25">
      <c r="A644" s="7">
        <f t="shared" si="96"/>
        <v>35949</v>
      </c>
      <c r="B644" s="17">
        <f t="shared" si="96"/>
        <v>2</v>
      </c>
      <c r="C644" s="18">
        <f t="shared" si="95"/>
        <v>6</v>
      </c>
      <c r="D644" s="18" t="str">
        <f t="shared" si="95"/>
        <v>residual</v>
      </c>
      <c r="E644" s="18">
        <v>83</v>
      </c>
      <c r="F644" s="18" t="s">
        <v>57</v>
      </c>
      <c r="G644" s="18" t="s">
        <v>58</v>
      </c>
      <c r="H644" s="18">
        <v>3</v>
      </c>
      <c r="I644" s="18">
        <f t="shared" si="90"/>
        <v>35949083</v>
      </c>
      <c r="J644" s="18">
        <f t="shared" si="88"/>
        <v>26</v>
      </c>
      <c r="K644" s="23"/>
      <c r="L644" s="23"/>
      <c r="M644" s="19"/>
      <c r="N644" s="19"/>
      <c r="O644" s="18"/>
      <c r="P644" s="6"/>
      <c r="Q644" s="6"/>
    </row>
    <row r="645" spans="1:17" x14ac:dyDescent="0.25">
      <c r="A645" s="7">
        <f t="shared" si="96"/>
        <v>35949</v>
      </c>
      <c r="B645" s="8">
        <f t="shared" si="96"/>
        <v>2</v>
      </c>
      <c r="C645" s="9">
        <f t="shared" si="95"/>
        <v>6</v>
      </c>
      <c r="D645" s="9" t="str">
        <f t="shared" si="95"/>
        <v>residual</v>
      </c>
      <c r="E645" s="9">
        <v>16</v>
      </c>
      <c r="F645" s="9" t="s">
        <v>55</v>
      </c>
      <c r="G645" s="9" t="s">
        <v>59</v>
      </c>
      <c r="H645" s="9">
        <v>1</v>
      </c>
      <c r="I645" s="9">
        <f t="shared" si="90"/>
        <v>35949016</v>
      </c>
      <c r="J645" s="9">
        <f t="shared" si="88"/>
        <v>26</v>
      </c>
      <c r="K645" s="22"/>
      <c r="L645" s="22"/>
      <c r="M645" s="10"/>
      <c r="N645" s="10"/>
      <c r="O645" s="9"/>
      <c r="P645" s="6"/>
      <c r="Q645" s="6"/>
    </row>
    <row r="646" spans="1:17" x14ac:dyDescent="0.25">
      <c r="A646" s="7">
        <f t="shared" si="96"/>
        <v>35949</v>
      </c>
      <c r="B646" s="8">
        <f t="shared" si="96"/>
        <v>2</v>
      </c>
      <c r="C646" s="9">
        <f t="shared" si="95"/>
        <v>6</v>
      </c>
      <c r="D646" s="9" t="str">
        <f t="shared" si="95"/>
        <v>residual</v>
      </c>
      <c r="E646" s="9">
        <v>36</v>
      </c>
      <c r="F646" s="9" t="s">
        <v>55</v>
      </c>
      <c r="G646" s="9" t="s">
        <v>59</v>
      </c>
      <c r="H646" s="9">
        <v>2</v>
      </c>
      <c r="I646" s="9">
        <f t="shared" si="90"/>
        <v>35949036</v>
      </c>
      <c r="J646" s="9">
        <f t="shared" si="88"/>
        <v>26</v>
      </c>
      <c r="K646" s="22"/>
      <c r="L646" s="22"/>
      <c r="M646" s="10"/>
      <c r="N646" s="10"/>
      <c r="O646" s="9"/>
      <c r="P646" s="6"/>
      <c r="Q646" s="6"/>
    </row>
    <row r="647" spans="1:17" x14ac:dyDescent="0.25">
      <c r="A647" s="7">
        <f t="shared" si="96"/>
        <v>35949</v>
      </c>
      <c r="B647" s="8">
        <f t="shared" si="96"/>
        <v>2</v>
      </c>
      <c r="C647" s="9">
        <f t="shared" si="95"/>
        <v>6</v>
      </c>
      <c r="D647" s="9" t="str">
        <f t="shared" si="95"/>
        <v>residual</v>
      </c>
      <c r="E647" s="9">
        <v>59</v>
      </c>
      <c r="F647" s="9" t="s">
        <v>55</v>
      </c>
      <c r="G647" s="9" t="s">
        <v>59</v>
      </c>
      <c r="H647" s="9">
        <v>3</v>
      </c>
      <c r="I647" s="9">
        <f t="shared" si="90"/>
        <v>35949059</v>
      </c>
      <c r="J647" s="9">
        <f t="shared" si="88"/>
        <v>26</v>
      </c>
      <c r="K647" s="22"/>
      <c r="L647" s="22"/>
      <c r="M647" s="10"/>
      <c r="N647" s="10"/>
      <c r="O647" s="9"/>
      <c r="P647" s="6"/>
      <c r="Q647" s="6"/>
    </row>
    <row r="648" spans="1:17" x14ac:dyDescent="0.25">
      <c r="A648" s="7">
        <f t="shared" si="96"/>
        <v>35949</v>
      </c>
      <c r="B648" s="11">
        <f t="shared" si="96"/>
        <v>2</v>
      </c>
      <c r="C648" s="12">
        <f t="shared" si="95"/>
        <v>6</v>
      </c>
      <c r="D648" s="12" t="str">
        <f t="shared" si="95"/>
        <v>residual</v>
      </c>
      <c r="E648" s="12">
        <v>19</v>
      </c>
      <c r="F648" s="12" t="s">
        <v>57</v>
      </c>
      <c r="G648" s="12" t="s">
        <v>59</v>
      </c>
      <c r="H648" s="12">
        <v>1</v>
      </c>
      <c r="I648" s="12">
        <f t="shared" si="90"/>
        <v>35949019</v>
      </c>
      <c r="J648" s="12">
        <f t="shared" si="88"/>
        <v>26</v>
      </c>
      <c r="K648" s="22"/>
      <c r="L648" s="22"/>
      <c r="M648" s="13"/>
      <c r="N648" s="13"/>
      <c r="O648" s="12"/>
      <c r="P648" s="6"/>
      <c r="Q648" s="6"/>
    </row>
    <row r="649" spans="1:17" x14ac:dyDescent="0.25">
      <c r="A649" s="7">
        <f t="shared" si="96"/>
        <v>35949</v>
      </c>
      <c r="B649" s="11">
        <f t="shared" si="96"/>
        <v>2</v>
      </c>
      <c r="C649" s="12">
        <f t="shared" si="95"/>
        <v>6</v>
      </c>
      <c r="D649" s="12" t="str">
        <f t="shared" si="95"/>
        <v>residual</v>
      </c>
      <c r="E649" s="12">
        <v>38</v>
      </c>
      <c r="F649" s="12" t="s">
        <v>57</v>
      </c>
      <c r="G649" s="12" t="s">
        <v>59</v>
      </c>
      <c r="H649" s="12">
        <v>2</v>
      </c>
      <c r="I649" s="12">
        <f t="shared" si="90"/>
        <v>35949038</v>
      </c>
      <c r="J649" s="12">
        <f t="shared" si="88"/>
        <v>26</v>
      </c>
      <c r="K649" s="22"/>
      <c r="L649" s="22"/>
      <c r="M649" s="13"/>
      <c r="N649" s="13"/>
      <c r="O649" s="12"/>
      <c r="P649" s="6"/>
      <c r="Q649" s="6"/>
    </row>
    <row r="650" spans="1:17" x14ac:dyDescent="0.25">
      <c r="A650" s="7">
        <f t="shared" si="96"/>
        <v>35949</v>
      </c>
      <c r="B650" s="11">
        <f t="shared" si="96"/>
        <v>2</v>
      </c>
      <c r="C650" s="12">
        <f t="shared" si="96"/>
        <v>6</v>
      </c>
      <c r="D650" s="12" t="str">
        <f t="shared" si="96"/>
        <v>residual</v>
      </c>
      <c r="E650" s="12">
        <v>81</v>
      </c>
      <c r="F650" s="12" t="s">
        <v>57</v>
      </c>
      <c r="G650" s="12" t="s">
        <v>59</v>
      </c>
      <c r="H650" s="12">
        <v>3</v>
      </c>
      <c r="I650" s="12">
        <f t="shared" si="90"/>
        <v>35949081</v>
      </c>
      <c r="J650" s="12">
        <f t="shared" si="88"/>
        <v>26</v>
      </c>
      <c r="K650" s="22"/>
      <c r="L650" s="22"/>
      <c r="M650" s="13"/>
      <c r="N650" s="13"/>
      <c r="O650" s="12"/>
      <c r="P650" s="6"/>
      <c r="Q650" s="6"/>
    </row>
    <row r="651" spans="1:17" x14ac:dyDescent="0.25">
      <c r="A651" s="20">
        <v>36003</v>
      </c>
      <c r="B651" s="8">
        <v>3</v>
      </c>
      <c r="C651" s="9">
        <v>1</v>
      </c>
      <c r="D651" s="9" t="s">
        <v>60</v>
      </c>
      <c r="E651" s="9">
        <v>14</v>
      </c>
      <c r="F651" s="9" t="s">
        <v>55</v>
      </c>
      <c r="G651" s="9" t="s">
        <v>56</v>
      </c>
      <c r="H651" s="9">
        <v>1</v>
      </c>
      <c r="I651" s="9">
        <f t="shared" si="90"/>
        <v>36003014</v>
      </c>
      <c r="J651" s="9">
        <f t="shared" si="88"/>
        <v>31</v>
      </c>
      <c r="K651" s="10">
        <v>303</v>
      </c>
      <c r="L651" s="10">
        <v>303</v>
      </c>
      <c r="M651" s="10">
        <v>100</v>
      </c>
      <c r="N651" s="10">
        <v>303</v>
      </c>
      <c r="O651" s="9"/>
      <c r="P651" s="6"/>
      <c r="Q651" s="6"/>
    </row>
    <row r="652" spans="1:17" x14ac:dyDescent="0.25">
      <c r="A652" s="20">
        <f>A651</f>
        <v>36003</v>
      </c>
      <c r="B652" s="8">
        <f>B651</f>
        <v>3</v>
      </c>
      <c r="C652" s="9">
        <f t="shared" ref="C652:D667" si="97">C651</f>
        <v>1</v>
      </c>
      <c r="D652" s="9" t="str">
        <f t="shared" si="97"/>
        <v>growth</v>
      </c>
      <c r="E652" s="9">
        <v>35</v>
      </c>
      <c r="F652" s="9" t="s">
        <v>55</v>
      </c>
      <c r="G652" s="9" t="s">
        <v>56</v>
      </c>
      <c r="H652" s="9">
        <v>2</v>
      </c>
      <c r="I652" s="9">
        <f t="shared" si="90"/>
        <v>36003035</v>
      </c>
      <c r="J652" s="9">
        <f t="shared" si="88"/>
        <v>31</v>
      </c>
      <c r="K652" s="10">
        <v>312</v>
      </c>
      <c r="L652" s="10">
        <v>312</v>
      </c>
      <c r="M652" s="10">
        <v>100</v>
      </c>
      <c r="N652" s="10">
        <v>312</v>
      </c>
      <c r="O652" s="9"/>
      <c r="P652" s="6"/>
      <c r="Q652" s="6"/>
    </row>
    <row r="653" spans="1:17" x14ac:dyDescent="0.25">
      <c r="A653" s="20">
        <f t="shared" ref="A653:D668" si="98">A652</f>
        <v>36003</v>
      </c>
      <c r="B653" s="8">
        <f t="shared" si="98"/>
        <v>3</v>
      </c>
      <c r="C653" s="9">
        <f t="shared" si="97"/>
        <v>1</v>
      </c>
      <c r="D653" s="9" t="str">
        <f t="shared" si="97"/>
        <v>growth</v>
      </c>
      <c r="E653" s="9">
        <v>61</v>
      </c>
      <c r="F653" s="9" t="s">
        <v>55</v>
      </c>
      <c r="G653" s="9" t="s">
        <v>56</v>
      </c>
      <c r="H653" s="9">
        <v>3</v>
      </c>
      <c r="I653" s="9">
        <f t="shared" si="90"/>
        <v>36003061</v>
      </c>
      <c r="J653" s="9">
        <f t="shared" si="88"/>
        <v>31</v>
      </c>
      <c r="K653" s="10">
        <v>268</v>
      </c>
      <c r="L653" s="10">
        <v>268</v>
      </c>
      <c r="M653" s="10">
        <v>100</v>
      </c>
      <c r="N653" s="10">
        <v>268</v>
      </c>
      <c r="O653" s="9"/>
      <c r="P653" s="6"/>
      <c r="Q653" s="6"/>
    </row>
    <row r="654" spans="1:17" x14ac:dyDescent="0.25">
      <c r="A654" s="20">
        <f t="shared" si="98"/>
        <v>36003</v>
      </c>
      <c r="B654" s="11">
        <f t="shared" si="98"/>
        <v>3</v>
      </c>
      <c r="C654" s="12">
        <f t="shared" si="97"/>
        <v>1</v>
      </c>
      <c r="D654" s="12" t="str">
        <f t="shared" si="97"/>
        <v>growth</v>
      </c>
      <c r="E654" s="12">
        <v>17</v>
      </c>
      <c r="F654" s="12" t="s">
        <v>57</v>
      </c>
      <c r="G654" s="12" t="s">
        <v>56</v>
      </c>
      <c r="H654" s="12">
        <v>1</v>
      </c>
      <c r="I654" s="12">
        <f t="shared" si="90"/>
        <v>36003017</v>
      </c>
      <c r="J654" s="12">
        <f t="shared" si="88"/>
        <v>31</v>
      </c>
      <c r="K654" s="13">
        <v>274</v>
      </c>
      <c r="L654" s="13">
        <v>274</v>
      </c>
      <c r="M654" s="13">
        <v>100</v>
      </c>
      <c r="N654" s="13">
        <v>274</v>
      </c>
      <c r="O654" s="12"/>
      <c r="P654" s="6"/>
      <c r="Q654" s="6"/>
    </row>
    <row r="655" spans="1:17" x14ac:dyDescent="0.25">
      <c r="A655" s="20">
        <f t="shared" si="98"/>
        <v>36003</v>
      </c>
      <c r="B655" s="11">
        <f t="shared" si="98"/>
        <v>3</v>
      </c>
      <c r="C655" s="12">
        <f t="shared" si="97"/>
        <v>1</v>
      </c>
      <c r="D655" s="12" t="str">
        <f t="shared" si="97"/>
        <v>growth</v>
      </c>
      <c r="E655" s="12">
        <v>39</v>
      </c>
      <c r="F655" s="12" t="s">
        <v>57</v>
      </c>
      <c r="G655" s="12" t="s">
        <v>56</v>
      </c>
      <c r="H655" s="12">
        <v>2</v>
      </c>
      <c r="I655" s="12">
        <f t="shared" si="90"/>
        <v>36003039</v>
      </c>
      <c r="J655" s="12">
        <f t="shared" si="88"/>
        <v>31</v>
      </c>
      <c r="K655" s="13">
        <v>282</v>
      </c>
      <c r="L655" s="13">
        <v>282</v>
      </c>
      <c r="M655" s="13">
        <v>100</v>
      </c>
      <c r="N655" s="13">
        <v>282</v>
      </c>
      <c r="O655" s="12"/>
      <c r="P655" s="6"/>
      <c r="Q655" s="6"/>
    </row>
    <row r="656" spans="1:17" x14ac:dyDescent="0.25">
      <c r="A656" s="20">
        <f t="shared" si="98"/>
        <v>36003</v>
      </c>
      <c r="B656" s="11">
        <f t="shared" si="98"/>
        <v>3</v>
      </c>
      <c r="C656" s="12">
        <f t="shared" si="97"/>
        <v>1</v>
      </c>
      <c r="D656" s="12" t="str">
        <f t="shared" si="97"/>
        <v>growth</v>
      </c>
      <c r="E656" s="12">
        <v>82</v>
      </c>
      <c r="F656" s="12" t="s">
        <v>57</v>
      </c>
      <c r="G656" s="12" t="s">
        <v>56</v>
      </c>
      <c r="H656" s="12">
        <v>3</v>
      </c>
      <c r="I656" s="12">
        <f t="shared" si="90"/>
        <v>36003082</v>
      </c>
      <c r="J656" s="12">
        <f t="shared" si="88"/>
        <v>31</v>
      </c>
      <c r="K656" s="13">
        <v>244.5</v>
      </c>
      <c r="L656" s="13">
        <v>244.5</v>
      </c>
      <c r="M656" s="13">
        <v>100</v>
      </c>
      <c r="N656" s="13">
        <v>244.5</v>
      </c>
      <c r="O656" s="12"/>
      <c r="P656" s="6"/>
      <c r="Q656" s="6"/>
    </row>
    <row r="657" spans="1:17" x14ac:dyDescent="0.25">
      <c r="A657" s="20">
        <f t="shared" si="98"/>
        <v>36003</v>
      </c>
      <c r="B657" s="14">
        <f t="shared" si="98"/>
        <v>3</v>
      </c>
      <c r="C657" s="15">
        <f t="shared" si="97"/>
        <v>1</v>
      </c>
      <c r="D657" s="15" t="str">
        <f t="shared" si="97"/>
        <v>growth</v>
      </c>
      <c r="E657" s="15">
        <v>15</v>
      </c>
      <c r="F657" s="15" t="s">
        <v>55</v>
      </c>
      <c r="G657" s="15" t="s">
        <v>58</v>
      </c>
      <c r="H657" s="15">
        <v>1</v>
      </c>
      <c r="I657" s="15">
        <f t="shared" si="90"/>
        <v>36003015</v>
      </c>
      <c r="J657" s="15">
        <f t="shared" si="88"/>
        <v>31</v>
      </c>
      <c r="K657" s="16">
        <v>66</v>
      </c>
      <c r="L657" s="16">
        <v>66</v>
      </c>
      <c r="M657" s="16">
        <v>100</v>
      </c>
      <c r="N657" s="16">
        <v>66</v>
      </c>
      <c r="O657" s="15"/>
      <c r="P657" s="6"/>
      <c r="Q657" s="6"/>
    </row>
    <row r="658" spans="1:17" x14ac:dyDescent="0.25">
      <c r="A658" s="20">
        <f t="shared" si="98"/>
        <v>36003</v>
      </c>
      <c r="B658" s="14">
        <f t="shared" si="98"/>
        <v>3</v>
      </c>
      <c r="C658" s="15">
        <f t="shared" si="97"/>
        <v>1</v>
      </c>
      <c r="D658" s="15" t="str">
        <f t="shared" si="97"/>
        <v>growth</v>
      </c>
      <c r="E658" s="15">
        <v>34</v>
      </c>
      <c r="F658" s="15" t="s">
        <v>55</v>
      </c>
      <c r="G658" s="15" t="s">
        <v>58</v>
      </c>
      <c r="H658" s="15">
        <v>2</v>
      </c>
      <c r="I658" s="15">
        <f t="shared" si="90"/>
        <v>36003034</v>
      </c>
      <c r="J658" s="15">
        <f t="shared" si="88"/>
        <v>31</v>
      </c>
      <c r="K658" s="16">
        <v>68</v>
      </c>
      <c r="L658" s="16">
        <v>68</v>
      </c>
      <c r="M658" s="16">
        <v>100</v>
      </c>
      <c r="N658" s="16">
        <v>68</v>
      </c>
      <c r="O658" s="15"/>
      <c r="P658" s="6"/>
      <c r="Q658" s="6"/>
    </row>
    <row r="659" spans="1:17" x14ac:dyDescent="0.25">
      <c r="A659" s="20">
        <f t="shared" si="98"/>
        <v>36003</v>
      </c>
      <c r="B659" s="14">
        <f t="shared" si="98"/>
        <v>3</v>
      </c>
      <c r="C659" s="15">
        <f t="shared" si="97"/>
        <v>1</v>
      </c>
      <c r="D659" s="15" t="str">
        <f t="shared" si="97"/>
        <v>growth</v>
      </c>
      <c r="E659" s="15">
        <v>60</v>
      </c>
      <c r="F659" s="15" t="s">
        <v>55</v>
      </c>
      <c r="G659" s="15" t="s">
        <v>58</v>
      </c>
      <c r="H659" s="15">
        <v>3</v>
      </c>
      <c r="I659" s="15">
        <f t="shared" si="90"/>
        <v>36003060</v>
      </c>
      <c r="J659" s="15">
        <f t="shared" si="88"/>
        <v>31</v>
      </c>
      <c r="K659" s="16">
        <v>58.5</v>
      </c>
      <c r="L659" s="16">
        <v>58.5</v>
      </c>
      <c r="M659" s="16">
        <v>100</v>
      </c>
      <c r="N659" s="16">
        <v>58.5</v>
      </c>
      <c r="O659" s="15"/>
      <c r="P659" s="6"/>
      <c r="Q659" s="6"/>
    </row>
    <row r="660" spans="1:17" x14ac:dyDescent="0.25">
      <c r="A660" s="20">
        <f t="shared" si="98"/>
        <v>36003</v>
      </c>
      <c r="B660" s="17">
        <f t="shared" si="98"/>
        <v>3</v>
      </c>
      <c r="C660" s="18">
        <f t="shared" si="97"/>
        <v>1</v>
      </c>
      <c r="D660" s="18" t="str">
        <f t="shared" si="97"/>
        <v>growth</v>
      </c>
      <c r="E660" s="18">
        <v>18</v>
      </c>
      <c r="F660" s="18" t="s">
        <v>57</v>
      </c>
      <c r="G660" s="18" t="s">
        <v>58</v>
      </c>
      <c r="H660" s="18">
        <v>1</v>
      </c>
      <c r="I660" s="18">
        <f t="shared" si="90"/>
        <v>36003018</v>
      </c>
      <c r="J660" s="18">
        <f t="shared" ref="J660:J723" si="99">B660*10+C660</f>
        <v>31</v>
      </c>
      <c r="K660" s="19">
        <v>66</v>
      </c>
      <c r="L660" s="19">
        <v>66</v>
      </c>
      <c r="M660" s="19">
        <v>100</v>
      </c>
      <c r="N660" s="19">
        <v>66</v>
      </c>
      <c r="O660" s="18"/>
      <c r="P660" s="6"/>
      <c r="Q660" s="6"/>
    </row>
    <row r="661" spans="1:17" x14ac:dyDescent="0.25">
      <c r="A661" s="20">
        <f t="shared" si="98"/>
        <v>36003</v>
      </c>
      <c r="B661" s="17">
        <f t="shared" si="98"/>
        <v>3</v>
      </c>
      <c r="C661" s="18">
        <f t="shared" si="97"/>
        <v>1</v>
      </c>
      <c r="D661" s="18" t="str">
        <f t="shared" si="97"/>
        <v>growth</v>
      </c>
      <c r="E661" s="18">
        <v>37</v>
      </c>
      <c r="F661" s="18" t="s">
        <v>57</v>
      </c>
      <c r="G661" s="18" t="s">
        <v>58</v>
      </c>
      <c r="H661" s="18">
        <v>2</v>
      </c>
      <c r="I661" s="18">
        <f t="shared" si="90"/>
        <v>36003037</v>
      </c>
      <c r="J661" s="18">
        <f t="shared" si="99"/>
        <v>31</v>
      </c>
      <c r="K661" s="19">
        <v>68</v>
      </c>
      <c r="L661" s="19">
        <v>68</v>
      </c>
      <c r="M661" s="19">
        <v>100</v>
      </c>
      <c r="N661" s="19">
        <v>68</v>
      </c>
      <c r="O661" s="18"/>
      <c r="P661" s="6"/>
      <c r="Q661" s="6"/>
    </row>
    <row r="662" spans="1:17" x14ac:dyDescent="0.25">
      <c r="A662" s="20">
        <f t="shared" si="98"/>
        <v>36003</v>
      </c>
      <c r="B662" s="17">
        <f t="shared" si="98"/>
        <v>3</v>
      </c>
      <c r="C662" s="18">
        <f t="shared" si="97"/>
        <v>1</v>
      </c>
      <c r="D662" s="18" t="str">
        <f t="shared" si="97"/>
        <v>growth</v>
      </c>
      <c r="E662" s="18">
        <v>83</v>
      </c>
      <c r="F662" s="18" t="s">
        <v>57</v>
      </c>
      <c r="G662" s="18" t="s">
        <v>58</v>
      </c>
      <c r="H662" s="18">
        <v>3</v>
      </c>
      <c r="I662" s="18">
        <f t="shared" ref="I662:I725" si="100">A662*1000+E662</f>
        <v>36003083</v>
      </c>
      <c r="J662" s="18">
        <f t="shared" si="99"/>
        <v>31</v>
      </c>
      <c r="K662" s="19">
        <v>58.5</v>
      </c>
      <c r="L662" s="19">
        <v>58.5</v>
      </c>
      <c r="M662" s="19">
        <v>100</v>
      </c>
      <c r="N662" s="19">
        <v>58.5</v>
      </c>
      <c r="O662" s="18"/>
      <c r="P662" s="6"/>
      <c r="Q662" s="6"/>
    </row>
    <row r="663" spans="1:17" x14ac:dyDescent="0.25">
      <c r="A663" s="20">
        <f t="shared" si="98"/>
        <v>36003</v>
      </c>
      <c r="B663" s="8">
        <f t="shared" si="98"/>
        <v>3</v>
      </c>
      <c r="C663" s="9">
        <f t="shared" si="97"/>
        <v>1</v>
      </c>
      <c r="D663" s="9" t="str">
        <f t="shared" si="97"/>
        <v>growth</v>
      </c>
      <c r="E663" s="9">
        <v>16</v>
      </c>
      <c r="F663" s="9" t="s">
        <v>55</v>
      </c>
      <c r="G663" s="9" t="s">
        <v>59</v>
      </c>
      <c r="H663" s="9">
        <v>1</v>
      </c>
      <c r="I663" s="9">
        <f t="shared" si="100"/>
        <v>36003016</v>
      </c>
      <c r="J663" s="9">
        <f t="shared" si="99"/>
        <v>31</v>
      </c>
      <c r="K663" s="10">
        <v>313.5</v>
      </c>
      <c r="L663" s="10">
        <v>313.5</v>
      </c>
      <c r="M663" s="10">
        <v>100</v>
      </c>
      <c r="N663" s="10">
        <v>313.5</v>
      </c>
      <c r="O663" s="9"/>
      <c r="P663" s="6"/>
      <c r="Q663" s="6"/>
    </row>
    <row r="664" spans="1:17" x14ac:dyDescent="0.25">
      <c r="A664" s="20">
        <f t="shared" si="98"/>
        <v>36003</v>
      </c>
      <c r="B664" s="8">
        <f t="shared" si="98"/>
        <v>3</v>
      </c>
      <c r="C664" s="9">
        <f t="shared" si="97"/>
        <v>1</v>
      </c>
      <c r="D664" s="9" t="str">
        <f t="shared" si="97"/>
        <v>growth</v>
      </c>
      <c r="E664" s="9">
        <v>36</v>
      </c>
      <c r="F664" s="9" t="s">
        <v>55</v>
      </c>
      <c r="G664" s="9" t="s">
        <v>59</v>
      </c>
      <c r="H664" s="9">
        <v>2</v>
      </c>
      <c r="I664" s="9">
        <f t="shared" si="100"/>
        <v>36003036</v>
      </c>
      <c r="J664" s="9">
        <f t="shared" si="99"/>
        <v>31</v>
      </c>
      <c r="K664" s="10">
        <v>323</v>
      </c>
      <c r="L664" s="10">
        <v>323</v>
      </c>
      <c r="M664" s="10">
        <v>100</v>
      </c>
      <c r="N664" s="10">
        <v>323</v>
      </c>
      <c r="O664" s="9"/>
      <c r="P664" s="6"/>
      <c r="Q664" s="6"/>
    </row>
    <row r="665" spans="1:17" x14ac:dyDescent="0.25">
      <c r="A665" s="20">
        <f t="shared" si="98"/>
        <v>36003</v>
      </c>
      <c r="B665" s="8">
        <f t="shared" si="98"/>
        <v>3</v>
      </c>
      <c r="C665" s="9">
        <f t="shared" si="97"/>
        <v>1</v>
      </c>
      <c r="D665" s="9" t="str">
        <f t="shared" si="97"/>
        <v>growth</v>
      </c>
      <c r="E665" s="9">
        <v>59</v>
      </c>
      <c r="F665" s="9" t="s">
        <v>55</v>
      </c>
      <c r="G665" s="9" t="s">
        <v>59</v>
      </c>
      <c r="H665" s="9">
        <v>3</v>
      </c>
      <c r="I665" s="9">
        <f t="shared" si="100"/>
        <v>36003059</v>
      </c>
      <c r="J665" s="9">
        <f t="shared" si="99"/>
        <v>31</v>
      </c>
      <c r="K665" s="10">
        <v>277.5</v>
      </c>
      <c r="L665" s="10">
        <v>277.5</v>
      </c>
      <c r="M665" s="10">
        <v>100</v>
      </c>
      <c r="N665" s="10">
        <v>277.5</v>
      </c>
      <c r="O665" s="9"/>
      <c r="P665" s="6"/>
      <c r="Q665" s="6"/>
    </row>
    <row r="666" spans="1:17" x14ac:dyDescent="0.25">
      <c r="A666" s="20">
        <f t="shared" si="98"/>
        <v>36003</v>
      </c>
      <c r="B666" s="11">
        <f t="shared" si="98"/>
        <v>3</v>
      </c>
      <c r="C666" s="12">
        <f t="shared" si="97"/>
        <v>1</v>
      </c>
      <c r="D666" s="12" t="str">
        <f t="shared" si="97"/>
        <v>growth</v>
      </c>
      <c r="E666" s="12">
        <v>19</v>
      </c>
      <c r="F666" s="12" t="s">
        <v>57</v>
      </c>
      <c r="G666" s="12" t="s">
        <v>59</v>
      </c>
      <c r="H666" s="12">
        <v>1</v>
      </c>
      <c r="I666" s="12">
        <f t="shared" si="100"/>
        <v>36003019</v>
      </c>
      <c r="J666" s="12">
        <f t="shared" si="99"/>
        <v>31</v>
      </c>
      <c r="K666" s="13">
        <v>313.5</v>
      </c>
      <c r="L666" s="13">
        <v>313.5</v>
      </c>
      <c r="M666" s="13">
        <v>100</v>
      </c>
      <c r="N666" s="13">
        <v>313.5</v>
      </c>
      <c r="O666" s="12"/>
      <c r="P666" s="6"/>
      <c r="Q666" s="6"/>
    </row>
    <row r="667" spans="1:17" x14ac:dyDescent="0.25">
      <c r="A667" s="20">
        <f t="shared" si="98"/>
        <v>36003</v>
      </c>
      <c r="B667" s="11">
        <f t="shared" si="98"/>
        <v>3</v>
      </c>
      <c r="C667" s="12">
        <f t="shared" si="97"/>
        <v>1</v>
      </c>
      <c r="D667" s="12" t="str">
        <f t="shared" si="97"/>
        <v>growth</v>
      </c>
      <c r="E667" s="12">
        <v>38</v>
      </c>
      <c r="F667" s="12" t="s">
        <v>57</v>
      </c>
      <c r="G667" s="12" t="s">
        <v>59</v>
      </c>
      <c r="H667" s="12">
        <v>2</v>
      </c>
      <c r="I667" s="12">
        <f t="shared" si="100"/>
        <v>36003038</v>
      </c>
      <c r="J667" s="12">
        <f t="shared" si="99"/>
        <v>31</v>
      </c>
      <c r="K667" s="13">
        <v>323</v>
      </c>
      <c r="L667" s="13">
        <v>323</v>
      </c>
      <c r="M667" s="13">
        <v>100</v>
      </c>
      <c r="N667" s="13">
        <v>323</v>
      </c>
      <c r="O667" s="12"/>
      <c r="P667" s="6"/>
      <c r="Q667" s="6"/>
    </row>
    <row r="668" spans="1:17" x14ac:dyDescent="0.25">
      <c r="A668" s="20">
        <f t="shared" si="98"/>
        <v>36003</v>
      </c>
      <c r="B668" s="11">
        <f t="shared" si="98"/>
        <v>3</v>
      </c>
      <c r="C668" s="12">
        <f t="shared" si="98"/>
        <v>1</v>
      </c>
      <c r="D668" s="12" t="str">
        <f t="shared" si="98"/>
        <v>growth</v>
      </c>
      <c r="E668" s="12">
        <v>81</v>
      </c>
      <c r="F668" s="12" t="s">
        <v>57</v>
      </c>
      <c r="G668" s="12" t="s">
        <v>59</v>
      </c>
      <c r="H668" s="12">
        <v>3</v>
      </c>
      <c r="I668" s="12">
        <f t="shared" si="100"/>
        <v>36003081</v>
      </c>
      <c r="J668" s="12">
        <f t="shared" si="99"/>
        <v>31</v>
      </c>
      <c r="K668" s="13">
        <v>277.5</v>
      </c>
      <c r="L668" s="13">
        <v>277.5</v>
      </c>
      <c r="M668" s="13">
        <v>100</v>
      </c>
      <c r="N668" s="13">
        <v>277.5</v>
      </c>
      <c r="O668" s="12"/>
      <c r="P668" s="6"/>
      <c r="Q668" s="6"/>
    </row>
    <row r="669" spans="1:17" x14ac:dyDescent="0.25">
      <c r="A669" s="7">
        <v>36022</v>
      </c>
      <c r="B669" s="8">
        <v>3</v>
      </c>
      <c r="C669" s="9">
        <v>1</v>
      </c>
      <c r="D669" s="9" t="s">
        <v>60</v>
      </c>
      <c r="E669" s="9">
        <v>14</v>
      </c>
      <c r="F669" s="9" t="s">
        <v>55</v>
      </c>
      <c r="G669" s="9" t="s">
        <v>56</v>
      </c>
      <c r="H669" s="9">
        <v>1</v>
      </c>
      <c r="I669" s="9">
        <f t="shared" si="100"/>
        <v>36022014</v>
      </c>
      <c r="J669" s="9">
        <f t="shared" si="99"/>
        <v>31</v>
      </c>
      <c r="K669" s="10">
        <v>675.5</v>
      </c>
      <c r="L669" s="10">
        <v>675.5</v>
      </c>
      <c r="M669" s="10">
        <v>100</v>
      </c>
      <c r="N669" s="10">
        <v>675.5</v>
      </c>
      <c r="O669" s="9"/>
      <c r="P669" s="6"/>
      <c r="Q669" s="6"/>
    </row>
    <row r="670" spans="1:17" x14ac:dyDescent="0.25">
      <c r="A670" s="7">
        <f>A669</f>
        <v>36022</v>
      </c>
      <c r="B670" s="8">
        <f>B669</f>
        <v>3</v>
      </c>
      <c r="C670" s="9">
        <f t="shared" ref="C670:D685" si="101">C669</f>
        <v>1</v>
      </c>
      <c r="D670" s="9" t="str">
        <f t="shared" si="101"/>
        <v>growth</v>
      </c>
      <c r="E670" s="9">
        <v>35</v>
      </c>
      <c r="F670" s="9" t="s">
        <v>55</v>
      </c>
      <c r="G670" s="9" t="s">
        <v>56</v>
      </c>
      <c r="H670" s="9">
        <v>2</v>
      </c>
      <c r="I670" s="9">
        <f t="shared" si="100"/>
        <v>36022035</v>
      </c>
      <c r="J670" s="9">
        <f t="shared" si="99"/>
        <v>31</v>
      </c>
      <c r="K670" s="10">
        <v>695.5</v>
      </c>
      <c r="L670" s="10">
        <v>695.5</v>
      </c>
      <c r="M670" s="10">
        <v>100</v>
      </c>
      <c r="N670" s="10">
        <v>695.5</v>
      </c>
      <c r="O670" s="9"/>
      <c r="P670" s="6"/>
      <c r="Q670" s="6"/>
    </row>
    <row r="671" spans="1:17" x14ac:dyDescent="0.25">
      <c r="A671" s="7">
        <f t="shared" ref="A671:D686" si="102">A670</f>
        <v>36022</v>
      </c>
      <c r="B671" s="8">
        <f t="shared" si="102"/>
        <v>3</v>
      </c>
      <c r="C671" s="9">
        <f t="shared" si="101"/>
        <v>1</v>
      </c>
      <c r="D671" s="9" t="str">
        <f t="shared" si="101"/>
        <v>growth</v>
      </c>
      <c r="E671" s="9">
        <v>61</v>
      </c>
      <c r="F671" s="9" t="s">
        <v>55</v>
      </c>
      <c r="G671" s="9" t="s">
        <v>56</v>
      </c>
      <c r="H671" s="9">
        <v>3</v>
      </c>
      <c r="I671" s="9">
        <f t="shared" si="100"/>
        <v>36022061</v>
      </c>
      <c r="J671" s="9">
        <f t="shared" si="99"/>
        <v>31</v>
      </c>
      <c r="K671" s="10">
        <v>597.5</v>
      </c>
      <c r="L671" s="10">
        <v>597.5</v>
      </c>
      <c r="M671" s="10">
        <v>100</v>
      </c>
      <c r="N671" s="10">
        <v>597.5</v>
      </c>
      <c r="O671" s="9"/>
      <c r="P671" s="6"/>
      <c r="Q671" s="6"/>
    </row>
    <row r="672" spans="1:17" x14ac:dyDescent="0.25">
      <c r="A672" s="7">
        <f t="shared" si="102"/>
        <v>36022</v>
      </c>
      <c r="B672" s="11">
        <f t="shared" si="102"/>
        <v>3</v>
      </c>
      <c r="C672" s="12">
        <f t="shared" si="101"/>
        <v>1</v>
      </c>
      <c r="D672" s="12" t="str">
        <f t="shared" si="101"/>
        <v>growth</v>
      </c>
      <c r="E672" s="12">
        <v>17</v>
      </c>
      <c r="F672" s="12" t="s">
        <v>57</v>
      </c>
      <c r="G672" s="12" t="s">
        <v>56</v>
      </c>
      <c r="H672" s="12">
        <v>1</v>
      </c>
      <c r="I672" s="12">
        <f t="shared" si="100"/>
        <v>36022017</v>
      </c>
      <c r="J672" s="12">
        <f t="shared" si="99"/>
        <v>31</v>
      </c>
      <c r="K672" s="13">
        <v>611</v>
      </c>
      <c r="L672" s="13">
        <v>611</v>
      </c>
      <c r="M672" s="13">
        <v>100</v>
      </c>
      <c r="N672" s="13">
        <v>611</v>
      </c>
      <c r="O672" s="12"/>
      <c r="P672" s="6"/>
      <c r="Q672" s="6"/>
    </row>
    <row r="673" spans="1:17" x14ac:dyDescent="0.25">
      <c r="A673" s="7">
        <f t="shared" si="102"/>
        <v>36022</v>
      </c>
      <c r="B673" s="11">
        <f t="shared" si="102"/>
        <v>3</v>
      </c>
      <c r="C673" s="12">
        <f t="shared" si="101"/>
        <v>1</v>
      </c>
      <c r="D673" s="12" t="str">
        <f t="shared" si="101"/>
        <v>growth</v>
      </c>
      <c r="E673" s="12">
        <v>39</v>
      </c>
      <c r="F673" s="12" t="s">
        <v>57</v>
      </c>
      <c r="G673" s="12" t="s">
        <v>56</v>
      </c>
      <c r="H673" s="12">
        <v>2</v>
      </c>
      <c r="I673" s="12">
        <f t="shared" si="100"/>
        <v>36022039</v>
      </c>
      <c r="J673" s="12">
        <f t="shared" si="99"/>
        <v>31</v>
      </c>
      <c r="K673" s="13">
        <v>629.5</v>
      </c>
      <c r="L673" s="13">
        <v>629.5</v>
      </c>
      <c r="M673" s="13">
        <v>100</v>
      </c>
      <c r="N673" s="13">
        <v>629.5</v>
      </c>
      <c r="O673" s="12"/>
      <c r="P673" s="6"/>
      <c r="Q673" s="6"/>
    </row>
    <row r="674" spans="1:17" x14ac:dyDescent="0.25">
      <c r="A674" s="7">
        <f t="shared" si="102"/>
        <v>36022</v>
      </c>
      <c r="B674" s="11">
        <f t="shared" si="102"/>
        <v>3</v>
      </c>
      <c r="C674" s="12">
        <f t="shared" si="101"/>
        <v>1</v>
      </c>
      <c r="D674" s="12" t="str">
        <f t="shared" si="101"/>
        <v>growth</v>
      </c>
      <c r="E674" s="12">
        <v>82</v>
      </c>
      <c r="F674" s="12" t="s">
        <v>57</v>
      </c>
      <c r="G674" s="12" t="s">
        <v>56</v>
      </c>
      <c r="H674" s="12">
        <v>3</v>
      </c>
      <c r="I674" s="12">
        <f t="shared" si="100"/>
        <v>36022082</v>
      </c>
      <c r="J674" s="12">
        <f t="shared" si="99"/>
        <v>31</v>
      </c>
      <c r="K674" s="13">
        <v>541</v>
      </c>
      <c r="L674" s="13">
        <v>541</v>
      </c>
      <c r="M674" s="13">
        <v>100</v>
      </c>
      <c r="N674" s="13">
        <v>541</v>
      </c>
      <c r="O674" s="12"/>
      <c r="P674" s="6"/>
      <c r="Q674" s="6"/>
    </row>
    <row r="675" spans="1:17" x14ac:dyDescent="0.25">
      <c r="A675" s="7">
        <f t="shared" si="102"/>
        <v>36022</v>
      </c>
      <c r="B675" s="14">
        <f t="shared" si="102"/>
        <v>3</v>
      </c>
      <c r="C675" s="15">
        <f t="shared" si="101"/>
        <v>1</v>
      </c>
      <c r="D675" s="15" t="str">
        <f t="shared" si="101"/>
        <v>growth</v>
      </c>
      <c r="E675" s="15">
        <v>15</v>
      </c>
      <c r="F675" s="15" t="s">
        <v>55</v>
      </c>
      <c r="G675" s="15" t="s">
        <v>58</v>
      </c>
      <c r="H675" s="15">
        <v>1</v>
      </c>
      <c r="I675" s="15">
        <f t="shared" si="100"/>
        <v>36022015</v>
      </c>
      <c r="J675" s="15">
        <f t="shared" si="99"/>
        <v>31</v>
      </c>
      <c r="K675" s="16">
        <v>342</v>
      </c>
      <c r="L675" s="16">
        <v>342</v>
      </c>
      <c r="M675" s="16">
        <v>100</v>
      </c>
      <c r="N675" s="16">
        <v>342</v>
      </c>
      <c r="O675" s="15"/>
      <c r="P675" s="6"/>
      <c r="Q675" s="6"/>
    </row>
    <row r="676" spans="1:17" x14ac:dyDescent="0.25">
      <c r="A676" s="7">
        <f t="shared" si="102"/>
        <v>36022</v>
      </c>
      <c r="B676" s="14">
        <f t="shared" si="102"/>
        <v>3</v>
      </c>
      <c r="C676" s="15">
        <f t="shared" si="101"/>
        <v>1</v>
      </c>
      <c r="D676" s="15" t="str">
        <f t="shared" si="101"/>
        <v>growth</v>
      </c>
      <c r="E676" s="15">
        <v>34</v>
      </c>
      <c r="F676" s="15" t="s">
        <v>55</v>
      </c>
      <c r="G676" s="15" t="s">
        <v>58</v>
      </c>
      <c r="H676" s="15">
        <v>2</v>
      </c>
      <c r="I676" s="15">
        <f t="shared" si="100"/>
        <v>36022034</v>
      </c>
      <c r="J676" s="15">
        <f t="shared" si="99"/>
        <v>31</v>
      </c>
      <c r="K676" s="16">
        <v>352.5</v>
      </c>
      <c r="L676" s="16">
        <v>352.5</v>
      </c>
      <c r="M676" s="16">
        <v>100</v>
      </c>
      <c r="N676" s="16">
        <v>352.5</v>
      </c>
      <c r="O676" s="15"/>
      <c r="P676" s="6"/>
      <c r="Q676" s="6"/>
    </row>
    <row r="677" spans="1:17" x14ac:dyDescent="0.25">
      <c r="A677" s="7">
        <f t="shared" si="102"/>
        <v>36022</v>
      </c>
      <c r="B677" s="14">
        <f t="shared" si="102"/>
        <v>3</v>
      </c>
      <c r="C677" s="15">
        <f t="shared" si="101"/>
        <v>1</v>
      </c>
      <c r="D677" s="15" t="str">
        <f t="shared" si="101"/>
        <v>growth</v>
      </c>
      <c r="E677" s="15">
        <v>60</v>
      </c>
      <c r="F677" s="15" t="s">
        <v>55</v>
      </c>
      <c r="G677" s="15" t="s">
        <v>58</v>
      </c>
      <c r="H677" s="15">
        <v>3</v>
      </c>
      <c r="I677" s="15">
        <f t="shared" si="100"/>
        <v>36022060</v>
      </c>
      <c r="J677" s="15">
        <f t="shared" si="99"/>
        <v>31</v>
      </c>
      <c r="K677" s="16">
        <v>303</v>
      </c>
      <c r="L677" s="16">
        <v>303</v>
      </c>
      <c r="M677" s="16">
        <v>100</v>
      </c>
      <c r="N677" s="16">
        <v>303</v>
      </c>
      <c r="O677" s="15"/>
      <c r="P677" s="6"/>
      <c r="Q677" s="6"/>
    </row>
    <row r="678" spans="1:17" x14ac:dyDescent="0.25">
      <c r="A678" s="7">
        <f t="shared" si="102"/>
        <v>36022</v>
      </c>
      <c r="B678" s="17">
        <f t="shared" si="102"/>
        <v>3</v>
      </c>
      <c r="C678" s="18">
        <f t="shared" si="101"/>
        <v>1</v>
      </c>
      <c r="D678" s="18" t="str">
        <f t="shared" si="101"/>
        <v>growth</v>
      </c>
      <c r="E678" s="18">
        <v>18</v>
      </c>
      <c r="F678" s="18" t="s">
        <v>57</v>
      </c>
      <c r="G678" s="18" t="s">
        <v>58</v>
      </c>
      <c r="H678" s="18">
        <v>1</v>
      </c>
      <c r="I678" s="18">
        <f t="shared" si="100"/>
        <v>36022018</v>
      </c>
      <c r="J678" s="18">
        <f t="shared" si="99"/>
        <v>31</v>
      </c>
      <c r="K678" s="19">
        <v>342</v>
      </c>
      <c r="L678" s="19">
        <v>342</v>
      </c>
      <c r="M678" s="19">
        <v>100</v>
      </c>
      <c r="N678" s="19">
        <v>342</v>
      </c>
      <c r="O678" s="18"/>
      <c r="P678" s="6"/>
      <c r="Q678" s="6"/>
    </row>
    <row r="679" spans="1:17" x14ac:dyDescent="0.25">
      <c r="A679" s="7">
        <f t="shared" si="102"/>
        <v>36022</v>
      </c>
      <c r="B679" s="17">
        <f t="shared" si="102"/>
        <v>3</v>
      </c>
      <c r="C679" s="18">
        <f t="shared" si="101"/>
        <v>1</v>
      </c>
      <c r="D679" s="18" t="str">
        <f t="shared" si="101"/>
        <v>growth</v>
      </c>
      <c r="E679" s="18">
        <v>37</v>
      </c>
      <c r="F679" s="18" t="s">
        <v>57</v>
      </c>
      <c r="G679" s="18" t="s">
        <v>58</v>
      </c>
      <c r="H679" s="18">
        <v>2</v>
      </c>
      <c r="I679" s="18">
        <f t="shared" si="100"/>
        <v>36022037</v>
      </c>
      <c r="J679" s="18">
        <f t="shared" si="99"/>
        <v>31</v>
      </c>
      <c r="K679" s="19">
        <v>352.5</v>
      </c>
      <c r="L679" s="19">
        <v>352.5</v>
      </c>
      <c r="M679" s="19">
        <v>100</v>
      </c>
      <c r="N679" s="19">
        <v>352.5</v>
      </c>
      <c r="O679" s="18"/>
      <c r="P679" s="6"/>
      <c r="Q679" s="6"/>
    </row>
    <row r="680" spans="1:17" x14ac:dyDescent="0.25">
      <c r="A680" s="7">
        <f t="shared" si="102"/>
        <v>36022</v>
      </c>
      <c r="B680" s="17">
        <f t="shared" si="102"/>
        <v>3</v>
      </c>
      <c r="C680" s="18">
        <f t="shared" si="101"/>
        <v>1</v>
      </c>
      <c r="D680" s="18" t="str">
        <f t="shared" si="101"/>
        <v>growth</v>
      </c>
      <c r="E680" s="18">
        <v>83</v>
      </c>
      <c r="F680" s="18" t="s">
        <v>57</v>
      </c>
      <c r="G680" s="18" t="s">
        <v>58</v>
      </c>
      <c r="H680" s="18">
        <v>3</v>
      </c>
      <c r="I680" s="18">
        <f t="shared" si="100"/>
        <v>36022083</v>
      </c>
      <c r="J680" s="18">
        <f t="shared" si="99"/>
        <v>31</v>
      </c>
      <c r="K680" s="19">
        <v>303</v>
      </c>
      <c r="L680" s="19">
        <v>303</v>
      </c>
      <c r="M680" s="19">
        <v>100</v>
      </c>
      <c r="N680" s="19">
        <v>303</v>
      </c>
      <c r="O680" s="18"/>
      <c r="P680" s="6"/>
      <c r="Q680" s="6"/>
    </row>
    <row r="681" spans="1:17" x14ac:dyDescent="0.25">
      <c r="A681" s="7">
        <f t="shared" si="102"/>
        <v>36022</v>
      </c>
      <c r="B681" s="8">
        <f t="shared" si="102"/>
        <v>3</v>
      </c>
      <c r="C681" s="9">
        <f t="shared" si="101"/>
        <v>1</v>
      </c>
      <c r="D681" s="9" t="str">
        <f t="shared" si="101"/>
        <v>growth</v>
      </c>
      <c r="E681" s="9">
        <v>16</v>
      </c>
      <c r="F681" s="9" t="s">
        <v>55</v>
      </c>
      <c r="G681" s="9" t="s">
        <v>59</v>
      </c>
      <c r="H681" s="9">
        <v>1</v>
      </c>
      <c r="I681" s="9">
        <f t="shared" si="100"/>
        <v>36022016</v>
      </c>
      <c r="J681" s="9">
        <f t="shared" si="99"/>
        <v>31</v>
      </c>
      <c r="K681" s="10">
        <v>1095</v>
      </c>
      <c r="L681" s="10">
        <v>1095</v>
      </c>
      <c r="M681" s="10">
        <v>100</v>
      </c>
      <c r="N681" s="10">
        <v>1095</v>
      </c>
      <c r="O681" s="9"/>
      <c r="P681" s="6"/>
      <c r="Q681" s="6"/>
    </row>
    <row r="682" spans="1:17" x14ac:dyDescent="0.25">
      <c r="A682" s="7">
        <f t="shared" si="102"/>
        <v>36022</v>
      </c>
      <c r="B682" s="8">
        <f t="shared" si="102"/>
        <v>3</v>
      </c>
      <c r="C682" s="9">
        <f t="shared" si="101"/>
        <v>1</v>
      </c>
      <c r="D682" s="9" t="str">
        <f t="shared" si="101"/>
        <v>growth</v>
      </c>
      <c r="E682" s="9">
        <v>36</v>
      </c>
      <c r="F682" s="9" t="s">
        <v>55</v>
      </c>
      <c r="G682" s="9" t="s">
        <v>59</v>
      </c>
      <c r="H682" s="9">
        <v>2</v>
      </c>
      <c r="I682" s="9">
        <f t="shared" si="100"/>
        <v>36022036</v>
      </c>
      <c r="J682" s="9">
        <f t="shared" si="99"/>
        <v>31</v>
      </c>
      <c r="K682" s="10">
        <v>1128</v>
      </c>
      <c r="L682" s="10">
        <v>1128</v>
      </c>
      <c r="M682" s="10">
        <v>100</v>
      </c>
      <c r="N682" s="10">
        <v>1128</v>
      </c>
      <c r="O682" s="9"/>
      <c r="P682" s="6"/>
      <c r="Q682" s="6"/>
    </row>
    <row r="683" spans="1:17" x14ac:dyDescent="0.25">
      <c r="A683" s="7">
        <f t="shared" si="102"/>
        <v>36022</v>
      </c>
      <c r="B683" s="8">
        <f t="shared" si="102"/>
        <v>3</v>
      </c>
      <c r="C683" s="9">
        <f t="shared" si="101"/>
        <v>1</v>
      </c>
      <c r="D683" s="9" t="str">
        <f t="shared" si="101"/>
        <v>growth</v>
      </c>
      <c r="E683" s="9">
        <v>59</v>
      </c>
      <c r="F683" s="9" t="s">
        <v>55</v>
      </c>
      <c r="G683" s="9" t="s">
        <v>59</v>
      </c>
      <c r="H683" s="9">
        <v>3</v>
      </c>
      <c r="I683" s="9">
        <f t="shared" si="100"/>
        <v>36022059</v>
      </c>
      <c r="J683" s="9">
        <f t="shared" si="99"/>
        <v>31</v>
      </c>
      <c r="K683" s="10">
        <v>969</v>
      </c>
      <c r="L683" s="10">
        <v>969</v>
      </c>
      <c r="M683" s="10">
        <v>100</v>
      </c>
      <c r="N683" s="10">
        <v>969</v>
      </c>
      <c r="O683" s="9"/>
      <c r="P683" s="6"/>
      <c r="Q683" s="6"/>
    </row>
    <row r="684" spans="1:17" x14ac:dyDescent="0.25">
      <c r="A684" s="7">
        <f t="shared" si="102"/>
        <v>36022</v>
      </c>
      <c r="B684" s="11">
        <f t="shared" si="102"/>
        <v>3</v>
      </c>
      <c r="C684" s="12">
        <f t="shared" si="101"/>
        <v>1</v>
      </c>
      <c r="D684" s="12" t="str">
        <f t="shared" si="101"/>
        <v>growth</v>
      </c>
      <c r="E684" s="12">
        <v>19</v>
      </c>
      <c r="F684" s="12" t="s">
        <v>57</v>
      </c>
      <c r="G684" s="12" t="s">
        <v>59</v>
      </c>
      <c r="H684" s="12">
        <v>1</v>
      </c>
      <c r="I684" s="12">
        <f t="shared" si="100"/>
        <v>36022019</v>
      </c>
      <c r="J684" s="12">
        <f t="shared" si="99"/>
        <v>31</v>
      </c>
      <c r="K684" s="13">
        <v>1095</v>
      </c>
      <c r="L684" s="13">
        <v>1095</v>
      </c>
      <c r="M684" s="13">
        <v>100</v>
      </c>
      <c r="N684" s="13">
        <v>1095</v>
      </c>
      <c r="O684" s="12"/>
      <c r="P684" s="6"/>
      <c r="Q684" s="6"/>
    </row>
    <row r="685" spans="1:17" x14ac:dyDescent="0.25">
      <c r="A685" s="7">
        <f t="shared" si="102"/>
        <v>36022</v>
      </c>
      <c r="B685" s="11">
        <f t="shared" si="102"/>
        <v>3</v>
      </c>
      <c r="C685" s="12">
        <f t="shared" si="101"/>
        <v>1</v>
      </c>
      <c r="D685" s="12" t="str">
        <f t="shared" si="101"/>
        <v>growth</v>
      </c>
      <c r="E685" s="12">
        <v>38</v>
      </c>
      <c r="F685" s="12" t="s">
        <v>57</v>
      </c>
      <c r="G685" s="12" t="s">
        <v>59</v>
      </c>
      <c r="H685" s="12">
        <v>2</v>
      </c>
      <c r="I685" s="12">
        <f t="shared" si="100"/>
        <v>36022038</v>
      </c>
      <c r="J685" s="12">
        <f t="shared" si="99"/>
        <v>31</v>
      </c>
      <c r="K685" s="13">
        <v>1128</v>
      </c>
      <c r="L685" s="13">
        <v>1128</v>
      </c>
      <c r="M685" s="13">
        <v>100</v>
      </c>
      <c r="N685" s="13">
        <v>1128</v>
      </c>
      <c r="O685" s="12"/>
      <c r="P685" s="6"/>
      <c r="Q685" s="6"/>
    </row>
    <row r="686" spans="1:17" x14ac:dyDescent="0.25">
      <c r="A686" s="7">
        <f t="shared" si="102"/>
        <v>36022</v>
      </c>
      <c r="B686" s="11">
        <f t="shared" si="102"/>
        <v>3</v>
      </c>
      <c r="C686" s="12">
        <f t="shared" si="102"/>
        <v>1</v>
      </c>
      <c r="D686" s="12" t="str">
        <f t="shared" si="102"/>
        <v>growth</v>
      </c>
      <c r="E686" s="12">
        <v>81</v>
      </c>
      <c r="F686" s="12" t="s">
        <v>57</v>
      </c>
      <c r="G686" s="12" t="s">
        <v>59</v>
      </c>
      <c r="H686" s="12">
        <v>3</v>
      </c>
      <c r="I686" s="12">
        <f t="shared" si="100"/>
        <v>36022081</v>
      </c>
      <c r="J686" s="12">
        <f t="shared" si="99"/>
        <v>31</v>
      </c>
      <c r="K686" s="13">
        <v>969</v>
      </c>
      <c r="L686" s="13">
        <v>969</v>
      </c>
      <c r="M686" s="13">
        <v>100</v>
      </c>
      <c r="N686" s="13">
        <v>969</v>
      </c>
      <c r="O686" s="12"/>
      <c r="P686" s="6"/>
      <c r="Q686" s="6"/>
    </row>
    <row r="687" spans="1:17" x14ac:dyDescent="0.25">
      <c r="A687" s="20">
        <v>36043</v>
      </c>
      <c r="B687" s="8">
        <v>3</v>
      </c>
      <c r="C687" s="9">
        <v>1</v>
      </c>
      <c r="D687" s="9" t="s">
        <v>60</v>
      </c>
      <c r="E687" s="9">
        <v>14</v>
      </c>
      <c r="F687" s="9" t="s">
        <v>55</v>
      </c>
      <c r="G687" s="9" t="s">
        <v>56</v>
      </c>
      <c r="H687" s="9">
        <v>1</v>
      </c>
      <c r="I687" s="9">
        <f t="shared" si="100"/>
        <v>36043014</v>
      </c>
      <c r="J687" s="9">
        <f t="shared" si="99"/>
        <v>31</v>
      </c>
      <c r="K687" s="10">
        <v>1664.5</v>
      </c>
      <c r="L687" s="10">
        <v>1664.5</v>
      </c>
      <c r="M687" s="10">
        <v>100</v>
      </c>
      <c r="N687" s="10">
        <v>1664.5</v>
      </c>
      <c r="O687" s="9"/>
      <c r="P687" s="6"/>
      <c r="Q687" s="6"/>
    </row>
    <row r="688" spans="1:17" x14ac:dyDescent="0.25">
      <c r="A688" s="20">
        <f>A687</f>
        <v>36043</v>
      </c>
      <c r="B688" s="8">
        <f>B687</f>
        <v>3</v>
      </c>
      <c r="C688" s="9">
        <f t="shared" ref="C688:D703" si="103">C687</f>
        <v>1</v>
      </c>
      <c r="D688" s="9" t="str">
        <f t="shared" si="103"/>
        <v>growth</v>
      </c>
      <c r="E688" s="9">
        <v>35</v>
      </c>
      <c r="F688" s="9" t="s">
        <v>55</v>
      </c>
      <c r="G688" s="9" t="s">
        <v>56</v>
      </c>
      <c r="H688" s="9">
        <v>2</v>
      </c>
      <c r="I688" s="9">
        <f t="shared" si="100"/>
        <v>36043035</v>
      </c>
      <c r="J688" s="9">
        <f t="shared" si="99"/>
        <v>31</v>
      </c>
      <c r="K688" s="10">
        <v>1714.5</v>
      </c>
      <c r="L688" s="10">
        <v>1714.5</v>
      </c>
      <c r="M688" s="10">
        <v>100</v>
      </c>
      <c r="N688" s="10">
        <v>1714.5</v>
      </c>
      <c r="O688" s="9"/>
      <c r="P688" s="6"/>
      <c r="Q688" s="6"/>
    </row>
    <row r="689" spans="1:17" x14ac:dyDescent="0.25">
      <c r="A689" s="20">
        <f t="shared" ref="A689:D704" si="104">A688</f>
        <v>36043</v>
      </c>
      <c r="B689" s="8">
        <f t="shared" si="104"/>
        <v>3</v>
      </c>
      <c r="C689" s="9">
        <f t="shared" si="103"/>
        <v>1</v>
      </c>
      <c r="D689" s="9" t="str">
        <f t="shared" si="103"/>
        <v>growth</v>
      </c>
      <c r="E689" s="9">
        <v>61</v>
      </c>
      <c r="F689" s="9" t="s">
        <v>55</v>
      </c>
      <c r="G689" s="9" t="s">
        <v>56</v>
      </c>
      <c r="H689" s="9">
        <v>3</v>
      </c>
      <c r="I689" s="9">
        <f t="shared" si="100"/>
        <v>36043061</v>
      </c>
      <c r="J689" s="9">
        <f t="shared" si="99"/>
        <v>31</v>
      </c>
      <c r="K689" s="10">
        <v>1473</v>
      </c>
      <c r="L689" s="10">
        <v>1473</v>
      </c>
      <c r="M689" s="10">
        <v>100</v>
      </c>
      <c r="N689" s="10">
        <v>1473</v>
      </c>
      <c r="O689" s="9"/>
      <c r="P689" s="6"/>
      <c r="Q689" s="6"/>
    </row>
    <row r="690" spans="1:17" x14ac:dyDescent="0.25">
      <c r="A690" s="20">
        <f t="shared" si="104"/>
        <v>36043</v>
      </c>
      <c r="B690" s="11">
        <f t="shared" si="104"/>
        <v>3</v>
      </c>
      <c r="C690" s="12">
        <f t="shared" si="103"/>
        <v>1</v>
      </c>
      <c r="D690" s="12" t="str">
        <f t="shared" si="103"/>
        <v>growth</v>
      </c>
      <c r="E690" s="12">
        <v>17</v>
      </c>
      <c r="F690" s="12" t="s">
        <v>57</v>
      </c>
      <c r="G690" s="12" t="s">
        <v>56</v>
      </c>
      <c r="H690" s="12">
        <v>1</v>
      </c>
      <c r="I690" s="12">
        <f t="shared" si="100"/>
        <v>36043017</v>
      </c>
      <c r="J690" s="12">
        <f t="shared" si="99"/>
        <v>31</v>
      </c>
      <c r="K690" s="13">
        <v>1664.5</v>
      </c>
      <c r="L690" s="13">
        <v>1664.5</v>
      </c>
      <c r="M690" s="13">
        <v>100</v>
      </c>
      <c r="N690" s="13">
        <v>1664.5</v>
      </c>
      <c r="O690" s="12"/>
      <c r="P690" s="6"/>
      <c r="Q690" s="6"/>
    </row>
    <row r="691" spans="1:17" x14ac:dyDescent="0.25">
      <c r="A691" s="20">
        <f t="shared" si="104"/>
        <v>36043</v>
      </c>
      <c r="B691" s="11">
        <f t="shared" si="104"/>
        <v>3</v>
      </c>
      <c r="C691" s="12">
        <f t="shared" si="103"/>
        <v>1</v>
      </c>
      <c r="D691" s="12" t="str">
        <f t="shared" si="103"/>
        <v>growth</v>
      </c>
      <c r="E691" s="12">
        <v>39</v>
      </c>
      <c r="F691" s="12" t="s">
        <v>57</v>
      </c>
      <c r="G691" s="12" t="s">
        <v>56</v>
      </c>
      <c r="H691" s="12">
        <v>2</v>
      </c>
      <c r="I691" s="12">
        <f t="shared" si="100"/>
        <v>36043039</v>
      </c>
      <c r="J691" s="12">
        <f t="shared" si="99"/>
        <v>31</v>
      </c>
      <c r="K691" s="13">
        <v>1714.5</v>
      </c>
      <c r="L691" s="13">
        <v>1714.5</v>
      </c>
      <c r="M691" s="13">
        <v>100</v>
      </c>
      <c r="N691" s="13">
        <v>1714.5</v>
      </c>
      <c r="O691" s="12"/>
      <c r="P691" s="6"/>
      <c r="Q691" s="6"/>
    </row>
    <row r="692" spans="1:17" x14ac:dyDescent="0.25">
      <c r="A692" s="20">
        <f t="shared" si="104"/>
        <v>36043</v>
      </c>
      <c r="B692" s="11">
        <f t="shared" si="104"/>
        <v>3</v>
      </c>
      <c r="C692" s="12">
        <f t="shared" si="103"/>
        <v>1</v>
      </c>
      <c r="D692" s="12" t="str">
        <f t="shared" si="103"/>
        <v>growth</v>
      </c>
      <c r="E692" s="12">
        <v>82</v>
      </c>
      <c r="F692" s="12" t="s">
        <v>57</v>
      </c>
      <c r="G692" s="12" t="s">
        <v>56</v>
      </c>
      <c r="H692" s="12">
        <v>3</v>
      </c>
      <c r="I692" s="12">
        <f t="shared" si="100"/>
        <v>36043082</v>
      </c>
      <c r="J692" s="12">
        <f t="shared" si="99"/>
        <v>31</v>
      </c>
      <c r="K692" s="13">
        <v>1473</v>
      </c>
      <c r="L692" s="13">
        <v>1473</v>
      </c>
      <c r="M692" s="13">
        <v>100</v>
      </c>
      <c r="N692" s="13">
        <v>1473</v>
      </c>
      <c r="O692" s="12"/>
      <c r="P692" s="6"/>
      <c r="Q692" s="6"/>
    </row>
    <row r="693" spans="1:17" x14ac:dyDescent="0.25">
      <c r="A693" s="20">
        <f t="shared" si="104"/>
        <v>36043</v>
      </c>
      <c r="B693" s="14">
        <f t="shared" si="104"/>
        <v>3</v>
      </c>
      <c r="C693" s="15">
        <f t="shared" si="103"/>
        <v>1</v>
      </c>
      <c r="D693" s="15" t="str">
        <f t="shared" si="103"/>
        <v>growth</v>
      </c>
      <c r="E693" s="15">
        <v>15</v>
      </c>
      <c r="F693" s="15" t="s">
        <v>55</v>
      </c>
      <c r="G693" s="15" t="s">
        <v>58</v>
      </c>
      <c r="H693" s="15">
        <v>1</v>
      </c>
      <c r="I693" s="15">
        <f t="shared" si="100"/>
        <v>36043015</v>
      </c>
      <c r="J693" s="15">
        <f t="shared" si="99"/>
        <v>31</v>
      </c>
      <c r="K693" s="16">
        <v>635</v>
      </c>
      <c r="L693" s="16">
        <v>635</v>
      </c>
      <c r="M693" s="16">
        <v>100</v>
      </c>
      <c r="N693" s="16">
        <v>635</v>
      </c>
      <c r="O693" s="15"/>
      <c r="P693" s="6"/>
      <c r="Q693" s="6"/>
    </row>
    <row r="694" spans="1:17" x14ac:dyDescent="0.25">
      <c r="A694" s="20">
        <f t="shared" si="104"/>
        <v>36043</v>
      </c>
      <c r="B694" s="14">
        <f t="shared" si="104"/>
        <v>3</v>
      </c>
      <c r="C694" s="15">
        <f t="shared" si="103"/>
        <v>1</v>
      </c>
      <c r="D694" s="15" t="str">
        <f t="shared" si="103"/>
        <v>growth</v>
      </c>
      <c r="E694" s="15">
        <v>34</v>
      </c>
      <c r="F694" s="15" t="s">
        <v>55</v>
      </c>
      <c r="G694" s="15" t="s">
        <v>58</v>
      </c>
      <c r="H694" s="15">
        <v>2</v>
      </c>
      <c r="I694" s="15">
        <f t="shared" si="100"/>
        <v>36043034</v>
      </c>
      <c r="J694" s="15">
        <f t="shared" si="99"/>
        <v>31</v>
      </c>
      <c r="K694" s="16">
        <v>654</v>
      </c>
      <c r="L694" s="16">
        <v>654</v>
      </c>
      <c r="M694" s="16">
        <v>100</v>
      </c>
      <c r="N694" s="16">
        <v>654</v>
      </c>
      <c r="O694" s="15"/>
      <c r="P694" s="6"/>
      <c r="Q694" s="6"/>
    </row>
    <row r="695" spans="1:17" x14ac:dyDescent="0.25">
      <c r="A695" s="20">
        <f t="shared" si="104"/>
        <v>36043</v>
      </c>
      <c r="B695" s="14">
        <f t="shared" si="104"/>
        <v>3</v>
      </c>
      <c r="C695" s="15">
        <f t="shared" si="103"/>
        <v>1</v>
      </c>
      <c r="D695" s="15" t="str">
        <f t="shared" si="103"/>
        <v>growth</v>
      </c>
      <c r="E695" s="15">
        <v>60</v>
      </c>
      <c r="F695" s="15" t="s">
        <v>55</v>
      </c>
      <c r="G695" s="15" t="s">
        <v>58</v>
      </c>
      <c r="H695" s="15">
        <v>3</v>
      </c>
      <c r="I695" s="15">
        <f t="shared" si="100"/>
        <v>36043060</v>
      </c>
      <c r="J695" s="15">
        <f t="shared" si="99"/>
        <v>31</v>
      </c>
      <c r="K695" s="16">
        <v>562</v>
      </c>
      <c r="L695" s="16">
        <v>562</v>
      </c>
      <c r="M695" s="16">
        <v>100</v>
      </c>
      <c r="N695" s="16">
        <v>562</v>
      </c>
      <c r="O695" s="15"/>
      <c r="P695" s="6"/>
      <c r="Q695" s="6"/>
    </row>
    <row r="696" spans="1:17" x14ac:dyDescent="0.25">
      <c r="A696" s="20">
        <f t="shared" si="104"/>
        <v>36043</v>
      </c>
      <c r="B696" s="17">
        <f t="shared" si="104"/>
        <v>3</v>
      </c>
      <c r="C696" s="18">
        <f t="shared" si="103"/>
        <v>1</v>
      </c>
      <c r="D696" s="18" t="str">
        <f t="shared" si="103"/>
        <v>growth</v>
      </c>
      <c r="E696" s="18">
        <v>18</v>
      </c>
      <c r="F696" s="18" t="s">
        <v>57</v>
      </c>
      <c r="G696" s="18" t="s">
        <v>58</v>
      </c>
      <c r="H696" s="18">
        <v>1</v>
      </c>
      <c r="I696" s="18">
        <f t="shared" si="100"/>
        <v>36043018</v>
      </c>
      <c r="J696" s="18">
        <f t="shared" si="99"/>
        <v>31</v>
      </c>
      <c r="K696" s="19">
        <v>635</v>
      </c>
      <c r="L696" s="19">
        <v>635</v>
      </c>
      <c r="M696" s="19">
        <v>100</v>
      </c>
      <c r="N696" s="19">
        <v>635</v>
      </c>
      <c r="O696" s="18"/>
      <c r="P696" s="6"/>
      <c r="Q696" s="6"/>
    </row>
    <row r="697" spans="1:17" x14ac:dyDescent="0.25">
      <c r="A697" s="20">
        <f t="shared" si="104"/>
        <v>36043</v>
      </c>
      <c r="B697" s="17">
        <f t="shared" si="104"/>
        <v>3</v>
      </c>
      <c r="C697" s="18">
        <f t="shared" si="103"/>
        <v>1</v>
      </c>
      <c r="D697" s="18" t="str">
        <f t="shared" si="103"/>
        <v>growth</v>
      </c>
      <c r="E697" s="18">
        <v>37</v>
      </c>
      <c r="F697" s="18" t="s">
        <v>57</v>
      </c>
      <c r="G697" s="18" t="s">
        <v>58</v>
      </c>
      <c r="H697" s="18">
        <v>2</v>
      </c>
      <c r="I697" s="18">
        <f t="shared" si="100"/>
        <v>36043037</v>
      </c>
      <c r="J697" s="18">
        <f t="shared" si="99"/>
        <v>31</v>
      </c>
      <c r="K697" s="19">
        <v>654</v>
      </c>
      <c r="L697" s="19">
        <v>654</v>
      </c>
      <c r="M697" s="19">
        <v>100</v>
      </c>
      <c r="N697" s="19">
        <v>654</v>
      </c>
      <c r="O697" s="18"/>
      <c r="P697" s="6"/>
      <c r="Q697" s="6"/>
    </row>
    <row r="698" spans="1:17" x14ac:dyDescent="0.25">
      <c r="A698" s="20">
        <f t="shared" si="104"/>
        <v>36043</v>
      </c>
      <c r="B698" s="17">
        <f t="shared" si="104"/>
        <v>3</v>
      </c>
      <c r="C698" s="18">
        <f t="shared" si="103"/>
        <v>1</v>
      </c>
      <c r="D698" s="18" t="str">
        <f t="shared" si="103"/>
        <v>growth</v>
      </c>
      <c r="E698" s="18">
        <v>83</v>
      </c>
      <c r="F698" s="18" t="s">
        <v>57</v>
      </c>
      <c r="G698" s="18" t="s">
        <v>58</v>
      </c>
      <c r="H698" s="18">
        <v>3</v>
      </c>
      <c r="I698" s="18">
        <f t="shared" si="100"/>
        <v>36043083</v>
      </c>
      <c r="J698" s="18">
        <f t="shared" si="99"/>
        <v>31</v>
      </c>
      <c r="K698" s="19">
        <v>562</v>
      </c>
      <c r="L698" s="19">
        <v>562</v>
      </c>
      <c r="M698" s="19">
        <v>100</v>
      </c>
      <c r="N698" s="19">
        <v>562</v>
      </c>
      <c r="O698" s="18"/>
      <c r="P698" s="6"/>
      <c r="Q698" s="6"/>
    </row>
    <row r="699" spans="1:17" x14ac:dyDescent="0.25">
      <c r="A699" s="20">
        <f t="shared" si="104"/>
        <v>36043</v>
      </c>
      <c r="B699" s="8">
        <f t="shared" si="104"/>
        <v>3</v>
      </c>
      <c r="C699" s="9">
        <f t="shared" si="103"/>
        <v>1</v>
      </c>
      <c r="D699" s="9" t="str">
        <f t="shared" si="103"/>
        <v>growth</v>
      </c>
      <c r="E699" s="9">
        <v>16</v>
      </c>
      <c r="F699" s="9" t="s">
        <v>55</v>
      </c>
      <c r="G699" s="9" t="s">
        <v>59</v>
      </c>
      <c r="H699" s="9">
        <v>1</v>
      </c>
      <c r="I699" s="9">
        <f t="shared" si="100"/>
        <v>36043016</v>
      </c>
      <c r="J699" s="9">
        <f t="shared" si="99"/>
        <v>31</v>
      </c>
      <c r="K699" s="10">
        <v>1675</v>
      </c>
      <c r="L699" s="10">
        <v>1675</v>
      </c>
      <c r="M699" s="10">
        <v>100</v>
      </c>
      <c r="N699" s="10">
        <v>1675</v>
      </c>
      <c r="O699" s="9"/>
      <c r="P699" s="6"/>
      <c r="Q699" s="6"/>
    </row>
    <row r="700" spans="1:17" x14ac:dyDescent="0.25">
      <c r="A700" s="20">
        <f t="shared" si="104"/>
        <v>36043</v>
      </c>
      <c r="B700" s="8">
        <f t="shared" si="104"/>
        <v>3</v>
      </c>
      <c r="C700" s="9">
        <f t="shared" si="103"/>
        <v>1</v>
      </c>
      <c r="D700" s="9" t="str">
        <f t="shared" si="103"/>
        <v>growth</v>
      </c>
      <c r="E700" s="9">
        <v>36</v>
      </c>
      <c r="F700" s="9" t="s">
        <v>55</v>
      </c>
      <c r="G700" s="9" t="s">
        <v>59</v>
      </c>
      <c r="H700" s="9">
        <v>2</v>
      </c>
      <c r="I700" s="9">
        <f t="shared" si="100"/>
        <v>36043036</v>
      </c>
      <c r="J700" s="9">
        <f t="shared" si="99"/>
        <v>31</v>
      </c>
      <c r="K700" s="10">
        <v>1725</v>
      </c>
      <c r="L700" s="10">
        <v>1725</v>
      </c>
      <c r="M700" s="10">
        <v>100</v>
      </c>
      <c r="N700" s="10">
        <v>1725</v>
      </c>
      <c r="O700" s="9"/>
      <c r="P700" s="6"/>
      <c r="Q700" s="6"/>
    </row>
    <row r="701" spans="1:17" x14ac:dyDescent="0.25">
      <c r="A701" s="20">
        <f t="shared" si="104"/>
        <v>36043</v>
      </c>
      <c r="B701" s="8">
        <f t="shared" si="104"/>
        <v>3</v>
      </c>
      <c r="C701" s="9">
        <f t="shared" si="103"/>
        <v>1</v>
      </c>
      <c r="D701" s="9" t="str">
        <f t="shared" si="103"/>
        <v>growth</v>
      </c>
      <c r="E701" s="9">
        <v>59</v>
      </c>
      <c r="F701" s="9" t="s">
        <v>55</v>
      </c>
      <c r="G701" s="9" t="s">
        <v>59</v>
      </c>
      <c r="H701" s="9">
        <v>3</v>
      </c>
      <c r="I701" s="9">
        <f t="shared" si="100"/>
        <v>36043059</v>
      </c>
      <c r="J701" s="9">
        <f t="shared" si="99"/>
        <v>31</v>
      </c>
      <c r="K701" s="10">
        <v>1482.5</v>
      </c>
      <c r="L701" s="10">
        <v>1482.5</v>
      </c>
      <c r="M701" s="10">
        <v>100</v>
      </c>
      <c r="N701" s="10">
        <v>1482.5</v>
      </c>
      <c r="O701" s="9"/>
      <c r="P701" s="6"/>
      <c r="Q701" s="6"/>
    </row>
    <row r="702" spans="1:17" x14ac:dyDescent="0.25">
      <c r="A702" s="20">
        <f t="shared" si="104"/>
        <v>36043</v>
      </c>
      <c r="B702" s="11">
        <f t="shared" si="104"/>
        <v>3</v>
      </c>
      <c r="C702" s="12">
        <f t="shared" si="103"/>
        <v>1</v>
      </c>
      <c r="D702" s="12" t="str">
        <f t="shared" si="103"/>
        <v>growth</v>
      </c>
      <c r="E702" s="12">
        <v>19</v>
      </c>
      <c r="F702" s="12" t="s">
        <v>57</v>
      </c>
      <c r="G702" s="12" t="s">
        <v>59</v>
      </c>
      <c r="H702" s="12">
        <v>1</v>
      </c>
      <c r="I702" s="12">
        <f t="shared" si="100"/>
        <v>36043019</v>
      </c>
      <c r="J702" s="12">
        <f t="shared" si="99"/>
        <v>31</v>
      </c>
      <c r="K702" s="13">
        <v>1675</v>
      </c>
      <c r="L702" s="13">
        <v>1675</v>
      </c>
      <c r="M702" s="13">
        <v>100</v>
      </c>
      <c r="N702" s="13">
        <v>1675</v>
      </c>
      <c r="O702" s="12"/>
      <c r="P702" s="6"/>
      <c r="Q702" s="6"/>
    </row>
    <row r="703" spans="1:17" x14ac:dyDescent="0.25">
      <c r="A703" s="20">
        <f t="shared" si="104"/>
        <v>36043</v>
      </c>
      <c r="B703" s="11">
        <f t="shared" si="104"/>
        <v>3</v>
      </c>
      <c r="C703" s="12">
        <f t="shared" si="103"/>
        <v>1</v>
      </c>
      <c r="D703" s="12" t="str">
        <f t="shared" si="103"/>
        <v>growth</v>
      </c>
      <c r="E703" s="12">
        <v>38</v>
      </c>
      <c r="F703" s="12" t="s">
        <v>57</v>
      </c>
      <c r="G703" s="12" t="s">
        <v>59</v>
      </c>
      <c r="H703" s="12">
        <v>2</v>
      </c>
      <c r="I703" s="12">
        <f t="shared" si="100"/>
        <v>36043038</v>
      </c>
      <c r="J703" s="12">
        <f t="shared" si="99"/>
        <v>31</v>
      </c>
      <c r="K703" s="13">
        <v>1725</v>
      </c>
      <c r="L703" s="13">
        <v>1725</v>
      </c>
      <c r="M703" s="13">
        <v>100</v>
      </c>
      <c r="N703" s="13">
        <v>1725</v>
      </c>
      <c r="O703" s="12"/>
      <c r="P703" s="6"/>
      <c r="Q703" s="6"/>
    </row>
    <row r="704" spans="1:17" x14ac:dyDescent="0.25">
      <c r="A704" s="20">
        <f t="shared" si="104"/>
        <v>36043</v>
      </c>
      <c r="B704" s="11">
        <f t="shared" si="104"/>
        <v>3</v>
      </c>
      <c r="C704" s="12">
        <f t="shared" si="104"/>
        <v>1</v>
      </c>
      <c r="D704" s="12" t="str">
        <f t="shared" si="104"/>
        <v>growth</v>
      </c>
      <c r="E704" s="12">
        <v>81</v>
      </c>
      <c r="F704" s="12" t="s">
        <v>57</v>
      </c>
      <c r="G704" s="12" t="s">
        <v>59</v>
      </c>
      <c r="H704" s="12">
        <v>3</v>
      </c>
      <c r="I704" s="12">
        <f t="shared" si="100"/>
        <v>36043081</v>
      </c>
      <c r="J704" s="12">
        <f t="shared" si="99"/>
        <v>31</v>
      </c>
      <c r="K704" s="13">
        <v>1482.5</v>
      </c>
      <c r="L704" s="13">
        <v>1482.5</v>
      </c>
      <c r="M704" s="13">
        <v>100</v>
      </c>
      <c r="N704" s="13">
        <v>1482.5</v>
      </c>
      <c r="O704" s="12"/>
      <c r="P704" s="6"/>
      <c r="Q704" s="6"/>
    </row>
    <row r="705" spans="1:17" x14ac:dyDescent="0.25">
      <c r="A705" s="7">
        <v>36057</v>
      </c>
      <c r="B705" s="8">
        <v>3</v>
      </c>
      <c r="C705" s="9">
        <v>1</v>
      </c>
      <c r="D705" s="9" t="s">
        <v>60</v>
      </c>
      <c r="E705" s="9">
        <v>14</v>
      </c>
      <c r="F705" s="9" t="s">
        <v>55</v>
      </c>
      <c r="G705" s="9" t="s">
        <v>56</v>
      </c>
      <c r="H705" s="9">
        <v>1</v>
      </c>
      <c r="I705" s="9">
        <f t="shared" si="100"/>
        <v>36057014</v>
      </c>
      <c r="J705" s="9">
        <f t="shared" si="99"/>
        <v>31</v>
      </c>
      <c r="K705" s="10">
        <v>2344</v>
      </c>
      <c r="L705" s="10">
        <v>2344</v>
      </c>
      <c r="M705" s="10">
        <v>100</v>
      </c>
      <c r="N705" s="10">
        <v>2344</v>
      </c>
      <c r="O705" s="9"/>
      <c r="P705" s="6"/>
      <c r="Q705" s="6"/>
    </row>
    <row r="706" spans="1:17" x14ac:dyDescent="0.25">
      <c r="A706" s="7">
        <f>A705</f>
        <v>36057</v>
      </c>
      <c r="B706" s="8">
        <f>B705</f>
        <v>3</v>
      </c>
      <c r="C706" s="9">
        <f t="shared" ref="C706:D721" si="105">C705</f>
        <v>1</v>
      </c>
      <c r="D706" s="9" t="str">
        <f t="shared" si="105"/>
        <v>growth</v>
      </c>
      <c r="E706" s="9">
        <v>35</v>
      </c>
      <c r="F706" s="9" t="s">
        <v>55</v>
      </c>
      <c r="G706" s="9" t="s">
        <v>56</v>
      </c>
      <c r="H706" s="9">
        <v>2</v>
      </c>
      <c r="I706" s="9">
        <f t="shared" si="100"/>
        <v>36057035</v>
      </c>
      <c r="J706" s="9">
        <f t="shared" si="99"/>
        <v>31</v>
      </c>
      <c r="K706" s="10">
        <v>2414</v>
      </c>
      <c r="L706" s="10">
        <v>2414</v>
      </c>
      <c r="M706" s="10">
        <v>100</v>
      </c>
      <c r="N706" s="10">
        <v>2414</v>
      </c>
      <c r="O706" s="9"/>
      <c r="P706" s="6"/>
      <c r="Q706" s="6"/>
    </row>
    <row r="707" spans="1:17" x14ac:dyDescent="0.25">
      <c r="A707" s="7">
        <f t="shared" ref="A707:D722" si="106">A706</f>
        <v>36057</v>
      </c>
      <c r="B707" s="8">
        <f t="shared" si="106"/>
        <v>3</v>
      </c>
      <c r="C707" s="9">
        <f t="shared" si="105"/>
        <v>1</v>
      </c>
      <c r="D707" s="9" t="str">
        <f t="shared" si="105"/>
        <v>growth</v>
      </c>
      <c r="E707" s="9">
        <v>61</v>
      </c>
      <c r="F707" s="9" t="s">
        <v>55</v>
      </c>
      <c r="G707" s="9" t="s">
        <v>56</v>
      </c>
      <c r="H707" s="9">
        <v>3</v>
      </c>
      <c r="I707" s="9">
        <f t="shared" si="100"/>
        <v>36057061</v>
      </c>
      <c r="J707" s="9">
        <f t="shared" si="99"/>
        <v>31</v>
      </c>
      <c r="K707" s="10">
        <v>2074.5</v>
      </c>
      <c r="L707" s="10">
        <v>2074.5</v>
      </c>
      <c r="M707" s="10">
        <v>100</v>
      </c>
      <c r="N707" s="10">
        <v>2074.5</v>
      </c>
      <c r="O707" s="9"/>
      <c r="P707" s="6"/>
      <c r="Q707" s="6"/>
    </row>
    <row r="708" spans="1:17" x14ac:dyDescent="0.25">
      <c r="A708" s="7">
        <f t="shared" si="106"/>
        <v>36057</v>
      </c>
      <c r="B708" s="11">
        <f t="shared" si="106"/>
        <v>3</v>
      </c>
      <c r="C708" s="12">
        <f t="shared" si="105"/>
        <v>1</v>
      </c>
      <c r="D708" s="12" t="str">
        <f t="shared" si="105"/>
        <v>growth</v>
      </c>
      <c r="E708" s="12">
        <v>17</v>
      </c>
      <c r="F708" s="12" t="s">
        <v>57</v>
      </c>
      <c r="G708" s="12" t="s">
        <v>56</v>
      </c>
      <c r="H708" s="12">
        <v>1</v>
      </c>
      <c r="I708" s="12">
        <f t="shared" si="100"/>
        <v>36057017</v>
      </c>
      <c r="J708" s="12">
        <f t="shared" si="99"/>
        <v>31</v>
      </c>
      <c r="K708" s="13">
        <v>2344</v>
      </c>
      <c r="L708" s="13">
        <v>2344</v>
      </c>
      <c r="M708" s="13">
        <v>100</v>
      </c>
      <c r="N708" s="13">
        <v>2344</v>
      </c>
      <c r="O708" s="12"/>
      <c r="P708" s="6"/>
      <c r="Q708" s="6"/>
    </row>
    <row r="709" spans="1:17" x14ac:dyDescent="0.25">
      <c r="A709" s="7">
        <f t="shared" si="106"/>
        <v>36057</v>
      </c>
      <c r="B709" s="11">
        <f t="shared" si="106"/>
        <v>3</v>
      </c>
      <c r="C709" s="12">
        <f t="shared" si="105"/>
        <v>1</v>
      </c>
      <c r="D709" s="12" t="str">
        <f t="shared" si="105"/>
        <v>growth</v>
      </c>
      <c r="E709" s="12">
        <v>39</v>
      </c>
      <c r="F709" s="12" t="s">
        <v>57</v>
      </c>
      <c r="G709" s="12" t="s">
        <v>56</v>
      </c>
      <c r="H709" s="12">
        <v>2</v>
      </c>
      <c r="I709" s="12">
        <f t="shared" si="100"/>
        <v>36057039</v>
      </c>
      <c r="J709" s="12">
        <f t="shared" si="99"/>
        <v>31</v>
      </c>
      <c r="K709" s="13">
        <v>2414</v>
      </c>
      <c r="L709" s="13">
        <v>2414</v>
      </c>
      <c r="M709" s="13">
        <v>100</v>
      </c>
      <c r="N709" s="13">
        <v>2414</v>
      </c>
      <c r="O709" s="12"/>
      <c r="P709" s="6"/>
      <c r="Q709" s="6"/>
    </row>
    <row r="710" spans="1:17" x14ac:dyDescent="0.25">
      <c r="A710" s="7">
        <f t="shared" si="106"/>
        <v>36057</v>
      </c>
      <c r="B710" s="11">
        <f t="shared" si="106"/>
        <v>3</v>
      </c>
      <c r="C710" s="12">
        <f t="shared" si="105"/>
        <v>1</v>
      </c>
      <c r="D710" s="12" t="str">
        <f t="shared" si="105"/>
        <v>growth</v>
      </c>
      <c r="E710" s="12">
        <v>82</v>
      </c>
      <c r="F710" s="12" t="s">
        <v>57</v>
      </c>
      <c r="G710" s="12" t="s">
        <v>56</v>
      </c>
      <c r="H710" s="12">
        <v>3</v>
      </c>
      <c r="I710" s="12">
        <f t="shared" si="100"/>
        <v>36057082</v>
      </c>
      <c r="J710" s="12">
        <f t="shared" si="99"/>
        <v>31</v>
      </c>
      <c r="K710" s="13">
        <v>2074.5</v>
      </c>
      <c r="L710" s="13">
        <v>2074.5</v>
      </c>
      <c r="M710" s="13">
        <v>100</v>
      </c>
      <c r="N710" s="13">
        <v>2074.5</v>
      </c>
      <c r="O710" s="12"/>
      <c r="P710" s="6"/>
      <c r="Q710" s="6"/>
    </row>
    <row r="711" spans="1:17" x14ac:dyDescent="0.25">
      <c r="A711" s="7">
        <f t="shared" si="106"/>
        <v>36057</v>
      </c>
      <c r="B711" s="14">
        <f t="shared" si="106"/>
        <v>3</v>
      </c>
      <c r="C711" s="15">
        <f t="shared" si="105"/>
        <v>1</v>
      </c>
      <c r="D711" s="15" t="str">
        <f t="shared" si="105"/>
        <v>growth</v>
      </c>
      <c r="E711" s="15">
        <v>15</v>
      </c>
      <c r="F711" s="15" t="s">
        <v>55</v>
      </c>
      <c r="G711" s="15" t="s">
        <v>58</v>
      </c>
      <c r="H711" s="15">
        <v>1</v>
      </c>
      <c r="I711" s="15">
        <f t="shared" si="100"/>
        <v>36057015</v>
      </c>
      <c r="J711" s="15">
        <f t="shared" si="99"/>
        <v>31</v>
      </c>
      <c r="K711" s="16">
        <v>1291.5</v>
      </c>
      <c r="L711" s="16">
        <v>1291.5</v>
      </c>
      <c r="M711" s="16">
        <v>100</v>
      </c>
      <c r="N711" s="16">
        <v>1291.5</v>
      </c>
      <c r="O711" s="15"/>
      <c r="P711" s="6"/>
      <c r="Q711" s="6"/>
    </row>
    <row r="712" spans="1:17" x14ac:dyDescent="0.25">
      <c r="A712" s="7">
        <f t="shared" si="106"/>
        <v>36057</v>
      </c>
      <c r="B712" s="14">
        <f t="shared" si="106"/>
        <v>3</v>
      </c>
      <c r="C712" s="15">
        <f t="shared" si="105"/>
        <v>1</v>
      </c>
      <c r="D712" s="15" t="str">
        <f t="shared" si="105"/>
        <v>growth</v>
      </c>
      <c r="E712" s="15">
        <v>34</v>
      </c>
      <c r="F712" s="15" t="s">
        <v>55</v>
      </c>
      <c r="G712" s="15" t="s">
        <v>58</v>
      </c>
      <c r="H712" s="15">
        <v>2</v>
      </c>
      <c r="I712" s="15">
        <f t="shared" si="100"/>
        <v>36057034</v>
      </c>
      <c r="J712" s="15">
        <f t="shared" si="99"/>
        <v>31</v>
      </c>
      <c r="K712" s="16">
        <v>1330.5</v>
      </c>
      <c r="L712" s="16">
        <v>1330.5</v>
      </c>
      <c r="M712" s="16">
        <v>100</v>
      </c>
      <c r="N712" s="16">
        <v>1330.5</v>
      </c>
      <c r="O712" s="15"/>
      <c r="P712" s="6"/>
      <c r="Q712" s="6"/>
    </row>
    <row r="713" spans="1:17" x14ac:dyDescent="0.25">
      <c r="A713" s="7">
        <f t="shared" si="106"/>
        <v>36057</v>
      </c>
      <c r="B713" s="14">
        <f t="shared" si="106"/>
        <v>3</v>
      </c>
      <c r="C713" s="15">
        <f t="shared" si="105"/>
        <v>1</v>
      </c>
      <c r="D713" s="15" t="str">
        <f t="shared" si="105"/>
        <v>growth</v>
      </c>
      <c r="E713" s="15">
        <v>60</v>
      </c>
      <c r="F713" s="15" t="s">
        <v>55</v>
      </c>
      <c r="G713" s="15" t="s">
        <v>58</v>
      </c>
      <c r="H713" s="15">
        <v>3</v>
      </c>
      <c r="I713" s="15">
        <f t="shared" si="100"/>
        <v>36057060</v>
      </c>
      <c r="J713" s="15">
        <f t="shared" si="99"/>
        <v>31</v>
      </c>
      <c r="K713" s="16">
        <v>1143</v>
      </c>
      <c r="L713" s="16">
        <v>1143</v>
      </c>
      <c r="M713" s="16">
        <v>100</v>
      </c>
      <c r="N713" s="16">
        <v>1143</v>
      </c>
      <c r="O713" s="15"/>
      <c r="P713" s="6"/>
      <c r="Q713" s="6"/>
    </row>
    <row r="714" spans="1:17" x14ac:dyDescent="0.25">
      <c r="A714" s="7">
        <f t="shared" si="106"/>
        <v>36057</v>
      </c>
      <c r="B714" s="17">
        <f t="shared" si="106"/>
        <v>3</v>
      </c>
      <c r="C714" s="18">
        <f t="shared" si="105"/>
        <v>1</v>
      </c>
      <c r="D714" s="18" t="str">
        <f t="shared" si="105"/>
        <v>growth</v>
      </c>
      <c r="E714" s="18">
        <v>18</v>
      </c>
      <c r="F714" s="18" t="s">
        <v>57</v>
      </c>
      <c r="G714" s="18" t="s">
        <v>58</v>
      </c>
      <c r="H714" s="18">
        <v>1</v>
      </c>
      <c r="I714" s="18">
        <f t="shared" si="100"/>
        <v>36057018</v>
      </c>
      <c r="J714" s="18">
        <f t="shared" si="99"/>
        <v>31</v>
      </c>
      <c r="K714" s="19">
        <v>1291.5</v>
      </c>
      <c r="L714" s="19">
        <v>1291.5</v>
      </c>
      <c r="M714" s="19">
        <v>100</v>
      </c>
      <c r="N714" s="19">
        <v>1291.5</v>
      </c>
      <c r="O714" s="18"/>
      <c r="P714" s="6"/>
      <c r="Q714" s="6"/>
    </row>
    <row r="715" spans="1:17" x14ac:dyDescent="0.25">
      <c r="A715" s="7">
        <f t="shared" si="106"/>
        <v>36057</v>
      </c>
      <c r="B715" s="17">
        <f t="shared" si="106"/>
        <v>3</v>
      </c>
      <c r="C715" s="18">
        <f t="shared" si="105"/>
        <v>1</v>
      </c>
      <c r="D715" s="18" t="str">
        <f t="shared" si="105"/>
        <v>growth</v>
      </c>
      <c r="E715" s="18">
        <v>37</v>
      </c>
      <c r="F715" s="18" t="s">
        <v>57</v>
      </c>
      <c r="G715" s="18" t="s">
        <v>58</v>
      </c>
      <c r="H715" s="18">
        <v>2</v>
      </c>
      <c r="I715" s="18">
        <f t="shared" si="100"/>
        <v>36057037</v>
      </c>
      <c r="J715" s="18">
        <f t="shared" si="99"/>
        <v>31</v>
      </c>
      <c r="K715" s="19">
        <v>1330.5</v>
      </c>
      <c r="L715" s="19">
        <v>1330.5</v>
      </c>
      <c r="M715" s="19">
        <v>100</v>
      </c>
      <c r="N715" s="19">
        <v>1330.5</v>
      </c>
      <c r="O715" s="18"/>
      <c r="P715" s="6"/>
      <c r="Q715" s="6"/>
    </row>
    <row r="716" spans="1:17" x14ac:dyDescent="0.25">
      <c r="A716" s="7">
        <f t="shared" si="106"/>
        <v>36057</v>
      </c>
      <c r="B716" s="17">
        <f t="shared" si="106"/>
        <v>3</v>
      </c>
      <c r="C716" s="18">
        <f t="shared" si="105"/>
        <v>1</v>
      </c>
      <c r="D716" s="18" t="str">
        <f t="shared" si="105"/>
        <v>growth</v>
      </c>
      <c r="E716" s="18">
        <v>83</v>
      </c>
      <c r="F716" s="18" t="s">
        <v>57</v>
      </c>
      <c r="G716" s="18" t="s">
        <v>58</v>
      </c>
      <c r="H716" s="18">
        <v>3</v>
      </c>
      <c r="I716" s="18">
        <f t="shared" si="100"/>
        <v>36057083</v>
      </c>
      <c r="J716" s="18">
        <f t="shared" si="99"/>
        <v>31</v>
      </c>
      <c r="K716" s="19">
        <v>1143</v>
      </c>
      <c r="L716" s="19">
        <v>1143</v>
      </c>
      <c r="M716" s="19">
        <v>100</v>
      </c>
      <c r="N716" s="19">
        <v>1143</v>
      </c>
      <c r="O716" s="18"/>
      <c r="P716" s="6"/>
      <c r="Q716" s="6"/>
    </row>
    <row r="717" spans="1:17" x14ac:dyDescent="0.25">
      <c r="A717" s="7">
        <f t="shared" si="106"/>
        <v>36057</v>
      </c>
      <c r="B717" s="8">
        <f t="shared" si="106"/>
        <v>3</v>
      </c>
      <c r="C717" s="9">
        <f t="shared" si="105"/>
        <v>1</v>
      </c>
      <c r="D717" s="9" t="str">
        <f t="shared" si="105"/>
        <v>growth</v>
      </c>
      <c r="E717" s="9">
        <v>16</v>
      </c>
      <c r="F717" s="9" t="s">
        <v>55</v>
      </c>
      <c r="G717" s="9" t="s">
        <v>59</v>
      </c>
      <c r="H717" s="9">
        <v>1</v>
      </c>
      <c r="I717" s="9">
        <f t="shared" si="100"/>
        <v>36057016</v>
      </c>
      <c r="J717" s="9">
        <f t="shared" si="99"/>
        <v>31</v>
      </c>
      <c r="K717" s="10">
        <v>3836.5</v>
      </c>
      <c r="L717" s="10">
        <v>3836.5</v>
      </c>
      <c r="M717" s="10">
        <v>100</v>
      </c>
      <c r="N717" s="10">
        <v>3836.5</v>
      </c>
      <c r="O717" s="9"/>
      <c r="P717" s="6"/>
      <c r="Q717" s="6"/>
    </row>
    <row r="718" spans="1:17" x14ac:dyDescent="0.25">
      <c r="A718" s="7">
        <f t="shared" si="106"/>
        <v>36057</v>
      </c>
      <c r="B718" s="8">
        <f t="shared" si="106"/>
        <v>3</v>
      </c>
      <c r="C718" s="9">
        <f t="shared" si="105"/>
        <v>1</v>
      </c>
      <c r="D718" s="9" t="str">
        <f t="shared" si="105"/>
        <v>growth</v>
      </c>
      <c r="E718" s="9">
        <v>36</v>
      </c>
      <c r="F718" s="9" t="s">
        <v>55</v>
      </c>
      <c r="G718" s="9" t="s">
        <v>59</v>
      </c>
      <c r="H718" s="9">
        <v>2</v>
      </c>
      <c r="I718" s="9">
        <f t="shared" si="100"/>
        <v>36057036</v>
      </c>
      <c r="J718" s="9">
        <f t="shared" si="99"/>
        <v>31</v>
      </c>
      <c r="K718" s="10">
        <v>3951</v>
      </c>
      <c r="L718" s="10">
        <v>3951</v>
      </c>
      <c r="M718" s="10">
        <v>100</v>
      </c>
      <c r="N718" s="10">
        <v>3951</v>
      </c>
      <c r="O718" s="9"/>
      <c r="P718" s="6"/>
      <c r="Q718" s="6"/>
    </row>
    <row r="719" spans="1:17" x14ac:dyDescent="0.25">
      <c r="A719" s="7">
        <f t="shared" si="106"/>
        <v>36057</v>
      </c>
      <c r="B719" s="8">
        <f t="shared" si="106"/>
        <v>3</v>
      </c>
      <c r="C719" s="9">
        <f t="shared" si="105"/>
        <v>1</v>
      </c>
      <c r="D719" s="9" t="str">
        <f t="shared" si="105"/>
        <v>growth</v>
      </c>
      <c r="E719" s="9">
        <v>59</v>
      </c>
      <c r="F719" s="9" t="s">
        <v>55</v>
      </c>
      <c r="G719" s="9" t="s">
        <v>59</v>
      </c>
      <c r="H719" s="9">
        <v>3</v>
      </c>
      <c r="I719" s="9">
        <f t="shared" si="100"/>
        <v>36057059</v>
      </c>
      <c r="J719" s="9">
        <f t="shared" si="99"/>
        <v>31</v>
      </c>
      <c r="K719" s="10">
        <v>3395</v>
      </c>
      <c r="L719" s="10">
        <v>3395</v>
      </c>
      <c r="M719" s="10">
        <v>100</v>
      </c>
      <c r="N719" s="10">
        <v>3395</v>
      </c>
      <c r="O719" s="9"/>
      <c r="P719" s="6"/>
      <c r="Q719" s="6"/>
    </row>
    <row r="720" spans="1:17" x14ac:dyDescent="0.25">
      <c r="A720" s="7">
        <f t="shared" si="106"/>
        <v>36057</v>
      </c>
      <c r="B720" s="11">
        <f t="shared" si="106"/>
        <v>3</v>
      </c>
      <c r="C720" s="12">
        <f t="shared" si="105"/>
        <v>1</v>
      </c>
      <c r="D720" s="12" t="str">
        <f t="shared" si="105"/>
        <v>growth</v>
      </c>
      <c r="E720" s="12">
        <v>19</v>
      </c>
      <c r="F720" s="12" t="s">
        <v>57</v>
      </c>
      <c r="G720" s="12" t="s">
        <v>59</v>
      </c>
      <c r="H720" s="12">
        <v>1</v>
      </c>
      <c r="I720" s="12">
        <f t="shared" si="100"/>
        <v>36057019</v>
      </c>
      <c r="J720" s="12">
        <f t="shared" si="99"/>
        <v>31</v>
      </c>
      <c r="K720" s="13">
        <v>3836.5</v>
      </c>
      <c r="L720" s="13">
        <v>3836.5</v>
      </c>
      <c r="M720" s="13">
        <v>100</v>
      </c>
      <c r="N720" s="13">
        <v>3836.5</v>
      </c>
      <c r="O720" s="12"/>
      <c r="P720" s="6"/>
      <c r="Q720" s="6"/>
    </row>
    <row r="721" spans="1:17" x14ac:dyDescent="0.25">
      <c r="A721" s="7">
        <f t="shared" si="106"/>
        <v>36057</v>
      </c>
      <c r="B721" s="11">
        <f t="shared" si="106"/>
        <v>3</v>
      </c>
      <c r="C721" s="12">
        <f t="shared" si="105"/>
        <v>1</v>
      </c>
      <c r="D721" s="12" t="str">
        <f t="shared" si="105"/>
        <v>growth</v>
      </c>
      <c r="E721" s="12">
        <v>38</v>
      </c>
      <c r="F721" s="12" t="s">
        <v>57</v>
      </c>
      <c r="G721" s="12" t="s">
        <v>59</v>
      </c>
      <c r="H721" s="12">
        <v>2</v>
      </c>
      <c r="I721" s="12">
        <f t="shared" si="100"/>
        <v>36057038</v>
      </c>
      <c r="J721" s="12">
        <f t="shared" si="99"/>
        <v>31</v>
      </c>
      <c r="K721" s="13">
        <v>3951</v>
      </c>
      <c r="L721" s="13">
        <v>3951</v>
      </c>
      <c r="M721" s="13">
        <v>100</v>
      </c>
      <c r="N721" s="13">
        <v>3951</v>
      </c>
      <c r="O721" s="12"/>
      <c r="P721" s="6"/>
      <c r="Q721" s="6"/>
    </row>
    <row r="722" spans="1:17" x14ac:dyDescent="0.25">
      <c r="A722" s="7">
        <f t="shared" si="106"/>
        <v>36057</v>
      </c>
      <c r="B722" s="11">
        <f t="shared" si="106"/>
        <v>3</v>
      </c>
      <c r="C722" s="12">
        <f t="shared" si="106"/>
        <v>1</v>
      </c>
      <c r="D722" s="12" t="str">
        <f t="shared" si="106"/>
        <v>growth</v>
      </c>
      <c r="E722" s="12">
        <v>81</v>
      </c>
      <c r="F722" s="12" t="s">
        <v>57</v>
      </c>
      <c r="G722" s="12" t="s">
        <v>59</v>
      </c>
      <c r="H722" s="12">
        <v>3</v>
      </c>
      <c r="I722" s="12">
        <f t="shared" si="100"/>
        <v>36057081</v>
      </c>
      <c r="J722" s="12">
        <f t="shared" si="99"/>
        <v>31</v>
      </c>
      <c r="K722" s="13">
        <v>3395</v>
      </c>
      <c r="L722" s="13">
        <v>3395</v>
      </c>
      <c r="M722" s="13">
        <v>100</v>
      </c>
      <c r="N722" s="13">
        <v>3395</v>
      </c>
      <c r="O722" s="12"/>
      <c r="P722" s="6"/>
      <c r="Q722" s="6"/>
    </row>
    <row r="723" spans="1:17" x14ac:dyDescent="0.25">
      <c r="A723" s="20">
        <v>36067</v>
      </c>
      <c r="B723" s="8">
        <v>3</v>
      </c>
      <c r="C723" s="9">
        <v>1</v>
      </c>
      <c r="D723" s="9" t="s">
        <v>54</v>
      </c>
      <c r="E723" s="9">
        <v>14</v>
      </c>
      <c r="F723" s="9" t="s">
        <v>55</v>
      </c>
      <c r="G723" s="9" t="s">
        <v>56</v>
      </c>
      <c r="H723" s="9">
        <v>1</v>
      </c>
      <c r="I723" s="9">
        <f t="shared" si="100"/>
        <v>36067014</v>
      </c>
      <c r="J723" s="9">
        <f t="shared" si="99"/>
        <v>31</v>
      </c>
      <c r="K723" s="10">
        <v>1975</v>
      </c>
      <c r="L723" s="10">
        <v>1975</v>
      </c>
      <c r="M723" s="10">
        <v>100</v>
      </c>
      <c r="N723" s="10">
        <v>1975</v>
      </c>
      <c r="O723" s="10">
        <v>855</v>
      </c>
      <c r="P723" s="6">
        <f>(K723-O723)/K723</f>
        <v>0.56708860759493673</v>
      </c>
      <c r="Q723" s="6"/>
    </row>
    <row r="724" spans="1:17" x14ac:dyDescent="0.25">
      <c r="A724" s="20">
        <f>A723</f>
        <v>36067</v>
      </c>
      <c r="B724" s="8">
        <f>B723</f>
        <v>3</v>
      </c>
      <c r="C724" s="9">
        <f t="shared" ref="C724:D739" si="107">C723</f>
        <v>1</v>
      </c>
      <c r="D724" s="9" t="str">
        <f t="shared" si="107"/>
        <v>final</v>
      </c>
      <c r="E724" s="9">
        <v>35</v>
      </c>
      <c r="F724" s="9" t="s">
        <v>55</v>
      </c>
      <c r="G724" s="9" t="s">
        <v>56</v>
      </c>
      <c r="H724" s="9">
        <v>2</v>
      </c>
      <c r="I724" s="9">
        <f t="shared" si="100"/>
        <v>36067035</v>
      </c>
      <c r="J724" s="9">
        <f t="shared" ref="J724:J787" si="108">B724*10+C724</f>
        <v>31</v>
      </c>
      <c r="K724" s="10">
        <v>2405</v>
      </c>
      <c r="L724" s="10">
        <v>2405</v>
      </c>
      <c r="M724" s="10">
        <v>100</v>
      </c>
      <c r="N724" s="10">
        <v>2405</v>
      </c>
      <c r="O724" s="10">
        <v>985</v>
      </c>
      <c r="P724" s="6">
        <f t="shared" ref="P724:P740" si="109">(K724-O724)/K724</f>
        <v>0.59043659043659047</v>
      </c>
      <c r="Q724" s="6"/>
    </row>
    <row r="725" spans="1:17" x14ac:dyDescent="0.25">
      <c r="A725" s="20">
        <f t="shared" ref="A725:D740" si="110">A724</f>
        <v>36067</v>
      </c>
      <c r="B725" s="8">
        <f t="shared" si="110"/>
        <v>3</v>
      </c>
      <c r="C725" s="9">
        <f t="shared" si="107"/>
        <v>1</v>
      </c>
      <c r="D725" s="9" t="str">
        <f t="shared" si="107"/>
        <v>final</v>
      </c>
      <c r="E725" s="9">
        <v>61</v>
      </c>
      <c r="F725" s="9" t="s">
        <v>55</v>
      </c>
      <c r="G725" s="9" t="s">
        <v>56</v>
      </c>
      <c r="H725" s="9">
        <v>3</v>
      </c>
      <c r="I725" s="9">
        <f t="shared" si="100"/>
        <v>36067061</v>
      </c>
      <c r="J725" s="9">
        <f t="shared" si="108"/>
        <v>31</v>
      </c>
      <c r="K725" s="10">
        <v>2275</v>
      </c>
      <c r="L725" s="10">
        <v>2275</v>
      </c>
      <c r="M725" s="10">
        <v>100</v>
      </c>
      <c r="N725" s="10">
        <v>2275</v>
      </c>
      <c r="O725" s="10">
        <v>715</v>
      </c>
      <c r="P725" s="6">
        <f t="shared" si="109"/>
        <v>0.68571428571428572</v>
      </c>
      <c r="Q725" s="6"/>
    </row>
    <row r="726" spans="1:17" x14ac:dyDescent="0.25">
      <c r="A726" s="20">
        <f t="shared" si="110"/>
        <v>36067</v>
      </c>
      <c r="B726" s="11">
        <f t="shared" si="110"/>
        <v>3</v>
      </c>
      <c r="C726" s="12">
        <f t="shared" si="107"/>
        <v>1</v>
      </c>
      <c r="D726" s="12" t="str">
        <f t="shared" si="107"/>
        <v>final</v>
      </c>
      <c r="E726" s="12">
        <v>17</v>
      </c>
      <c r="F726" s="12" t="s">
        <v>57</v>
      </c>
      <c r="G726" s="12" t="s">
        <v>56</v>
      </c>
      <c r="H726" s="12">
        <v>1</v>
      </c>
      <c r="I726" s="12">
        <f t="shared" ref="I726:I789" si="111">A726*1000+E726</f>
        <v>36067017</v>
      </c>
      <c r="J726" s="12">
        <f t="shared" si="108"/>
        <v>31</v>
      </c>
      <c r="K726" s="13">
        <v>3250</v>
      </c>
      <c r="L726" s="13">
        <v>3250</v>
      </c>
      <c r="M726" s="13">
        <v>100</v>
      </c>
      <c r="N726" s="13">
        <v>3250</v>
      </c>
      <c r="O726" s="13">
        <v>930</v>
      </c>
      <c r="P726" s="6">
        <f t="shared" si="109"/>
        <v>0.7138461538461538</v>
      </c>
      <c r="Q726" s="6"/>
    </row>
    <row r="727" spans="1:17" x14ac:dyDescent="0.25">
      <c r="A727" s="20">
        <f t="shared" si="110"/>
        <v>36067</v>
      </c>
      <c r="B727" s="11">
        <f t="shared" si="110"/>
        <v>3</v>
      </c>
      <c r="C727" s="12">
        <f t="shared" si="107"/>
        <v>1</v>
      </c>
      <c r="D727" s="12" t="str">
        <f t="shared" si="107"/>
        <v>final</v>
      </c>
      <c r="E727" s="12">
        <v>39</v>
      </c>
      <c r="F727" s="12" t="s">
        <v>57</v>
      </c>
      <c r="G727" s="12" t="s">
        <v>56</v>
      </c>
      <c r="H727" s="12">
        <v>2</v>
      </c>
      <c r="I727" s="12">
        <f t="shared" si="111"/>
        <v>36067039</v>
      </c>
      <c r="J727" s="12">
        <f t="shared" si="108"/>
        <v>31</v>
      </c>
      <c r="K727" s="13">
        <v>2715</v>
      </c>
      <c r="L727" s="13">
        <v>2715</v>
      </c>
      <c r="M727" s="13">
        <v>100</v>
      </c>
      <c r="N727" s="13">
        <v>2715</v>
      </c>
      <c r="O727" s="13">
        <v>650</v>
      </c>
      <c r="P727" s="6">
        <f t="shared" si="109"/>
        <v>0.76058931860036827</v>
      </c>
      <c r="Q727" s="6"/>
    </row>
    <row r="728" spans="1:17" x14ac:dyDescent="0.25">
      <c r="A728" s="20">
        <f t="shared" si="110"/>
        <v>36067</v>
      </c>
      <c r="B728" s="11">
        <f t="shared" si="110"/>
        <v>3</v>
      </c>
      <c r="C728" s="12">
        <f t="shared" si="107"/>
        <v>1</v>
      </c>
      <c r="D728" s="12" t="str">
        <f t="shared" si="107"/>
        <v>final</v>
      </c>
      <c r="E728" s="12">
        <v>82</v>
      </c>
      <c r="F728" s="12" t="s">
        <v>57</v>
      </c>
      <c r="G728" s="12" t="s">
        <v>56</v>
      </c>
      <c r="H728" s="12">
        <v>3</v>
      </c>
      <c r="I728" s="12">
        <f t="shared" si="111"/>
        <v>36067082</v>
      </c>
      <c r="J728" s="12">
        <f t="shared" si="108"/>
        <v>31</v>
      </c>
      <c r="K728" s="13">
        <v>2225</v>
      </c>
      <c r="L728" s="13">
        <v>2225</v>
      </c>
      <c r="M728" s="13">
        <v>100</v>
      </c>
      <c r="N728" s="13">
        <v>2225</v>
      </c>
      <c r="O728" s="13">
        <v>810</v>
      </c>
      <c r="P728" s="6">
        <f t="shared" si="109"/>
        <v>0.63595505617977532</v>
      </c>
      <c r="Q728" s="6"/>
    </row>
    <row r="729" spans="1:17" x14ac:dyDescent="0.25">
      <c r="A729" s="20">
        <f t="shared" si="110"/>
        <v>36067</v>
      </c>
      <c r="B729" s="14">
        <f t="shared" si="110"/>
        <v>3</v>
      </c>
      <c r="C729" s="15">
        <f t="shared" si="107"/>
        <v>1</v>
      </c>
      <c r="D729" s="15" t="str">
        <f t="shared" si="107"/>
        <v>final</v>
      </c>
      <c r="E729" s="15">
        <v>15</v>
      </c>
      <c r="F729" s="15" t="s">
        <v>55</v>
      </c>
      <c r="G729" s="15" t="s">
        <v>58</v>
      </c>
      <c r="H729" s="15">
        <v>1</v>
      </c>
      <c r="I729" s="15">
        <f t="shared" si="111"/>
        <v>36067015</v>
      </c>
      <c r="J729" s="15">
        <f t="shared" si="108"/>
        <v>31</v>
      </c>
      <c r="K729" s="16">
        <v>2235</v>
      </c>
      <c r="L729" s="16">
        <v>2235</v>
      </c>
      <c r="M729" s="16">
        <v>100</v>
      </c>
      <c r="N729" s="16">
        <v>2235</v>
      </c>
      <c r="O729" s="16">
        <v>610</v>
      </c>
      <c r="P729" s="6">
        <f t="shared" si="109"/>
        <v>0.72706935123042504</v>
      </c>
      <c r="Q729" s="6"/>
    </row>
    <row r="730" spans="1:17" x14ac:dyDescent="0.25">
      <c r="A730" s="20">
        <f t="shared" si="110"/>
        <v>36067</v>
      </c>
      <c r="B730" s="14">
        <f t="shared" si="110"/>
        <v>3</v>
      </c>
      <c r="C730" s="15">
        <f t="shared" si="107"/>
        <v>1</v>
      </c>
      <c r="D730" s="15" t="str">
        <f t="shared" si="107"/>
        <v>final</v>
      </c>
      <c r="E730" s="15">
        <v>34</v>
      </c>
      <c r="F730" s="15" t="s">
        <v>55</v>
      </c>
      <c r="G730" s="15" t="s">
        <v>58</v>
      </c>
      <c r="H730" s="15">
        <v>2</v>
      </c>
      <c r="I730" s="15">
        <f t="shared" si="111"/>
        <v>36067034</v>
      </c>
      <c r="J730" s="15">
        <f t="shared" si="108"/>
        <v>31</v>
      </c>
      <c r="K730" s="16">
        <v>1625</v>
      </c>
      <c r="L730" s="16">
        <v>1625</v>
      </c>
      <c r="M730" s="16">
        <v>100</v>
      </c>
      <c r="N730" s="16">
        <v>1625</v>
      </c>
      <c r="O730" s="16">
        <v>575</v>
      </c>
      <c r="P730" s="6">
        <f t="shared" si="109"/>
        <v>0.64615384615384619</v>
      </c>
      <c r="Q730" s="6"/>
    </row>
    <row r="731" spans="1:17" x14ac:dyDescent="0.25">
      <c r="A731" s="20">
        <f t="shared" si="110"/>
        <v>36067</v>
      </c>
      <c r="B731" s="14">
        <f t="shared" si="110"/>
        <v>3</v>
      </c>
      <c r="C731" s="15">
        <f t="shared" si="107"/>
        <v>1</v>
      </c>
      <c r="D731" s="15" t="str">
        <f t="shared" si="107"/>
        <v>final</v>
      </c>
      <c r="E731" s="15">
        <v>60</v>
      </c>
      <c r="F731" s="15" t="s">
        <v>55</v>
      </c>
      <c r="G731" s="15" t="s">
        <v>58</v>
      </c>
      <c r="H731" s="15">
        <v>3</v>
      </c>
      <c r="I731" s="15">
        <f t="shared" si="111"/>
        <v>36067060</v>
      </c>
      <c r="J731" s="15">
        <f t="shared" si="108"/>
        <v>31</v>
      </c>
      <c r="K731" s="16">
        <v>2040</v>
      </c>
      <c r="L731" s="16">
        <v>2040</v>
      </c>
      <c r="M731" s="16">
        <v>100</v>
      </c>
      <c r="N731" s="16">
        <v>2040</v>
      </c>
      <c r="O731" s="16">
        <v>440</v>
      </c>
      <c r="P731" s="6">
        <f t="shared" si="109"/>
        <v>0.78431372549019607</v>
      </c>
      <c r="Q731" s="6"/>
    </row>
    <row r="732" spans="1:17" x14ac:dyDescent="0.25">
      <c r="A732" s="20">
        <f t="shared" si="110"/>
        <v>36067</v>
      </c>
      <c r="B732" s="17">
        <f t="shared" si="110"/>
        <v>3</v>
      </c>
      <c r="C732" s="18">
        <f t="shared" si="107"/>
        <v>1</v>
      </c>
      <c r="D732" s="18" t="str">
        <f t="shared" si="107"/>
        <v>final</v>
      </c>
      <c r="E732" s="18">
        <v>18</v>
      </c>
      <c r="F732" s="18" t="s">
        <v>57</v>
      </c>
      <c r="G732" s="18" t="s">
        <v>58</v>
      </c>
      <c r="H732" s="18">
        <v>1</v>
      </c>
      <c r="I732" s="18">
        <f t="shared" si="111"/>
        <v>36067018</v>
      </c>
      <c r="J732" s="18">
        <f t="shared" si="108"/>
        <v>31</v>
      </c>
      <c r="K732" s="19">
        <v>2730</v>
      </c>
      <c r="L732" s="19">
        <v>2730</v>
      </c>
      <c r="M732" s="19">
        <v>100</v>
      </c>
      <c r="N732" s="19">
        <v>2730</v>
      </c>
      <c r="O732" s="19">
        <v>250</v>
      </c>
      <c r="P732" s="6">
        <f t="shared" si="109"/>
        <v>0.90842490842490842</v>
      </c>
      <c r="Q732" s="6"/>
    </row>
    <row r="733" spans="1:17" x14ac:dyDescent="0.25">
      <c r="A733" s="20">
        <f t="shared" si="110"/>
        <v>36067</v>
      </c>
      <c r="B733" s="17">
        <f t="shared" si="110"/>
        <v>3</v>
      </c>
      <c r="C733" s="18">
        <f t="shared" si="107"/>
        <v>1</v>
      </c>
      <c r="D733" s="18" t="str">
        <f t="shared" si="107"/>
        <v>final</v>
      </c>
      <c r="E733" s="18">
        <v>37</v>
      </c>
      <c r="F733" s="18" t="s">
        <v>57</v>
      </c>
      <c r="G733" s="18" t="s">
        <v>58</v>
      </c>
      <c r="H733" s="18">
        <v>2</v>
      </c>
      <c r="I733" s="18">
        <f t="shared" si="111"/>
        <v>36067037</v>
      </c>
      <c r="J733" s="18">
        <f t="shared" si="108"/>
        <v>31</v>
      </c>
      <c r="K733" s="19">
        <v>1850</v>
      </c>
      <c r="L733" s="19">
        <v>1850</v>
      </c>
      <c r="M733" s="19">
        <v>100</v>
      </c>
      <c r="N733" s="19">
        <v>1850</v>
      </c>
      <c r="O733" s="19">
        <v>540</v>
      </c>
      <c r="P733" s="6">
        <f t="shared" si="109"/>
        <v>0.70810810810810809</v>
      </c>
      <c r="Q733" s="6"/>
    </row>
    <row r="734" spans="1:17" x14ac:dyDescent="0.25">
      <c r="A734" s="20">
        <f t="shared" si="110"/>
        <v>36067</v>
      </c>
      <c r="B734" s="17">
        <f t="shared" si="110"/>
        <v>3</v>
      </c>
      <c r="C734" s="18">
        <f t="shared" si="107"/>
        <v>1</v>
      </c>
      <c r="D734" s="18" t="str">
        <f t="shared" si="107"/>
        <v>final</v>
      </c>
      <c r="E734" s="18">
        <v>83</v>
      </c>
      <c r="F734" s="18" t="s">
        <v>57</v>
      </c>
      <c r="G734" s="18" t="s">
        <v>58</v>
      </c>
      <c r="H734" s="18">
        <v>3</v>
      </c>
      <c r="I734" s="18">
        <f t="shared" si="111"/>
        <v>36067083</v>
      </c>
      <c r="J734" s="18">
        <f t="shared" si="108"/>
        <v>31</v>
      </c>
      <c r="K734" s="19">
        <v>2020</v>
      </c>
      <c r="L734" s="19">
        <v>2020</v>
      </c>
      <c r="M734" s="19">
        <v>100</v>
      </c>
      <c r="N734" s="19">
        <v>2020</v>
      </c>
      <c r="O734" s="19">
        <v>525</v>
      </c>
      <c r="P734" s="6">
        <f t="shared" si="109"/>
        <v>0.74009900990099009</v>
      </c>
      <c r="Q734" s="6"/>
    </row>
    <row r="735" spans="1:17" x14ac:dyDescent="0.25">
      <c r="A735" s="20">
        <f t="shared" si="110"/>
        <v>36067</v>
      </c>
      <c r="B735" s="8">
        <f t="shared" si="110"/>
        <v>3</v>
      </c>
      <c r="C735" s="9">
        <f t="shared" si="107"/>
        <v>1</v>
      </c>
      <c r="D735" s="9" t="str">
        <f t="shared" si="107"/>
        <v>final</v>
      </c>
      <c r="E735" s="9">
        <v>16</v>
      </c>
      <c r="F735" s="9" t="s">
        <v>55</v>
      </c>
      <c r="G735" s="9" t="s">
        <v>59</v>
      </c>
      <c r="H735" s="9">
        <v>1</v>
      </c>
      <c r="I735" s="9">
        <f t="shared" si="111"/>
        <v>36067016</v>
      </c>
      <c r="J735" s="9">
        <f t="shared" si="108"/>
        <v>31</v>
      </c>
      <c r="K735" s="10">
        <v>6250</v>
      </c>
      <c r="L735" s="10">
        <v>6250</v>
      </c>
      <c r="M735" s="10">
        <v>100</v>
      </c>
      <c r="N735" s="10">
        <v>6250</v>
      </c>
      <c r="O735" s="10">
        <v>870</v>
      </c>
      <c r="P735" s="6">
        <f t="shared" si="109"/>
        <v>0.86080000000000001</v>
      </c>
      <c r="Q735" s="6"/>
    </row>
    <row r="736" spans="1:17" x14ac:dyDescent="0.25">
      <c r="A736" s="20">
        <f t="shared" si="110"/>
        <v>36067</v>
      </c>
      <c r="B736" s="8">
        <f t="shared" si="110"/>
        <v>3</v>
      </c>
      <c r="C736" s="9">
        <f t="shared" si="107"/>
        <v>1</v>
      </c>
      <c r="D736" s="9" t="str">
        <f t="shared" si="107"/>
        <v>final</v>
      </c>
      <c r="E736" s="9">
        <v>36</v>
      </c>
      <c r="F736" s="9" t="s">
        <v>55</v>
      </c>
      <c r="G736" s="9" t="s">
        <v>59</v>
      </c>
      <c r="H736" s="9">
        <v>2</v>
      </c>
      <c r="I736" s="9">
        <f t="shared" si="111"/>
        <v>36067036</v>
      </c>
      <c r="J736" s="9">
        <f t="shared" si="108"/>
        <v>31</v>
      </c>
      <c r="K736" s="10">
        <v>5335</v>
      </c>
      <c r="L736" s="10">
        <v>5335</v>
      </c>
      <c r="M736" s="10">
        <v>100</v>
      </c>
      <c r="N736" s="10">
        <v>5335</v>
      </c>
      <c r="O736" s="10">
        <v>700</v>
      </c>
      <c r="P736" s="6">
        <f t="shared" si="109"/>
        <v>0.86879100281162136</v>
      </c>
      <c r="Q736" s="6"/>
    </row>
    <row r="737" spans="1:17" x14ac:dyDescent="0.25">
      <c r="A737" s="20">
        <f t="shared" si="110"/>
        <v>36067</v>
      </c>
      <c r="B737" s="8">
        <f t="shared" si="110"/>
        <v>3</v>
      </c>
      <c r="C737" s="9">
        <f t="shared" si="107"/>
        <v>1</v>
      </c>
      <c r="D737" s="9" t="str">
        <f t="shared" si="107"/>
        <v>final</v>
      </c>
      <c r="E737" s="9">
        <v>59</v>
      </c>
      <c r="F737" s="9" t="s">
        <v>55</v>
      </c>
      <c r="G737" s="9" t="s">
        <v>59</v>
      </c>
      <c r="H737" s="9">
        <v>3</v>
      </c>
      <c r="I737" s="9">
        <f t="shared" si="111"/>
        <v>36067059</v>
      </c>
      <c r="J737" s="9">
        <f t="shared" si="108"/>
        <v>31</v>
      </c>
      <c r="K737" s="10">
        <v>4515</v>
      </c>
      <c r="L737" s="10">
        <v>4515</v>
      </c>
      <c r="M737" s="10">
        <v>100</v>
      </c>
      <c r="N737" s="10">
        <v>4515</v>
      </c>
      <c r="O737" s="10">
        <v>865</v>
      </c>
      <c r="P737" s="6">
        <f t="shared" si="109"/>
        <v>0.80841638981173869</v>
      </c>
      <c r="Q737" s="6"/>
    </row>
    <row r="738" spans="1:17" x14ac:dyDescent="0.25">
      <c r="A738" s="20">
        <f t="shared" si="110"/>
        <v>36067</v>
      </c>
      <c r="B738" s="11">
        <f t="shared" si="110"/>
        <v>3</v>
      </c>
      <c r="C738" s="12">
        <f t="shared" si="107"/>
        <v>1</v>
      </c>
      <c r="D738" s="12" t="str">
        <f t="shared" si="107"/>
        <v>final</v>
      </c>
      <c r="E738" s="12">
        <v>19</v>
      </c>
      <c r="F738" s="12" t="s">
        <v>57</v>
      </c>
      <c r="G738" s="12" t="s">
        <v>59</v>
      </c>
      <c r="H738" s="12">
        <v>1</v>
      </c>
      <c r="I738" s="12">
        <f t="shared" si="111"/>
        <v>36067019</v>
      </c>
      <c r="J738" s="12">
        <f t="shared" si="108"/>
        <v>31</v>
      </c>
      <c r="K738" s="13">
        <v>5500</v>
      </c>
      <c r="L738" s="13">
        <v>5500</v>
      </c>
      <c r="M738" s="13">
        <v>100</v>
      </c>
      <c r="N738" s="13">
        <v>5500</v>
      </c>
      <c r="O738" s="13">
        <v>605</v>
      </c>
      <c r="P738" s="6">
        <f t="shared" si="109"/>
        <v>0.89</v>
      </c>
      <c r="Q738" s="6"/>
    </row>
    <row r="739" spans="1:17" x14ac:dyDescent="0.25">
      <c r="A739" s="20">
        <f t="shared" si="110"/>
        <v>36067</v>
      </c>
      <c r="B739" s="11">
        <f t="shared" si="110"/>
        <v>3</v>
      </c>
      <c r="C739" s="12">
        <f t="shared" si="107"/>
        <v>1</v>
      </c>
      <c r="D739" s="12" t="str">
        <f t="shared" si="107"/>
        <v>final</v>
      </c>
      <c r="E739" s="12">
        <v>38</v>
      </c>
      <c r="F739" s="12" t="s">
        <v>57</v>
      </c>
      <c r="G739" s="12" t="s">
        <v>59</v>
      </c>
      <c r="H739" s="12">
        <v>2</v>
      </c>
      <c r="I739" s="12">
        <f t="shared" si="111"/>
        <v>36067038</v>
      </c>
      <c r="J739" s="12">
        <f t="shared" si="108"/>
        <v>31</v>
      </c>
      <c r="K739" s="13">
        <v>5345</v>
      </c>
      <c r="L739" s="13">
        <v>5345</v>
      </c>
      <c r="M739" s="13">
        <v>100</v>
      </c>
      <c r="N739" s="13">
        <v>5345</v>
      </c>
      <c r="O739" s="13">
        <v>740</v>
      </c>
      <c r="P739" s="6">
        <f t="shared" si="109"/>
        <v>0.86155285313376984</v>
      </c>
      <c r="Q739" s="6"/>
    </row>
    <row r="740" spans="1:17" x14ac:dyDescent="0.25">
      <c r="A740" s="20">
        <f t="shared" si="110"/>
        <v>36067</v>
      </c>
      <c r="B740" s="11">
        <f t="shared" si="110"/>
        <v>3</v>
      </c>
      <c r="C740" s="12">
        <f t="shared" si="110"/>
        <v>1</v>
      </c>
      <c r="D740" s="12" t="str">
        <f t="shared" si="110"/>
        <v>final</v>
      </c>
      <c r="E740" s="12">
        <v>81</v>
      </c>
      <c r="F740" s="12" t="s">
        <v>57</v>
      </c>
      <c r="G740" s="12" t="s">
        <v>59</v>
      </c>
      <c r="H740" s="12">
        <v>3</v>
      </c>
      <c r="I740" s="12">
        <f t="shared" si="111"/>
        <v>36067081</v>
      </c>
      <c r="J740" s="12">
        <f t="shared" si="108"/>
        <v>31</v>
      </c>
      <c r="K740" s="13">
        <v>5200</v>
      </c>
      <c r="L740" s="13">
        <v>5200</v>
      </c>
      <c r="M740" s="13">
        <v>100</v>
      </c>
      <c r="N740" s="13">
        <v>5200</v>
      </c>
      <c r="O740" s="13">
        <v>640</v>
      </c>
      <c r="P740" s="6">
        <f t="shared" si="109"/>
        <v>0.87692307692307692</v>
      </c>
      <c r="Q740" s="6"/>
    </row>
    <row r="741" spans="1:17" x14ac:dyDescent="0.25">
      <c r="A741" s="7">
        <v>36077</v>
      </c>
      <c r="B741" s="8">
        <v>3</v>
      </c>
      <c r="C741" s="9">
        <v>1</v>
      </c>
      <c r="D741" s="9" t="s">
        <v>51</v>
      </c>
      <c r="E741" s="9">
        <v>14</v>
      </c>
      <c r="F741" s="9" t="s">
        <v>55</v>
      </c>
      <c r="G741" s="9" t="s">
        <v>56</v>
      </c>
      <c r="H741" s="9">
        <v>1</v>
      </c>
      <c r="I741" s="9">
        <f t="shared" si="111"/>
        <v>36077014</v>
      </c>
      <c r="J741" s="9">
        <f t="shared" si="108"/>
        <v>31</v>
      </c>
      <c r="K741" s="10">
        <v>855</v>
      </c>
      <c r="L741" s="10"/>
      <c r="M741" s="10"/>
      <c r="N741" s="10">
        <v>855</v>
      </c>
      <c r="O741" s="9"/>
      <c r="P741" s="6"/>
      <c r="Q741" s="6"/>
    </row>
    <row r="742" spans="1:17" x14ac:dyDescent="0.25">
      <c r="A742" s="7">
        <f>A741</f>
        <v>36077</v>
      </c>
      <c r="B742" s="8">
        <f>B741</f>
        <v>3</v>
      </c>
      <c r="C742" s="9">
        <f t="shared" ref="C742:D757" si="112">C741</f>
        <v>1</v>
      </c>
      <c r="D742" s="9" t="str">
        <f t="shared" si="112"/>
        <v>residual</v>
      </c>
      <c r="E742" s="9">
        <v>35</v>
      </c>
      <c r="F742" s="9" t="s">
        <v>55</v>
      </c>
      <c r="G742" s="9" t="s">
        <v>56</v>
      </c>
      <c r="H742" s="9">
        <v>2</v>
      </c>
      <c r="I742" s="9">
        <f t="shared" si="111"/>
        <v>36077035</v>
      </c>
      <c r="J742" s="9">
        <f t="shared" si="108"/>
        <v>31</v>
      </c>
      <c r="K742" s="10">
        <v>985</v>
      </c>
      <c r="L742" s="10"/>
      <c r="M742" s="10"/>
      <c r="N742" s="10">
        <v>985</v>
      </c>
      <c r="O742" s="9"/>
      <c r="P742" s="6"/>
      <c r="Q742" s="6"/>
    </row>
    <row r="743" spans="1:17" x14ac:dyDescent="0.25">
      <c r="A743" s="7">
        <f t="shared" ref="A743:D758" si="113">A742</f>
        <v>36077</v>
      </c>
      <c r="B743" s="8">
        <f t="shared" si="113"/>
        <v>3</v>
      </c>
      <c r="C743" s="9">
        <f t="shared" si="112"/>
        <v>1</v>
      </c>
      <c r="D743" s="9" t="str">
        <f t="shared" si="112"/>
        <v>residual</v>
      </c>
      <c r="E743" s="9">
        <v>61</v>
      </c>
      <c r="F743" s="9" t="s">
        <v>55</v>
      </c>
      <c r="G743" s="9" t="s">
        <v>56</v>
      </c>
      <c r="H743" s="9">
        <v>3</v>
      </c>
      <c r="I743" s="9">
        <f t="shared" si="111"/>
        <v>36077061</v>
      </c>
      <c r="J743" s="9">
        <f t="shared" si="108"/>
        <v>31</v>
      </c>
      <c r="K743" s="10">
        <v>715</v>
      </c>
      <c r="L743" s="10"/>
      <c r="M743" s="10"/>
      <c r="N743" s="10">
        <v>715</v>
      </c>
      <c r="O743" s="9"/>
      <c r="P743" s="6"/>
      <c r="Q743" s="6"/>
    </row>
    <row r="744" spans="1:17" x14ac:dyDescent="0.25">
      <c r="A744" s="7">
        <f t="shared" si="113"/>
        <v>36077</v>
      </c>
      <c r="B744" s="11">
        <f t="shared" si="113"/>
        <v>3</v>
      </c>
      <c r="C744" s="12">
        <f t="shared" si="112"/>
        <v>1</v>
      </c>
      <c r="D744" s="12" t="str">
        <f t="shared" si="112"/>
        <v>residual</v>
      </c>
      <c r="E744" s="12">
        <v>17</v>
      </c>
      <c r="F744" s="12" t="s">
        <v>57</v>
      </c>
      <c r="G744" s="12" t="s">
        <v>56</v>
      </c>
      <c r="H744" s="12">
        <v>1</v>
      </c>
      <c r="I744" s="12">
        <f t="shared" si="111"/>
        <v>36077017</v>
      </c>
      <c r="J744" s="12">
        <f t="shared" si="108"/>
        <v>31</v>
      </c>
      <c r="K744" s="13">
        <v>930</v>
      </c>
      <c r="L744" s="13"/>
      <c r="M744" s="13"/>
      <c r="N744" s="13">
        <v>930</v>
      </c>
      <c r="O744" s="12"/>
      <c r="P744" s="6"/>
      <c r="Q744" s="6"/>
    </row>
    <row r="745" spans="1:17" x14ac:dyDescent="0.25">
      <c r="A745" s="7">
        <f t="shared" si="113"/>
        <v>36077</v>
      </c>
      <c r="B745" s="11">
        <f t="shared" si="113"/>
        <v>3</v>
      </c>
      <c r="C745" s="12">
        <f t="shared" si="112"/>
        <v>1</v>
      </c>
      <c r="D745" s="12" t="str">
        <f t="shared" si="112"/>
        <v>residual</v>
      </c>
      <c r="E745" s="12">
        <v>39</v>
      </c>
      <c r="F745" s="12" t="s">
        <v>57</v>
      </c>
      <c r="G745" s="12" t="s">
        <v>56</v>
      </c>
      <c r="H745" s="12">
        <v>2</v>
      </c>
      <c r="I745" s="12">
        <f t="shared" si="111"/>
        <v>36077039</v>
      </c>
      <c r="J745" s="12">
        <f t="shared" si="108"/>
        <v>31</v>
      </c>
      <c r="K745" s="13">
        <v>650</v>
      </c>
      <c r="L745" s="13"/>
      <c r="M745" s="13"/>
      <c r="N745" s="13">
        <v>650</v>
      </c>
      <c r="O745" s="12"/>
      <c r="P745" s="6"/>
      <c r="Q745" s="6"/>
    </row>
    <row r="746" spans="1:17" x14ac:dyDescent="0.25">
      <c r="A746" s="7">
        <f t="shared" si="113"/>
        <v>36077</v>
      </c>
      <c r="B746" s="11">
        <f t="shared" si="113"/>
        <v>3</v>
      </c>
      <c r="C746" s="12">
        <f t="shared" si="112"/>
        <v>1</v>
      </c>
      <c r="D746" s="12" t="str">
        <f t="shared" si="112"/>
        <v>residual</v>
      </c>
      <c r="E746" s="12">
        <v>82</v>
      </c>
      <c r="F746" s="12" t="s">
        <v>57</v>
      </c>
      <c r="G746" s="12" t="s">
        <v>56</v>
      </c>
      <c r="H746" s="12">
        <v>3</v>
      </c>
      <c r="I746" s="12">
        <f t="shared" si="111"/>
        <v>36077082</v>
      </c>
      <c r="J746" s="12">
        <f t="shared" si="108"/>
        <v>31</v>
      </c>
      <c r="K746" s="13">
        <v>810</v>
      </c>
      <c r="L746" s="13"/>
      <c r="M746" s="13"/>
      <c r="N746" s="13">
        <v>810</v>
      </c>
      <c r="O746" s="12"/>
      <c r="P746" s="6"/>
      <c r="Q746" s="6"/>
    </row>
    <row r="747" spans="1:17" x14ac:dyDescent="0.25">
      <c r="A747" s="7">
        <f t="shared" si="113"/>
        <v>36077</v>
      </c>
      <c r="B747" s="14">
        <f t="shared" si="113"/>
        <v>3</v>
      </c>
      <c r="C747" s="15">
        <f t="shared" si="112"/>
        <v>1</v>
      </c>
      <c r="D747" s="15" t="str">
        <f t="shared" si="112"/>
        <v>residual</v>
      </c>
      <c r="E747" s="15">
        <v>15</v>
      </c>
      <c r="F747" s="15" t="s">
        <v>55</v>
      </c>
      <c r="G747" s="15" t="s">
        <v>58</v>
      </c>
      <c r="H747" s="15">
        <v>1</v>
      </c>
      <c r="I747" s="15">
        <f t="shared" si="111"/>
        <v>36077015</v>
      </c>
      <c r="J747" s="15">
        <f t="shared" si="108"/>
        <v>31</v>
      </c>
      <c r="K747" s="16">
        <v>610</v>
      </c>
      <c r="L747" s="16"/>
      <c r="M747" s="16"/>
      <c r="N747" s="16">
        <v>610</v>
      </c>
      <c r="O747" s="15"/>
      <c r="P747" s="6"/>
      <c r="Q747" s="6"/>
    </row>
    <row r="748" spans="1:17" x14ac:dyDescent="0.25">
      <c r="A748" s="7">
        <f t="shared" si="113"/>
        <v>36077</v>
      </c>
      <c r="B748" s="14">
        <f t="shared" si="113"/>
        <v>3</v>
      </c>
      <c r="C748" s="15">
        <f t="shared" si="112"/>
        <v>1</v>
      </c>
      <c r="D748" s="15" t="str">
        <f t="shared" si="112"/>
        <v>residual</v>
      </c>
      <c r="E748" s="15">
        <v>34</v>
      </c>
      <c r="F748" s="15" t="s">
        <v>55</v>
      </c>
      <c r="G748" s="15" t="s">
        <v>58</v>
      </c>
      <c r="H748" s="15">
        <v>2</v>
      </c>
      <c r="I748" s="15">
        <f t="shared" si="111"/>
        <v>36077034</v>
      </c>
      <c r="J748" s="15">
        <f t="shared" si="108"/>
        <v>31</v>
      </c>
      <c r="K748" s="16">
        <v>575</v>
      </c>
      <c r="L748" s="16"/>
      <c r="M748" s="16"/>
      <c r="N748" s="16">
        <v>575</v>
      </c>
      <c r="O748" s="15"/>
      <c r="P748" s="6"/>
      <c r="Q748" s="6"/>
    </row>
    <row r="749" spans="1:17" x14ac:dyDescent="0.25">
      <c r="A749" s="7">
        <f t="shared" si="113"/>
        <v>36077</v>
      </c>
      <c r="B749" s="14">
        <f t="shared" si="113"/>
        <v>3</v>
      </c>
      <c r="C749" s="15">
        <f t="shared" si="112"/>
        <v>1</v>
      </c>
      <c r="D749" s="15" t="str">
        <f t="shared" si="112"/>
        <v>residual</v>
      </c>
      <c r="E749" s="15">
        <v>60</v>
      </c>
      <c r="F749" s="15" t="s">
        <v>55</v>
      </c>
      <c r="G749" s="15" t="s">
        <v>58</v>
      </c>
      <c r="H749" s="15">
        <v>3</v>
      </c>
      <c r="I749" s="15">
        <f t="shared" si="111"/>
        <v>36077060</v>
      </c>
      <c r="J749" s="15">
        <f t="shared" si="108"/>
        <v>31</v>
      </c>
      <c r="K749" s="16">
        <v>440</v>
      </c>
      <c r="L749" s="16"/>
      <c r="M749" s="16"/>
      <c r="N749" s="16">
        <v>440</v>
      </c>
      <c r="O749" s="15"/>
      <c r="P749" s="6"/>
      <c r="Q749" s="6"/>
    </row>
    <row r="750" spans="1:17" x14ac:dyDescent="0.25">
      <c r="A750" s="7">
        <f t="shared" si="113"/>
        <v>36077</v>
      </c>
      <c r="B750" s="17">
        <f t="shared" si="113"/>
        <v>3</v>
      </c>
      <c r="C750" s="18">
        <f t="shared" si="112"/>
        <v>1</v>
      </c>
      <c r="D750" s="18" t="str">
        <f t="shared" si="112"/>
        <v>residual</v>
      </c>
      <c r="E750" s="18">
        <v>18</v>
      </c>
      <c r="F750" s="18" t="s">
        <v>57</v>
      </c>
      <c r="G750" s="18" t="s">
        <v>58</v>
      </c>
      <c r="H750" s="18">
        <v>1</v>
      </c>
      <c r="I750" s="18">
        <f t="shared" si="111"/>
        <v>36077018</v>
      </c>
      <c r="J750" s="18">
        <f t="shared" si="108"/>
        <v>31</v>
      </c>
      <c r="K750" s="19">
        <v>250</v>
      </c>
      <c r="L750" s="19"/>
      <c r="M750" s="19"/>
      <c r="N750" s="19">
        <v>250</v>
      </c>
      <c r="O750" s="18"/>
      <c r="P750" s="6"/>
      <c r="Q750" s="6"/>
    </row>
    <row r="751" spans="1:17" x14ac:dyDescent="0.25">
      <c r="A751" s="7">
        <f t="shared" si="113"/>
        <v>36077</v>
      </c>
      <c r="B751" s="17">
        <f t="shared" si="113"/>
        <v>3</v>
      </c>
      <c r="C751" s="18">
        <f t="shared" si="112"/>
        <v>1</v>
      </c>
      <c r="D751" s="18" t="str">
        <f t="shared" si="112"/>
        <v>residual</v>
      </c>
      <c r="E751" s="18">
        <v>37</v>
      </c>
      <c r="F751" s="18" t="s">
        <v>57</v>
      </c>
      <c r="G751" s="18" t="s">
        <v>58</v>
      </c>
      <c r="H751" s="18">
        <v>2</v>
      </c>
      <c r="I751" s="18">
        <f t="shared" si="111"/>
        <v>36077037</v>
      </c>
      <c r="J751" s="18">
        <f t="shared" si="108"/>
        <v>31</v>
      </c>
      <c r="K751" s="19">
        <v>540</v>
      </c>
      <c r="L751" s="19"/>
      <c r="M751" s="19"/>
      <c r="N751" s="19">
        <v>540</v>
      </c>
      <c r="O751" s="18"/>
      <c r="P751" s="6"/>
      <c r="Q751" s="6"/>
    </row>
    <row r="752" spans="1:17" x14ac:dyDescent="0.25">
      <c r="A752" s="7">
        <f t="shared" si="113"/>
        <v>36077</v>
      </c>
      <c r="B752" s="17">
        <f t="shared" si="113"/>
        <v>3</v>
      </c>
      <c r="C752" s="18">
        <f t="shared" si="112"/>
        <v>1</v>
      </c>
      <c r="D752" s="18" t="str">
        <f t="shared" si="112"/>
        <v>residual</v>
      </c>
      <c r="E752" s="18">
        <v>83</v>
      </c>
      <c r="F752" s="18" t="s">
        <v>57</v>
      </c>
      <c r="G752" s="18" t="s">
        <v>58</v>
      </c>
      <c r="H752" s="18">
        <v>3</v>
      </c>
      <c r="I752" s="18">
        <f t="shared" si="111"/>
        <v>36077083</v>
      </c>
      <c r="J752" s="18">
        <f t="shared" si="108"/>
        <v>31</v>
      </c>
      <c r="K752" s="19">
        <v>525</v>
      </c>
      <c r="L752" s="19"/>
      <c r="M752" s="19"/>
      <c r="N752" s="19">
        <v>525</v>
      </c>
      <c r="O752" s="18"/>
      <c r="P752" s="6"/>
      <c r="Q752" s="6"/>
    </row>
    <row r="753" spans="1:17" x14ac:dyDescent="0.25">
      <c r="A753" s="7">
        <f t="shared" si="113"/>
        <v>36077</v>
      </c>
      <c r="B753" s="8">
        <f t="shared" si="113"/>
        <v>3</v>
      </c>
      <c r="C753" s="9">
        <f t="shared" si="112"/>
        <v>1</v>
      </c>
      <c r="D753" s="9" t="str">
        <f t="shared" si="112"/>
        <v>residual</v>
      </c>
      <c r="E753" s="9">
        <v>16</v>
      </c>
      <c r="F753" s="9" t="s">
        <v>55</v>
      </c>
      <c r="G753" s="9" t="s">
        <v>59</v>
      </c>
      <c r="H753" s="9">
        <v>1</v>
      </c>
      <c r="I753" s="9">
        <f t="shared" si="111"/>
        <v>36077016</v>
      </c>
      <c r="J753" s="9">
        <f t="shared" si="108"/>
        <v>31</v>
      </c>
      <c r="K753" s="10">
        <v>870</v>
      </c>
      <c r="L753" s="10"/>
      <c r="M753" s="10"/>
      <c r="N753" s="10">
        <v>870</v>
      </c>
      <c r="O753" s="9"/>
      <c r="P753" s="6"/>
      <c r="Q753" s="6"/>
    </row>
    <row r="754" spans="1:17" x14ac:dyDescent="0.25">
      <c r="A754" s="7">
        <f t="shared" si="113"/>
        <v>36077</v>
      </c>
      <c r="B754" s="8">
        <f t="shared" si="113"/>
        <v>3</v>
      </c>
      <c r="C754" s="9">
        <f t="shared" si="112"/>
        <v>1</v>
      </c>
      <c r="D754" s="9" t="str">
        <f t="shared" si="112"/>
        <v>residual</v>
      </c>
      <c r="E754" s="9">
        <v>36</v>
      </c>
      <c r="F754" s="9" t="s">
        <v>55</v>
      </c>
      <c r="G754" s="9" t="s">
        <v>59</v>
      </c>
      <c r="H754" s="9">
        <v>2</v>
      </c>
      <c r="I754" s="9">
        <f t="shared" si="111"/>
        <v>36077036</v>
      </c>
      <c r="J754" s="9">
        <f t="shared" si="108"/>
        <v>31</v>
      </c>
      <c r="K754" s="10">
        <v>700</v>
      </c>
      <c r="L754" s="10"/>
      <c r="M754" s="10"/>
      <c r="N754" s="10">
        <v>700</v>
      </c>
      <c r="O754" s="9"/>
      <c r="P754" s="6"/>
      <c r="Q754" s="6"/>
    </row>
    <row r="755" spans="1:17" x14ac:dyDescent="0.25">
      <c r="A755" s="7">
        <f t="shared" si="113"/>
        <v>36077</v>
      </c>
      <c r="B755" s="8">
        <f t="shared" si="113"/>
        <v>3</v>
      </c>
      <c r="C755" s="9">
        <f t="shared" si="112"/>
        <v>1</v>
      </c>
      <c r="D755" s="9" t="str">
        <f t="shared" si="112"/>
        <v>residual</v>
      </c>
      <c r="E755" s="9">
        <v>59</v>
      </c>
      <c r="F755" s="9" t="s">
        <v>55</v>
      </c>
      <c r="G755" s="9" t="s">
        <v>59</v>
      </c>
      <c r="H755" s="9">
        <v>3</v>
      </c>
      <c r="I755" s="9">
        <f t="shared" si="111"/>
        <v>36077059</v>
      </c>
      <c r="J755" s="9">
        <f t="shared" si="108"/>
        <v>31</v>
      </c>
      <c r="K755" s="10">
        <v>865</v>
      </c>
      <c r="L755" s="10"/>
      <c r="M755" s="10"/>
      <c r="N755" s="10">
        <v>865</v>
      </c>
      <c r="O755" s="9"/>
      <c r="P755" s="6"/>
      <c r="Q755" s="6"/>
    </row>
    <row r="756" spans="1:17" x14ac:dyDescent="0.25">
      <c r="A756" s="7">
        <f t="shared" si="113"/>
        <v>36077</v>
      </c>
      <c r="B756" s="11">
        <f t="shared" si="113"/>
        <v>3</v>
      </c>
      <c r="C756" s="12">
        <f t="shared" si="112"/>
        <v>1</v>
      </c>
      <c r="D756" s="12" t="str">
        <f t="shared" si="112"/>
        <v>residual</v>
      </c>
      <c r="E756" s="12">
        <v>19</v>
      </c>
      <c r="F756" s="12" t="s">
        <v>57</v>
      </c>
      <c r="G756" s="12" t="s">
        <v>59</v>
      </c>
      <c r="H756" s="12">
        <v>1</v>
      </c>
      <c r="I756" s="12">
        <f t="shared" si="111"/>
        <v>36077019</v>
      </c>
      <c r="J756" s="12">
        <f t="shared" si="108"/>
        <v>31</v>
      </c>
      <c r="K756" s="13">
        <v>605</v>
      </c>
      <c r="L756" s="13"/>
      <c r="M756" s="13"/>
      <c r="N756" s="13">
        <v>605</v>
      </c>
      <c r="O756" s="12"/>
      <c r="P756" s="6"/>
      <c r="Q756" s="6"/>
    </row>
    <row r="757" spans="1:17" x14ac:dyDescent="0.25">
      <c r="A757" s="7">
        <f t="shared" si="113"/>
        <v>36077</v>
      </c>
      <c r="B757" s="11">
        <f t="shared" si="113"/>
        <v>3</v>
      </c>
      <c r="C757" s="12">
        <f t="shared" si="112"/>
        <v>1</v>
      </c>
      <c r="D757" s="12" t="str">
        <f t="shared" si="112"/>
        <v>residual</v>
      </c>
      <c r="E757" s="12">
        <v>38</v>
      </c>
      <c r="F757" s="12" t="s">
        <v>57</v>
      </c>
      <c r="G757" s="12" t="s">
        <v>59</v>
      </c>
      <c r="H757" s="12">
        <v>2</v>
      </c>
      <c r="I757" s="12">
        <f t="shared" si="111"/>
        <v>36077038</v>
      </c>
      <c r="J757" s="12">
        <f t="shared" si="108"/>
        <v>31</v>
      </c>
      <c r="K757" s="13">
        <v>740</v>
      </c>
      <c r="L757" s="13"/>
      <c r="M757" s="13"/>
      <c r="N757" s="13">
        <v>740</v>
      </c>
      <c r="O757" s="12"/>
      <c r="P757" s="6"/>
      <c r="Q757" s="6"/>
    </row>
    <row r="758" spans="1:17" x14ac:dyDescent="0.25">
      <c r="A758" s="7">
        <f t="shared" si="113"/>
        <v>36077</v>
      </c>
      <c r="B758" s="11">
        <f t="shared" si="113"/>
        <v>3</v>
      </c>
      <c r="C758" s="12">
        <f t="shared" si="113"/>
        <v>1</v>
      </c>
      <c r="D758" s="12" t="str">
        <f t="shared" si="113"/>
        <v>residual</v>
      </c>
      <c r="E758" s="12">
        <v>81</v>
      </c>
      <c r="F758" s="12" t="s">
        <v>57</v>
      </c>
      <c r="G758" s="12" t="s">
        <v>59</v>
      </c>
      <c r="H758" s="12">
        <v>3</v>
      </c>
      <c r="I758" s="12">
        <f t="shared" si="111"/>
        <v>36077081</v>
      </c>
      <c r="J758" s="12">
        <f t="shared" si="108"/>
        <v>31</v>
      </c>
      <c r="K758" s="13">
        <v>640</v>
      </c>
      <c r="L758" s="13"/>
      <c r="M758" s="13"/>
      <c r="N758" s="13">
        <v>640</v>
      </c>
      <c r="O758" s="12"/>
      <c r="P758" s="6"/>
      <c r="Q758" s="6"/>
    </row>
    <row r="759" spans="1:17" x14ac:dyDescent="0.25">
      <c r="A759" s="20">
        <v>36091</v>
      </c>
      <c r="B759" s="8">
        <v>3</v>
      </c>
      <c r="C759" s="9">
        <v>2</v>
      </c>
      <c r="D759" s="9" t="s">
        <v>60</v>
      </c>
      <c r="E759" s="9">
        <v>14</v>
      </c>
      <c r="F759" s="9" t="s">
        <v>55</v>
      </c>
      <c r="G759" s="9" t="s">
        <v>56</v>
      </c>
      <c r="H759" s="9">
        <v>1</v>
      </c>
      <c r="I759" s="9">
        <f t="shared" si="111"/>
        <v>36091014</v>
      </c>
      <c r="J759" s="9">
        <f t="shared" si="108"/>
        <v>32</v>
      </c>
      <c r="K759" s="10">
        <v>600</v>
      </c>
      <c r="L759" s="10">
        <v>600</v>
      </c>
      <c r="M759" s="10">
        <v>100</v>
      </c>
      <c r="N759" s="10">
        <v>600</v>
      </c>
      <c r="O759" s="9"/>
      <c r="P759" s="6"/>
      <c r="Q759" s="6"/>
    </row>
    <row r="760" spans="1:17" x14ac:dyDescent="0.25">
      <c r="A760" s="20">
        <f>A759</f>
        <v>36091</v>
      </c>
      <c r="B760" s="8">
        <f>B759</f>
        <v>3</v>
      </c>
      <c r="C760" s="9">
        <f t="shared" ref="C760:D775" si="114">C759</f>
        <v>2</v>
      </c>
      <c r="D760" s="9" t="str">
        <f t="shared" si="114"/>
        <v>growth</v>
      </c>
      <c r="E760" s="9">
        <v>35</v>
      </c>
      <c r="F760" s="9" t="s">
        <v>55</v>
      </c>
      <c r="G760" s="9" t="s">
        <v>56</v>
      </c>
      <c r="H760" s="9">
        <v>2</v>
      </c>
      <c r="I760" s="9">
        <f t="shared" si="111"/>
        <v>36091035</v>
      </c>
      <c r="J760" s="9">
        <f t="shared" si="108"/>
        <v>32</v>
      </c>
      <c r="K760" s="10">
        <v>1170</v>
      </c>
      <c r="L760" s="10">
        <v>1170</v>
      </c>
      <c r="M760" s="10">
        <v>100</v>
      </c>
      <c r="N760" s="10">
        <v>1170</v>
      </c>
      <c r="O760" s="9"/>
      <c r="P760" s="6"/>
      <c r="Q760" s="6"/>
    </row>
    <row r="761" spans="1:17" x14ac:dyDescent="0.25">
      <c r="A761" s="20">
        <f t="shared" ref="A761:D776" si="115">A760</f>
        <v>36091</v>
      </c>
      <c r="B761" s="8">
        <f t="shared" si="115"/>
        <v>3</v>
      </c>
      <c r="C761" s="9">
        <f t="shared" si="114"/>
        <v>2</v>
      </c>
      <c r="D761" s="9" t="str">
        <f t="shared" si="114"/>
        <v>growth</v>
      </c>
      <c r="E761" s="9">
        <v>61</v>
      </c>
      <c r="F761" s="9" t="s">
        <v>55</v>
      </c>
      <c r="G761" s="9" t="s">
        <v>56</v>
      </c>
      <c r="H761" s="9">
        <v>3</v>
      </c>
      <c r="I761" s="9">
        <f t="shared" si="111"/>
        <v>36091061</v>
      </c>
      <c r="J761" s="9">
        <f t="shared" si="108"/>
        <v>32</v>
      </c>
      <c r="K761" s="10">
        <v>1705</v>
      </c>
      <c r="L761" s="10">
        <v>1705</v>
      </c>
      <c r="M761" s="10">
        <v>100</v>
      </c>
      <c r="N761" s="10">
        <v>1705</v>
      </c>
      <c r="O761" s="9"/>
      <c r="P761" s="6"/>
      <c r="Q761" s="6"/>
    </row>
    <row r="762" spans="1:17" x14ac:dyDescent="0.25">
      <c r="A762" s="20">
        <f t="shared" si="115"/>
        <v>36091</v>
      </c>
      <c r="B762" s="11">
        <f t="shared" si="115"/>
        <v>3</v>
      </c>
      <c r="C762" s="12">
        <f t="shared" si="114"/>
        <v>2</v>
      </c>
      <c r="D762" s="12" t="str">
        <f t="shared" si="114"/>
        <v>growth</v>
      </c>
      <c r="E762" s="12">
        <v>17</v>
      </c>
      <c r="F762" s="12" t="s">
        <v>57</v>
      </c>
      <c r="G762" s="12" t="s">
        <v>56</v>
      </c>
      <c r="H762" s="12">
        <v>1</v>
      </c>
      <c r="I762" s="12">
        <f t="shared" si="111"/>
        <v>36091017</v>
      </c>
      <c r="J762" s="12">
        <f t="shared" si="108"/>
        <v>32</v>
      </c>
      <c r="K762" s="13">
        <v>970</v>
      </c>
      <c r="L762" s="13">
        <v>970</v>
      </c>
      <c r="M762" s="13">
        <v>100</v>
      </c>
      <c r="N762" s="13">
        <v>970</v>
      </c>
      <c r="O762" s="12"/>
      <c r="P762" s="6"/>
      <c r="Q762" s="6"/>
    </row>
    <row r="763" spans="1:17" x14ac:dyDescent="0.25">
      <c r="A763" s="20">
        <f t="shared" si="115"/>
        <v>36091</v>
      </c>
      <c r="B763" s="11">
        <f t="shared" si="115"/>
        <v>3</v>
      </c>
      <c r="C763" s="12">
        <f t="shared" si="114"/>
        <v>2</v>
      </c>
      <c r="D763" s="12" t="str">
        <f t="shared" si="114"/>
        <v>growth</v>
      </c>
      <c r="E763" s="12">
        <v>39</v>
      </c>
      <c r="F763" s="12" t="s">
        <v>57</v>
      </c>
      <c r="G763" s="12" t="s">
        <v>56</v>
      </c>
      <c r="H763" s="12">
        <v>2</v>
      </c>
      <c r="I763" s="12">
        <f t="shared" si="111"/>
        <v>36091039</v>
      </c>
      <c r="J763" s="12">
        <f t="shared" si="108"/>
        <v>32</v>
      </c>
      <c r="K763" s="13">
        <v>1575</v>
      </c>
      <c r="L763" s="13">
        <v>1575</v>
      </c>
      <c r="M763" s="13">
        <v>100</v>
      </c>
      <c r="N763" s="13">
        <v>1575</v>
      </c>
      <c r="O763" s="12"/>
      <c r="P763" s="6"/>
      <c r="Q763" s="6"/>
    </row>
    <row r="764" spans="1:17" x14ac:dyDescent="0.25">
      <c r="A764" s="20">
        <f t="shared" si="115"/>
        <v>36091</v>
      </c>
      <c r="B764" s="11">
        <f t="shared" si="115"/>
        <v>3</v>
      </c>
      <c r="C764" s="12">
        <f t="shared" si="114"/>
        <v>2</v>
      </c>
      <c r="D764" s="12" t="str">
        <f t="shared" si="114"/>
        <v>growth</v>
      </c>
      <c r="E764" s="12">
        <v>82</v>
      </c>
      <c r="F764" s="12" t="s">
        <v>57</v>
      </c>
      <c r="G764" s="12" t="s">
        <v>56</v>
      </c>
      <c r="H764" s="12">
        <v>3</v>
      </c>
      <c r="I764" s="12">
        <f t="shared" si="111"/>
        <v>36091082</v>
      </c>
      <c r="J764" s="12">
        <f t="shared" si="108"/>
        <v>32</v>
      </c>
      <c r="K764" s="13">
        <v>970</v>
      </c>
      <c r="L764" s="13">
        <v>970</v>
      </c>
      <c r="M764" s="13">
        <v>100</v>
      </c>
      <c r="N764" s="13">
        <v>970</v>
      </c>
      <c r="O764" s="12"/>
      <c r="P764" s="6"/>
      <c r="Q764" s="6"/>
    </row>
    <row r="765" spans="1:17" x14ac:dyDescent="0.25">
      <c r="A765" s="20">
        <f t="shared" si="115"/>
        <v>36091</v>
      </c>
      <c r="B765" s="14">
        <f t="shared" si="115"/>
        <v>3</v>
      </c>
      <c r="C765" s="15">
        <f t="shared" si="114"/>
        <v>2</v>
      </c>
      <c r="D765" s="15" t="str">
        <f t="shared" si="114"/>
        <v>growth</v>
      </c>
      <c r="E765" s="15">
        <v>15</v>
      </c>
      <c r="F765" s="15" t="s">
        <v>55</v>
      </c>
      <c r="G765" s="15" t="s">
        <v>58</v>
      </c>
      <c r="H765" s="15">
        <v>1</v>
      </c>
      <c r="I765" s="15">
        <f t="shared" si="111"/>
        <v>36091015</v>
      </c>
      <c r="J765" s="15">
        <f t="shared" si="108"/>
        <v>32</v>
      </c>
      <c r="K765" s="16">
        <v>1210</v>
      </c>
      <c r="L765" s="16">
        <v>1210</v>
      </c>
      <c r="M765" s="16">
        <v>100</v>
      </c>
      <c r="N765" s="16">
        <v>1210</v>
      </c>
      <c r="O765" s="15"/>
      <c r="P765" s="6"/>
      <c r="Q765" s="6"/>
    </row>
    <row r="766" spans="1:17" x14ac:dyDescent="0.25">
      <c r="A766" s="20">
        <f t="shared" si="115"/>
        <v>36091</v>
      </c>
      <c r="B766" s="14">
        <f t="shared" si="115"/>
        <v>3</v>
      </c>
      <c r="C766" s="15">
        <f t="shared" si="114"/>
        <v>2</v>
      </c>
      <c r="D766" s="15" t="str">
        <f t="shared" si="114"/>
        <v>growth</v>
      </c>
      <c r="E766" s="15">
        <v>34</v>
      </c>
      <c r="F766" s="15" t="s">
        <v>55</v>
      </c>
      <c r="G766" s="15" t="s">
        <v>58</v>
      </c>
      <c r="H766" s="15">
        <v>2</v>
      </c>
      <c r="I766" s="15">
        <f t="shared" si="111"/>
        <v>36091034</v>
      </c>
      <c r="J766" s="15">
        <f t="shared" si="108"/>
        <v>32</v>
      </c>
      <c r="K766" s="16">
        <v>1170</v>
      </c>
      <c r="L766" s="16">
        <v>1170</v>
      </c>
      <c r="M766" s="16">
        <v>100</v>
      </c>
      <c r="N766" s="16">
        <v>1170</v>
      </c>
      <c r="O766" s="15"/>
      <c r="P766" s="6"/>
      <c r="Q766" s="6"/>
    </row>
    <row r="767" spans="1:17" x14ac:dyDescent="0.25">
      <c r="A767" s="20">
        <f t="shared" si="115"/>
        <v>36091</v>
      </c>
      <c r="B767" s="14">
        <f t="shared" si="115"/>
        <v>3</v>
      </c>
      <c r="C767" s="15">
        <f t="shared" si="114"/>
        <v>2</v>
      </c>
      <c r="D767" s="15" t="str">
        <f t="shared" si="114"/>
        <v>growth</v>
      </c>
      <c r="E767" s="15">
        <v>60</v>
      </c>
      <c r="F767" s="15" t="s">
        <v>55</v>
      </c>
      <c r="G767" s="15" t="s">
        <v>58</v>
      </c>
      <c r="H767" s="15">
        <v>3</v>
      </c>
      <c r="I767" s="15">
        <f t="shared" si="111"/>
        <v>36091060</v>
      </c>
      <c r="J767" s="15">
        <f t="shared" si="108"/>
        <v>32</v>
      </c>
      <c r="K767" s="16">
        <v>1305</v>
      </c>
      <c r="L767" s="16">
        <v>1305</v>
      </c>
      <c r="M767" s="16">
        <v>100</v>
      </c>
      <c r="N767" s="16">
        <v>1305</v>
      </c>
      <c r="O767" s="15"/>
      <c r="P767" s="6"/>
      <c r="Q767" s="6"/>
    </row>
    <row r="768" spans="1:17" x14ac:dyDescent="0.25">
      <c r="A768" s="20">
        <f t="shared" si="115"/>
        <v>36091</v>
      </c>
      <c r="B768" s="17">
        <f t="shared" si="115"/>
        <v>3</v>
      </c>
      <c r="C768" s="18">
        <f t="shared" si="114"/>
        <v>2</v>
      </c>
      <c r="D768" s="18" t="str">
        <f t="shared" si="114"/>
        <v>growth</v>
      </c>
      <c r="E768" s="18">
        <v>18</v>
      </c>
      <c r="F768" s="18" t="s">
        <v>57</v>
      </c>
      <c r="G768" s="18" t="s">
        <v>58</v>
      </c>
      <c r="H768" s="18">
        <v>1</v>
      </c>
      <c r="I768" s="18">
        <f t="shared" si="111"/>
        <v>36091018</v>
      </c>
      <c r="J768" s="18">
        <f t="shared" si="108"/>
        <v>32</v>
      </c>
      <c r="K768" s="19">
        <v>1125</v>
      </c>
      <c r="L768" s="19">
        <v>1125</v>
      </c>
      <c r="M768" s="19">
        <v>100</v>
      </c>
      <c r="N768" s="19">
        <v>1125</v>
      </c>
      <c r="O768" s="18"/>
      <c r="P768" s="6"/>
      <c r="Q768" s="6"/>
    </row>
    <row r="769" spans="1:17" x14ac:dyDescent="0.25">
      <c r="A769" s="20">
        <f t="shared" si="115"/>
        <v>36091</v>
      </c>
      <c r="B769" s="17">
        <f t="shared" si="115"/>
        <v>3</v>
      </c>
      <c r="C769" s="18">
        <f t="shared" si="114"/>
        <v>2</v>
      </c>
      <c r="D769" s="18" t="str">
        <f t="shared" si="114"/>
        <v>growth</v>
      </c>
      <c r="E769" s="18">
        <v>37</v>
      </c>
      <c r="F769" s="18" t="s">
        <v>57</v>
      </c>
      <c r="G769" s="18" t="s">
        <v>58</v>
      </c>
      <c r="H769" s="18">
        <v>2</v>
      </c>
      <c r="I769" s="18">
        <f t="shared" si="111"/>
        <v>36091037</v>
      </c>
      <c r="J769" s="18">
        <f t="shared" si="108"/>
        <v>32</v>
      </c>
      <c r="K769" s="19">
        <v>1310</v>
      </c>
      <c r="L769" s="19">
        <v>1310</v>
      </c>
      <c r="M769" s="19">
        <v>100</v>
      </c>
      <c r="N769" s="19">
        <v>1310</v>
      </c>
      <c r="O769" s="18"/>
      <c r="P769" s="6"/>
      <c r="Q769" s="6"/>
    </row>
    <row r="770" spans="1:17" x14ac:dyDescent="0.25">
      <c r="A770" s="20">
        <f t="shared" si="115"/>
        <v>36091</v>
      </c>
      <c r="B770" s="17">
        <f t="shared" si="115"/>
        <v>3</v>
      </c>
      <c r="C770" s="18">
        <f t="shared" si="114"/>
        <v>2</v>
      </c>
      <c r="D770" s="18" t="str">
        <f t="shared" si="114"/>
        <v>growth</v>
      </c>
      <c r="E770" s="18">
        <v>83</v>
      </c>
      <c r="F770" s="18" t="s">
        <v>57</v>
      </c>
      <c r="G770" s="18" t="s">
        <v>58</v>
      </c>
      <c r="H770" s="18">
        <v>3</v>
      </c>
      <c r="I770" s="18">
        <f t="shared" si="111"/>
        <v>36091083</v>
      </c>
      <c r="J770" s="18">
        <f t="shared" si="108"/>
        <v>32</v>
      </c>
      <c r="K770" s="19">
        <v>1445</v>
      </c>
      <c r="L770" s="19">
        <v>1445</v>
      </c>
      <c r="M770" s="19">
        <v>100</v>
      </c>
      <c r="N770" s="19">
        <v>1445</v>
      </c>
      <c r="O770" s="18"/>
      <c r="P770" s="6"/>
      <c r="Q770" s="6"/>
    </row>
    <row r="771" spans="1:17" x14ac:dyDescent="0.25">
      <c r="A771" s="20">
        <f t="shared" si="115"/>
        <v>36091</v>
      </c>
      <c r="B771" s="8">
        <f t="shared" si="115"/>
        <v>3</v>
      </c>
      <c r="C771" s="9">
        <f t="shared" si="114"/>
        <v>2</v>
      </c>
      <c r="D771" s="9" t="str">
        <f t="shared" si="114"/>
        <v>growth</v>
      </c>
      <c r="E771" s="9">
        <v>16</v>
      </c>
      <c r="F771" s="9" t="s">
        <v>55</v>
      </c>
      <c r="G771" s="9" t="s">
        <v>59</v>
      </c>
      <c r="H771" s="9">
        <v>1</v>
      </c>
      <c r="I771" s="9">
        <f t="shared" si="111"/>
        <v>36091016</v>
      </c>
      <c r="J771" s="9">
        <f t="shared" si="108"/>
        <v>32</v>
      </c>
      <c r="K771" s="10">
        <v>975</v>
      </c>
      <c r="L771" s="10">
        <v>975</v>
      </c>
      <c r="M771" s="10">
        <v>100</v>
      </c>
      <c r="N771" s="10">
        <v>975</v>
      </c>
      <c r="O771" s="9"/>
      <c r="P771" s="6"/>
      <c r="Q771" s="6"/>
    </row>
    <row r="772" spans="1:17" x14ac:dyDescent="0.25">
      <c r="A772" s="20">
        <f t="shared" si="115"/>
        <v>36091</v>
      </c>
      <c r="B772" s="8">
        <f t="shared" si="115"/>
        <v>3</v>
      </c>
      <c r="C772" s="9">
        <f t="shared" si="114"/>
        <v>2</v>
      </c>
      <c r="D772" s="9" t="str">
        <f t="shared" si="114"/>
        <v>growth</v>
      </c>
      <c r="E772" s="9">
        <v>36</v>
      </c>
      <c r="F772" s="9" t="s">
        <v>55</v>
      </c>
      <c r="G772" s="9" t="s">
        <v>59</v>
      </c>
      <c r="H772" s="9">
        <v>2</v>
      </c>
      <c r="I772" s="9">
        <f t="shared" si="111"/>
        <v>36091036</v>
      </c>
      <c r="J772" s="9">
        <f t="shared" si="108"/>
        <v>32</v>
      </c>
      <c r="K772" s="10">
        <v>1430</v>
      </c>
      <c r="L772" s="10">
        <v>1430</v>
      </c>
      <c r="M772" s="10">
        <v>100</v>
      </c>
      <c r="N772" s="10">
        <v>1430</v>
      </c>
      <c r="O772" s="9"/>
      <c r="P772" s="6"/>
      <c r="Q772" s="6"/>
    </row>
    <row r="773" spans="1:17" x14ac:dyDescent="0.25">
      <c r="A773" s="20">
        <f t="shared" si="115"/>
        <v>36091</v>
      </c>
      <c r="B773" s="8">
        <f t="shared" si="115"/>
        <v>3</v>
      </c>
      <c r="C773" s="9">
        <f t="shared" si="114"/>
        <v>2</v>
      </c>
      <c r="D773" s="9" t="str">
        <f t="shared" si="114"/>
        <v>growth</v>
      </c>
      <c r="E773" s="9">
        <v>59</v>
      </c>
      <c r="F773" s="9" t="s">
        <v>55</v>
      </c>
      <c r="G773" s="9" t="s">
        <v>59</v>
      </c>
      <c r="H773" s="9">
        <v>3</v>
      </c>
      <c r="I773" s="9">
        <f t="shared" si="111"/>
        <v>36091059</v>
      </c>
      <c r="J773" s="9">
        <f t="shared" si="108"/>
        <v>32</v>
      </c>
      <c r="K773" s="10">
        <v>1140</v>
      </c>
      <c r="L773" s="10">
        <v>1140</v>
      </c>
      <c r="M773" s="10">
        <v>100</v>
      </c>
      <c r="N773" s="10">
        <v>1140</v>
      </c>
      <c r="O773" s="9"/>
      <c r="P773" s="6"/>
      <c r="Q773" s="6"/>
    </row>
    <row r="774" spans="1:17" x14ac:dyDescent="0.25">
      <c r="A774" s="20">
        <f t="shared" si="115"/>
        <v>36091</v>
      </c>
      <c r="B774" s="11">
        <f t="shared" si="115"/>
        <v>3</v>
      </c>
      <c r="C774" s="12">
        <f t="shared" si="114"/>
        <v>2</v>
      </c>
      <c r="D774" s="12" t="str">
        <f t="shared" si="114"/>
        <v>growth</v>
      </c>
      <c r="E774" s="12">
        <v>19</v>
      </c>
      <c r="F774" s="12" t="s">
        <v>57</v>
      </c>
      <c r="G774" s="12" t="s">
        <v>59</v>
      </c>
      <c r="H774" s="12">
        <v>1</v>
      </c>
      <c r="I774" s="12">
        <f t="shared" si="111"/>
        <v>36091019</v>
      </c>
      <c r="J774" s="12">
        <f t="shared" si="108"/>
        <v>32</v>
      </c>
      <c r="K774" s="13">
        <v>660</v>
      </c>
      <c r="L774" s="13">
        <v>660</v>
      </c>
      <c r="M774" s="13">
        <v>100</v>
      </c>
      <c r="N774" s="13">
        <v>660</v>
      </c>
      <c r="O774" s="12"/>
      <c r="P774" s="6"/>
      <c r="Q774" s="6"/>
    </row>
    <row r="775" spans="1:17" x14ac:dyDescent="0.25">
      <c r="A775" s="20">
        <f t="shared" si="115"/>
        <v>36091</v>
      </c>
      <c r="B775" s="11">
        <f t="shared" si="115"/>
        <v>3</v>
      </c>
      <c r="C775" s="12">
        <f t="shared" si="114"/>
        <v>2</v>
      </c>
      <c r="D775" s="12" t="str">
        <f t="shared" si="114"/>
        <v>growth</v>
      </c>
      <c r="E775" s="12">
        <v>38</v>
      </c>
      <c r="F775" s="12" t="s">
        <v>57</v>
      </c>
      <c r="G775" s="12" t="s">
        <v>59</v>
      </c>
      <c r="H775" s="12">
        <v>2</v>
      </c>
      <c r="I775" s="12">
        <f t="shared" si="111"/>
        <v>36091038</v>
      </c>
      <c r="J775" s="12">
        <f t="shared" si="108"/>
        <v>32</v>
      </c>
      <c r="K775" s="13">
        <v>990</v>
      </c>
      <c r="L775" s="13">
        <v>990</v>
      </c>
      <c r="M775" s="13">
        <v>100</v>
      </c>
      <c r="N775" s="13">
        <v>990</v>
      </c>
      <c r="O775" s="12"/>
      <c r="P775" s="6"/>
      <c r="Q775" s="6"/>
    </row>
    <row r="776" spans="1:17" x14ac:dyDescent="0.25">
      <c r="A776" s="20">
        <f t="shared" si="115"/>
        <v>36091</v>
      </c>
      <c r="B776" s="11">
        <f t="shared" si="115"/>
        <v>3</v>
      </c>
      <c r="C776" s="12">
        <f t="shared" si="115"/>
        <v>2</v>
      </c>
      <c r="D776" s="12" t="str">
        <f t="shared" si="115"/>
        <v>growth</v>
      </c>
      <c r="E776" s="12">
        <v>81</v>
      </c>
      <c r="F776" s="12" t="s">
        <v>57</v>
      </c>
      <c r="G776" s="12" t="s">
        <v>59</v>
      </c>
      <c r="H776" s="12">
        <v>3</v>
      </c>
      <c r="I776" s="12">
        <f t="shared" si="111"/>
        <v>36091081</v>
      </c>
      <c r="J776" s="12">
        <f t="shared" si="108"/>
        <v>32</v>
      </c>
      <c r="K776" s="13">
        <v>905</v>
      </c>
      <c r="L776" s="13">
        <v>905</v>
      </c>
      <c r="M776" s="13">
        <v>100</v>
      </c>
      <c r="N776" s="13">
        <v>905</v>
      </c>
      <c r="O776" s="12"/>
      <c r="P776" s="6"/>
      <c r="Q776" s="6"/>
    </row>
    <row r="777" spans="1:17" x14ac:dyDescent="0.25">
      <c r="A777" s="7">
        <v>36098</v>
      </c>
      <c r="B777" s="8">
        <v>3</v>
      </c>
      <c r="C777" s="9">
        <v>2</v>
      </c>
      <c r="D777" s="9" t="s">
        <v>60</v>
      </c>
      <c r="E777" s="9">
        <v>14</v>
      </c>
      <c r="F777" s="9" t="s">
        <v>55</v>
      </c>
      <c r="G777" s="9" t="s">
        <v>56</v>
      </c>
      <c r="H777" s="9">
        <v>1</v>
      </c>
      <c r="I777" s="9">
        <f t="shared" si="111"/>
        <v>36098014</v>
      </c>
      <c r="J777" s="9">
        <f t="shared" si="108"/>
        <v>32</v>
      </c>
      <c r="K777" s="10">
        <v>2825</v>
      </c>
      <c r="L777" s="10">
        <v>2825</v>
      </c>
      <c r="M777" s="10">
        <v>100</v>
      </c>
      <c r="N777" s="10">
        <v>2825</v>
      </c>
      <c r="O777" s="9"/>
      <c r="P777" s="6"/>
      <c r="Q777" s="6"/>
    </row>
    <row r="778" spans="1:17" x14ac:dyDescent="0.25">
      <c r="A778" s="7">
        <f>A777</f>
        <v>36098</v>
      </c>
      <c r="B778" s="8">
        <f>B777</f>
        <v>3</v>
      </c>
      <c r="C778" s="9">
        <f t="shared" ref="C778:D793" si="116">C777</f>
        <v>2</v>
      </c>
      <c r="D778" s="9" t="str">
        <f t="shared" si="116"/>
        <v>growth</v>
      </c>
      <c r="E778" s="9">
        <v>35</v>
      </c>
      <c r="F778" s="9" t="s">
        <v>55</v>
      </c>
      <c r="G778" s="9" t="s">
        <v>56</v>
      </c>
      <c r="H778" s="9">
        <v>2</v>
      </c>
      <c r="I778" s="9">
        <f t="shared" si="111"/>
        <v>36098035</v>
      </c>
      <c r="J778" s="9">
        <f t="shared" si="108"/>
        <v>32</v>
      </c>
      <c r="K778" s="10">
        <v>2475</v>
      </c>
      <c r="L778" s="10">
        <v>2475</v>
      </c>
      <c r="M778" s="10">
        <v>100</v>
      </c>
      <c r="N778" s="10">
        <v>2475</v>
      </c>
      <c r="O778" s="9"/>
      <c r="P778" s="6"/>
      <c r="Q778" s="6"/>
    </row>
    <row r="779" spans="1:17" x14ac:dyDescent="0.25">
      <c r="A779" s="7">
        <f t="shared" ref="A779:D794" si="117">A778</f>
        <v>36098</v>
      </c>
      <c r="B779" s="8">
        <f t="shared" si="117"/>
        <v>3</v>
      </c>
      <c r="C779" s="9">
        <f t="shared" si="116"/>
        <v>2</v>
      </c>
      <c r="D779" s="9" t="str">
        <f t="shared" si="116"/>
        <v>growth</v>
      </c>
      <c r="E779" s="9">
        <v>61</v>
      </c>
      <c r="F779" s="9" t="s">
        <v>55</v>
      </c>
      <c r="G779" s="9" t="s">
        <v>56</v>
      </c>
      <c r="H779" s="9">
        <v>3</v>
      </c>
      <c r="I779" s="9">
        <f t="shared" si="111"/>
        <v>36098061</v>
      </c>
      <c r="J779" s="9">
        <f t="shared" si="108"/>
        <v>32</v>
      </c>
      <c r="K779" s="10">
        <v>3260</v>
      </c>
      <c r="L779" s="10">
        <v>3260</v>
      </c>
      <c r="M779" s="10">
        <v>100</v>
      </c>
      <c r="N779" s="10">
        <v>3260</v>
      </c>
      <c r="O779" s="9"/>
      <c r="P779" s="6"/>
      <c r="Q779" s="6"/>
    </row>
    <row r="780" spans="1:17" x14ac:dyDescent="0.25">
      <c r="A780" s="7">
        <f t="shared" si="117"/>
        <v>36098</v>
      </c>
      <c r="B780" s="11">
        <f t="shared" si="117"/>
        <v>3</v>
      </c>
      <c r="C780" s="12">
        <f t="shared" si="116"/>
        <v>2</v>
      </c>
      <c r="D780" s="12" t="str">
        <f t="shared" si="116"/>
        <v>growth</v>
      </c>
      <c r="E780" s="12">
        <v>17</v>
      </c>
      <c r="F780" s="12" t="s">
        <v>57</v>
      </c>
      <c r="G780" s="12" t="s">
        <v>56</v>
      </c>
      <c r="H780" s="12">
        <v>1</v>
      </c>
      <c r="I780" s="12">
        <f t="shared" si="111"/>
        <v>36098017</v>
      </c>
      <c r="J780" s="12">
        <f t="shared" si="108"/>
        <v>32</v>
      </c>
      <c r="K780" s="13">
        <v>2180</v>
      </c>
      <c r="L780" s="13">
        <v>2180</v>
      </c>
      <c r="M780" s="13">
        <v>100</v>
      </c>
      <c r="N780" s="13">
        <v>2180</v>
      </c>
      <c r="O780" s="12"/>
      <c r="P780" s="6"/>
      <c r="Q780" s="6"/>
    </row>
    <row r="781" spans="1:17" x14ac:dyDescent="0.25">
      <c r="A781" s="7">
        <f t="shared" si="117"/>
        <v>36098</v>
      </c>
      <c r="B781" s="11">
        <f t="shared" si="117"/>
        <v>3</v>
      </c>
      <c r="C781" s="12">
        <f t="shared" si="116"/>
        <v>2</v>
      </c>
      <c r="D781" s="12" t="str">
        <f t="shared" si="116"/>
        <v>growth</v>
      </c>
      <c r="E781" s="12">
        <v>39</v>
      </c>
      <c r="F781" s="12" t="s">
        <v>57</v>
      </c>
      <c r="G781" s="12" t="s">
        <v>56</v>
      </c>
      <c r="H781" s="12">
        <v>2</v>
      </c>
      <c r="I781" s="12">
        <f t="shared" si="111"/>
        <v>36098039</v>
      </c>
      <c r="J781" s="12">
        <f t="shared" si="108"/>
        <v>32</v>
      </c>
      <c r="K781" s="13">
        <v>2660</v>
      </c>
      <c r="L781" s="13">
        <v>2660</v>
      </c>
      <c r="M781" s="13">
        <v>100</v>
      </c>
      <c r="N781" s="13">
        <v>2660</v>
      </c>
      <c r="O781" s="12"/>
      <c r="P781" s="6"/>
      <c r="Q781" s="6"/>
    </row>
    <row r="782" spans="1:17" x14ac:dyDescent="0.25">
      <c r="A782" s="7">
        <f t="shared" si="117"/>
        <v>36098</v>
      </c>
      <c r="B782" s="11">
        <f t="shared" si="117"/>
        <v>3</v>
      </c>
      <c r="C782" s="12">
        <f t="shared" si="116"/>
        <v>2</v>
      </c>
      <c r="D782" s="12" t="str">
        <f t="shared" si="116"/>
        <v>growth</v>
      </c>
      <c r="E782" s="12">
        <v>82</v>
      </c>
      <c r="F782" s="12" t="s">
        <v>57</v>
      </c>
      <c r="G782" s="12" t="s">
        <v>56</v>
      </c>
      <c r="H782" s="12">
        <v>3</v>
      </c>
      <c r="I782" s="12">
        <f t="shared" si="111"/>
        <v>36098082</v>
      </c>
      <c r="J782" s="12">
        <f t="shared" si="108"/>
        <v>32</v>
      </c>
      <c r="K782" s="13">
        <v>2545</v>
      </c>
      <c r="L782" s="13">
        <v>2545</v>
      </c>
      <c r="M782" s="13">
        <v>100</v>
      </c>
      <c r="N782" s="13">
        <v>2545</v>
      </c>
      <c r="O782" s="12"/>
      <c r="P782" s="6"/>
      <c r="Q782" s="6"/>
    </row>
    <row r="783" spans="1:17" x14ac:dyDescent="0.25">
      <c r="A783" s="7">
        <f t="shared" si="117"/>
        <v>36098</v>
      </c>
      <c r="B783" s="14">
        <f t="shared" si="117"/>
        <v>3</v>
      </c>
      <c r="C783" s="15">
        <f t="shared" si="116"/>
        <v>2</v>
      </c>
      <c r="D783" s="15" t="str">
        <f t="shared" si="116"/>
        <v>growth</v>
      </c>
      <c r="E783" s="15">
        <v>15</v>
      </c>
      <c r="F783" s="15" t="s">
        <v>55</v>
      </c>
      <c r="G783" s="15" t="s">
        <v>58</v>
      </c>
      <c r="H783" s="15">
        <v>1</v>
      </c>
      <c r="I783" s="15">
        <f t="shared" si="111"/>
        <v>36098015</v>
      </c>
      <c r="J783" s="15">
        <f t="shared" si="108"/>
        <v>32</v>
      </c>
      <c r="K783" s="16">
        <v>2480</v>
      </c>
      <c r="L783" s="16">
        <v>2480</v>
      </c>
      <c r="M783" s="16">
        <v>100</v>
      </c>
      <c r="N783" s="16">
        <v>2480</v>
      </c>
      <c r="O783" s="15"/>
      <c r="P783" s="6"/>
      <c r="Q783" s="6"/>
    </row>
    <row r="784" spans="1:17" x14ac:dyDescent="0.25">
      <c r="A784" s="7">
        <f t="shared" si="117"/>
        <v>36098</v>
      </c>
      <c r="B784" s="14">
        <f t="shared" si="117"/>
        <v>3</v>
      </c>
      <c r="C784" s="15">
        <f t="shared" si="116"/>
        <v>2</v>
      </c>
      <c r="D784" s="15" t="str">
        <f t="shared" si="116"/>
        <v>growth</v>
      </c>
      <c r="E784" s="15">
        <v>34</v>
      </c>
      <c r="F784" s="15" t="s">
        <v>55</v>
      </c>
      <c r="G784" s="15" t="s">
        <v>58</v>
      </c>
      <c r="H784" s="15">
        <v>2</v>
      </c>
      <c r="I784" s="15">
        <f t="shared" si="111"/>
        <v>36098034</v>
      </c>
      <c r="J784" s="15">
        <f t="shared" si="108"/>
        <v>32</v>
      </c>
      <c r="K784" s="16">
        <v>2785</v>
      </c>
      <c r="L784" s="16">
        <v>2785</v>
      </c>
      <c r="M784" s="16">
        <v>100</v>
      </c>
      <c r="N784" s="16">
        <v>2785</v>
      </c>
      <c r="O784" s="15"/>
      <c r="P784" s="6"/>
      <c r="Q784" s="6"/>
    </row>
    <row r="785" spans="1:17" x14ac:dyDescent="0.25">
      <c r="A785" s="7">
        <f t="shared" si="117"/>
        <v>36098</v>
      </c>
      <c r="B785" s="14">
        <f t="shared" si="117"/>
        <v>3</v>
      </c>
      <c r="C785" s="15">
        <f t="shared" si="116"/>
        <v>2</v>
      </c>
      <c r="D785" s="15" t="str">
        <f t="shared" si="116"/>
        <v>growth</v>
      </c>
      <c r="E785" s="15">
        <v>60</v>
      </c>
      <c r="F785" s="15" t="s">
        <v>55</v>
      </c>
      <c r="G785" s="15" t="s">
        <v>58</v>
      </c>
      <c r="H785" s="15">
        <v>3</v>
      </c>
      <c r="I785" s="15">
        <f t="shared" si="111"/>
        <v>36098060</v>
      </c>
      <c r="J785" s="15">
        <f t="shared" si="108"/>
        <v>32</v>
      </c>
      <c r="K785" s="16">
        <v>2450</v>
      </c>
      <c r="L785" s="16">
        <v>2450</v>
      </c>
      <c r="M785" s="16">
        <v>100</v>
      </c>
      <c r="N785" s="16">
        <v>2450</v>
      </c>
      <c r="O785" s="15"/>
      <c r="P785" s="6"/>
      <c r="Q785" s="6"/>
    </row>
    <row r="786" spans="1:17" x14ac:dyDescent="0.25">
      <c r="A786" s="7">
        <f t="shared" si="117"/>
        <v>36098</v>
      </c>
      <c r="B786" s="17">
        <f t="shared" si="117"/>
        <v>3</v>
      </c>
      <c r="C786" s="18">
        <f t="shared" si="116"/>
        <v>2</v>
      </c>
      <c r="D786" s="18" t="str">
        <f t="shared" si="116"/>
        <v>growth</v>
      </c>
      <c r="E786" s="18">
        <v>18</v>
      </c>
      <c r="F786" s="18" t="s">
        <v>57</v>
      </c>
      <c r="G786" s="18" t="s">
        <v>58</v>
      </c>
      <c r="H786" s="18">
        <v>1</v>
      </c>
      <c r="I786" s="18">
        <f t="shared" si="111"/>
        <v>36098018</v>
      </c>
      <c r="J786" s="18">
        <f t="shared" si="108"/>
        <v>32</v>
      </c>
      <c r="K786" s="19">
        <v>2260</v>
      </c>
      <c r="L786" s="19">
        <v>2260</v>
      </c>
      <c r="M786" s="19">
        <v>100</v>
      </c>
      <c r="N786" s="19">
        <v>2260</v>
      </c>
      <c r="O786" s="18"/>
      <c r="P786" s="6"/>
      <c r="Q786" s="6"/>
    </row>
    <row r="787" spans="1:17" x14ac:dyDescent="0.25">
      <c r="A787" s="7">
        <f t="shared" si="117"/>
        <v>36098</v>
      </c>
      <c r="B787" s="17">
        <f t="shared" si="117"/>
        <v>3</v>
      </c>
      <c r="C787" s="18">
        <f t="shared" si="116"/>
        <v>2</v>
      </c>
      <c r="D787" s="18" t="str">
        <f t="shared" si="116"/>
        <v>growth</v>
      </c>
      <c r="E787" s="18">
        <v>37</v>
      </c>
      <c r="F787" s="18" t="s">
        <v>57</v>
      </c>
      <c r="G787" s="18" t="s">
        <v>58</v>
      </c>
      <c r="H787" s="18">
        <v>2</v>
      </c>
      <c r="I787" s="18">
        <f t="shared" si="111"/>
        <v>36098037</v>
      </c>
      <c r="J787" s="18">
        <f t="shared" si="108"/>
        <v>32</v>
      </c>
      <c r="K787" s="19">
        <v>2365</v>
      </c>
      <c r="L787" s="19">
        <v>2365</v>
      </c>
      <c r="M787" s="19">
        <v>100</v>
      </c>
      <c r="N787" s="19">
        <v>2365</v>
      </c>
      <c r="O787" s="18"/>
      <c r="P787" s="6"/>
      <c r="Q787" s="6"/>
    </row>
    <row r="788" spans="1:17" x14ac:dyDescent="0.25">
      <c r="A788" s="7">
        <f t="shared" si="117"/>
        <v>36098</v>
      </c>
      <c r="B788" s="17">
        <f t="shared" si="117"/>
        <v>3</v>
      </c>
      <c r="C788" s="18">
        <f t="shared" si="116"/>
        <v>2</v>
      </c>
      <c r="D788" s="18" t="str">
        <f t="shared" si="116"/>
        <v>growth</v>
      </c>
      <c r="E788" s="18">
        <v>83</v>
      </c>
      <c r="F788" s="18" t="s">
        <v>57</v>
      </c>
      <c r="G788" s="18" t="s">
        <v>58</v>
      </c>
      <c r="H788" s="18">
        <v>3</v>
      </c>
      <c r="I788" s="18">
        <f t="shared" si="111"/>
        <v>36098083</v>
      </c>
      <c r="J788" s="18">
        <f t="shared" ref="J788:J851" si="118">B788*10+C788</f>
        <v>32</v>
      </c>
      <c r="K788" s="19">
        <v>2450</v>
      </c>
      <c r="L788" s="19">
        <v>2450</v>
      </c>
      <c r="M788" s="19">
        <v>100</v>
      </c>
      <c r="N788" s="19">
        <v>2450</v>
      </c>
      <c r="O788" s="18"/>
      <c r="P788" s="6"/>
      <c r="Q788" s="6"/>
    </row>
    <row r="789" spans="1:17" x14ac:dyDescent="0.25">
      <c r="A789" s="7">
        <f t="shared" si="117"/>
        <v>36098</v>
      </c>
      <c r="B789" s="8">
        <f t="shared" si="117"/>
        <v>3</v>
      </c>
      <c r="C789" s="9">
        <f t="shared" si="116"/>
        <v>2</v>
      </c>
      <c r="D789" s="9" t="str">
        <f t="shared" si="116"/>
        <v>growth</v>
      </c>
      <c r="E789" s="9">
        <v>16</v>
      </c>
      <c r="F789" s="9" t="s">
        <v>55</v>
      </c>
      <c r="G789" s="9" t="s">
        <v>59</v>
      </c>
      <c r="H789" s="9">
        <v>1</v>
      </c>
      <c r="I789" s="9">
        <f t="shared" si="111"/>
        <v>36098016</v>
      </c>
      <c r="J789" s="9">
        <f t="shared" si="118"/>
        <v>32</v>
      </c>
      <c r="K789" s="10">
        <v>1840</v>
      </c>
      <c r="L789" s="10">
        <v>1840</v>
      </c>
      <c r="M789" s="10">
        <v>100</v>
      </c>
      <c r="N789" s="10">
        <v>1840</v>
      </c>
      <c r="O789" s="9"/>
      <c r="P789" s="6"/>
      <c r="Q789" s="6">
        <v>0.23</v>
      </c>
    </row>
    <row r="790" spans="1:17" x14ac:dyDescent="0.25">
      <c r="A790" s="7">
        <f t="shared" si="117"/>
        <v>36098</v>
      </c>
      <c r="B790" s="8">
        <f t="shared" si="117"/>
        <v>3</v>
      </c>
      <c r="C790" s="9">
        <f t="shared" si="116"/>
        <v>2</v>
      </c>
      <c r="D790" s="9" t="str">
        <f t="shared" si="116"/>
        <v>growth</v>
      </c>
      <c r="E790" s="9">
        <v>36</v>
      </c>
      <c r="F790" s="9" t="s">
        <v>55</v>
      </c>
      <c r="G790" s="9" t="s">
        <v>59</v>
      </c>
      <c r="H790" s="9">
        <v>2</v>
      </c>
      <c r="I790" s="9">
        <f t="shared" ref="I790:I853" si="119">A790*1000+E790</f>
        <v>36098036</v>
      </c>
      <c r="J790" s="9">
        <f t="shared" si="118"/>
        <v>32</v>
      </c>
      <c r="K790" s="10">
        <v>1985</v>
      </c>
      <c r="L790" s="10">
        <v>1985</v>
      </c>
      <c r="M790" s="10">
        <v>100</v>
      </c>
      <c r="N790" s="10">
        <v>1985</v>
      </c>
      <c r="O790" s="9"/>
      <c r="P790" s="6"/>
      <c r="Q790" s="6">
        <v>0.17</v>
      </c>
    </row>
    <row r="791" spans="1:17" x14ac:dyDescent="0.25">
      <c r="A791" s="7">
        <f t="shared" si="117"/>
        <v>36098</v>
      </c>
      <c r="B791" s="8">
        <f t="shared" si="117"/>
        <v>3</v>
      </c>
      <c r="C791" s="9">
        <f t="shared" si="116"/>
        <v>2</v>
      </c>
      <c r="D791" s="9" t="str">
        <f t="shared" si="116"/>
        <v>growth</v>
      </c>
      <c r="E791" s="9">
        <v>59</v>
      </c>
      <c r="F791" s="9" t="s">
        <v>55</v>
      </c>
      <c r="G791" s="9" t="s">
        <v>59</v>
      </c>
      <c r="H791" s="9">
        <v>3</v>
      </c>
      <c r="I791" s="9">
        <f t="shared" si="119"/>
        <v>36098059</v>
      </c>
      <c r="J791" s="9">
        <f t="shared" si="118"/>
        <v>32</v>
      </c>
      <c r="K791" s="10">
        <v>1860</v>
      </c>
      <c r="L791" s="10">
        <v>1860</v>
      </c>
      <c r="M791" s="10">
        <v>100</v>
      </c>
      <c r="N791" s="10">
        <v>1860</v>
      </c>
      <c r="O791" s="9"/>
      <c r="P791" s="6"/>
      <c r="Q791" s="6">
        <v>0.15</v>
      </c>
    </row>
    <row r="792" spans="1:17" x14ac:dyDescent="0.25">
      <c r="A792" s="7">
        <f t="shared" si="117"/>
        <v>36098</v>
      </c>
      <c r="B792" s="11">
        <f t="shared" si="117"/>
        <v>3</v>
      </c>
      <c r="C792" s="12">
        <f t="shared" si="116"/>
        <v>2</v>
      </c>
      <c r="D792" s="12" t="str">
        <f t="shared" si="116"/>
        <v>growth</v>
      </c>
      <c r="E792" s="12">
        <v>19</v>
      </c>
      <c r="F792" s="12" t="s">
        <v>57</v>
      </c>
      <c r="G792" s="12" t="s">
        <v>59</v>
      </c>
      <c r="H792" s="12">
        <v>1</v>
      </c>
      <c r="I792" s="12">
        <f t="shared" si="119"/>
        <v>36098019</v>
      </c>
      <c r="J792" s="12">
        <f t="shared" si="118"/>
        <v>32</v>
      </c>
      <c r="K792" s="13">
        <v>1785</v>
      </c>
      <c r="L792" s="13">
        <v>1785</v>
      </c>
      <c r="M792" s="13">
        <v>100</v>
      </c>
      <c r="N792" s="13">
        <v>1785</v>
      </c>
      <c r="O792" s="12"/>
      <c r="P792" s="6"/>
      <c r="Q792" s="6">
        <v>0.17</v>
      </c>
    </row>
    <row r="793" spans="1:17" x14ac:dyDescent="0.25">
      <c r="A793" s="7">
        <f t="shared" si="117"/>
        <v>36098</v>
      </c>
      <c r="B793" s="11">
        <f t="shared" si="117"/>
        <v>3</v>
      </c>
      <c r="C793" s="12">
        <f t="shared" si="116"/>
        <v>2</v>
      </c>
      <c r="D793" s="12" t="str">
        <f t="shared" si="116"/>
        <v>growth</v>
      </c>
      <c r="E793" s="12">
        <v>38</v>
      </c>
      <c r="F793" s="12" t="s">
        <v>57</v>
      </c>
      <c r="G793" s="12" t="s">
        <v>59</v>
      </c>
      <c r="H793" s="12">
        <v>2</v>
      </c>
      <c r="I793" s="12">
        <f t="shared" si="119"/>
        <v>36098038</v>
      </c>
      <c r="J793" s="12">
        <f t="shared" si="118"/>
        <v>32</v>
      </c>
      <c r="K793" s="13">
        <v>1735</v>
      </c>
      <c r="L793" s="13">
        <v>1735</v>
      </c>
      <c r="M793" s="13">
        <v>100</v>
      </c>
      <c r="N793" s="13">
        <v>1735</v>
      </c>
      <c r="O793" s="12"/>
      <c r="P793" s="6"/>
      <c r="Q793" s="6">
        <v>0.16</v>
      </c>
    </row>
    <row r="794" spans="1:17" x14ac:dyDescent="0.25">
      <c r="A794" s="7">
        <f t="shared" si="117"/>
        <v>36098</v>
      </c>
      <c r="B794" s="11">
        <f t="shared" si="117"/>
        <v>3</v>
      </c>
      <c r="C794" s="12">
        <f t="shared" si="117"/>
        <v>2</v>
      </c>
      <c r="D794" s="12" t="str">
        <f t="shared" si="117"/>
        <v>growth</v>
      </c>
      <c r="E794" s="12">
        <v>81</v>
      </c>
      <c r="F794" s="12" t="s">
        <v>57</v>
      </c>
      <c r="G794" s="12" t="s">
        <v>59</v>
      </c>
      <c r="H794" s="12">
        <v>3</v>
      </c>
      <c r="I794" s="12">
        <f t="shared" si="119"/>
        <v>36098081</v>
      </c>
      <c r="J794" s="12">
        <f t="shared" si="118"/>
        <v>32</v>
      </c>
      <c r="K794" s="13">
        <v>1950</v>
      </c>
      <c r="L794" s="13">
        <v>1950</v>
      </c>
      <c r="M794" s="13">
        <v>100</v>
      </c>
      <c r="N794" s="13">
        <v>1950</v>
      </c>
      <c r="O794" s="12"/>
      <c r="P794" s="6"/>
      <c r="Q794" s="6">
        <v>0.19</v>
      </c>
    </row>
    <row r="795" spans="1:17" x14ac:dyDescent="0.25">
      <c r="A795" s="20">
        <v>36102</v>
      </c>
      <c r="B795" s="8">
        <v>3</v>
      </c>
      <c r="C795" s="9">
        <v>2</v>
      </c>
      <c r="D795" s="9" t="s">
        <v>60</v>
      </c>
      <c r="E795" s="9">
        <v>14</v>
      </c>
      <c r="F795" s="9" t="s">
        <v>55</v>
      </c>
      <c r="G795" s="9" t="s">
        <v>56</v>
      </c>
      <c r="H795" s="9">
        <v>1</v>
      </c>
      <c r="I795" s="9">
        <f t="shared" si="119"/>
        <v>36102014</v>
      </c>
      <c r="J795" s="9">
        <f t="shared" si="118"/>
        <v>32</v>
      </c>
      <c r="K795" s="10">
        <v>2605</v>
      </c>
      <c r="L795" s="10">
        <v>2605</v>
      </c>
      <c r="M795" s="10">
        <v>100</v>
      </c>
      <c r="N795" s="10">
        <v>2605</v>
      </c>
      <c r="O795" s="9"/>
      <c r="P795" s="6"/>
      <c r="Q795" s="6"/>
    </row>
    <row r="796" spans="1:17" x14ac:dyDescent="0.25">
      <c r="A796" s="20">
        <f>A795</f>
        <v>36102</v>
      </c>
      <c r="B796" s="8">
        <f>B795</f>
        <v>3</v>
      </c>
      <c r="C796" s="9">
        <f t="shared" ref="C796:D811" si="120">C795</f>
        <v>2</v>
      </c>
      <c r="D796" s="9" t="str">
        <f t="shared" si="120"/>
        <v>growth</v>
      </c>
      <c r="E796" s="9">
        <v>35</v>
      </c>
      <c r="F796" s="9" t="s">
        <v>55</v>
      </c>
      <c r="G796" s="9" t="s">
        <v>56</v>
      </c>
      <c r="H796" s="9">
        <v>2</v>
      </c>
      <c r="I796" s="9">
        <f t="shared" si="119"/>
        <v>36102035</v>
      </c>
      <c r="J796" s="9">
        <f t="shared" si="118"/>
        <v>32</v>
      </c>
      <c r="K796" s="10">
        <v>3045</v>
      </c>
      <c r="L796" s="10">
        <v>3045</v>
      </c>
      <c r="M796" s="10">
        <v>100</v>
      </c>
      <c r="N796" s="10">
        <v>3045</v>
      </c>
      <c r="O796" s="9"/>
      <c r="P796" s="6"/>
      <c r="Q796" s="6"/>
    </row>
    <row r="797" spans="1:17" x14ac:dyDescent="0.25">
      <c r="A797" s="20">
        <f t="shared" ref="A797:D812" si="121">A796</f>
        <v>36102</v>
      </c>
      <c r="B797" s="8">
        <f t="shared" si="121"/>
        <v>3</v>
      </c>
      <c r="C797" s="9">
        <f t="shared" si="120"/>
        <v>2</v>
      </c>
      <c r="D797" s="9" t="str">
        <f t="shared" si="120"/>
        <v>growth</v>
      </c>
      <c r="E797" s="9">
        <v>61</v>
      </c>
      <c r="F797" s="9" t="s">
        <v>55</v>
      </c>
      <c r="G797" s="9" t="s">
        <v>56</v>
      </c>
      <c r="H797" s="9">
        <v>3</v>
      </c>
      <c r="I797" s="9">
        <f t="shared" si="119"/>
        <v>36102061</v>
      </c>
      <c r="J797" s="9">
        <f t="shared" si="118"/>
        <v>32</v>
      </c>
      <c r="K797" s="10">
        <v>3725</v>
      </c>
      <c r="L797" s="10">
        <v>3725</v>
      </c>
      <c r="M797" s="10">
        <v>100</v>
      </c>
      <c r="N797" s="10">
        <v>3725</v>
      </c>
      <c r="O797" s="9"/>
      <c r="P797" s="6"/>
      <c r="Q797" s="6"/>
    </row>
    <row r="798" spans="1:17" x14ac:dyDescent="0.25">
      <c r="A798" s="20">
        <f t="shared" si="121"/>
        <v>36102</v>
      </c>
      <c r="B798" s="11">
        <f t="shared" si="121"/>
        <v>3</v>
      </c>
      <c r="C798" s="12">
        <f t="shared" si="120"/>
        <v>2</v>
      </c>
      <c r="D798" s="12" t="str">
        <f t="shared" si="120"/>
        <v>growth</v>
      </c>
      <c r="E798" s="12">
        <v>17</v>
      </c>
      <c r="F798" s="12" t="s">
        <v>57</v>
      </c>
      <c r="G798" s="12" t="s">
        <v>56</v>
      </c>
      <c r="H798" s="12">
        <v>1</v>
      </c>
      <c r="I798" s="12">
        <f t="shared" si="119"/>
        <v>36102017</v>
      </c>
      <c r="J798" s="12">
        <f t="shared" si="118"/>
        <v>32</v>
      </c>
      <c r="K798" s="13">
        <v>2310</v>
      </c>
      <c r="L798" s="13">
        <v>2310</v>
      </c>
      <c r="M798" s="13">
        <v>100</v>
      </c>
      <c r="N798" s="13">
        <v>2310</v>
      </c>
      <c r="O798" s="12"/>
      <c r="P798" s="6"/>
      <c r="Q798" s="6"/>
    </row>
    <row r="799" spans="1:17" x14ac:dyDescent="0.25">
      <c r="A799" s="20">
        <f t="shared" si="121"/>
        <v>36102</v>
      </c>
      <c r="B799" s="11">
        <f t="shared" si="121"/>
        <v>3</v>
      </c>
      <c r="C799" s="12">
        <f t="shared" si="120"/>
        <v>2</v>
      </c>
      <c r="D799" s="12" t="str">
        <f t="shared" si="120"/>
        <v>growth</v>
      </c>
      <c r="E799" s="12">
        <v>39</v>
      </c>
      <c r="F799" s="12" t="s">
        <v>57</v>
      </c>
      <c r="G799" s="12" t="s">
        <v>56</v>
      </c>
      <c r="H799" s="12">
        <v>2</v>
      </c>
      <c r="I799" s="12">
        <f t="shared" si="119"/>
        <v>36102039</v>
      </c>
      <c r="J799" s="12">
        <f t="shared" si="118"/>
        <v>32</v>
      </c>
      <c r="K799" s="13">
        <v>2580</v>
      </c>
      <c r="L799" s="13">
        <v>2580</v>
      </c>
      <c r="M799" s="13">
        <v>100</v>
      </c>
      <c r="N799" s="13">
        <v>2580</v>
      </c>
      <c r="O799" s="12"/>
      <c r="P799" s="6"/>
      <c r="Q799" s="6"/>
    </row>
    <row r="800" spans="1:17" x14ac:dyDescent="0.25">
      <c r="A800" s="20">
        <f t="shared" si="121"/>
        <v>36102</v>
      </c>
      <c r="B800" s="11">
        <f t="shared" si="121"/>
        <v>3</v>
      </c>
      <c r="C800" s="12">
        <f t="shared" si="120"/>
        <v>2</v>
      </c>
      <c r="D800" s="12" t="str">
        <f t="shared" si="120"/>
        <v>growth</v>
      </c>
      <c r="E800" s="12">
        <v>82</v>
      </c>
      <c r="F800" s="12" t="s">
        <v>57</v>
      </c>
      <c r="G800" s="12" t="s">
        <v>56</v>
      </c>
      <c r="H800" s="12">
        <v>3</v>
      </c>
      <c r="I800" s="12">
        <f t="shared" si="119"/>
        <v>36102082</v>
      </c>
      <c r="J800" s="12">
        <f t="shared" si="118"/>
        <v>32</v>
      </c>
      <c r="K800" s="13">
        <v>2370</v>
      </c>
      <c r="L800" s="13">
        <v>2370</v>
      </c>
      <c r="M800" s="13">
        <v>100</v>
      </c>
      <c r="N800" s="13">
        <v>2370</v>
      </c>
      <c r="O800" s="12"/>
      <c r="P800" s="6"/>
      <c r="Q800" s="6"/>
    </row>
    <row r="801" spans="1:17" x14ac:dyDescent="0.25">
      <c r="A801" s="20">
        <f t="shared" si="121"/>
        <v>36102</v>
      </c>
      <c r="B801" s="14">
        <f t="shared" si="121"/>
        <v>3</v>
      </c>
      <c r="C801" s="15">
        <f t="shared" si="120"/>
        <v>2</v>
      </c>
      <c r="D801" s="15" t="str">
        <f t="shared" si="120"/>
        <v>growth</v>
      </c>
      <c r="E801" s="15">
        <v>15</v>
      </c>
      <c r="F801" s="15" t="s">
        <v>55</v>
      </c>
      <c r="G801" s="15" t="s">
        <v>58</v>
      </c>
      <c r="H801" s="15">
        <v>1</v>
      </c>
      <c r="I801" s="15">
        <f t="shared" si="119"/>
        <v>36102015</v>
      </c>
      <c r="J801" s="15">
        <f t="shared" si="118"/>
        <v>32</v>
      </c>
      <c r="K801" s="16">
        <v>3060</v>
      </c>
      <c r="L801" s="16">
        <v>3060</v>
      </c>
      <c r="M801" s="16">
        <v>100</v>
      </c>
      <c r="N801" s="16">
        <v>3060</v>
      </c>
      <c r="O801" s="15"/>
      <c r="P801" s="6"/>
      <c r="Q801" s="6"/>
    </row>
    <row r="802" spans="1:17" x14ac:dyDescent="0.25">
      <c r="A802" s="20">
        <f t="shared" si="121"/>
        <v>36102</v>
      </c>
      <c r="B802" s="14">
        <f t="shared" si="121"/>
        <v>3</v>
      </c>
      <c r="C802" s="15">
        <f t="shared" si="120"/>
        <v>2</v>
      </c>
      <c r="D802" s="15" t="str">
        <f t="shared" si="120"/>
        <v>growth</v>
      </c>
      <c r="E802" s="15">
        <v>34</v>
      </c>
      <c r="F802" s="15" t="s">
        <v>55</v>
      </c>
      <c r="G802" s="15" t="s">
        <v>58</v>
      </c>
      <c r="H802" s="15">
        <v>2</v>
      </c>
      <c r="I802" s="15">
        <f t="shared" si="119"/>
        <v>36102034</v>
      </c>
      <c r="J802" s="15">
        <f t="shared" si="118"/>
        <v>32</v>
      </c>
      <c r="K802" s="16">
        <v>3630</v>
      </c>
      <c r="L802" s="16">
        <v>3630</v>
      </c>
      <c r="M802" s="16">
        <v>100</v>
      </c>
      <c r="N802" s="16">
        <v>3630</v>
      </c>
      <c r="O802" s="15"/>
      <c r="P802" s="6"/>
      <c r="Q802" s="6"/>
    </row>
    <row r="803" spans="1:17" x14ac:dyDescent="0.25">
      <c r="A803" s="20">
        <f t="shared" si="121"/>
        <v>36102</v>
      </c>
      <c r="B803" s="14">
        <f t="shared" si="121"/>
        <v>3</v>
      </c>
      <c r="C803" s="15">
        <f t="shared" si="120"/>
        <v>2</v>
      </c>
      <c r="D803" s="15" t="str">
        <f t="shared" si="120"/>
        <v>growth</v>
      </c>
      <c r="E803" s="15">
        <v>60</v>
      </c>
      <c r="F803" s="15" t="s">
        <v>55</v>
      </c>
      <c r="G803" s="15" t="s">
        <v>58</v>
      </c>
      <c r="H803" s="15">
        <v>3</v>
      </c>
      <c r="I803" s="15">
        <f t="shared" si="119"/>
        <v>36102060</v>
      </c>
      <c r="J803" s="15">
        <f t="shared" si="118"/>
        <v>32</v>
      </c>
      <c r="K803" s="16">
        <v>2655</v>
      </c>
      <c r="L803" s="16">
        <v>2655</v>
      </c>
      <c r="M803" s="16">
        <v>100</v>
      </c>
      <c r="N803" s="16">
        <v>2655</v>
      </c>
      <c r="O803" s="15"/>
      <c r="P803" s="6"/>
      <c r="Q803" s="6"/>
    </row>
    <row r="804" spans="1:17" x14ac:dyDescent="0.25">
      <c r="A804" s="20">
        <f t="shared" si="121"/>
        <v>36102</v>
      </c>
      <c r="B804" s="17">
        <f t="shared" si="121"/>
        <v>3</v>
      </c>
      <c r="C804" s="18">
        <f t="shared" si="120"/>
        <v>2</v>
      </c>
      <c r="D804" s="18" t="str">
        <f t="shared" si="120"/>
        <v>growth</v>
      </c>
      <c r="E804" s="18">
        <v>18</v>
      </c>
      <c r="F804" s="18" t="s">
        <v>57</v>
      </c>
      <c r="G804" s="18" t="s">
        <v>58</v>
      </c>
      <c r="H804" s="18">
        <v>1</v>
      </c>
      <c r="I804" s="18">
        <f t="shared" si="119"/>
        <v>36102018</v>
      </c>
      <c r="J804" s="18">
        <f t="shared" si="118"/>
        <v>32</v>
      </c>
      <c r="K804" s="19">
        <v>2860</v>
      </c>
      <c r="L804" s="19">
        <v>2860</v>
      </c>
      <c r="M804" s="19">
        <v>100</v>
      </c>
      <c r="N804" s="19">
        <v>2860</v>
      </c>
      <c r="O804" s="18"/>
      <c r="P804" s="6"/>
      <c r="Q804" s="6"/>
    </row>
    <row r="805" spans="1:17" x14ac:dyDescent="0.25">
      <c r="A805" s="20">
        <f t="shared" si="121"/>
        <v>36102</v>
      </c>
      <c r="B805" s="17">
        <f t="shared" si="121"/>
        <v>3</v>
      </c>
      <c r="C805" s="18">
        <f t="shared" si="120"/>
        <v>2</v>
      </c>
      <c r="D805" s="18" t="str">
        <f t="shared" si="120"/>
        <v>growth</v>
      </c>
      <c r="E805" s="18">
        <v>37</v>
      </c>
      <c r="F805" s="18" t="s">
        <v>57</v>
      </c>
      <c r="G805" s="18" t="s">
        <v>58</v>
      </c>
      <c r="H805" s="18">
        <v>2</v>
      </c>
      <c r="I805" s="18">
        <f t="shared" si="119"/>
        <v>36102037</v>
      </c>
      <c r="J805" s="18">
        <f t="shared" si="118"/>
        <v>32</v>
      </c>
      <c r="K805" s="19">
        <v>2890</v>
      </c>
      <c r="L805" s="19">
        <v>2890</v>
      </c>
      <c r="M805" s="19">
        <v>100</v>
      </c>
      <c r="N805" s="19">
        <v>2890</v>
      </c>
      <c r="O805" s="18"/>
      <c r="P805" s="6"/>
      <c r="Q805" s="6"/>
    </row>
    <row r="806" spans="1:17" x14ac:dyDescent="0.25">
      <c r="A806" s="20">
        <f t="shared" si="121"/>
        <v>36102</v>
      </c>
      <c r="B806" s="17">
        <f t="shared" si="121"/>
        <v>3</v>
      </c>
      <c r="C806" s="18">
        <f t="shared" si="120"/>
        <v>2</v>
      </c>
      <c r="D806" s="18" t="str">
        <f t="shared" si="120"/>
        <v>growth</v>
      </c>
      <c r="E806" s="18">
        <v>83</v>
      </c>
      <c r="F806" s="18" t="s">
        <v>57</v>
      </c>
      <c r="G806" s="18" t="s">
        <v>58</v>
      </c>
      <c r="H806" s="18">
        <v>3</v>
      </c>
      <c r="I806" s="18">
        <f t="shared" si="119"/>
        <v>36102083</v>
      </c>
      <c r="J806" s="18">
        <f t="shared" si="118"/>
        <v>32</v>
      </c>
      <c r="K806" s="19">
        <v>2900</v>
      </c>
      <c r="L806" s="19">
        <v>2900</v>
      </c>
      <c r="M806" s="19">
        <v>100</v>
      </c>
      <c r="N806" s="19">
        <v>2900</v>
      </c>
      <c r="O806" s="18"/>
      <c r="P806" s="6"/>
      <c r="Q806" s="6"/>
    </row>
    <row r="807" spans="1:17" x14ac:dyDescent="0.25">
      <c r="A807" s="20">
        <f t="shared" si="121"/>
        <v>36102</v>
      </c>
      <c r="B807" s="8">
        <f t="shared" si="121"/>
        <v>3</v>
      </c>
      <c r="C807" s="9">
        <f t="shared" si="120"/>
        <v>2</v>
      </c>
      <c r="D807" s="9" t="str">
        <f t="shared" si="120"/>
        <v>growth</v>
      </c>
      <c r="E807" s="9">
        <v>16</v>
      </c>
      <c r="F807" s="9" t="s">
        <v>55</v>
      </c>
      <c r="G807" s="9" t="s">
        <v>59</v>
      </c>
      <c r="H807" s="9">
        <v>1</v>
      </c>
      <c r="I807" s="9">
        <f t="shared" si="119"/>
        <v>36102016</v>
      </c>
      <c r="J807" s="9">
        <f t="shared" si="118"/>
        <v>32</v>
      </c>
      <c r="K807" s="10">
        <v>3460</v>
      </c>
      <c r="L807" s="10">
        <v>3460</v>
      </c>
      <c r="M807" s="10">
        <v>100</v>
      </c>
      <c r="N807" s="10">
        <v>3460</v>
      </c>
      <c r="O807" s="9"/>
      <c r="P807" s="6"/>
      <c r="Q807" s="6">
        <v>0.26</v>
      </c>
    </row>
    <row r="808" spans="1:17" x14ac:dyDescent="0.25">
      <c r="A808" s="20">
        <f t="shared" si="121"/>
        <v>36102</v>
      </c>
      <c r="B808" s="8">
        <f t="shared" si="121"/>
        <v>3</v>
      </c>
      <c r="C808" s="9">
        <f t="shared" si="120"/>
        <v>2</v>
      </c>
      <c r="D808" s="9" t="str">
        <f t="shared" si="120"/>
        <v>growth</v>
      </c>
      <c r="E808" s="9">
        <v>36</v>
      </c>
      <c r="F808" s="9" t="s">
        <v>55</v>
      </c>
      <c r="G808" s="9" t="s">
        <v>59</v>
      </c>
      <c r="H808" s="9">
        <v>2</v>
      </c>
      <c r="I808" s="9">
        <f t="shared" si="119"/>
        <v>36102036</v>
      </c>
      <c r="J808" s="9">
        <f t="shared" si="118"/>
        <v>32</v>
      </c>
      <c r="K808" s="10">
        <v>3605</v>
      </c>
      <c r="L808" s="10">
        <v>3605</v>
      </c>
      <c r="M808" s="10">
        <v>100</v>
      </c>
      <c r="N808" s="10">
        <v>3605</v>
      </c>
      <c r="O808" s="9"/>
      <c r="P808" s="6"/>
      <c r="Q808" s="6">
        <v>0.28000000000000003</v>
      </c>
    </row>
    <row r="809" spans="1:17" x14ac:dyDescent="0.25">
      <c r="A809" s="20">
        <f t="shared" si="121"/>
        <v>36102</v>
      </c>
      <c r="B809" s="8">
        <f t="shared" si="121"/>
        <v>3</v>
      </c>
      <c r="C809" s="9">
        <f t="shared" si="120"/>
        <v>2</v>
      </c>
      <c r="D809" s="9" t="str">
        <f t="shared" si="120"/>
        <v>growth</v>
      </c>
      <c r="E809" s="9">
        <v>59</v>
      </c>
      <c r="F809" s="9" t="s">
        <v>55</v>
      </c>
      <c r="G809" s="9" t="s">
        <v>59</v>
      </c>
      <c r="H809" s="9">
        <v>3</v>
      </c>
      <c r="I809" s="9">
        <f t="shared" si="119"/>
        <v>36102059</v>
      </c>
      <c r="J809" s="9">
        <f t="shared" si="118"/>
        <v>32</v>
      </c>
      <c r="K809" s="10">
        <v>2765</v>
      </c>
      <c r="L809" s="10">
        <v>2765</v>
      </c>
      <c r="M809" s="10">
        <v>100</v>
      </c>
      <c r="N809" s="10">
        <v>2765</v>
      </c>
      <c r="O809" s="9"/>
      <c r="P809" s="6"/>
      <c r="Q809" s="6">
        <v>0.23</v>
      </c>
    </row>
    <row r="810" spans="1:17" x14ac:dyDescent="0.25">
      <c r="A810" s="20">
        <f t="shared" si="121"/>
        <v>36102</v>
      </c>
      <c r="B810" s="11">
        <f t="shared" si="121"/>
        <v>3</v>
      </c>
      <c r="C810" s="12">
        <f t="shared" si="120"/>
        <v>2</v>
      </c>
      <c r="D810" s="12" t="str">
        <f t="shared" si="120"/>
        <v>growth</v>
      </c>
      <c r="E810" s="12">
        <v>19</v>
      </c>
      <c r="F810" s="12" t="s">
        <v>57</v>
      </c>
      <c r="G810" s="12" t="s">
        <v>59</v>
      </c>
      <c r="H810" s="12">
        <v>1</v>
      </c>
      <c r="I810" s="12">
        <f t="shared" si="119"/>
        <v>36102019</v>
      </c>
      <c r="J810" s="12">
        <f t="shared" si="118"/>
        <v>32</v>
      </c>
      <c r="K810" s="13">
        <v>2780</v>
      </c>
      <c r="L810" s="13">
        <v>2780</v>
      </c>
      <c r="M810" s="13">
        <v>100</v>
      </c>
      <c r="N810" s="13">
        <v>2780</v>
      </c>
      <c r="O810" s="12"/>
      <c r="P810" s="6"/>
      <c r="Q810" s="6">
        <v>0.23</v>
      </c>
    </row>
    <row r="811" spans="1:17" x14ac:dyDescent="0.25">
      <c r="A811" s="20">
        <f t="shared" si="121"/>
        <v>36102</v>
      </c>
      <c r="B811" s="11">
        <f t="shared" si="121"/>
        <v>3</v>
      </c>
      <c r="C811" s="12">
        <f t="shared" si="120"/>
        <v>2</v>
      </c>
      <c r="D811" s="12" t="str">
        <f t="shared" si="120"/>
        <v>growth</v>
      </c>
      <c r="E811" s="12">
        <v>38</v>
      </c>
      <c r="F811" s="12" t="s">
        <v>57</v>
      </c>
      <c r="G811" s="12" t="s">
        <v>59</v>
      </c>
      <c r="H811" s="12">
        <v>2</v>
      </c>
      <c r="I811" s="12">
        <f t="shared" si="119"/>
        <v>36102038</v>
      </c>
      <c r="J811" s="12">
        <f t="shared" si="118"/>
        <v>32</v>
      </c>
      <c r="K811" s="13">
        <v>2440</v>
      </c>
      <c r="L811" s="13">
        <v>2440</v>
      </c>
      <c r="M811" s="13">
        <v>100</v>
      </c>
      <c r="N811" s="13">
        <v>2440</v>
      </c>
      <c r="O811" s="12"/>
      <c r="P811" s="6"/>
      <c r="Q811" s="6">
        <v>0.26</v>
      </c>
    </row>
    <row r="812" spans="1:17" x14ac:dyDescent="0.25">
      <c r="A812" s="20">
        <f t="shared" si="121"/>
        <v>36102</v>
      </c>
      <c r="B812" s="11">
        <f t="shared" si="121"/>
        <v>3</v>
      </c>
      <c r="C812" s="12">
        <f t="shared" si="121"/>
        <v>2</v>
      </c>
      <c r="D812" s="12" t="str">
        <f t="shared" si="121"/>
        <v>growth</v>
      </c>
      <c r="E812" s="12">
        <v>81</v>
      </c>
      <c r="F812" s="12" t="s">
        <v>57</v>
      </c>
      <c r="G812" s="12" t="s">
        <v>59</v>
      </c>
      <c r="H812" s="12">
        <v>3</v>
      </c>
      <c r="I812" s="12">
        <f t="shared" si="119"/>
        <v>36102081</v>
      </c>
      <c r="J812" s="12">
        <f t="shared" si="118"/>
        <v>32</v>
      </c>
      <c r="K812" s="13">
        <v>2275</v>
      </c>
      <c r="L812" s="13">
        <v>2275</v>
      </c>
      <c r="M812" s="13">
        <v>100</v>
      </c>
      <c r="N812" s="13">
        <v>2275</v>
      </c>
      <c r="O812" s="12"/>
      <c r="P812" s="6"/>
      <c r="Q812" s="6">
        <v>0.26</v>
      </c>
    </row>
    <row r="813" spans="1:17" x14ac:dyDescent="0.25">
      <c r="A813" s="7">
        <v>36110</v>
      </c>
      <c r="B813" s="8">
        <v>3</v>
      </c>
      <c r="C813" s="9">
        <v>2</v>
      </c>
      <c r="D813" s="9" t="s">
        <v>54</v>
      </c>
      <c r="E813" s="9">
        <v>14</v>
      </c>
      <c r="F813" s="9" t="s">
        <v>55</v>
      </c>
      <c r="G813" s="9" t="s">
        <v>56</v>
      </c>
      <c r="H813" s="9">
        <v>1</v>
      </c>
      <c r="I813" s="9">
        <f t="shared" si="119"/>
        <v>36110014</v>
      </c>
      <c r="J813" s="9">
        <f t="shared" si="118"/>
        <v>32</v>
      </c>
      <c r="K813" s="10">
        <v>3265</v>
      </c>
      <c r="L813" s="10">
        <v>3265</v>
      </c>
      <c r="M813" s="10">
        <v>100</v>
      </c>
      <c r="N813" s="10">
        <v>3265</v>
      </c>
      <c r="O813" s="10">
        <v>493.5</v>
      </c>
      <c r="P813" s="6">
        <f>(K813-O813)/K813</f>
        <v>0.84885145482388979</v>
      </c>
      <c r="Q813" s="6"/>
    </row>
    <row r="814" spans="1:17" x14ac:dyDescent="0.25">
      <c r="A814" s="7">
        <f>A813</f>
        <v>36110</v>
      </c>
      <c r="B814" s="8">
        <f>B813</f>
        <v>3</v>
      </c>
      <c r="C814" s="9">
        <f t="shared" ref="C814:D829" si="122">C813</f>
        <v>2</v>
      </c>
      <c r="D814" s="9" t="str">
        <f t="shared" si="122"/>
        <v>final</v>
      </c>
      <c r="E814" s="9">
        <v>35</v>
      </c>
      <c r="F814" s="9" t="s">
        <v>55</v>
      </c>
      <c r="G814" s="9" t="s">
        <v>56</v>
      </c>
      <c r="H814" s="9">
        <v>2</v>
      </c>
      <c r="I814" s="9">
        <f t="shared" si="119"/>
        <v>36110035</v>
      </c>
      <c r="J814" s="9">
        <f t="shared" si="118"/>
        <v>32</v>
      </c>
      <c r="K814" s="10">
        <v>2495</v>
      </c>
      <c r="L814" s="10">
        <v>2495</v>
      </c>
      <c r="M814" s="10">
        <v>100</v>
      </c>
      <c r="N814" s="10">
        <v>2495</v>
      </c>
      <c r="O814" s="10">
        <v>676.5</v>
      </c>
      <c r="P814" s="6">
        <f t="shared" ref="P814:P830" si="123">(K814-O814)/K814</f>
        <v>0.72885771543086175</v>
      </c>
      <c r="Q814" s="6"/>
    </row>
    <row r="815" spans="1:17" x14ac:dyDescent="0.25">
      <c r="A815" s="7">
        <f t="shared" ref="A815:D830" si="124">A814</f>
        <v>36110</v>
      </c>
      <c r="B815" s="8">
        <f t="shared" si="124"/>
        <v>3</v>
      </c>
      <c r="C815" s="9">
        <f t="shared" si="122"/>
        <v>2</v>
      </c>
      <c r="D815" s="9" t="str">
        <f t="shared" si="122"/>
        <v>final</v>
      </c>
      <c r="E815" s="9">
        <v>61</v>
      </c>
      <c r="F815" s="9" t="s">
        <v>55</v>
      </c>
      <c r="G815" s="9" t="s">
        <v>56</v>
      </c>
      <c r="H815" s="9">
        <v>3</v>
      </c>
      <c r="I815" s="9">
        <f t="shared" si="119"/>
        <v>36110061</v>
      </c>
      <c r="J815" s="9">
        <f t="shared" si="118"/>
        <v>32</v>
      </c>
      <c r="K815" s="10">
        <v>3630</v>
      </c>
      <c r="L815" s="10">
        <v>3630</v>
      </c>
      <c r="M815" s="10">
        <v>100</v>
      </c>
      <c r="N815" s="10">
        <v>3630</v>
      </c>
      <c r="O815" s="10">
        <v>456</v>
      </c>
      <c r="P815" s="6">
        <f t="shared" si="123"/>
        <v>0.87438016528925622</v>
      </c>
      <c r="Q815" s="6"/>
    </row>
    <row r="816" spans="1:17" x14ac:dyDescent="0.25">
      <c r="A816" s="7">
        <f t="shared" si="124"/>
        <v>36110</v>
      </c>
      <c r="B816" s="11">
        <f t="shared" si="124"/>
        <v>3</v>
      </c>
      <c r="C816" s="12">
        <f t="shared" si="122"/>
        <v>2</v>
      </c>
      <c r="D816" s="12" t="str">
        <f t="shared" si="122"/>
        <v>final</v>
      </c>
      <c r="E816" s="12">
        <v>17</v>
      </c>
      <c r="F816" s="12" t="s">
        <v>57</v>
      </c>
      <c r="G816" s="12" t="s">
        <v>56</v>
      </c>
      <c r="H816" s="12">
        <v>1</v>
      </c>
      <c r="I816" s="12">
        <f t="shared" si="119"/>
        <v>36110017</v>
      </c>
      <c r="J816" s="12">
        <f t="shared" si="118"/>
        <v>32</v>
      </c>
      <c r="K816" s="13">
        <v>3105</v>
      </c>
      <c r="L816" s="13">
        <v>3105</v>
      </c>
      <c r="M816" s="13">
        <v>100</v>
      </c>
      <c r="N816" s="13">
        <v>3105</v>
      </c>
      <c r="O816" s="13">
        <v>1016.5</v>
      </c>
      <c r="P816" s="6">
        <f t="shared" si="123"/>
        <v>0.67262479871175518</v>
      </c>
      <c r="Q816" s="6"/>
    </row>
    <row r="817" spans="1:17" x14ac:dyDescent="0.25">
      <c r="A817" s="7">
        <f t="shared" si="124"/>
        <v>36110</v>
      </c>
      <c r="B817" s="11">
        <f t="shared" si="124"/>
        <v>3</v>
      </c>
      <c r="C817" s="12">
        <f t="shared" si="122"/>
        <v>2</v>
      </c>
      <c r="D817" s="12" t="str">
        <f t="shared" si="122"/>
        <v>final</v>
      </c>
      <c r="E817" s="12">
        <v>39</v>
      </c>
      <c r="F817" s="12" t="s">
        <v>57</v>
      </c>
      <c r="G817" s="12" t="s">
        <v>56</v>
      </c>
      <c r="H817" s="12">
        <v>2</v>
      </c>
      <c r="I817" s="12">
        <f t="shared" si="119"/>
        <v>36110039</v>
      </c>
      <c r="J817" s="12">
        <f t="shared" si="118"/>
        <v>32</v>
      </c>
      <c r="K817" s="13">
        <v>4520</v>
      </c>
      <c r="L817" s="13">
        <v>4520</v>
      </c>
      <c r="M817" s="13">
        <v>100</v>
      </c>
      <c r="N817" s="13">
        <v>4520</v>
      </c>
      <c r="O817" s="13">
        <v>1540</v>
      </c>
      <c r="P817" s="6">
        <f t="shared" si="123"/>
        <v>0.65929203539823011</v>
      </c>
      <c r="Q817" s="6"/>
    </row>
    <row r="818" spans="1:17" x14ac:dyDescent="0.25">
      <c r="A818" s="7">
        <f t="shared" si="124"/>
        <v>36110</v>
      </c>
      <c r="B818" s="11">
        <f t="shared" si="124"/>
        <v>3</v>
      </c>
      <c r="C818" s="12">
        <f t="shared" si="122"/>
        <v>2</v>
      </c>
      <c r="D818" s="12" t="str">
        <f t="shared" si="122"/>
        <v>final</v>
      </c>
      <c r="E818" s="12">
        <v>82</v>
      </c>
      <c r="F818" s="12" t="s">
        <v>57</v>
      </c>
      <c r="G818" s="12" t="s">
        <v>56</v>
      </c>
      <c r="H818" s="12">
        <v>3</v>
      </c>
      <c r="I818" s="12">
        <f t="shared" si="119"/>
        <v>36110082</v>
      </c>
      <c r="J818" s="12">
        <f t="shared" si="118"/>
        <v>32</v>
      </c>
      <c r="K818" s="13">
        <v>4075</v>
      </c>
      <c r="L818" s="13">
        <v>4075</v>
      </c>
      <c r="M818" s="13">
        <v>100</v>
      </c>
      <c r="N818" s="13">
        <v>4075</v>
      </c>
      <c r="O818" s="13">
        <v>360</v>
      </c>
      <c r="P818" s="6">
        <f t="shared" si="123"/>
        <v>0.91165644171779137</v>
      </c>
      <c r="Q818" s="6"/>
    </row>
    <row r="819" spans="1:17" x14ac:dyDescent="0.25">
      <c r="A819" s="7">
        <f t="shared" si="124"/>
        <v>36110</v>
      </c>
      <c r="B819" s="14">
        <f t="shared" si="124"/>
        <v>3</v>
      </c>
      <c r="C819" s="15">
        <f t="shared" si="122"/>
        <v>2</v>
      </c>
      <c r="D819" s="15" t="str">
        <f t="shared" si="122"/>
        <v>final</v>
      </c>
      <c r="E819" s="15">
        <v>15</v>
      </c>
      <c r="F819" s="15" t="s">
        <v>55</v>
      </c>
      <c r="G819" s="15" t="s">
        <v>58</v>
      </c>
      <c r="H819" s="15">
        <v>1</v>
      </c>
      <c r="I819" s="15">
        <f t="shared" si="119"/>
        <v>36110015</v>
      </c>
      <c r="J819" s="15">
        <f t="shared" si="118"/>
        <v>32</v>
      </c>
      <c r="K819" s="16">
        <v>3490</v>
      </c>
      <c r="L819" s="16">
        <v>3490</v>
      </c>
      <c r="M819" s="16">
        <v>100</v>
      </c>
      <c r="N819" s="16">
        <v>3490</v>
      </c>
      <c r="O819" s="16">
        <v>1010</v>
      </c>
      <c r="P819" s="6">
        <f t="shared" si="123"/>
        <v>0.71060171919770776</v>
      </c>
      <c r="Q819" s="6"/>
    </row>
    <row r="820" spans="1:17" x14ac:dyDescent="0.25">
      <c r="A820" s="7">
        <f t="shared" si="124"/>
        <v>36110</v>
      </c>
      <c r="B820" s="14">
        <f t="shared" si="124"/>
        <v>3</v>
      </c>
      <c r="C820" s="15">
        <f t="shared" si="122"/>
        <v>2</v>
      </c>
      <c r="D820" s="15" t="str">
        <f t="shared" si="122"/>
        <v>final</v>
      </c>
      <c r="E820" s="15">
        <v>34</v>
      </c>
      <c r="F820" s="15" t="s">
        <v>55</v>
      </c>
      <c r="G820" s="15" t="s">
        <v>58</v>
      </c>
      <c r="H820" s="15">
        <v>2</v>
      </c>
      <c r="I820" s="15">
        <f t="shared" si="119"/>
        <v>36110034</v>
      </c>
      <c r="J820" s="15">
        <f t="shared" si="118"/>
        <v>32</v>
      </c>
      <c r="K820" s="16">
        <v>2390</v>
      </c>
      <c r="L820" s="16">
        <v>2390</v>
      </c>
      <c r="M820" s="16">
        <v>100</v>
      </c>
      <c r="N820" s="16">
        <v>2390</v>
      </c>
      <c r="O820" s="16">
        <v>970</v>
      </c>
      <c r="P820" s="6">
        <f t="shared" si="123"/>
        <v>0.59414225941422594</v>
      </c>
      <c r="Q820" s="6"/>
    </row>
    <row r="821" spans="1:17" x14ac:dyDescent="0.25">
      <c r="A821" s="7">
        <f t="shared" si="124"/>
        <v>36110</v>
      </c>
      <c r="B821" s="14">
        <f t="shared" si="124"/>
        <v>3</v>
      </c>
      <c r="C821" s="15">
        <f t="shared" si="122"/>
        <v>2</v>
      </c>
      <c r="D821" s="15" t="str">
        <f t="shared" si="122"/>
        <v>final</v>
      </c>
      <c r="E821" s="15">
        <v>60</v>
      </c>
      <c r="F821" s="15" t="s">
        <v>55</v>
      </c>
      <c r="G821" s="15" t="s">
        <v>58</v>
      </c>
      <c r="H821" s="15">
        <v>3</v>
      </c>
      <c r="I821" s="15">
        <f t="shared" si="119"/>
        <v>36110060</v>
      </c>
      <c r="J821" s="15">
        <f t="shared" si="118"/>
        <v>32</v>
      </c>
      <c r="K821" s="16">
        <v>4685</v>
      </c>
      <c r="L821" s="16">
        <v>4685</v>
      </c>
      <c r="M821" s="16">
        <v>100</v>
      </c>
      <c r="N821" s="16">
        <v>4685</v>
      </c>
      <c r="O821" s="16">
        <v>4025</v>
      </c>
      <c r="P821" s="6">
        <f t="shared" si="123"/>
        <v>0.14087513340448238</v>
      </c>
      <c r="Q821" s="6"/>
    </row>
    <row r="822" spans="1:17" x14ac:dyDescent="0.25">
      <c r="A822" s="7">
        <f t="shared" si="124"/>
        <v>36110</v>
      </c>
      <c r="B822" s="17">
        <f t="shared" si="124"/>
        <v>3</v>
      </c>
      <c r="C822" s="18">
        <f t="shared" si="122"/>
        <v>2</v>
      </c>
      <c r="D822" s="18" t="str">
        <f t="shared" si="122"/>
        <v>final</v>
      </c>
      <c r="E822" s="18">
        <v>18</v>
      </c>
      <c r="F822" s="18" t="s">
        <v>57</v>
      </c>
      <c r="G822" s="18" t="s">
        <v>58</v>
      </c>
      <c r="H822" s="18">
        <v>1</v>
      </c>
      <c r="I822" s="18">
        <f t="shared" si="119"/>
        <v>36110018</v>
      </c>
      <c r="J822" s="18">
        <f t="shared" si="118"/>
        <v>32</v>
      </c>
      <c r="K822" s="19">
        <v>4145</v>
      </c>
      <c r="L822" s="19">
        <v>4145</v>
      </c>
      <c r="M822" s="19">
        <v>100</v>
      </c>
      <c r="N822" s="19">
        <v>4145</v>
      </c>
      <c r="O822" s="19">
        <v>347</v>
      </c>
      <c r="P822" s="6">
        <f t="shared" si="123"/>
        <v>0.91628468033775634</v>
      </c>
      <c r="Q822" s="6"/>
    </row>
    <row r="823" spans="1:17" x14ac:dyDescent="0.25">
      <c r="A823" s="7">
        <f t="shared" si="124"/>
        <v>36110</v>
      </c>
      <c r="B823" s="17">
        <f t="shared" si="124"/>
        <v>3</v>
      </c>
      <c r="C823" s="18">
        <f t="shared" si="122"/>
        <v>2</v>
      </c>
      <c r="D823" s="18" t="str">
        <f t="shared" si="122"/>
        <v>final</v>
      </c>
      <c r="E823" s="18">
        <v>37</v>
      </c>
      <c r="F823" s="18" t="s">
        <v>57</v>
      </c>
      <c r="G823" s="18" t="s">
        <v>58</v>
      </c>
      <c r="H823" s="18">
        <v>2</v>
      </c>
      <c r="I823" s="18">
        <f t="shared" si="119"/>
        <v>36110037</v>
      </c>
      <c r="J823" s="18">
        <f t="shared" si="118"/>
        <v>32</v>
      </c>
      <c r="K823" s="19">
        <v>3265</v>
      </c>
      <c r="L823" s="19">
        <v>3265</v>
      </c>
      <c r="M823" s="19">
        <v>100</v>
      </c>
      <c r="N823" s="19">
        <v>3265</v>
      </c>
      <c r="O823" s="19">
        <v>413.5</v>
      </c>
      <c r="P823" s="6">
        <f t="shared" si="123"/>
        <v>0.87335375191424192</v>
      </c>
      <c r="Q823" s="6"/>
    </row>
    <row r="824" spans="1:17" x14ac:dyDescent="0.25">
      <c r="A824" s="7">
        <f t="shared" si="124"/>
        <v>36110</v>
      </c>
      <c r="B824" s="17">
        <f t="shared" si="124"/>
        <v>3</v>
      </c>
      <c r="C824" s="18">
        <f t="shared" si="122"/>
        <v>2</v>
      </c>
      <c r="D824" s="18" t="str">
        <f t="shared" si="122"/>
        <v>final</v>
      </c>
      <c r="E824" s="18">
        <v>83</v>
      </c>
      <c r="F824" s="18" t="s">
        <v>57</v>
      </c>
      <c r="G824" s="18" t="s">
        <v>58</v>
      </c>
      <c r="H824" s="18">
        <v>3</v>
      </c>
      <c r="I824" s="18">
        <f t="shared" si="119"/>
        <v>36110083</v>
      </c>
      <c r="J824" s="18">
        <f t="shared" si="118"/>
        <v>32</v>
      </c>
      <c r="K824" s="19">
        <v>4115</v>
      </c>
      <c r="L824" s="19">
        <v>4115</v>
      </c>
      <c r="M824" s="19">
        <v>100</v>
      </c>
      <c r="N824" s="19">
        <v>4115</v>
      </c>
      <c r="O824" s="19">
        <v>379.5</v>
      </c>
      <c r="P824" s="6">
        <f t="shared" si="123"/>
        <v>0.90777642770352374</v>
      </c>
      <c r="Q824" s="6"/>
    </row>
    <row r="825" spans="1:17" x14ac:dyDescent="0.25">
      <c r="A825" s="7">
        <f t="shared" si="124"/>
        <v>36110</v>
      </c>
      <c r="B825" s="8">
        <f t="shared" si="124"/>
        <v>3</v>
      </c>
      <c r="C825" s="9">
        <f t="shared" si="122"/>
        <v>2</v>
      </c>
      <c r="D825" s="9" t="str">
        <f t="shared" si="122"/>
        <v>final</v>
      </c>
      <c r="E825" s="9">
        <v>16</v>
      </c>
      <c r="F825" s="9" t="s">
        <v>55</v>
      </c>
      <c r="G825" s="9" t="s">
        <v>59</v>
      </c>
      <c r="H825" s="9">
        <v>1</v>
      </c>
      <c r="I825" s="9">
        <f t="shared" si="119"/>
        <v>36110016</v>
      </c>
      <c r="J825" s="9">
        <f t="shared" si="118"/>
        <v>32</v>
      </c>
      <c r="K825" s="10">
        <v>3900</v>
      </c>
      <c r="L825" s="10">
        <v>3900</v>
      </c>
      <c r="M825" s="10">
        <v>100</v>
      </c>
      <c r="N825" s="10">
        <v>3900</v>
      </c>
      <c r="O825" s="10">
        <v>2044.5</v>
      </c>
      <c r="P825" s="6">
        <f t="shared" si="123"/>
        <v>0.47576923076923078</v>
      </c>
      <c r="Q825" s="6">
        <v>0.28000000000000003</v>
      </c>
    </row>
    <row r="826" spans="1:17" x14ac:dyDescent="0.25">
      <c r="A826" s="7">
        <f t="shared" si="124"/>
        <v>36110</v>
      </c>
      <c r="B826" s="8">
        <f t="shared" si="124"/>
        <v>3</v>
      </c>
      <c r="C826" s="9">
        <f t="shared" si="122"/>
        <v>2</v>
      </c>
      <c r="D826" s="9" t="str">
        <f t="shared" si="122"/>
        <v>final</v>
      </c>
      <c r="E826" s="9">
        <v>36</v>
      </c>
      <c r="F826" s="9" t="s">
        <v>55</v>
      </c>
      <c r="G826" s="9" t="s">
        <v>59</v>
      </c>
      <c r="H826" s="9">
        <v>2</v>
      </c>
      <c r="I826" s="9">
        <f t="shared" si="119"/>
        <v>36110036</v>
      </c>
      <c r="J826" s="9">
        <f t="shared" si="118"/>
        <v>32</v>
      </c>
      <c r="K826" s="10">
        <v>5270</v>
      </c>
      <c r="L826" s="10">
        <v>5270</v>
      </c>
      <c r="M826" s="10">
        <v>100</v>
      </c>
      <c r="N826" s="10">
        <v>5270</v>
      </c>
      <c r="O826" s="10">
        <v>2033</v>
      </c>
      <c r="P826" s="6">
        <f t="shared" si="123"/>
        <v>0.61423149905123342</v>
      </c>
      <c r="Q826" s="6">
        <v>0.32</v>
      </c>
    </row>
    <row r="827" spans="1:17" x14ac:dyDescent="0.25">
      <c r="A827" s="7">
        <f t="shared" si="124"/>
        <v>36110</v>
      </c>
      <c r="B827" s="8">
        <f t="shared" si="124"/>
        <v>3</v>
      </c>
      <c r="C827" s="9">
        <f t="shared" si="122"/>
        <v>2</v>
      </c>
      <c r="D827" s="9" t="str">
        <f t="shared" si="122"/>
        <v>final</v>
      </c>
      <c r="E827" s="9">
        <v>59</v>
      </c>
      <c r="F827" s="9" t="s">
        <v>55</v>
      </c>
      <c r="G827" s="9" t="s">
        <v>59</v>
      </c>
      <c r="H827" s="9">
        <v>3</v>
      </c>
      <c r="I827" s="9">
        <f t="shared" si="119"/>
        <v>36110059</v>
      </c>
      <c r="J827" s="9">
        <f t="shared" si="118"/>
        <v>32</v>
      </c>
      <c r="K827" s="10">
        <v>3780</v>
      </c>
      <c r="L827" s="10">
        <v>3780</v>
      </c>
      <c r="M827" s="10">
        <v>100</v>
      </c>
      <c r="N827" s="10">
        <v>3780</v>
      </c>
      <c r="O827" s="10">
        <v>2067.5</v>
      </c>
      <c r="P827" s="6">
        <f t="shared" si="123"/>
        <v>0.45304232804232802</v>
      </c>
      <c r="Q827" s="6">
        <v>0.35</v>
      </c>
    </row>
    <row r="828" spans="1:17" x14ac:dyDescent="0.25">
      <c r="A828" s="7">
        <f t="shared" si="124"/>
        <v>36110</v>
      </c>
      <c r="B828" s="11">
        <f t="shared" si="124"/>
        <v>3</v>
      </c>
      <c r="C828" s="12">
        <f t="shared" si="122"/>
        <v>2</v>
      </c>
      <c r="D828" s="12" t="str">
        <f t="shared" si="122"/>
        <v>final</v>
      </c>
      <c r="E828" s="12">
        <v>19</v>
      </c>
      <c r="F828" s="12" t="s">
        <v>57</v>
      </c>
      <c r="G828" s="12" t="s">
        <v>59</v>
      </c>
      <c r="H828" s="12">
        <v>1</v>
      </c>
      <c r="I828" s="12">
        <f t="shared" si="119"/>
        <v>36110019</v>
      </c>
      <c r="J828" s="12">
        <f t="shared" si="118"/>
        <v>32</v>
      </c>
      <c r="K828" s="13">
        <v>3210</v>
      </c>
      <c r="L828" s="13">
        <v>3210</v>
      </c>
      <c r="M828" s="13">
        <v>100</v>
      </c>
      <c r="N828" s="13">
        <v>3210</v>
      </c>
      <c r="O828" s="13">
        <v>1510.5</v>
      </c>
      <c r="P828" s="6">
        <f t="shared" si="123"/>
        <v>0.52943925233644862</v>
      </c>
      <c r="Q828" s="6">
        <v>0.36</v>
      </c>
    </row>
    <row r="829" spans="1:17" x14ac:dyDescent="0.25">
      <c r="A829" s="7">
        <f t="shared" si="124"/>
        <v>36110</v>
      </c>
      <c r="B829" s="11">
        <f t="shared" si="124"/>
        <v>3</v>
      </c>
      <c r="C829" s="12">
        <f t="shared" si="122"/>
        <v>2</v>
      </c>
      <c r="D829" s="12" t="str">
        <f t="shared" si="122"/>
        <v>final</v>
      </c>
      <c r="E829" s="12">
        <v>38</v>
      </c>
      <c r="F829" s="12" t="s">
        <v>57</v>
      </c>
      <c r="G829" s="12" t="s">
        <v>59</v>
      </c>
      <c r="H829" s="12">
        <v>2</v>
      </c>
      <c r="I829" s="12">
        <f t="shared" si="119"/>
        <v>36110038</v>
      </c>
      <c r="J829" s="12">
        <f t="shared" si="118"/>
        <v>32</v>
      </c>
      <c r="K829" s="13">
        <v>3895</v>
      </c>
      <c r="L829" s="13">
        <v>3895</v>
      </c>
      <c r="M829" s="13">
        <v>100</v>
      </c>
      <c r="N829" s="13">
        <v>3895</v>
      </c>
      <c r="O829" s="13">
        <v>1913.5</v>
      </c>
      <c r="P829" s="6">
        <f t="shared" si="123"/>
        <v>0.50872913992297819</v>
      </c>
      <c r="Q829" s="6">
        <v>0.31</v>
      </c>
    </row>
    <row r="830" spans="1:17" x14ac:dyDescent="0.25">
      <c r="A830" s="7">
        <f t="shared" si="124"/>
        <v>36110</v>
      </c>
      <c r="B830" s="11">
        <f t="shared" si="124"/>
        <v>3</v>
      </c>
      <c r="C830" s="12">
        <f t="shared" si="124"/>
        <v>2</v>
      </c>
      <c r="D830" s="12" t="str">
        <f t="shared" si="124"/>
        <v>final</v>
      </c>
      <c r="E830" s="12">
        <v>81</v>
      </c>
      <c r="F830" s="12" t="s">
        <v>57</v>
      </c>
      <c r="G830" s="12" t="s">
        <v>59</v>
      </c>
      <c r="H830" s="12">
        <v>3</v>
      </c>
      <c r="I830" s="12">
        <f t="shared" si="119"/>
        <v>36110081</v>
      </c>
      <c r="J830" s="12">
        <f t="shared" si="118"/>
        <v>32</v>
      </c>
      <c r="K830" s="13">
        <v>3700</v>
      </c>
      <c r="L830" s="13">
        <v>3700</v>
      </c>
      <c r="M830" s="13">
        <v>100</v>
      </c>
      <c r="N830" s="13">
        <v>3700</v>
      </c>
      <c r="O830" s="13">
        <v>1538</v>
      </c>
      <c r="P830" s="6">
        <f t="shared" si="123"/>
        <v>0.58432432432432435</v>
      </c>
      <c r="Q830" s="6">
        <v>0.3</v>
      </c>
    </row>
    <row r="831" spans="1:17" x14ac:dyDescent="0.25">
      <c r="A831" s="20">
        <v>36115</v>
      </c>
      <c r="B831" s="8">
        <v>3</v>
      </c>
      <c r="C831" s="9">
        <v>2</v>
      </c>
      <c r="D831" s="9" t="s">
        <v>51</v>
      </c>
      <c r="E831" s="9">
        <v>14</v>
      </c>
      <c r="F831" s="9" t="s">
        <v>55</v>
      </c>
      <c r="G831" s="9" t="s">
        <v>56</v>
      </c>
      <c r="H831" s="9">
        <v>1</v>
      </c>
      <c r="I831" s="9">
        <f t="shared" si="119"/>
        <v>36115014</v>
      </c>
      <c r="J831" s="9">
        <f t="shared" si="118"/>
        <v>32</v>
      </c>
      <c r="K831" s="10">
        <v>493.5</v>
      </c>
      <c r="L831" s="10"/>
      <c r="M831" s="10"/>
      <c r="N831" s="10">
        <v>493.5</v>
      </c>
      <c r="O831" s="9"/>
      <c r="P831" s="6"/>
      <c r="Q831" s="6"/>
    </row>
    <row r="832" spans="1:17" x14ac:dyDescent="0.25">
      <c r="A832" s="20">
        <f>A831</f>
        <v>36115</v>
      </c>
      <c r="B832" s="8">
        <f>B831</f>
        <v>3</v>
      </c>
      <c r="C832" s="9">
        <f t="shared" ref="C832:D847" si="125">C831</f>
        <v>2</v>
      </c>
      <c r="D832" s="9" t="str">
        <f t="shared" si="125"/>
        <v>residual</v>
      </c>
      <c r="E832" s="9">
        <v>35</v>
      </c>
      <c r="F832" s="9" t="s">
        <v>55</v>
      </c>
      <c r="G832" s="9" t="s">
        <v>56</v>
      </c>
      <c r="H832" s="9">
        <v>2</v>
      </c>
      <c r="I832" s="9">
        <f t="shared" si="119"/>
        <v>36115035</v>
      </c>
      <c r="J832" s="9">
        <f t="shared" si="118"/>
        <v>32</v>
      </c>
      <c r="K832" s="10">
        <v>676.5</v>
      </c>
      <c r="L832" s="10"/>
      <c r="M832" s="10"/>
      <c r="N832" s="10">
        <v>676.5</v>
      </c>
      <c r="O832" s="9"/>
      <c r="P832" s="6"/>
      <c r="Q832" s="6"/>
    </row>
    <row r="833" spans="1:17" x14ac:dyDescent="0.25">
      <c r="A833" s="20">
        <f t="shared" ref="A833:D848" si="126">A832</f>
        <v>36115</v>
      </c>
      <c r="B833" s="8">
        <f t="shared" si="126"/>
        <v>3</v>
      </c>
      <c r="C833" s="9">
        <f t="shared" si="125"/>
        <v>2</v>
      </c>
      <c r="D833" s="9" t="str">
        <f t="shared" si="125"/>
        <v>residual</v>
      </c>
      <c r="E833" s="9">
        <v>61</v>
      </c>
      <c r="F833" s="9" t="s">
        <v>55</v>
      </c>
      <c r="G833" s="9" t="s">
        <v>56</v>
      </c>
      <c r="H833" s="9">
        <v>3</v>
      </c>
      <c r="I833" s="9">
        <f t="shared" si="119"/>
        <v>36115061</v>
      </c>
      <c r="J833" s="9">
        <f t="shared" si="118"/>
        <v>32</v>
      </c>
      <c r="K833" s="10">
        <v>456</v>
      </c>
      <c r="L833" s="10"/>
      <c r="M833" s="10"/>
      <c r="N833" s="10">
        <v>456</v>
      </c>
      <c r="O833" s="9"/>
      <c r="P833" s="6"/>
      <c r="Q833" s="6"/>
    </row>
    <row r="834" spans="1:17" x14ac:dyDescent="0.25">
      <c r="A834" s="20">
        <f t="shared" si="126"/>
        <v>36115</v>
      </c>
      <c r="B834" s="11">
        <f t="shared" si="126"/>
        <v>3</v>
      </c>
      <c r="C834" s="12">
        <f t="shared" si="125"/>
        <v>2</v>
      </c>
      <c r="D834" s="12" t="str">
        <f t="shared" si="125"/>
        <v>residual</v>
      </c>
      <c r="E834" s="12">
        <v>17</v>
      </c>
      <c r="F834" s="12" t="s">
        <v>57</v>
      </c>
      <c r="G834" s="12" t="s">
        <v>56</v>
      </c>
      <c r="H834" s="12">
        <v>1</v>
      </c>
      <c r="I834" s="12">
        <f t="shared" si="119"/>
        <v>36115017</v>
      </c>
      <c r="J834" s="12">
        <f t="shared" si="118"/>
        <v>32</v>
      </c>
      <c r="K834" s="13">
        <v>1016.5</v>
      </c>
      <c r="L834" s="13"/>
      <c r="M834" s="13"/>
      <c r="N834" s="13">
        <v>1016.5</v>
      </c>
      <c r="O834" s="12"/>
      <c r="P834" s="6"/>
      <c r="Q834" s="6"/>
    </row>
    <row r="835" spans="1:17" x14ac:dyDescent="0.25">
      <c r="A835" s="20">
        <f t="shared" si="126"/>
        <v>36115</v>
      </c>
      <c r="B835" s="11">
        <f t="shared" si="126"/>
        <v>3</v>
      </c>
      <c r="C835" s="12">
        <f t="shared" si="125"/>
        <v>2</v>
      </c>
      <c r="D835" s="12" t="str">
        <f t="shared" si="125"/>
        <v>residual</v>
      </c>
      <c r="E835" s="12">
        <v>39</v>
      </c>
      <c r="F835" s="12" t="s">
        <v>57</v>
      </c>
      <c r="G835" s="12" t="s">
        <v>56</v>
      </c>
      <c r="H835" s="12">
        <v>2</v>
      </c>
      <c r="I835" s="12">
        <f t="shared" si="119"/>
        <v>36115039</v>
      </c>
      <c r="J835" s="12">
        <f t="shared" si="118"/>
        <v>32</v>
      </c>
      <c r="K835" s="13">
        <v>1540</v>
      </c>
      <c r="L835" s="13"/>
      <c r="M835" s="13"/>
      <c r="N835" s="13">
        <v>1540</v>
      </c>
      <c r="O835" s="12"/>
      <c r="P835" s="6"/>
      <c r="Q835" s="6"/>
    </row>
    <row r="836" spans="1:17" x14ac:dyDescent="0.25">
      <c r="A836" s="20">
        <f t="shared" si="126"/>
        <v>36115</v>
      </c>
      <c r="B836" s="11">
        <f t="shared" si="126"/>
        <v>3</v>
      </c>
      <c r="C836" s="12">
        <f t="shared" si="125"/>
        <v>2</v>
      </c>
      <c r="D836" s="12" t="str">
        <f t="shared" si="125"/>
        <v>residual</v>
      </c>
      <c r="E836" s="12">
        <v>82</v>
      </c>
      <c r="F836" s="12" t="s">
        <v>57</v>
      </c>
      <c r="G836" s="12" t="s">
        <v>56</v>
      </c>
      <c r="H836" s="12">
        <v>3</v>
      </c>
      <c r="I836" s="12">
        <f t="shared" si="119"/>
        <v>36115082</v>
      </c>
      <c r="J836" s="12">
        <f t="shared" si="118"/>
        <v>32</v>
      </c>
      <c r="K836" s="13">
        <v>360</v>
      </c>
      <c r="L836" s="13"/>
      <c r="M836" s="13"/>
      <c r="N836" s="13">
        <v>360</v>
      </c>
      <c r="O836" s="12"/>
      <c r="P836" s="6"/>
      <c r="Q836" s="6"/>
    </row>
    <row r="837" spans="1:17" x14ac:dyDescent="0.25">
      <c r="A837" s="20">
        <f t="shared" si="126"/>
        <v>36115</v>
      </c>
      <c r="B837" s="14">
        <f t="shared" si="126"/>
        <v>3</v>
      </c>
      <c r="C837" s="15">
        <f t="shared" si="125"/>
        <v>2</v>
      </c>
      <c r="D837" s="15" t="str">
        <f t="shared" si="125"/>
        <v>residual</v>
      </c>
      <c r="E837" s="15">
        <v>15</v>
      </c>
      <c r="F837" s="15" t="s">
        <v>55</v>
      </c>
      <c r="G837" s="15" t="s">
        <v>58</v>
      </c>
      <c r="H837" s="15">
        <v>1</v>
      </c>
      <c r="I837" s="15">
        <f t="shared" si="119"/>
        <v>36115015</v>
      </c>
      <c r="J837" s="15">
        <f t="shared" si="118"/>
        <v>32</v>
      </c>
      <c r="K837" s="16">
        <v>1010</v>
      </c>
      <c r="L837" s="16"/>
      <c r="M837" s="16"/>
      <c r="N837" s="16">
        <v>1010</v>
      </c>
      <c r="O837" s="15"/>
      <c r="P837" s="6"/>
      <c r="Q837" s="6"/>
    </row>
    <row r="838" spans="1:17" x14ac:dyDescent="0.25">
      <c r="A838" s="20">
        <f t="shared" si="126"/>
        <v>36115</v>
      </c>
      <c r="B838" s="14">
        <f t="shared" si="126"/>
        <v>3</v>
      </c>
      <c r="C838" s="15">
        <f t="shared" si="125"/>
        <v>2</v>
      </c>
      <c r="D838" s="15" t="str">
        <f t="shared" si="125"/>
        <v>residual</v>
      </c>
      <c r="E838" s="15">
        <v>34</v>
      </c>
      <c r="F838" s="15" t="s">
        <v>55</v>
      </c>
      <c r="G838" s="15" t="s">
        <v>58</v>
      </c>
      <c r="H838" s="15">
        <v>2</v>
      </c>
      <c r="I838" s="15">
        <f t="shared" si="119"/>
        <v>36115034</v>
      </c>
      <c r="J838" s="15">
        <f t="shared" si="118"/>
        <v>32</v>
      </c>
      <c r="K838" s="16">
        <v>970</v>
      </c>
      <c r="L838" s="16"/>
      <c r="M838" s="16"/>
      <c r="N838" s="16">
        <v>970</v>
      </c>
      <c r="O838" s="15"/>
      <c r="P838" s="6"/>
      <c r="Q838" s="6"/>
    </row>
    <row r="839" spans="1:17" x14ac:dyDescent="0.25">
      <c r="A839" s="20">
        <f t="shared" si="126"/>
        <v>36115</v>
      </c>
      <c r="B839" s="14">
        <f t="shared" si="126"/>
        <v>3</v>
      </c>
      <c r="C839" s="15">
        <f t="shared" si="125"/>
        <v>2</v>
      </c>
      <c r="D839" s="15" t="str">
        <f t="shared" si="125"/>
        <v>residual</v>
      </c>
      <c r="E839" s="15">
        <v>60</v>
      </c>
      <c r="F839" s="15" t="s">
        <v>55</v>
      </c>
      <c r="G839" s="15" t="s">
        <v>58</v>
      </c>
      <c r="H839" s="15">
        <v>3</v>
      </c>
      <c r="I839" s="15">
        <f t="shared" si="119"/>
        <v>36115060</v>
      </c>
      <c r="J839" s="15">
        <f t="shared" si="118"/>
        <v>32</v>
      </c>
      <c r="K839" s="16">
        <v>4025</v>
      </c>
      <c r="L839" s="16"/>
      <c r="M839" s="16"/>
      <c r="N839" s="16">
        <v>4025</v>
      </c>
      <c r="O839" s="15"/>
      <c r="P839" s="6"/>
      <c r="Q839" s="6"/>
    </row>
    <row r="840" spans="1:17" x14ac:dyDescent="0.25">
      <c r="A840" s="20">
        <f t="shared" si="126"/>
        <v>36115</v>
      </c>
      <c r="B840" s="17">
        <f t="shared" si="126"/>
        <v>3</v>
      </c>
      <c r="C840" s="18">
        <f t="shared" si="125"/>
        <v>2</v>
      </c>
      <c r="D840" s="18" t="str">
        <f t="shared" si="125"/>
        <v>residual</v>
      </c>
      <c r="E840" s="18">
        <v>18</v>
      </c>
      <c r="F840" s="18" t="s">
        <v>57</v>
      </c>
      <c r="G840" s="18" t="s">
        <v>58</v>
      </c>
      <c r="H840" s="18">
        <v>1</v>
      </c>
      <c r="I840" s="18">
        <f t="shared" si="119"/>
        <v>36115018</v>
      </c>
      <c r="J840" s="18">
        <f t="shared" si="118"/>
        <v>32</v>
      </c>
      <c r="K840" s="19">
        <v>347</v>
      </c>
      <c r="L840" s="19"/>
      <c r="M840" s="19"/>
      <c r="N840" s="19">
        <v>347</v>
      </c>
      <c r="O840" s="18"/>
      <c r="P840" s="6"/>
      <c r="Q840" s="6"/>
    </row>
    <row r="841" spans="1:17" x14ac:dyDescent="0.25">
      <c r="A841" s="20">
        <f t="shared" si="126"/>
        <v>36115</v>
      </c>
      <c r="B841" s="17">
        <f t="shared" si="126"/>
        <v>3</v>
      </c>
      <c r="C841" s="18">
        <f t="shared" si="125"/>
        <v>2</v>
      </c>
      <c r="D841" s="18" t="str">
        <f t="shared" si="125"/>
        <v>residual</v>
      </c>
      <c r="E841" s="18">
        <v>37</v>
      </c>
      <c r="F841" s="18" t="s">
        <v>57</v>
      </c>
      <c r="G841" s="18" t="s">
        <v>58</v>
      </c>
      <c r="H841" s="18">
        <v>2</v>
      </c>
      <c r="I841" s="18">
        <f t="shared" si="119"/>
        <v>36115037</v>
      </c>
      <c r="J841" s="18">
        <f t="shared" si="118"/>
        <v>32</v>
      </c>
      <c r="K841" s="19">
        <v>413.5</v>
      </c>
      <c r="L841" s="19"/>
      <c r="M841" s="19"/>
      <c r="N841" s="19">
        <v>413.5</v>
      </c>
      <c r="O841" s="18"/>
      <c r="P841" s="6"/>
      <c r="Q841" s="6"/>
    </row>
    <row r="842" spans="1:17" x14ac:dyDescent="0.25">
      <c r="A842" s="20">
        <f t="shared" si="126"/>
        <v>36115</v>
      </c>
      <c r="B842" s="17">
        <f t="shared" si="126"/>
        <v>3</v>
      </c>
      <c r="C842" s="18">
        <f t="shared" si="125"/>
        <v>2</v>
      </c>
      <c r="D842" s="18" t="str">
        <f t="shared" si="125"/>
        <v>residual</v>
      </c>
      <c r="E842" s="18">
        <v>83</v>
      </c>
      <c r="F842" s="18" t="s">
        <v>57</v>
      </c>
      <c r="G842" s="18" t="s">
        <v>58</v>
      </c>
      <c r="H842" s="18">
        <v>3</v>
      </c>
      <c r="I842" s="18">
        <f t="shared" si="119"/>
        <v>36115083</v>
      </c>
      <c r="J842" s="18">
        <f t="shared" si="118"/>
        <v>32</v>
      </c>
      <c r="K842" s="19">
        <v>379.5</v>
      </c>
      <c r="L842" s="19"/>
      <c r="M842" s="19"/>
      <c r="N842" s="19">
        <v>379.5</v>
      </c>
      <c r="O842" s="18"/>
      <c r="P842" s="6"/>
      <c r="Q842" s="6"/>
    </row>
    <row r="843" spans="1:17" x14ac:dyDescent="0.25">
      <c r="A843" s="20">
        <f t="shared" si="126"/>
        <v>36115</v>
      </c>
      <c r="B843" s="8">
        <f t="shared" si="126"/>
        <v>3</v>
      </c>
      <c r="C843" s="9">
        <f t="shared" si="125"/>
        <v>2</v>
      </c>
      <c r="D843" s="9" t="str">
        <f t="shared" si="125"/>
        <v>residual</v>
      </c>
      <c r="E843" s="9">
        <v>16</v>
      </c>
      <c r="F843" s="9" t="s">
        <v>55</v>
      </c>
      <c r="G843" s="9" t="s">
        <v>59</v>
      </c>
      <c r="H843" s="9">
        <v>1</v>
      </c>
      <c r="I843" s="9">
        <f t="shared" si="119"/>
        <v>36115016</v>
      </c>
      <c r="J843" s="9">
        <f t="shared" si="118"/>
        <v>32</v>
      </c>
      <c r="K843" s="10">
        <v>2044.5</v>
      </c>
      <c r="L843" s="10"/>
      <c r="M843" s="10"/>
      <c r="N843" s="10">
        <v>2044.5</v>
      </c>
      <c r="O843" s="9"/>
      <c r="P843" s="6"/>
      <c r="Q843" s="6"/>
    </row>
    <row r="844" spans="1:17" x14ac:dyDescent="0.25">
      <c r="A844" s="20">
        <f t="shared" si="126"/>
        <v>36115</v>
      </c>
      <c r="B844" s="8">
        <f t="shared" si="126"/>
        <v>3</v>
      </c>
      <c r="C844" s="9">
        <f t="shared" si="125"/>
        <v>2</v>
      </c>
      <c r="D844" s="9" t="str">
        <f t="shared" si="125"/>
        <v>residual</v>
      </c>
      <c r="E844" s="9">
        <v>36</v>
      </c>
      <c r="F844" s="9" t="s">
        <v>55</v>
      </c>
      <c r="G844" s="9" t="s">
        <v>59</v>
      </c>
      <c r="H844" s="9">
        <v>2</v>
      </c>
      <c r="I844" s="9">
        <f t="shared" si="119"/>
        <v>36115036</v>
      </c>
      <c r="J844" s="9">
        <f t="shared" si="118"/>
        <v>32</v>
      </c>
      <c r="K844" s="10">
        <v>2033</v>
      </c>
      <c r="L844" s="10"/>
      <c r="M844" s="10"/>
      <c r="N844" s="10">
        <v>2033</v>
      </c>
      <c r="O844" s="9"/>
      <c r="P844" s="6"/>
      <c r="Q844" s="6"/>
    </row>
    <row r="845" spans="1:17" x14ac:dyDescent="0.25">
      <c r="A845" s="20">
        <f t="shared" si="126"/>
        <v>36115</v>
      </c>
      <c r="B845" s="8">
        <f t="shared" si="126"/>
        <v>3</v>
      </c>
      <c r="C845" s="9">
        <f t="shared" si="125"/>
        <v>2</v>
      </c>
      <c r="D845" s="9" t="str">
        <f t="shared" si="125"/>
        <v>residual</v>
      </c>
      <c r="E845" s="9">
        <v>59</v>
      </c>
      <c r="F845" s="9" t="s">
        <v>55</v>
      </c>
      <c r="G845" s="9" t="s">
        <v>59</v>
      </c>
      <c r="H845" s="9">
        <v>3</v>
      </c>
      <c r="I845" s="9">
        <f t="shared" si="119"/>
        <v>36115059</v>
      </c>
      <c r="J845" s="9">
        <f t="shared" si="118"/>
        <v>32</v>
      </c>
      <c r="K845" s="10">
        <v>2067.5</v>
      </c>
      <c r="L845" s="10"/>
      <c r="M845" s="10"/>
      <c r="N845" s="10">
        <v>2067.5</v>
      </c>
      <c r="O845" s="9"/>
      <c r="P845" s="6"/>
      <c r="Q845" s="6"/>
    </row>
    <row r="846" spans="1:17" x14ac:dyDescent="0.25">
      <c r="A846" s="20">
        <f t="shared" si="126"/>
        <v>36115</v>
      </c>
      <c r="B846" s="11">
        <f t="shared" si="126"/>
        <v>3</v>
      </c>
      <c r="C846" s="12">
        <f t="shared" si="125"/>
        <v>2</v>
      </c>
      <c r="D846" s="12" t="str">
        <f t="shared" si="125"/>
        <v>residual</v>
      </c>
      <c r="E846" s="12">
        <v>19</v>
      </c>
      <c r="F846" s="12" t="s">
        <v>57</v>
      </c>
      <c r="G846" s="12" t="s">
        <v>59</v>
      </c>
      <c r="H846" s="12">
        <v>1</v>
      </c>
      <c r="I846" s="12">
        <f t="shared" si="119"/>
        <v>36115019</v>
      </c>
      <c r="J846" s="12">
        <f t="shared" si="118"/>
        <v>32</v>
      </c>
      <c r="K846" s="13">
        <v>1510.5</v>
      </c>
      <c r="L846" s="13"/>
      <c r="M846" s="13"/>
      <c r="N846" s="13">
        <v>1510.5</v>
      </c>
      <c r="O846" s="12"/>
      <c r="P846" s="6"/>
      <c r="Q846" s="6"/>
    </row>
    <row r="847" spans="1:17" x14ac:dyDescent="0.25">
      <c r="A847" s="20">
        <f t="shared" si="126"/>
        <v>36115</v>
      </c>
      <c r="B847" s="11">
        <f t="shared" si="126"/>
        <v>3</v>
      </c>
      <c r="C847" s="12">
        <f t="shared" si="125"/>
        <v>2</v>
      </c>
      <c r="D847" s="12" t="str">
        <f t="shared" si="125"/>
        <v>residual</v>
      </c>
      <c r="E847" s="12">
        <v>38</v>
      </c>
      <c r="F847" s="12" t="s">
        <v>57</v>
      </c>
      <c r="G847" s="12" t="s">
        <v>59</v>
      </c>
      <c r="H847" s="12">
        <v>2</v>
      </c>
      <c r="I847" s="12">
        <f t="shared" si="119"/>
        <v>36115038</v>
      </c>
      <c r="J847" s="12">
        <f t="shared" si="118"/>
        <v>32</v>
      </c>
      <c r="K847" s="13">
        <v>1913.5</v>
      </c>
      <c r="L847" s="13"/>
      <c r="M847" s="13"/>
      <c r="N847" s="13">
        <v>1913.5</v>
      </c>
      <c r="O847" s="12"/>
      <c r="P847" s="6"/>
      <c r="Q847" s="6"/>
    </row>
    <row r="848" spans="1:17" x14ac:dyDescent="0.25">
      <c r="A848" s="20">
        <f t="shared" si="126"/>
        <v>36115</v>
      </c>
      <c r="B848" s="11">
        <f t="shared" si="126"/>
        <v>3</v>
      </c>
      <c r="C848" s="12">
        <f t="shared" si="126"/>
        <v>2</v>
      </c>
      <c r="D848" s="12" t="str">
        <f t="shared" si="126"/>
        <v>residual</v>
      </c>
      <c r="E848" s="12">
        <v>81</v>
      </c>
      <c r="F848" s="12" t="s">
        <v>57</v>
      </c>
      <c r="G848" s="12" t="s">
        <v>59</v>
      </c>
      <c r="H848" s="12">
        <v>3</v>
      </c>
      <c r="I848" s="12">
        <f t="shared" si="119"/>
        <v>36115081</v>
      </c>
      <c r="J848" s="12">
        <f t="shared" si="118"/>
        <v>32</v>
      </c>
      <c r="K848" s="13">
        <v>1538</v>
      </c>
      <c r="L848" s="13"/>
      <c r="M848" s="13"/>
      <c r="N848" s="13">
        <v>1538</v>
      </c>
      <c r="O848" s="12"/>
      <c r="P848" s="6"/>
      <c r="Q848" s="6"/>
    </row>
    <row r="849" spans="1:17" x14ac:dyDescent="0.25">
      <c r="A849" s="7">
        <v>36133</v>
      </c>
      <c r="B849" s="8">
        <v>3</v>
      </c>
      <c r="C849" s="9">
        <v>3</v>
      </c>
      <c r="D849" s="9" t="s">
        <v>60</v>
      </c>
      <c r="E849" s="9">
        <v>14</v>
      </c>
      <c r="F849" s="9" t="s">
        <v>55</v>
      </c>
      <c r="G849" s="9" t="s">
        <v>56</v>
      </c>
      <c r="H849" s="9">
        <v>1</v>
      </c>
      <c r="I849" s="9">
        <f t="shared" si="119"/>
        <v>36133014</v>
      </c>
      <c r="J849" s="9">
        <f t="shared" si="118"/>
        <v>33</v>
      </c>
      <c r="K849" s="10">
        <v>1417.5</v>
      </c>
      <c r="L849" s="10">
        <v>1417.5</v>
      </c>
      <c r="M849" s="10">
        <v>100</v>
      </c>
      <c r="N849" s="10">
        <v>1417.5</v>
      </c>
      <c r="O849" s="9"/>
      <c r="P849" s="6"/>
      <c r="Q849" s="6"/>
    </row>
    <row r="850" spans="1:17" x14ac:dyDescent="0.25">
      <c r="A850" s="7">
        <f>A849</f>
        <v>36133</v>
      </c>
      <c r="B850" s="8">
        <f>B849</f>
        <v>3</v>
      </c>
      <c r="C850" s="9">
        <f t="shared" ref="C850:D865" si="127">C849</f>
        <v>3</v>
      </c>
      <c r="D850" s="9" t="str">
        <f t="shared" si="127"/>
        <v>growth</v>
      </c>
      <c r="E850" s="9">
        <v>35</v>
      </c>
      <c r="F850" s="9" t="s">
        <v>55</v>
      </c>
      <c r="G850" s="9" t="s">
        <v>56</v>
      </c>
      <c r="H850" s="9">
        <v>2</v>
      </c>
      <c r="I850" s="9">
        <f t="shared" si="119"/>
        <v>36133035</v>
      </c>
      <c r="J850" s="9">
        <f t="shared" si="118"/>
        <v>33</v>
      </c>
      <c r="K850" s="10">
        <v>1661.5</v>
      </c>
      <c r="L850" s="10">
        <v>1661.5</v>
      </c>
      <c r="M850" s="10">
        <v>100</v>
      </c>
      <c r="N850" s="10">
        <v>1661.5</v>
      </c>
      <c r="O850" s="9"/>
      <c r="P850" s="6"/>
      <c r="Q850" s="6"/>
    </row>
    <row r="851" spans="1:17" x14ac:dyDescent="0.25">
      <c r="A851" s="7">
        <f t="shared" ref="A851:D866" si="128">A850</f>
        <v>36133</v>
      </c>
      <c r="B851" s="8">
        <f t="shared" si="128"/>
        <v>3</v>
      </c>
      <c r="C851" s="9">
        <f t="shared" si="127"/>
        <v>3</v>
      </c>
      <c r="D851" s="9" t="str">
        <f t="shared" si="127"/>
        <v>growth</v>
      </c>
      <c r="E851" s="9">
        <v>61</v>
      </c>
      <c r="F851" s="9" t="s">
        <v>55</v>
      </c>
      <c r="G851" s="9" t="s">
        <v>56</v>
      </c>
      <c r="H851" s="9">
        <v>3</v>
      </c>
      <c r="I851" s="9">
        <f t="shared" si="119"/>
        <v>36133061</v>
      </c>
      <c r="J851" s="9">
        <f t="shared" si="118"/>
        <v>33</v>
      </c>
      <c r="K851" s="10">
        <v>985</v>
      </c>
      <c r="L851" s="10">
        <v>985</v>
      </c>
      <c r="M851" s="10">
        <v>100</v>
      </c>
      <c r="N851" s="10">
        <v>985</v>
      </c>
      <c r="O851" s="9"/>
      <c r="P851" s="6"/>
      <c r="Q851" s="6"/>
    </row>
    <row r="852" spans="1:17" x14ac:dyDescent="0.25">
      <c r="A852" s="7">
        <f t="shared" si="128"/>
        <v>36133</v>
      </c>
      <c r="B852" s="11">
        <f t="shared" si="128"/>
        <v>3</v>
      </c>
      <c r="C852" s="12">
        <f t="shared" si="127"/>
        <v>3</v>
      </c>
      <c r="D852" s="12" t="str">
        <f t="shared" si="127"/>
        <v>growth</v>
      </c>
      <c r="E852" s="12">
        <v>17</v>
      </c>
      <c r="F852" s="12" t="s">
        <v>57</v>
      </c>
      <c r="G852" s="12" t="s">
        <v>56</v>
      </c>
      <c r="H852" s="12">
        <v>1</v>
      </c>
      <c r="I852" s="12">
        <f t="shared" si="119"/>
        <v>36133017</v>
      </c>
      <c r="J852" s="12">
        <f t="shared" ref="J852:J915" si="129">B852*10+C852</f>
        <v>33</v>
      </c>
      <c r="K852" s="13">
        <v>1613.5</v>
      </c>
      <c r="L852" s="13">
        <v>1613.5</v>
      </c>
      <c r="M852" s="13">
        <v>100</v>
      </c>
      <c r="N852" s="13">
        <v>1613.5</v>
      </c>
      <c r="O852" s="12"/>
      <c r="P852" s="6"/>
      <c r="Q852" s="6"/>
    </row>
    <row r="853" spans="1:17" x14ac:dyDescent="0.25">
      <c r="A853" s="7">
        <f t="shared" si="128"/>
        <v>36133</v>
      </c>
      <c r="B853" s="11">
        <f t="shared" si="128"/>
        <v>3</v>
      </c>
      <c r="C853" s="12">
        <f t="shared" si="127"/>
        <v>3</v>
      </c>
      <c r="D853" s="12" t="str">
        <f t="shared" si="127"/>
        <v>growth</v>
      </c>
      <c r="E853" s="12">
        <v>39</v>
      </c>
      <c r="F853" s="12" t="s">
        <v>57</v>
      </c>
      <c r="G853" s="12" t="s">
        <v>56</v>
      </c>
      <c r="H853" s="12">
        <v>2</v>
      </c>
      <c r="I853" s="12">
        <f t="shared" si="119"/>
        <v>36133039</v>
      </c>
      <c r="J853" s="12">
        <f t="shared" si="129"/>
        <v>33</v>
      </c>
      <c r="K853" s="13">
        <v>1294.5</v>
      </c>
      <c r="L853" s="13">
        <v>1294.5</v>
      </c>
      <c r="M853" s="13">
        <v>100</v>
      </c>
      <c r="N853" s="13">
        <v>1294.5</v>
      </c>
      <c r="O853" s="12"/>
      <c r="P853" s="6"/>
      <c r="Q853" s="6"/>
    </row>
    <row r="854" spans="1:17" x14ac:dyDescent="0.25">
      <c r="A854" s="7">
        <f t="shared" si="128"/>
        <v>36133</v>
      </c>
      <c r="B854" s="11">
        <f t="shared" si="128"/>
        <v>3</v>
      </c>
      <c r="C854" s="12">
        <f t="shared" si="127"/>
        <v>3</v>
      </c>
      <c r="D854" s="12" t="str">
        <f t="shared" si="127"/>
        <v>growth</v>
      </c>
      <c r="E854" s="12">
        <v>82</v>
      </c>
      <c r="F854" s="12" t="s">
        <v>57</v>
      </c>
      <c r="G854" s="12" t="s">
        <v>56</v>
      </c>
      <c r="H854" s="12">
        <v>3</v>
      </c>
      <c r="I854" s="12">
        <f t="shared" ref="I854:I917" si="130">A854*1000+E854</f>
        <v>36133082</v>
      </c>
      <c r="J854" s="12">
        <f t="shared" si="129"/>
        <v>33</v>
      </c>
      <c r="K854" s="13">
        <v>1068</v>
      </c>
      <c r="L854" s="13">
        <v>1068</v>
      </c>
      <c r="M854" s="13">
        <v>100</v>
      </c>
      <c r="N854" s="13">
        <v>1068</v>
      </c>
      <c r="O854" s="12"/>
      <c r="P854" s="6"/>
      <c r="Q854" s="6"/>
    </row>
    <row r="855" spans="1:17" x14ac:dyDescent="0.25">
      <c r="A855" s="7">
        <f t="shared" si="128"/>
        <v>36133</v>
      </c>
      <c r="B855" s="14">
        <f t="shared" si="128"/>
        <v>3</v>
      </c>
      <c r="C855" s="15">
        <f t="shared" si="127"/>
        <v>3</v>
      </c>
      <c r="D855" s="15" t="str">
        <f t="shared" si="127"/>
        <v>growth</v>
      </c>
      <c r="E855" s="15">
        <v>15</v>
      </c>
      <c r="F855" s="15" t="s">
        <v>55</v>
      </c>
      <c r="G855" s="15" t="s">
        <v>58</v>
      </c>
      <c r="H855" s="15">
        <v>1</v>
      </c>
      <c r="I855" s="15">
        <f t="shared" si="130"/>
        <v>36133015</v>
      </c>
      <c r="J855" s="15">
        <f t="shared" si="129"/>
        <v>33</v>
      </c>
      <c r="K855" s="16">
        <v>591</v>
      </c>
      <c r="L855" s="16">
        <v>591</v>
      </c>
      <c r="M855" s="16">
        <v>100</v>
      </c>
      <c r="N855" s="16">
        <v>591</v>
      </c>
      <c r="O855" s="15"/>
      <c r="P855" s="6"/>
      <c r="Q855" s="6"/>
    </row>
    <row r="856" spans="1:17" x14ac:dyDescent="0.25">
      <c r="A856" s="7">
        <f t="shared" si="128"/>
        <v>36133</v>
      </c>
      <c r="B856" s="14">
        <f t="shared" si="128"/>
        <v>3</v>
      </c>
      <c r="C856" s="15">
        <f t="shared" si="127"/>
        <v>3</v>
      </c>
      <c r="D856" s="15" t="str">
        <f t="shared" si="127"/>
        <v>growth</v>
      </c>
      <c r="E856" s="15">
        <v>34</v>
      </c>
      <c r="F856" s="15" t="s">
        <v>55</v>
      </c>
      <c r="G856" s="15" t="s">
        <v>58</v>
      </c>
      <c r="H856" s="15">
        <v>2</v>
      </c>
      <c r="I856" s="15">
        <f t="shared" si="130"/>
        <v>36133034</v>
      </c>
      <c r="J856" s="15">
        <f t="shared" si="129"/>
        <v>33</v>
      </c>
      <c r="K856" s="16">
        <v>1090</v>
      </c>
      <c r="L856" s="16">
        <v>1090</v>
      </c>
      <c r="M856" s="16">
        <v>100</v>
      </c>
      <c r="N856" s="16">
        <v>1090</v>
      </c>
      <c r="O856" s="15"/>
      <c r="P856" s="6"/>
      <c r="Q856" s="6"/>
    </row>
    <row r="857" spans="1:17" x14ac:dyDescent="0.25">
      <c r="A857" s="7">
        <f t="shared" si="128"/>
        <v>36133</v>
      </c>
      <c r="B857" s="14">
        <f t="shared" si="128"/>
        <v>3</v>
      </c>
      <c r="C857" s="15">
        <f t="shared" si="127"/>
        <v>3</v>
      </c>
      <c r="D857" s="15" t="str">
        <f t="shared" si="127"/>
        <v>growth</v>
      </c>
      <c r="E857" s="15">
        <v>60</v>
      </c>
      <c r="F857" s="15" t="s">
        <v>55</v>
      </c>
      <c r="G857" s="15" t="s">
        <v>58</v>
      </c>
      <c r="H857" s="15">
        <v>3</v>
      </c>
      <c r="I857" s="15">
        <f t="shared" si="130"/>
        <v>36133060</v>
      </c>
      <c r="J857" s="15">
        <f t="shared" si="129"/>
        <v>33</v>
      </c>
      <c r="K857" s="16">
        <v>1305.5</v>
      </c>
      <c r="L857" s="16">
        <v>1305.5</v>
      </c>
      <c r="M857" s="16">
        <v>100</v>
      </c>
      <c r="N857" s="16">
        <v>1305.5</v>
      </c>
      <c r="O857" s="15"/>
      <c r="P857" s="6"/>
      <c r="Q857" s="6"/>
    </row>
    <row r="858" spans="1:17" x14ac:dyDescent="0.25">
      <c r="A858" s="7">
        <f t="shared" si="128"/>
        <v>36133</v>
      </c>
      <c r="B858" s="17">
        <f t="shared" si="128"/>
        <v>3</v>
      </c>
      <c r="C858" s="18">
        <f t="shared" si="127"/>
        <v>3</v>
      </c>
      <c r="D858" s="18" t="str">
        <f t="shared" si="127"/>
        <v>growth</v>
      </c>
      <c r="E858" s="18">
        <v>18</v>
      </c>
      <c r="F858" s="18" t="s">
        <v>57</v>
      </c>
      <c r="G858" s="18" t="s">
        <v>58</v>
      </c>
      <c r="H858" s="18">
        <v>1</v>
      </c>
      <c r="I858" s="18">
        <f t="shared" si="130"/>
        <v>36133018</v>
      </c>
      <c r="J858" s="18">
        <f t="shared" si="129"/>
        <v>33</v>
      </c>
      <c r="K858" s="19">
        <v>784.5</v>
      </c>
      <c r="L858" s="19">
        <v>784.5</v>
      </c>
      <c r="M858" s="19">
        <v>100</v>
      </c>
      <c r="N858" s="19">
        <v>784.5</v>
      </c>
      <c r="O858" s="18"/>
      <c r="P858" s="6"/>
      <c r="Q858" s="6"/>
    </row>
    <row r="859" spans="1:17" x14ac:dyDescent="0.25">
      <c r="A859" s="7">
        <f t="shared" si="128"/>
        <v>36133</v>
      </c>
      <c r="B859" s="17">
        <f t="shared" si="128"/>
        <v>3</v>
      </c>
      <c r="C859" s="18">
        <f t="shared" si="127"/>
        <v>3</v>
      </c>
      <c r="D859" s="18" t="str">
        <f t="shared" si="127"/>
        <v>growth</v>
      </c>
      <c r="E859" s="18">
        <v>37</v>
      </c>
      <c r="F859" s="18" t="s">
        <v>57</v>
      </c>
      <c r="G859" s="18" t="s">
        <v>58</v>
      </c>
      <c r="H859" s="18">
        <v>2</v>
      </c>
      <c r="I859" s="18">
        <f t="shared" si="130"/>
        <v>36133037</v>
      </c>
      <c r="J859" s="18">
        <f t="shared" si="129"/>
        <v>33</v>
      </c>
      <c r="K859" s="19">
        <v>925</v>
      </c>
      <c r="L859" s="19">
        <v>925</v>
      </c>
      <c r="M859" s="19">
        <v>100</v>
      </c>
      <c r="N859" s="19">
        <v>925</v>
      </c>
      <c r="O859" s="18"/>
      <c r="P859" s="6"/>
      <c r="Q859" s="6"/>
    </row>
    <row r="860" spans="1:17" x14ac:dyDescent="0.25">
      <c r="A860" s="7">
        <f t="shared" si="128"/>
        <v>36133</v>
      </c>
      <c r="B860" s="17">
        <f t="shared" si="128"/>
        <v>3</v>
      </c>
      <c r="C860" s="18">
        <f t="shared" si="127"/>
        <v>3</v>
      </c>
      <c r="D860" s="18" t="str">
        <f t="shared" si="127"/>
        <v>growth</v>
      </c>
      <c r="E860" s="18">
        <v>83</v>
      </c>
      <c r="F860" s="18" t="s">
        <v>57</v>
      </c>
      <c r="G860" s="18" t="s">
        <v>58</v>
      </c>
      <c r="H860" s="18">
        <v>3</v>
      </c>
      <c r="I860" s="18">
        <f t="shared" si="130"/>
        <v>36133083</v>
      </c>
      <c r="J860" s="18">
        <f t="shared" si="129"/>
        <v>33</v>
      </c>
      <c r="K860" s="19">
        <v>1222</v>
      </c>
      <c r="L860" s="19">
        <v>1222</v>
      </c>
      <c r="M860" s="19">
        <v>100</v>
      </c>
      <c r="N860" s="19">
        <v>1222</v>
      </c>
      <c r="O860" s="18"/>
      <c r="P860" s="6"/>
      <c r="Q860" s="6"/>
    </row>
    <row r="861" spans="1:17" x14ac:dyDescent="0.25">
      <c r="A861" s="7">
        <f t="shared" si="128"/>
        <v>36133</v>
      </c>
      <c r="B861" s="8">
        <f t="shared" si="128"/>
        <v>3</v>
      </c>
      <c r="C861" s="9">
        <f t="shared" si="127"/>
        <v>3</v>
      </c>
      <c r="D861" s="9" t="str">
        <f t="shared" si="127"/>
        <v>growth</v>
      </c>
      <c r="E861" s="9">
        <v>16</v>
      </c>
      <c r="F861" s="9" t="s">
        <v>55</v>
      </c>
      <c r="G861" s="9" t="s">
        <v>59</v>
      </c>
      <c r="H861" s="9">
        <v>1</v>
      </c>
      <c r="I861" s="9">
        <f t="shared" si="130"/>
        <v>36133016</v>
      </c>
      <c r="J861" s="9">
        <f t="shared" si="129"/>
        <v>33</v>
      </c>
      <c r="K861" s="10">
        <v>855.5</v>
      </c>
      <c r="L861" s="10">
        <v>855.5</v>
      </c>
      <c r="M861" s="10">
        <v>100</v>
      </c>
      <c r="N861" s="10">
        <v>855.5</v>
      </c>
      <c r="O861" s="9"/>
      <c r="P861" s="6"/>
      <c r="Q861" s="6">
        <v>0.40200000000000002</v>
      </c>
    </row>
    <row r="862" spans="1:17" x14ac:dyDescent="0.25">
      <c r="A862" s="7">
        <f t="shared" si="128"/>
        <v>36133</v>
      </c>
      <c r="B862" s="8">
        <f t="shared" si="128"/>
        <v>3</v>
      </c>
      <c r="C862" s="9">
        <f t="shared" si="127"/>
        <v>3</v>
      </c>
      <c r="D862" s="9" t="str">
        <f t="shared" si="127"/>
        <v>growth</v>
      </c>
      <c r="E862" s="9">
        <v>36</v>
      </c>
      <c r="F862" s="9" t="s">
        <v>55</v>
      </c>
      <c r="G862" s="9" t="s">
        <v>59</v>
      </c>
      <c r="H862" s="9">
        <v>2</v>
      </c>
      <c r="I862" s="9">
        <f t="shared" si="130"/>
        <v>36133036</v>
      </c>
      <c r="J862" s="9">
        <f t="shared" si="129"/>
        <v>33</v>
      </c>
      <c r="K862" s="10">
        <v>1019</v>
      </c>
      <c r="L862" s="10">
        <v>1019</v>
      </c>
      <c r="M862" s="10">
        <v>100</v>
      </c>
      <c r="N862" s="10">
        <v>1019</v>
      </c>
      <c r="O862" s="9"/>
      <c r="P862" s="6"/>
      <c r="Q862" s="6">
        <v>0.44600000000000001</v>
      </c>
    </row>
    <row r="863" spans="1:17" x14ac:dyDescent="0.25">
      <c r="A863" s="7">
        <f t="shared" si="128"/>
        <v>36133</v>
      </c>
      <c r="B863" s="8">
        <f t="shared" si="128"/>
        <v>3</v>
      </c>
      <c r="C863" s="9">
        <f t="shared" si="127"/>
        <v>3</v>
      </c>
      <c r="D863" s="9" t="str">
        <f t="shared" si="127"/>
        <v>growth</v>
      </c>
      <c r="E863" s="9">
        <v>59</v>
      </c>
      <c r="F863" s="9" t="s">
        <v>55</v>
      </c>
      <c r="G863" s="9" t="s">
        <v>59</v>
      </c>
      <c r="H863" s="9">
        <v>3</v>
      </c>
      <c r="I863" s="9">
        <f t="shared" si="130"/>
        <v>36133059</v>
      </c>
      <c r="J863" s="9">
        <f t="shared" si="129"/>
        <v>33</v>
      </c>
      <c r="K863" s="10">
        <v>930</v>
      </c>
      <c r="L863" s="10">
        <v>930</v>
      </c>
      <c r="M863" s="10">
        <v>100</v>
      </c>
      <c r="N863" s="10">
        <v>930</v>
      </c>
      <c r="O863" s="9"/>
      <c r="P863" s="6"/>
      <c r="Q863" s="6">
        <v>0.42899999999999999</v>
      </c>
    </row>
    <row r="864" spans="1:17" x14ac:dyDescent="0.25">
      <c r="A864" s="7">
        <f t="shared" si="128"/>
        <v>36133</v>
      </c>
      <c r="B864" s="11">
        <f t="shared" si="128"/>
        <v>3</v>
      </c>
      <c r="C864" s="12">
        <f t="shared" si="127"/>
        <v>3</v>
      </c>
      <c r="D864" s="12" t="str">
        <f t="shared" si="127"/>
        <v>growth</v>
      </c>
      <c r="E864" s="12">
        <v>19</v>
      </c>
      <c r="F864" s="12" t="s">
        <v>57</v>
      </c>
      <c r="G864" s="12" t="s">
        <v>59</v>
      </c>
      <c r="H864" s="12">
        <v>1</v>
      </c>
      <c r="I864" s="12">
        <f t="shared" si="130"/>
        <v>36133019</v>
      </c>
      <c r="J864" s="12">
        <f t="shared" si="129"/>
        <v>33</v>
      </c>
      <c r="K864" s="13">
        <v>969.5</v>
      </c>
      <c r="L864" s="13">
        <v>969.5</v>
      </c>
      <c r="M864" s="13">
        <v>100</v>
      </c>
      <c r="N864" s="13">
        <v>969.5</v>
      </c>
      <c r="O864" s="12"/>
      <c r="P864" s="6"/>
      <c r="Q864" s="6">
        <v>0.41</v>
      </c>
    </row>
    <row r="865" spans="1:17" x14ac:dyDescent="0.25">
      <c r="A865" s="7">
        <f t="shared" si="128"/>
        <v>36133</v>
      </c>
      <c r="B865" s="11">
        <f t="shared" si="128"/>
        <v>3</v>
      </c>
      <c r="C865" s="12">
        <f t="shared" si="127"/>
        <v>3</v>
      </c>
      <c r="D865" s="12" t="str">
        <f t="shared" si="127"/>
        <v>growth</v>
      </c>
      <c r="E865" s="12">
        <v>38</v>
      </c>
      <c r="F865" s="12" t="s">
        <v>57</v>
      </c>
      <c r="G865" s="12" t="s">
        <v>59</v>
      </c>
      <c r="H865" s="12">
        <v>2</v>
      </c>
      <c r="I865" s="12">
        <f t="shared" si="130"/>
        <v>36133038</v>
      </c>
      <c r="J865" s="12">
        <f t="shared" si="129"/>
        <v>33</v>
      </c>
      <c r="K865" s="13">
        <v>1021.5</v>
      </c>
      <c r="L865" s="13">
        <v>1021.5</v>
      </c>
      <c r="M865" s="13">
        <v>100</v>
      </c>
      <c r="N865" s="13">
        <v>1021.5</v>
      </c>
      <c r="O865" s="12"/>
      <c r="P865" s="6"/>
      <c r="Q865" s="6">
        <v>0.45</v>
      </c>
    </row>
    <row r="866" spans="1:17" x14ac:dyDescent="0.25">
      <c r="A866" s="7">
        <f t="shared" si="128"/>
        <v>36133</v>
      </c>
      <c r="B866" s="11">
        <f t="shared" si="128"/>
        <v>3</v>
      </c>
      <c r="C866" s="12">
        <f t="shared" si="128"/>
        <v>3</v>
      </c>
      <c r="D866" s="12" t="str">
        <f t="shared" si="128"/>
        <v>growth</v>
      </c>
      <c r="E866" s="12">
        <v>81</v>
      </c>
      <c r="F866" s="12" t="s">
        <v>57</v>
      </c>
      <c r="G866" s="12" t="s">
        <v>59</v>
      </c>
      <c r="H866" s="12">
        <v>3</v>
      </c>
      <c r="I866" s="12">
        <f t="shared" si="130"/>
        <v>36133081</v>
      </c>
      <c r="J866" s="12">
        <f t="shared" si="129"/>
        <v>33</v>
      </c>
      <c r="K866" s="13">
        <v>1005</v>
      </c>
      <c r="L866" s="13">
        <v>1005</v>
      </c>
      <c r="M866" s="13">
        <v>100</v>
      </c>
      <c r="N866" s="13">
        <v>1005</v>
      </c>
      <c r="O866" s="12"/>
      <c r="P866" s="6"/>
      <c r="Q866" s="6">
        <v>0.45</v>
      </c>
    </row>
    <row r="867" spans="1:17" x14ac:dyDescent="0.25">
      <c r="A867" s="20">
        <v>36140</v>
      </c>
      <c r="B867" s="8">
        <v>3</v>
      </c>
      <c r="C867" s="9">
        <v>3</v>
      </c>
      <c r="D867" s="9" t="s">
        <v>60</v>
      </c>
      <c r="E867" s="9">
        <v>14</v>
      </c>
      <c r="F867" s="9" t="s">
        <v>55</v>
      </c>
      <c r="G867" s="9" t="s">
        <v>56</v>
      </c>
      <c r="H867" s="9">
        <v>1</v>
      </c>
      <c r="I867" s="9">
        <f t="shared" si="130"/>
        <v>36140014</v>
      </c>
      <c r="J867" s="9">
        <f t="shared" si="129"/>
        <v>33</v>
      </c>
      <c r="K867" s="10">
        <v>2716</v>
      </c>
      <c r="L867" s="10">
        <v>2716</v>
      </c>
      <c r="M867" s="10">
        <v>100</v>
      </c>
      <c r="N867" s="10">
        <v>2716</v>
      </c>
      <c r="O867" s="9"/>
      <c r="P867" s="6"/>
      <c r="Q867" s="6"/>
    </row>
    <row r="868" spans="1:17" x14ac:dyDescent="0.25">
      <c r="A868" s="20">
        <f>A867</f>
        <v>36140</v>
      </c>
      <c r="B868" s="8">
        <f>B867</f>
        <v>3</v>
      </c>
      <c r="C868" s="9">
        <f t="shared" ref="C868:D883" si="131">C867</f>
        <v>3</v>
      </c>
      <c r="D868" s="9" t="str">
        <f t="shared" si="131"/>
        <v>growth</v>
      </c>
      <c r="E868" s="9">
        <v>35</v>
      </c>
      <c r="F868" s="9" t="s">
        <v>55</v>
      </c>
      <c r="G868" s="9" t="s">
        <v>56</v>
      </c>
      <c r="H868" s="9">
        <v>2</v>
      </c>
      <c r="I868" s="9">
        <f t="shared" si="130"/>
        <v>36140035</v>
      </c>
      <c r="J868" s="9">
        <f t="shared" si="129"/>
        <v>33</v>
      </c>
      <c r="K868" s="10">
        <v>1714</v>
      </c>
      <c r="L868" s="10">
        <v>1714</v>
      </c>
      <c r="M868" s="10">
        <v>100</v>
      </c>
      <c r="N868" s="10">
        <v>1714</v>
      </c>
      <c r="O868" s="9"/>
      <c r="P868" s="6"/>
      <c r="Q868" s="6"/>
    </row>
    <row r="869" spans="1:17" x14ac:dyDescent="0.25">
      <c r="A869" s="20">
        <f t="shared" ref="A869:D884" si="132">A868</f>
        <v>36140</v>
      </c>
      <c r="B869" s="8">
        <f t="shared" si="132"/>
        <v>3</v>
      </c>
      <c r="C869" s="9">
        <f t="shared" si="131"/>
        <v>3</v>
      </c>
      <c r="D869" s="9" t="str">
        <f t="shared" si="131"/>
        <v>growth</v>
      </c>
      <c r="E869" s="9">
        <v>61</v>
      </c>
      <c r="F869" s="9" t="s">
        <v>55</v>
      </c>
      <c r="G869" s="9" t="s">
        <v>56</v>
      </c>
      <c r="H869" s="9">
        <v>3</v>
      </c>
      <c r="I869" s="9">
        <f t="shared" si="130"/>
        <v>36140061</v>
      </c>
      <c r="J869" s="9">
        <f t="shared" si="129"/>
        <v>33</v>
      </c>
      <c r="K869" s="10">
        <v>2395.5</v>
      </c>
      <c r="L869" s="10">
        <v>2395.5</v>
      </c>
      <c r="M869" s="10">
        <v>100</v>
      </c>
      <c r="N869" s="10">
        <v>2395.5</v>
      </c>
      <c r="O869" s="9"/>
      <c r="P869" s="6"/>
      <c r="Q869" s="6"/>
    </row>
    <row r="870" spans="1:17" x14ac:dyDescent="0.25">
      <c r="A870" s="20">
        <f t="shared" si="132"/>
        <v>36140</v>
      </c>
      <c r="B870" s="11">
        <f t="shared" si="132"/>
        <v>3</v>
      </c>
      <c r="C870" s="12">
        <f t="shared" si="131"/>
        <v>3</v>
      </c>
      <c r="D870" s="12" t="str">
        <f t="shared" si="131"/>
        <v>growth</v>
      </c>
      <c r="E870" s="12">
        <v>17</v>
      </c>
      <c r="F870" s="12" t="s">
        <v>57</v>
      </c>
      <c r="G870" s="12" t="s">
        <v>56</v>
      </c>
      <c r="H870" s="12">
        <v>1</v>
      </c>
      <c r="I870" s="12">
        <f t="shared" si="130"/>
        <v>36140017</v>
      </c>
      <c r="J870" s="12">
        <f t="shared" si="129"/>
        <v>33</v>
      </c>
      <c r="K870" s="13">
        <v>2366.5</v>
      </c>
      <c r="L870" s="13">
        <v>2366.5</v>
      </c>
      <c r="M870" s="13">
        <v>100</v>
      </c>
      <c r="N870" s="13">
        <v>2366.5</v>
      </c>
      <c r="O870" s="12"/>
      <c r="P870" s="6"/>
      <c r="Q870" s="6"/>
    </row>
    <row r="871" spans="1:17" x14ac:dyDescent="0.25">
      <c r="A871" s="20">
        <f t="shared" si="132"/>
        <v>36140</v>
      </c>
      <c r="B871" s="11">
        <f t="shared" si="132"/>
        <v>3</v>
      </c>
      <c r="C871" s="12">
        <f t="shared" si="131"/>
        <v>3</v>
      </c>
      <c r="D871" s="12" t="str">
        <f t="shared" si="131"/>
        <v>growth</v>
      </c>
      <c r="E871" s="12">
        <v>39</v>
      </c>
      <c r="F871" s="12" t="s">
        <v>57</v>
      </c>
      <c r="G871" s="12" t="s">
        <v>56</v>
      </c>
      <c r="H871" s="12">
        <v>2</v>
      </c>
      <c r="I871" s="12">
        <f t="shared" si="130"/>
        <v>36140039</v>
      </c>
      <c r="J871" s="12">
        <f t="shared" si="129"/>
        <v>33</v>
      </c>
      <c r="K871" s="13">
        <v>2883</v>
      </c>
      <c r="L871" s="13">
        <v>2883</v>
      </c>
      <c r="M871" s="13">
        <v>100</v>
      </c>
      <c r="N871" s="13">
        <v>2883</v>
      </c>
      <c r="O871" s="12"/>
      <c r="P871" s="6"/>
      <c r="Q871" s="6"/>
    </row>
    <row r="872" spans="1:17" x14ac:dyDescent="0.25">
      <c r="A872" s="20">
        <f t="shared" si="132"/>
        <v>36140</v>
      </c>
      <c r="B872" s="11">
        <f t="shared" si="132"/>
        <v>3</v>
      </c>
      <c r="C872" s="12">
        <f t="shared" si="131"/>
        <v>3</v>
      </c>
      <c r="D872" s="12" t="str">
        <f t="shared" si="131"/>
        <v>growth</v>
      </c>
      <c r="E872" s="12">
        <v>82</v>
      </c>
      <c r="F872" s="12" t="s">
        <v>57</v>
      </c>
      <c r="G872" s="12" t="s">
        <v>56</v>
      </c>
      <c r="H872" s="12">
        <v>3</v>
      </c>
      <c r="I872" s="12">
        <f t="shared" si="130"/>
        <v>36140082</v>
      </c>
      <c r="J872" s="12">
        <f t="shared" si="129"/>
        <v>33</v>
      </c>
      <c r="K872" s="13">
        <v>1702.5</v>
      </c>
      <c r="L872" s="13">
        <v>1702.5</v>
      </c>
      <c r="M872" s="13">
        <v>100</v>
      </c>
      <c r="N872" s="13">
        <v>1702.5</v>
      </c>
      <c r="O872" s="12"/>
      <c r="P872" s="6"/>
      <c r="Q872" s="6"/>
    </row>
    <row r="873" spans="1:17" x14ac:dyDescent="0.25">
      <c r="A873" s="20">
        <f t="shared" si="132"/>
        <v>36140</v>
      </c>
      <c r="B873" s="14">
        <f t="shared" si="132"/>
        <v>3</v>
      </c>
      <c r="C873" s="15">
        <f t="shared" si="131"/>
        <v>3</v>
      </c>
      <c r="D873" s="15" t="str">
        <f t="shared" si="131"/>
        <v>growth</v>
      </c>
      <c r="E873" s="15">
        <v>15</v>
      </c>
      <c r="F873" s="15" t="s">
        <v>55</v>
      </c>
      <c r="G873" s="15" t="s">
        <v>58</v>
      </c>
      <c r="H873" s="15">
        <v>1</v>
      </c>
      <c r="I873" s="15">
        <f t="shared" si="130"/>
        <v>36140015</v>
      </c>
      <c r="J873" s="15">
        <f t="shared" si="129"/>
        <v>33</v>
      </c>
      <c r="K873" s="16">
        <v>1524</v>
      </c>
      <c r="L873" s="16">
        <v>1524</v>
      </c>
      <c r="M873" s="16">
        <v>100</v>
      </c>
      <c r="N873" s="16">
        <v>1524</v>
      </c>
      <c r="O873" s="15"/>
      <c r="P873" s="6"/>
      <c r="Q873" s="6"/>
    </row>
    <row r="874" spans="1:17" x14ac:dyDescent="0.25">
      <c r="A874" s="20">
        <f t="shared" si="132"/>
        <v>36140</v>
      </c>
      <c r="B874" s="14">
        <f t="shared" si="132"/>
        <v>3</v>
      </c>
      <c r="C874" s="15">
        <f t="shared" si="131"/>
        <v>3</v>
      </c>
      <c r="D874" s="15" t="str">
        <f t="shared" si="131"/>
        <v>growth</v>
      </c>
      <c r="E874" s="15">
        <v>34</v>
      </c>
      <c r="F874" s="15" t="s">
        <v>55</v>
      </c>
      <c r="G874" s="15" t="s">
        <v>58</v>
      </c>
      <c r="H874" s="15">
        <v>2</v>
      </c>
      <c r="I874" s="15">
        <f t="shared" si="130"/>
        <v>36140034</v>
      </c>
      <c r="J874" s="15">
        <f t="shared" si="129"/>
        <v>33</v>
      </c>
      <c r="K874" s="16">
        <v>1881</v>
      </c>
      <c r="L874" s="16">
        <v>1881</v>
      </c>
      <c r="M874" s="16">
        <v>100</v>
      </c>
      <c r="N874" s="16">
        <v>1881</v>
      </c>
      <c r="O874" s="15"/>
      <c r="P874" s="6"/>
      <c r="Q874" s="6"/>
    </row>
    <row r="875" spans="1:17" x14ac:dyDescent="0.25">
      <c r="A875" s="20">
        <f t="shared" si="132"/>
        <v>36140</v>
      </c>
      <c r="B875" s="14">
        <f t="shared" si="132"/>
        <v>3</v>
      </c>
      <c r="C875" s="15">
        <f t="shared" si="131"/>
        <v>3</v>
      </c>
      <c r="D875" s="15" t="str">
        <f t="shared" si="131"/>
        <v>growth</v>
      </c>
      <c r="E875" s="15">
        <v>60</v>
      </c>
      <c r="F875" s="15" t="s">
        <v>55</v>
      </c>
      <c r="G875" s="15" t="s">
        <v>58</v>
      </c>
      <c r="H875" s="15">
        <v>3</v>
      </c>
      <c r="I875" s="15">
        <f t="shared" si="130"/>
        <v>36140060</v>
      </c>
      <c r="J875" s="15">
        <f t="shared" si="129"/>
        <v>33</v>
      </c>
      <c r="K875" s="16">
        <v>1716.5</v>
      </c>
      <c r="L875" s="16">
        <v>1716.5</v>
      </c>
      <c r="M875" s="16">
        <v>100</v>
      </c>
      <c r="N875" s="16">
        <v>1716.5</v>
      </c>
      <c r="O875" s="15"/>
      <c r="P875" s="6"/>
      <c r="Q875" s="6"/>
    </row>
    <row r="876" spans="1:17" x14ac:dyDescent="0.25">
      <c r="A876" s="20">
        <f t="shared" si="132"/>
        <v>36140</v>
      </c>
      <c r="B876" s="17">
        <f t="shared" si="132"/>
        <v>3</v>
      </c>
      <c r="C876" s="18">
        <f t="shared" si="131"/>
        <v>3</v>
      </c>
      <c r="D876" s="18" t="str">
        <f t="shared" si="131"/>
        <v>growth</v>
      </c>
      <c r="E876" s="18">
        <v>18</v>
      </c>
      <c r="F876" s="18" t="s">
        <v>57</v>
      </c>
      <c r="G876" s="18" t="s">
        <v>58</v>
      </c>
      <c r="H876" s="18">
        <v>1</v>
      </c>
      <c r="I876" s="18">
        <f t="shared" si="130"/>
        <v>36140018</v>
      </c>
      <c r="J876" s="18">
        <f t="shared" si="129"/>
        <v>33</v>
      </c>
      <c r="K876" s="19">
        <v>2034</v>
      </c>
      <c r="L876" s="19">
        <v>2034</v>
      </c>
      <c r="M876" s="19">
        <v>100</v>
      </c>
      <c r="N876" s="19">
        <v>2034</v>
      </c>
      <c r="O876" s="18"/>
      <c r="P876" s="6"/>
      <c r="Q876" s="6"/>
    </row>
    <row r="877" spans="1:17" x14ac:dyDescent="0.25">
      <c r="A877" s="20">
        <f t="shared" si="132"/>
        <v>36140</v>
      </c>
      <c r="B877" s="17">
        <f t="shared" si="132"/>
        <v>3</v>
      </c>
      <c r="C877" s="18">
        <f t="shared" si="131"/>
        <v>3</v>
      </c>
      <c r="D877" s="18" t="str">
        <f t="shared" si="131"/>
        <v>growth</v>
      </c>
      <c r="E877" s="18">
        <v>37</v>
      </c>
      <c r="F877" s="18" t="s">
        <v>57</v>
      </c>
      <c r="G877" s="18" t="s">
        <v>58</v>
      </c>
      <c r="H877" s="18">
        <v>2</v>
      </c>
      <c r="I877" s="18">
        <f t="shared" si="130"/>
        <v>36140037</v>
      </c>
      <c r="J877" s="18">
        <f t="shared" si="129"/>
        <v>33</v>
      </c>
      <c r="K877" s="19">
        <v>1803.5</v>
      </c>
      <c r="L877" s="19">
        <v>1803.5</v>
      </c>
      <c r="M877" s="19">
        <v>100</v>
      </c>
      <c r="N877" s="19">
        <v>1803.5</v>
      </c>
      <c r="O877" s="18"/>
      <c r="P877" s="6"/>
      <c r="Q877" s="6"/>
    </row>
    <row r="878" spans="1:17" x14ac:dyDescent="0.25">
      <c r="A878" s="20">
        <f t="shared" si="132"/>
        <v>36140</v>
      </c>
      <c r="B878" s="17">
        <f t="shared" si="132"/>
        <v>3</v>
      </c>
      <c r="C878" s="18">
        <f t="shared" si="131"/>
        <v>3</v>
      </c>
      <c r="D878" s="18" t="str">
        <f t="shared" si="131"/>
        <v>growth</v>
      </c>
      <c r="E878" s="18">
        <v>83</v>
      </c>
      <c r="F878" s="18" t="s">
        <v>57</v>
      </c>
      <c r="G878" s="18" t="s">
        <v>58</v>
      </c>
      <c r="H878" s="18">
        <v>3</v>
      </c>
      <c r="I878" s="18">
        <f t="shared" si="130"/>
        <v>36140083</v>
      </c>
      <c r="J878" s="18">
        <f t="shared" si="129"/>
        <v>33</v>
      </c>
      <c r="K878" s="19">
        <v>1959</v>
      </c>
      <c r="L878" s="19">
        <v>1959</v>
      </c>
      <c r="M878" s="19">
        <v>100</v>
      </c>
      <c r="N878" s="19">
        <v>1959</v>
      </c>
      <c r="O878" s="18"/>
      <c r="P878" s="6"/>
      <c r="Q878" s="6"/>
    </row>
    <row r="879" spans="1:17" x14ac:dyDescent="0.25">
      <c r="A879" s="20">
        <f t="shared" si="132"/>
        <v>36140</v>
      </c>
      <c r="B879" s="8">
        <f t="shared" si="132"/>
        <v>3</v>
      </c>
      <c r="C879" s="9">
        <f t="shared" si="131"/>
        <v>3</v>
      </c>
      <c r="D879" s="9" t="str">
        <f t="shared" si="131"/>
        <v>growth</v>
      </c>
      <c r="E879" s="9">
        <v>16</v>
      </c>
      <c r="F879" s="9" t="s">
        <v>55</v>
      </c>
      <c r="G879" s="9" t="s">
        <v>59</v>
      </c>
      <c r="H879" s="9">
        <v>1</v>
      </c>
      <c r="I879" s="9">
        <f t="shared" si="130"/>
        <v>36140016</v>
      </c>
      <c r="J879" s="9">
        <f t="shared" si="129"/>
        <v>33</v>
      </c>
      <c r="K879" s="10">
        <v>2025.5</v>
      </c>
      <c r="L879" s="10">
        <v>2025.5</v>
      </c>
      <c r="M879" s="10">
        <v>100</v>
      </c>
      <c r="N879" s="10">
        <v>2025.5</v>
      </c>
      <c r="O879" s="9"/>
      <c r="P879" s="6"/>
      <c r="Q879" s="6"/>
    </row>
    <row r="880" spans="1:17" x14ac:dyDescent="0.25">
      <c r="A880" s="20">
        <f t="shared" si="132"/>
        <v>36140</v>
      </c>
      <c r="B880" s="8">
        <f t="shared" si="132"/>
        <v>3</v>
      </c>
      <c r="C880" s="9">
        <f t="shared" si="131"/>
        <v>3</v>
      </c>
      <c r="D880" s="9" t="str">
        <f t="shared" si="131"/>
        <v>growth</v>
      </c>
      <c r="E880" s="9">
        <v>36</v>
      </c>
      <c r="F880" s="9" t="s">
        <v>55</v>
      </c>
      <c r="G880" s="9" t="s">
        <v>59</v>
      </c>
      <c r="H880" s="9">
        <v>2</v>
      </c>
      <c r="I880" s="9">
        <f t="shared" si="130"/>
        <v>36140036</v>
      </c>
      <c r="J880" s="9">
        <f t="shared" si="129"/>
        <v>33</v>
      </c>
      <c r="K880" s="10">
        <v>2219</v>
      </c>
      <c r="L880" s="10">
        <v>2219</v>
      </c>
      <c r="M880" s="10">
        <v>100</v>
      </c>
      <c r="N880" s="10">
        <v>2219</v>
      </c>
      <c r="O880" s="9"/>
      <c r="P880" s="6"/>
      <c r="Q880" s="6"/>
    </row>
    <row r="881" spans="1:17" x14ac:dyDescent="0.25">
      <c r="A881" s="20">
        <f t="shared" si="132"/>
        <v>36140</v>
      </c>
      <c r="B881" s="8">
        <f t="shared" si="132"/>
        <v>3</v>
      </c>
      <c r="C881" s="9">
        <f t="shared" si="131"/>
        <v>3</v>
      </c>
      <c r="D881" s="9" t="str">
        <f t="shared" si="131"/>
        <v>growth</v>
      </c>
      <c r="E881" s="9">
        <v>59</v>
      </c>
      <c r="F881" s="9" t="s">
        <v>55</v>
      </c>
      <c r="G881" s="9" t="s">
        <v>59</v>
      </c>
      <c r="H881" s="9">
        <v>3</v>
      </c>
      <c r="I881" s="9">
        <f t="shared" si="130"/>
        <v>36140059</v>
      </c>
      <c r="J881" s="9">
        <f t="shared" si="129"/>
        <v>33</v>
      </c>
      <c r="K881" s="10">
        <v>2016.5</v>
      </c>
      <c r="L881" s="10">
        <v>2016.5</v>
      </c>
      <c r="M881" s="10">
        <v>100</v>
      </c>
      <c r="N881" s="10">
        <v>2016.5</v>
      </c>
      <c r="O881" s="9"/>
      <c r="P881" s="6"/>
      <c r="Q881" s="6"/>
    </row>
    <row r="882" spans="1:17" x14ac:dyDescent="0.25">
      <c r="A882" s="20">
        <f t="shared" si="132"/>
        <v>36140</v>
      </c>
      <c r="B882" s="11">
        <f t="shared" si="132"/>
        <v>3</v>
      </c>
      <c r="C882" s="12">
        <f t="shared" si="131"/>
        <v>3</v>
      </c>
      <c r="D882" s="12" t="str">
        <f t="shared" si="131"/>
        <v>growth</v>
      </c>
      <c r="E882" s="12">
        <v>19</v>
      </c>
      <c r="F882" s="12" t="s">
        <v>57</v>
      </c>
      <c r="G882" s="12" t="s">
        <v>59</v>
      </c>
      <c r="H882" s="12">
        <v>1</v>
      </c>
      <c r="I882" s="12">
        <f t="shared" si="130"/>
        <v>36140019</v>
      </c>
      <c r="J882" s="12">
        <f t="shared" si="129"/>
        <v>33</v>
      </c>
      <c r="K882" s="13">
        <v>2093</v>
      </c>
      <c r="L882" s="13">
        <v>2093</v>
      </c>
      <c r="M882" s="13">
        <v>100</v>
      </c>
      <c r="N882" s="13">
        <v>2093</v>
      </c>
      <c r="O882" s="12"/>
      <c r="P882" s="6"/>
      <c r="Q882" s="6"/>
    </row>
    <row r="883" spans="1:17" x14ac:dyDescent="0.25">
      <c r="A883" s="20">
        <f t="shared" si="132"/>
        <v>36140</v>
      </c>
      <c r="B883" s="11">
        <f t="shared" si="132"/>
        <v>3</v>
      </c>
      <c r="C883" s="12">
        <f t="shared" si="131"/>
        <v>3</v>
      </c>
      <c r="D883" s="12" t="str">
        <f t="shared" si="131"/>
        <v>growth</v>
      </c>
      <c r="E883" s="12">
        <v>38</v>
      </c>
      <c r="F883" s="12" t="s">
        <v>57</v>
      </c>
      <c r="G883" s="12" t="s">
        <v>59</v>
      </c>
      <c r="H883" s="12">
        <v>2</v>
      </c>
      <c r="I883" s="12">
        <f t="shared" si="130"/>
        <v>36140038</v>
      </c>
      <c r="J883" s="12">
        <f t="shared" si="129"/>
        <v>33</v>
      </c>
      <c r="K883" s="13">
        <v>2385</v>
      </c>
      <c r="L883" s="13">
        <v>2385</v>
      </c>
      <c r="M883" s="13">
        <v>100</v>
      </c>
      <c r="N883" s="13">
        <v>2385</v>
      </c>
      <c r="O883" s="12"/>
      <c r="P883" s="6"/>
      <c r="Q883" s="6"/>
    </row>
    <row r="884" spans="1:17" x14ac:dyDescent="0.25">
      <c r="A884" s="20">
        <f t="shared" si="132"/>
        <v>36140</v>
      </c>
      <c r="B884" s="11">
        <f t="shared" si="132"/>
        <v>3</v>
      </c>
      <c r="C884" s="12">
        <f t="shared" si="132"/>
        <v>3</v>
      </c>
      <c r="D884" s="12" t="str">
        <f t="shared" si="132"/>
        <v>growth</v>
      </c>
      <c r="E884" s="12">
        <v>81</v>
      </c>
      <c r="F884" s="12" t="s">
        <v>57</v>
      </c>
      <c r="G884" s="12" t="s">
        <v>59</v>
      </c>
      <c r="H884" s="12">
        <v>3</v>
      </c>
      <c r="I884" s="12">
        <f t="shared" si="130"/>
        <v>36140081</v>
      </c>
      <c r="J884" s="12">
        <f t="shared" si="129"/>
        <v>33</v>
      </c>
      <c r="K884" s="13">
        <v>2382</v>
      </c>
      <c r="L884" s="13">
        <v>2382</v>
      </c>
      <c r="M884" s="13">
        <v>100</v>
      </c>
      <c r="N884" s="13">
        <v>2382</v>
      </c>
      <c r="O884" s="12"/>
      <c r="P884" s="6"/>
      <c r="Q884" s="6"/>
    </row>
    <row r="885" spans="1:17" x14ac:dyDescent="0.25">
      <c r="A885" s="7">
        <v>36144</v>
      </c>
      <c r="B885" s="8">
        <v>3</v>
      </c>
      <c r="C885" s="9">
        <v>3</v>
      </c>
      <c r="D885" s="9" t="s">
        <v>54</v>
      </c>
      <c r="E885" s="9">
        <v>14</v>
      </c>
      <c r="F885" s="9" t="s">
        <v>55</v>
      </c>
      <c r="G885" s="9" t="s">
        <v>56</v>
      </c>
      <c r="H885" s="9">
        <v>1</v>
      </c>
      <c r="I885" s="9">
        <f t="shared" si="130"/>
        <v>36144014</v>
      </c>
      <c r="J885" s="9">
        <f t="shared" si="129"/>
        <v>33</v>
      </c>
      <c r="K885" s="10">
        <v>2869.5</v>
      </c>
      <c r="L885" s="10">
        <v>2869.5</v>
      </c>
      <c r="M885" s="10">
        <v>100</v>
      </c>
      <c r="N885" s="10">
        <v>2869.5</v>
      </c>
      <c r="O885" s="10">
        <v>360</v>
      </c>
      <c r="P885" s="6">
        <f>(K885-O885)/K885</f>
        <v>0.87454260324098276</v>
      </c>
      <c r="Q885" s="6"/>
    </row>
    <row r="886" spans="1:17" x14ac:dyDescent="0.25">
      <c r="A886" s="7">
        <f>A885</f>
        <v>36144</v>
      </c>
      <c r="B886" s="8">
        <f>B885</f>
        <v>3</v>
      </c>
      <c r="C886" s="9">
        <f t="shared" ref="C886:D901" si="133">C885</f>
        <v>3</v>
      </c>
      <c r="D886" s="9" t="str">
        <f t="shared" si="133"/>
        <v>final</v>
      </c>
      <c r="E886" s="9">
        <v>35</v>
      </c>
      <c r="F886" s="9" t="s">
        <v>55</v>
      </c>
      <c r="G886" s="9" t="s">
        <v>56</v>
      </c>
      <c r="H886" s="9">
        <v>2</v>
      </c>
      <c r="I886" s="9">
        <f t="shared" si="130"/>
        <v>36144035</v>
      </c>
      <c r="J886" s="9">
        <f t="shared" si="129"/>
        <v>33</v>
      </c>
      <c r="K886" s="10">
        <v>2215</v>
      </c>
      <c r="L886" s="10">
        <v>2215</v>
      </c>
      <c r="M886" s="10">
        <v>100</v>
      </c>
      <c r="N886" s="10">
        <v>2215</v>
      </c>
      <c r="O886" s="10">
        <v>175.5</v>
      </c>
      <c r="P886" s="6">
        <f t="shared" ref="P886:P902" si="134">(K886-O886)/K886</f>
        <v>0.92076749435665917</v>
      </c>
      <c r="Q886" s="6"/>
    </row>
    <row r="887" spans="1:17" x14ac:dyDescent="0.25">
      <c r="A887" s="7">
        <f t="shared" ref="A887:D902" si="135">A886</f>
        <v>36144</v>
      </c>
      <c r="B887" s="8">
        <f t="shared" si="135"/>
        <v>3</v>
      </c>
      <c r="C887" s="9">
        <f t="shared" si="133"/>
        <v>3</v>
      </c>
      <c r="D887" s="9" t="str">
        <f t="shared" si="133"/>
        <v>final</v>
      </c>
      <c r="E887" s="9">
        <v>61</v>
      </c>
      <c r="F887" s="9" t="s">
        <v>55</v>
      </c>
      <c r="G887" s="9" t="s">
        <v>56</v>
      </c>
      <c r="H887" s="9">
        <v>3</v>
      </c>
      <c r="I887" s="9">
        <f t="shared" si="130"/>
        <v>36144061</v>
      </c>
      <c r="J887" s="9">
        <f t="shared" si="129"/>
        <v>33</v>
      </c>
      <c r="K887" s="10">
        <v>3235</v>
      </c>
      <c r="L887" s="10">
        <v>3235</v>
      </c>
      <c r="M887" s="10">
        <v>100</v>
      </c>
      <c r="N887" s="10">
        <v>3235</v>
      </c>
      <c r="O887" s="10">
        <v>351</v>
      </c>
      <c r="P887" s="6">
        <f t="shared" si="134"/>
        <v>0.89149922720247299</v>
      </c>
      <c r="Q887" s="6"/>
    </row>
    <row r="888" spans="1:17" x14ac:dyDescent="0.25">
      <c r="A888" s="7">
        <f t="shared" si="135"/>
        <v>36144</v>
      </c>
      <c r="B888" s="11">
        <f t="shared" si="135"/>
        <v>3</v>
      </c>
      <c r="C888" s="12">
        <f t="shared" si="133"/>
        <v>3</v>
      </c>
      <c r="D888" s="12" t="str">
        <f t="shared" si="133"/>
        <v>final</v>
      </c>
      <c r="E888" s="12">
        <v>17</v>
      </c>
      <c r="F888" s="12" t="s">
        <v>57</v>
      </c>
      <c r="G888" s="12" t="s">
        <v>56</v>
      </c>
      <c r="H888" s="12">
        <v>1</v>
      </c>
      <c r="I888" s="12">
        <f t="shared" si="130"/>
        <v>36144017</v>
      </c>
      <c r="J888" s="12">
        <f t="shared" si="129"/>
        <v>33</v>
      </c>
      <c r="K888" s="13">
        <v>3695</v>
      </c>
      <c r="L888" s="13">
        <v>3695</v>
      </c>
      <c r="M888" s="13">
        <v>100</v>
      </c>
      <c r="N888" s="13">
        <v>3695</v>
      </c>
      <c r="O888" s="13">
        <v>482.5</v>
      </c>
      <c r="P888" s="6">
        <f t="shared" si="134"/>
        <v>0.86941813261163736</v>
      </c>
      <c r="Q888" s="6"/>
    </row>
    <row r="889" spans="1:17" x14ac:dyDescent="0.25">
      <c r="A889" s="7">
        <f t="shared" si="135"/>
        <v>36144</v>
      </c>
      <c r="B889" s="11">
        <f t="shared" si="135"/>
        <v>3</v>
      </c>
      <c r="C889" s="12">
        <f t="shared" si="133"/>
        <v>3</v>
      </c>
      <c r="D889" s="12" t="str">
        <f t="shared" si="133"/>
        <v>final</v>
      </c>
      <c r="E889" s="12">
        <v>39</v>
      </c>
      <c r="F889" s="12" t="s">
        <v>57</v>
      </c>
      <c r="G889" s="12" t="s">
        <v>56</v>
      </c>
      <c r="H889" s="12">
        <v>2</v>
      </c>
      <c r="I889" s="12">
        <f t="shared" si="130"/>
        <v>36144039</v>
      </c>
      <c r="J889" s="12">
        <f t="shared" si="129"/>
        <v>33</v>
      </c>
      <c r="K889" s="13">
        <v>2720</v>
      </c>
      <c r="L889" s="13">
        <v>2720</v>
      </c>
      <c r="M889" s="13">
        <v>100</v>
      </c>
      <c r="N889" s="13">
        <v>2720</v>
      </c>
      <c r="O889" s="13">
        <v>353</v>
      </c>
      <c r="P889" s="6">
        <f t="shared" si="134"/>
        <v>0.87022058823529413</v>
      </c>
      <c r="Q889" s="6"/>
    </row>
    <row r="890" spans="1:17" x14ac:dyDescent="0.25">
      <c r="A890" s="7">
        <f t="shared" si="135"/>
        <v>36144</v>
      </c>
      <c r="B890" s="11">
        <f t="shared" si="135"/>
        <v>3</v>
      </c>
      <c r="C890" s="12">
        <f t="shared" si="133"/>
        <v>3</v>
      </c>
      <c r="D890" s="12" t="str">
        <f t="shared" si="133"/>
        <v>final</v>
      </c>
      <c r="E890" s="12">
        <v>82</v>
      </c>
      <c r="F890" s="12" t="s">
        <v>57</v>
      </c>
      <c r="G890" s="12" t="s">
        <v>56</v>
      </c>
      <c r="H890" s="12">
        <v>3</v>
      </c>
      <c r="I890" s="12">
        <f t="shared" si="130"/>
        <v>36144082</v>
      </c>
      <c r="J890" s="12">
        <f t="shared" si="129"/>
        <v>33</v>
      </c>
      <c r="K890" s="13">
        <v>1660</v>
      </c>
      <c r="L890" s="13">
        <v>1660</v>
      </c>
      <c r="M890" s="13">
        <v>100</v>
      </c>
      <c r="N890" s="13">
        <v>1660</v>
      </c>
      <c r="O890" s="13">
        <v>409</v>
      </c>
      <c r="P890" s="6">
        <f t="shared" si="134"/>
        <v>0.7536144578313253</v>
      </c>
      <c r="Q890" s="6"/>
    </row>
    <row r="891" spans="1:17" x14ac:dyDescent="0.25">
      <c r="A891" s="7">
        <f t="shared" si="135"/>
        <v>36144</v>
      </c>
      <c r="B891" s="14">
        <f t="shared" si="135"/>
        <v>3</v>
      </c>
      <c r="C891" s="15">
        <f t="shared" si="133"/>
        <v>3</v>
      </c>
      <c r="D891" s="15" t="str">
        <f t="shared" si="133"/>
        <v>final</v>
      </c>
      <c r="E891" s="15">
        <v>15</v>
      </c>
      <c r="F891" s="15" t="s">
        <v>55</v>
      </c>
      <c r="G891" s="15" t="s">
        <v>58</v>
      </c>
      <c r="H891" s="15">
        <v>1</v>
      </c>
      <c r="I891" s="15">
        <f t="shared" si="130"/>
        <v>36144015</v>
      </c>
      <c r="J891" s="15">
        <f t="shared" si="129"/>
        <v>33</v>
      </c>
      <c r="K891" s="16">
        <v>1860</v>
      </c>
      <c r="L891" s="16">
        <v>1860</v>
      </c>
      <c r="M891" s="16">
        <v>100</v>
      </c>
      <c r="N891" s="16">
        <v>1860</v>
      </c>
      <c r="O891" s="16">
        <v>501.5</v>
      </c>
      <c r="P891" s="6">
        <f t="shared" si="134"/>
        <v>0.73037634408602148</v>
      </c>
      <c r="Q891" s="6"/>
    </row>
    <row r="892" spans="1:17" x14ac:dyDescent="0.25">
      <c r="A892" s="7">
        <f t="shared" si="135"/>
        <v>36144</v>
      </c>
      <c r="B892" s="14">
        <f t="shared" si="135"/>
        <v>3</v>
      </c>
      <c r="C892" s="15">
        <f t="shared" si="133"/>
        <v>3</v>
      </c>
      <c r="D892" s="15" t="str">
        <f t="shared" si="133"/>
        <v>final</v>
      </c>
      <c r="E892" s="15">
        <v>34</v>
      </c>
      <c r="F892" s="15" t="s">
        <v>55</v>
      </c>
      <c r="G892" s="15" t="s">
        <v>58</v>
      </c>
      <c r="H892" s="15">
        <v>2</v>
      </c>
      <c r="I892" s="15">
        <f t="shared" si="130"/>
        <v>36144034</v>
      </c>
      <c r="J892" s="15">
        <f t="shared" si="129"/>
        <v>33</v>
      </c>
      <c r="K892" s="16">
        <v>1995</v>
      </c>
      <c r="L892" s="16">
        <v>1995</v>
      </c>
      <c r="M892" s="16">
        <v>100</v>
      </c>
      <c r="N892" s="16">
        <v>1995</v>
      </c>
      <c r="O892" s="16">
        <v>778</v>
      </c>
      <c r="P892" s="6">
        <f t="shared" si="134"/>
        <v>0.61002506265664158</v>
      </c>
      <c r="Q892" s="6"/>
    </row>
    <row r="893" spans="1:17" x14ac:dyDescent="0.25">
      <c r="A893" s="7">
        <f t="shared" si="135"/>
        <v>36144</v>
      </c>
      <c r="B893" s="14">
        <f t="shared" si="135"/>
        <v>3</v>
      </c>
      <c r="C893" s="15">
        <f t="shared" si="133"/>
        <v>3</v>
      </c>
      <c r="D893" s="15" t="str">
        <f t="shared" si="133"/>
        <v>final</v>
      </c>
      <c r="E893" s="15">
        <v>60</v>
      </c>
      <c r="F893" s="15" t="s">
        <v>55</v>
      </c>
      <c r="G893" s="15" t="s">
        <v>58</v>
      </c>
      <c r="H893" s="15">
        <v>3</v>
      </c>
      <c r="I893" s="15">
        <f t="shared" si="130"/>
        <v>36144060</v>
      </c>
      <c r="J893" s="15">
        <f t="shared" si="129"/>
        <v>33</v>
      </c>
      <c r="K893" s="16">
        <v>2395</v>
      </c>
      <c r="L893" s="16">
        <v>2395</v>
      </c>
      <c r="M893" s="16">
        <v>100</v>
      </c>
      <c r="N893" s="16">
        <v>2395</v>
      </c>
      <c r="O893" s="16">
        <v>730</v>
      </c>
      <c r="P893" s="6">
        <f t="shared" si="134"/>
        <v>0.69519832985386221</v>
      </c>
      <c r="Q893" s="6"/>
    </row>
    <row r="894" spans="1:17" x14ac:dyDescent="0.25">
      <c r="A894" s="7">
        <f t="shared" si="135"/>
        <v>36144</v>
      </c>
      <c r="B894" s="17">
        <f t="shared" si="135"/>
        <v>3</v>
      </c>
      <c r="C894" s="18">
        <f t="shared" si="133"/>
        <v>3</v>
      </c>
      <c r="D894" s="18" t="str">
        <f t="shared" si="133"/>
        <v>final</v>
      </c>
      <c r="E894" s="18">
        <v>18</v>
      </c>
      <c r="F894" s="18" t="s">
        <v>57</v>
      </c>
      <c r="G894" s="18" t="s">
        <v>58</v>
      </c>
      <c r="H894" s="18">
        <v>1</v>
      </c>
      <c r="I894" s="18">
        <f t="shared" si="130"/>
        <v>36144018</v>
      </c>
      <c r="J894" s="18">
        <f t="shared" si="129"/>
        <v>33</v>
      </c>
      <c r="K894" s="19">
        <v>2405</v>
      </c>
      <c r="L894" s="19">
        <v>2405</v>
      </c>
      <c r="M894" s="19">
        <v>100</v>
      </c>
      <c r="N894" s="19">
        <v>2405</v>
      </c>
      <c r="O894" s="19">
        <v>786.5</v>
      </c>
      <c r="P894" s="6">
        <f t="shared" si="134"/>
        <v>0.67297297297297298</v>
      </c>
      <c r="Q894" s="6"/>
    </row>
    <row r="895" spans="1:17" x14ac:dyDescent="0.25">
      <c r="A895" s="7">
        <f t="shared" si="135"/>
        <v>36144</v>
      </c>
      <c r="B895" s="17">
        <f t="shared" si="135"/>
        <v>3</v>
      </c>
      <c r="C895" s="18">
        <f t="shared" si="133"/>
        <v>3</v>
      </c>
      <c r="D895" s="18" t="str">
        <f t="shared" si="133"/>
        <v>final</v>
      </c>
      <c r="E895" s="18">
        <v>37</v>
      </c>
      <c r="F895" s="18" t="s">
        <v>57</v>
      </c>
      <c r="G895" s="18" t="s">
        <v>58</v>
      </c>
      <c r="H895" s="18">
        <v>2</v>
      </c>
      <c r="I895" s="18">
        <f t="shared" si="130"/>
        <v>36144037</v>
      </c>
      <c r="J895" s="18">
        <f t="shared" si="129"/>
        <v>33</v>
      </c>
      <c r="K895" s="19">
        <v>1825</v>
      </c>
      <c r="L895" s="19">
        <v>1825</v>
      </c>
      <c r="M895" s="19">
        <v>100</v>
      </c>
      <c r="N895" s="19">
        <v>1825</v>
      </c>
      <c r="O895" s="19">
        <v>734.5</v>
      </c>
      <c r="P895" s="6">
        <f t="shared" si="134"/>
        <v>0.59753424657534249</v>
      </c>
      <c r="Q895" s="6"/>
    </row>
    <row r="896" spans="1:17" x14ac:dyDescent="0.25">
      <c r="A896" s="7">
        <f t="shared" si="135"/>
        <v>36144</v>
      </c>
      <c r="B896" s="17">
        <f t="shared" si="135"/>
        <v>3</v>
      </c>
      <c r="C896" s="18">
        <f t="shared" si="133"/>
        <v>3</v>
      </c>
      <c r="D896" s="18" t="str">
        <f t="shared" si="133"/>
        <v>final</v>
      </c>
      <c r="E896" s="18">
        <v>83</v>
      </c>
      <c r="F896" s="18" t="s">
        <v>57</v>
      </c>
      <c r="G896" s="18" t="s">
        <v>58</v>
      </c>
      <c r="H896" s="18">
        <v>3</v>
      </c>
      <c r="I896" s="18">
        <f t="shared" si="130"/>
        <v>36144083</v>
      </c>
      <c r="J896" s="18">
        <f t="shared" si="129"/>
        <v>33</v>
      </c>
      <c r="K896" s="19">
        <v>2030</v>
      </c>
      <c r="L896" s="19">
        <v>2030</v>
      </c>
      <c r="M896" s="19">
        <v>100</v>
      </c>
      <c r="N896" s="19">
        <v>2030</v>
      </c>
      <c r="O896" s="19">
        <v>709.5</v>
      </c>
      <c r="P896" s="6">
        <f t="shared" si="134"/>
        <v>0.65049261083743848</v>
      </c>
      <c r="Q896" s="6"/>
    </row>
    <row r="897" spans="1:17" x14ac:dyDescent="0.25">
      <c r="A897" s="7">
        <f t="shared" si="135"/>
        <v>36144</v>
      </c>
      <c r="B897" s="8">
        <f t="shared" si="135"/>
        <v>3</v>
      </c>
      <c r="C897" s="9">
        <f t="shared" si="133"/>
        <v>3</v>
      </c>
      <c r="D897" s="9" t="str">
        <f t="shared" si="133"/>
        <v>final</v>
      </c>
      <c r="E897" s="9">
        <v>16</v>
      </c>
      <c r="F897" s="9" t="s">
        <v>55</v>
      </c>
      <c r="G897" s="9" t="s">
        <v>59</v>
      </c>
      <c r="H897" s="9">
        <v>1</v>
      </c>
      <c r="I897" s="9">
        <f t="shared" si="130"/>
        <v>36144016</v>
      </c>
      <c r="J897" s="9">
        <f t="shared" si="129"/>
        <v>33</v>
      </c>
      <c r="K897" s="10">
        <v>2780</v>
      </c>
      <c r="L897" s="10">
        <v>2780</v>
      </c>
      <c r="M897" s="10">
        <v>100</v>
      </c>
      <c r="N897" s="10">
        <v>2780</v>
      </c>
      <c r="O897" s="10">
        <v>338</v>
      </c>
      <c r="P897" s="6">
        <f t="shared" si="134"/>
        <v>0.87841726618705041</v>
      </c>
      <c r="Q897" s="6">
        <v>0.45</v>
      </c>
    </row>
    <row r="898" spans="1:17" x14ac:dyDescent="0.25">
      <c r="A898" s="7">
        <f t="shared" si="135"/>
        <v>36144</v>
      </c>
      <c r="B898" s="8">
        <f t="shared" si="135"/>
        <v>3</v>
      </c>
      <c r="C898" s="9">
        <f t="shared" si="133"/>
        <v>3</v>
      </c>
      <c r="D898" s="9" t="str">
        <f t="shared" si="133"/>
        <v>final</v>
      </c>
      <c r="E898" s="9">
        <v>36</v>
      </c>
      <c r="F898" s="9" t="s">
        <v>55</v>
      </c>
      <c r="G898" s="9" t="s">
        <v>59</v>
      </c>
      <c r="H898" s="9">
        <v>2</v>
      </c>
      <c r="I898" s="9">
        <f t="shared" si="130"/>
        <v>36144036</v>
      </c>
      <c r="J898" s="9">
        <f t="shared" si="129"/>
        <v>33</v>
      </c>
      <c r="K898" s="10">
        <v>2520</v>
      </c>
      <c r="L898" s="10">
        <v>2520</v>
      </c>
      <c r="M898" s="10">
        <v>100</v>
      </c>
      <c r="N898" s="10">
        <v>2520</v>
      </c>
      <c r="O898" s="10">
        <v>335.5</v>
      </c>
      <c r="P898" s="6">
        <f t="shared" si="134"/>
        <v>0.86686507936507939</v>
      </c>
      <c r="Q898" s="6">
        <v>0.43</v>
      </c>
    </row>
    <row r="899" spans="1:17" x14ac:dyDescent="0.25">
      <c r="A899" s="7">
        <f t="shared" si="135"/>
        <v>36144</v>
      </c>
      <c r="B899" s="8">
        <f t="shared" si="135"/>
        <v>3</v>
      </c>
      <c r="C899" s="9">
        <f t="shared" si="133"/>
        <v>3</v>
      </c>
      <c r="D899" s="9" t="str">
        <f t="shared" si="133"/>
        <v>final</v>
      </c>
      <c r="E899" s="9">
        <v>59</v>
      </c>
      <c r="F899" s="9" t="s">
        <v>55</v>
      </c>
      <c r="G899" s="9" t="s">
        <v>59</v>
      </c>
      <c r="H899" s="9">
        <v>3</v>
      </c>
      <c r="I899" s="9">
        <f t="shared" si="130"/>
        <v>36144059</v>
      </c>
      <c r="J899" s="9">
        <f t="shared" si="129"/>
        <v>33</v>
      </c>
      <c r="K899" s="10">
        <v>2990</v>
      </c>
      <c r="L899" s="10">
        <v>2990</v>
      </c>
      <c r="M899" s="10">
        <v>100</v>
      </c>
      <c r="N899" s="10">
        <v>2990</v>
      </c>
      <c r="O899" s="10">
        <v>378</v>
      </c>
      <c r="P899" s="6">
        <f t="shared" si="134"/>
        <v>0.87357859531772575</v>
      </c>
      <c r="Q899" s="6">
        <v>0.43</v>
      </c>
    </row>
    <row r="900" spans="1:17" x14ac:dyDescent="0.25">
      <c r="A900" s="7">
        <f t="shared" si="135"/>
        <v>36144</v>
      </c>
      <c r="B900" s="11">
        <f t="shared" si="135"/>
        <v>3</v>
      </c>
      <c r="C900" s="12">
        <f t="shared" si="133"/>
        <v>3</v>
      </c>
      <c r="D900" s="12" t="str">
        <f t="shared" si="133"/>
        <v>final</v>
      </c>
      <c r="E900" s="12">
        <v>19</v>
      </c>
      <c r="F900" s="12" t="s">
        <v>57</v>
      </c>
      <c r="G900" s="12" t="s">
        <v>59</v>
      </c>
      <c r="H900" s="12">
        <v>1</v>
      </c>
      <c r="I900" s="12">
        <f t="shared" si="130"/>
        <v>36144019</v>
      </c>
      <c r="J900" s="12">
        <f t="shared" si="129"/>
        <v>33</v>
      </c>
      <c r="K900" s="13">
        <v>2255</v>
      </c>
      <c r="L900" s="13">
        <v>2255</v>
      </c>
      <c r="M900" s="13">
        <v>100</v>
      </c>
      <c r="N900" s="13">
        <v>2255</v>
      </c>
      <c r="O900" s="13">
        <v>275.5</v>
      </c>
      <c r="P900" s="6">
        <f t="shared" si="134"/>
        <v>0.87782705099778269</v>
      </c>
      <c r="Q900" s="6">
        <v>0.44</v>
      </c>
    </row>
    <row r="901" spans="1:17" x14ac:dyDescent="0.25">
      <c r="A901" s="7">
        <f t="shared" si="135"/>
        <v>36144</v>
      </c>
      <c r="B901" s="11">
        <f t="shared" si="135"/>
        <v>3</v>
      </c>
      <c r="C901" s="12">
        <f t="shared" si="133"/>
        <v>3</v>
      </c>
      <c r="D901" s="12" t="str">
        <f t="shared" si="133"/>
        <v>final</v>
      </c>
      <c r="E901" s="12">
        <v>38</v>
      </c>
      <c r="F901" s="12" t="s">
        <v>57</v>
      </c>
      <c r="G901" s="12" t="s">
        <v>59</v>
      </c>
      <c r="H901" s="12">
        <v>2</v>
      </c>
      <c r="I901" s="12">
        <f t="shared" si="130"/>
        <v>36144038</v>
      </c>
      <c r="J901" s="12">
        <f t="shared" si="129"/>
        <v>33</v>
      </c>
      <c r="K901" s="13">
        <v>2595</v>
      </c>
      <c r="L901" s="13">
        <v>2595</v>
      </c>
      <c r="M901" s="13">
        <v>100</v>
      </c>
      <c r="N901" s="13">
        <v>2595</v>
      </c>
      <c r="O901" s="13">
        <v>209.5</v>
      </c>
      <c r="P901" s="6">
        <f t="shared" si="134"/>
        <v>0.9192678227360308</v>
      </c>
      <c r="Q901" s="6">
        <v>0.43</v>
      </c>
    </row>
    <row r="902" spans="1:17" x14ac:dyDescent="0.25">
      <c r="A902" s="7">
        <f t="shared" si="135"/>
        <v>36144</v>
      </c>
      <c r="B902" s="11">
        <f t="shared" si="135"/>
        <v>3</v>
      </c>
      <c r="C902" s="12">
        <f t="shared" si="135"/>
        <v>3</v>
      </c>
      <c r="D902" s="12" t="str">
        <f t="shared" si="135"/>
        <v>final</v>
      </c>
      <c r="E902" s="12">
        <v>81</v>
      </c>
      <c r="F902" s="12" t="s">
        <v>57</v>
      </c>
      <c r="G902" s="12" t="s">
        <v>59</v>
      </c>
      <c r="H902" s="12">
        <v>3</v>
      </c>
      <c r="I902" s="12">
        <f t="shared" si="130"/>
        <v>36144081</v>
      </c>
      <c r="J902" s="12">
        <f t="shared" si="129"/>
        <v>33</v>
      </c>
      <c r="K902" s="13">
        <v>2320</v>
      </c>
      <c r="L902" s="13">
        <v>2320</v>
      </c>
      <c r="M902" s="13">
        <v>100</v>
      </c>
      <c r="N902" s="13">
        <v>2320</v>
      </c>
      <c r="O902" s="13">
        <v>201.5</v>
      </c>
      <c r="P902" s="6">
        <f t="shared" si="134"/>
        <v>0.91314655172413794</v>
      </c>
      <c r="Q902" s="6">
        <v>0.55000000000000004</v>
      </c>
    </row>
    <row r="903" spans="1:17" x14ac:dyDescent="0.25">
      <c r="A903" s="20">
        <v>36151</v>
      </c>
      <c r="B903" s="8">
        <v>3</v>
      </c>
      <c r="C903" s="9">
        <v>3</v>
      </c>
      <c r="D903" s="9" t="s">
        <v>51</v>
      </c>
      <c r="E903" s="9">
        <v>14</v>
      </c>
      <c r="F903" s="9" t="s">
        <v>55</v>
      </c>
      <c r="G903" s="9" t="s">
        <v>56</v>
      </c>
      <c r="H903" s="9">
        <v>1</v>
      </c>
      <c r="I903" s="9">
        <f t="shared" si="130"/>
        <v>36151014</v>
      </c>
      <c r="J903" s="9">
        <f t="shared" si="129"/>
        <v>33</v>
      </c>
      <c r="K903" s="10">
        <v>360</v>
      </c>
      <c r="L903" s="10"/>
      <c r="M903" s="10"/>
      <c r="N903" s="10">
        <v>360</v>
      </c>
      <c r="O903" s="9"/>
      <c r="P903" s="6"/>
      <c r="Q903" s="6"/>
    </row>
    <row r="904" spans="1:17" x14ac:dyDescent="0.25">
      <c r="A904" s="20">
        <f>A903</f>
        <v>36151</v>
      </c>
      <c r="B904" s="8">
        <f>B903</f>
        <v>3</v>
      </c>
      <c r="C904" s="9">
        <f t="shared" ref="C904:D919" si="136">C903</f>
        <v>3</v>
      </c>
      <c r="D904" s="9" t="str">
        <f t="shared" si="136"/>
        <v>residual</v>
      </c>
      <c r="E904" s="9">
        <v>35</v>
      </c>
      <c r="F904" s="9" t="s">
        <v>55</v>
      </c>
      <c r="G904" s="9" t="s">
        <v>56</v>
      </c>
      <c r="H904" s="9">
        <v>2</v>
      </c>
      <c r="I904" s="9">
        <f t="shared" si="130"/>
        <v>36151035</v>
      </c>
      <c r="J904" s="9">
        <f t="shared" si="129"/>
        <v>33</v>
      </c>
      <c r="K904" s="10">
        <v>175.5</v>
      </c>
      <c r="L904" s="10"/>
      <c r="M904" s="10"/>
      <c r="N904" s="10">
        <v>175.5</v>
      </c>
      <c r="O904" s="9"/>
      <c r="P904" s="6"/>
      <c r="Q904" s="6"/>
    </row>
    <row r="905" spans="1:17" x14ac:dyDescent="0.25">
      <c r="A905" s="20">
        <f t="shared" ref="A905:D920" si="137">A904</f>
        <v>36151</v>
      </c>
      <c r="B905" s="8">
        <f t="shared" si="137"/>
        <v>3</v>
      </c>
      <c r="C905" s="9">
        <f t="shared" si="136"/>
        <v>3</v>
      </c>
      <c r="D905" s="9" t="str">
        <f t="shared" si="136"/>
        <v>residual</v>
      </c>
      <c r="E905" s="9">
        <v>61</v>
      </c>
      <c r="F905" s="9" t="s">
        <v>55</v>
      </c>
      <c r="G905" s="9" t="s">
        <v>56</v>
      </c>
      <c r="H905" s="9">
        <v>3</v>
      </c>
      <c r="I905" s="9">
        <f t="shared" si="130"/>
        <v>36151061</v>
      </c>
      <c r="J905" s="9">
        <f t="shared" si="129"/>
        <v>33</v>
      </c>
      <c r="K905" s="10">
        <v>351</v>
      </c>
      <c r="L905" s="10"/>
      <c r="M905" s="10"/>
      <c r="N905" s="10">
        <v>351</v>
      </c>
      <c r="O905" s="9"/>
      <c r="P905" s="6"/>
      <c r="Q905" s="6"/>
    </row>
    <row r="906" spans="1:17" x14ac:dyDescent="0.25">
      <c r="A906" s="20">
        <f t="shared" si="137"/>
        <v>36151</v>
      </c>
      <c r="B906" s="11">
        <f t="shared" si="137"/>
        <v>3</v>
      </c>
      <c r="C906" s="12">
        <f t="shared" si="136"/>
        <v>3</v>
      </c>
      <c r="D906" s="12" t="str">
        <f t="shared" si="136"/>
        <v>residual</v>
      </c>
      <c r="E906" s="12">
        <v>17</v>
      </c>
      <c r="F906" s="12" t="s">
        <v>57</v>
      </c>
      <c r="G906" s="12" t="s">
        <v>56</v>
      </c>
      <c r="H906" s="12">
        <v>1</v>
      </c>
      <c r="I906" s="12">
        <f t="shared" si="130"/>
        <v>36151017</v>
      </c>
      <c r="J906" s="12">
        <f t="shared" si="129"/>
        <v>33</v>
      </c>
      <c r="K906" s="13">
        <v>482.5</v>
      </c>
      <c r="L906" s="13"/>
      <c r="M906" s="13"/>
      <c r="N906" s="13">
        <v>482.5</v>
      </c>
      <c r="O906" s="12"/>
      <c r="P906" s="6"/>
      <c r="Q906" s="6"/>
    </row>
    <row r="907" spans="1:17" x14ac:dyDescent="0.25">
      <c r="A907" s="20">
        <f t="shared" si="137"/>
        <v>36151</v>
      </c>
      <c r="B907" s="11">
        <f t="shared" si="137"/>
        <v>3</v>
      </c>
      <c r="C907" s="12">
        <f t="shared" si="136"/>
        <v>3</v>
      </c>
      <c r="D907" s="12" t="str">
        <f t="shared" si="136"/>
        <v>residual</v>
      </c>
      <c r="E907" s="12">
        <v>39</v>
      </c>
      <c r="F907" s="12" t="s">
        <v>57</v>
      </c>
      <c r="G907" s="12" t="s">
        <v>56</v>
      </c>
      <c r="H907" s="12">
        <v>2</v>
      </c>
      <c r="I907" s="12">
        <f t="shared" si="130"/>
        <v>36151039</v>
      </c>
      <c r="J907" s="12">
        <f t="shared" si="129"/>
        <v>33</v>
      </c>
      <c r="K907" s="13">
        <v>353</v>
      </c>
      <c r="L907" s="13"/>
      <c r="M907" s="13"/>
      <c r="N907" s="13">
        <v>353</v>
      </c>
      <c r="O907" s="12"/>
      <c r="P907" s="6"/>
      <c r="Q907" s="6"/>
    </row>
    <row r="908" spans="1:17" x14ac:dyDescent="0.25">
      <c r="A908" s="20">
        <f t="shared" si="137"/>
        <v>36151</v>
      </c>
      <c r="B908" s="11">
        <f t="shared" si="137"/>
        <v>3</v>
      </c>
      <c r="C908" s="12">
        <f t="shared" si="136"/>
        <v>3</v>
      </c>
      <c r="D908" s="12" t="str">
        <f t="shared" si="136"/>
        <v>residual</v>
      </c>
      <c r="E908" s="12">
        <v>82</v>
      </c>
      <c r="F908" s="12" t="s">
        <v>57</v>
      </c>
      <c r="G908" s="12" t="s">
        <v>56</v>
      </c>
      <c r="H908" s="12">
        <v>3</v>
      </c>
      <c r="I908" s="12">
        <f t="shared" si="130"/>
        <v>36151082</v>
      </c>
      <c r="J908" s="12">
        <f t="shared" si="129"/>
        <v>33</v>
      </c>
      <c r="K908" s="13">
        <v>409</v>
      </c>
      <c r="L908" s="13"/>
      <c r="M908" s="13"/>
      <c r="N908" s="13">
        <v>409</v>
      </c>
      <c r="O908" s="12"/>
      <c r="P908" s="6"/>
      <c r="Q908" s="6"/>
    </row>
    <row r="909" spans="1:17" x14ac:dyDescent="0.25">
      <c r="A909" s="20">
        <f t="shared" si="137"/>
        <v>36151</v>
      </c>
      <c r="B909" s="14">
        <f t="shared" si="137"/>
        <v>3</v>
      </c>
      <c r="C909" s="15">
        <f t="shared" si="136"/>
        <v>3</v>
      </c>
      <c r="D909" s="15" t="str">
        <f t="shared" si="136"/>
        <v>residual</v>
      </c>
      <c r="E909" s="15">
        <v>15</v>
      </c>
      <c r="F909" s="15" t="s">
        <v>55</v>
      </c>
      <c r="G909" s="15" t="s">
        <v>58</v>
      </c>
      <c r="H909" s="15">
        <v>1</v>
      </c>
      <c r="I909" s="15">
        <f t="shared" si="130"/>
        <v>36151015</v>
      </c>
      <c r="J909" s="15">
        <f t="shared" si="129"/>
        <v>33</v>
      </c>
      <c r="K909" s="16">
        <v>501.5</v>
      </c>
      <c r="L909" s="16"/>
      <c r="M909" s="16"/>
      <c r="N909" s="16">
        <v>501.5</v>
      </c>
      <c r="O909" s="15"/>
      <c r="P909" s="6"/>
      <c r="Q909" s="6"/>
    </row>
    <row r="910" spans="1:17" x14ac:dyDescent="0.25">
      <c r="A910" s="20">
        <f t="shared" si="137"/>
        <v>36151</v>
      </c>
      <c r="B910" s="14">
        <f t="shared" si="137"/>
        <v>3</v>
      </c>
      <c r="C910" s="15">
        <f t="shared" si="136"/>
        <v>3</v>
      </c>
      <c r="D910" s="15" t="str">
        <f t="shared" si="136"/>
        <v>residual</v>
      </c>
      <c r="E910" s="15">
        <v>34</v>
      </c>
      <c r="F910" s="15" t="s">
        <v>55</v>
      </c>
      <c r="G910" s="15" t="s">
        <v>58</v>
      </c>
      <c r="H910" s="15">
        <v>2</v>
      </c>
      <c r="I910" s="15">
        <f t="shared" si="130"/>
        <v>36151034</v>
      </c>
      <c r="J910" s="15">
        <f t="shared" si="129"/>
        <v>33</v>
      </c>
      <c r="K910" s="16">
        <v>778</v>
      </c>
      <c r="L910" s="16"/>
      <c r="M910" s="16"/>
      <c r="N910" s="16">
        <v>778</v>
      </c>
      <c r="O910" s="15"/>
      <c r="P910" s="6"/>
      <c r="Q910" s="6"/>
    </row>
    <row r="911" spans="1:17" x14ac:dyDescent="0.25">
      <c r="A911" s="20">
        <f t="shared" si="137"/>
        <v>36151</v>
      </c>
      <c r="B911" s="14">
        <f t="shared" si="137"/>
        <v>3</v>
      </c>
      <c r="C911" s="15">
        <f t="shared" si="136"/>
        <v>3</v>
      </c>
      <c r="D911" s="15" t="str">
        <f t="shared" si="136"/>
        <v>residual</v>
      </c>
      <c r="E911" s="15">
        <v>60</v>
      </c>
      <c r="F911" s="15" t="s">
        <v>55</v>
      </c>
      <c r="G911" s="15" t="s">
        <v>58</v>
      </c>
      <c r="H911" s="15">
        <v>3</v>
      </c>
      <c r="I911" s="15">
        <f t="shared" si="130"/>
        <v>36151060</v>
      </c>
      <c r="J911" s="15">
        <f t="shared" si="129"/>
        <v>33</v>
      </c>
      <c r="K911" s="16">
        <v>730</v>
      </c>
      <c r="L911" s="16"/>
      <c r="M911" s="16"/>
      <c r="N911" s="16">
        <v>730</v>
      </c>
      <c r="O911" s="15"/>
      <c r="P911" s="6"/>
      <c r="Q911" s="6"/>
    </row>
    <row r="912" spans="1:17" x14ac:dyDescent="0.25">
      <c r="A912" s="20">
        <f t="shared" si="137"/>
        <v>36151</v>
      </c>
      <c r="B912" s="17">
        <f t="shared" si="137"/>
        <v>3</v>
      </c>
      <c r="C912" s="18">
        <f t="shared" si="136"/>
        <v>3</v>
      </c>
      <c r="D912" s="18" t="str">
        <f t="shared" si="136"/>
        <v>residual</v>
      </c>
      <c r="E912" s="18">
        <v>18</v>
      </c>
      <c r="F912" s="18" t="s">
        <v>57</v>
      </c>
      <c r="G912" s="18" t="s">
        <v>58</v>
      </c>
      <c r="H912" s="18">
        <v>1</v>
      </c>
      <c r="I912" s="18">
        <f t="shared" si="130"/>
        <v>36151018</v>
      </c>
      <c r="J912" s="18">
        <f t="shared" si="129"/>
        <v>33</v>
      </c>
      <c r="K912" s="19">
        <v>786.5</v>
      </c>
      <c r="L912" s="19"/>
      <c r="M912" s="19"/>
      <c r="N912" s="19">
        <v>786.5</v>
      </c>
      <c r="O912" s="18"/>
      <c r="P912" s="6"/>
      <c r="Q912" s="6"/>
    </row>
    <row r="913" spans="1:17" x14ac:dyDescent="0.25">
      <c r="A913" s="20">
        <f t="shared" si="137"/>
        <v>36151</v>
      </c>
      <c r="B913" s="17">
        <f t="shared" si="137"/>
        <v>3</v>
      </c>
      <c r="C913" s="18">
        <f t="shared" si="136"/>
        <v>3</v>
      </c>
      <c r="D913" s="18" t="str">
        <f t="shared" si="136"/>
        <v>residual</v>
      </c>
      <c r="E913" s="18">
        <v>37</v>
      </c>
      <c r="F913" s="18" t="s">
        <v>57</v>
      </c>
      <c r="G913" s="18" t="s">
        <v>58</v>
      </c>
      <c r="H913" s="18">
        <v>2</v>
      </c>
      <c r="I913" s="18">
        <f t="shared" si="130"/>
        <v>36151037</v>
      </c>
      <c r="J913" s="18">
        <f t="shared" si="129"/>
        <v>33</v>
      </c>
      <c r="K913" s="19">
        <v>734.5</v>
      </c>
      <c r="L913" s="19"/>
      <c r="M913" s="19"/>
      <c r="N913" s="19">
        <v>734.5</v>
      </c>
      <c r="O913" s="18"/>
      <c r="P913" s="6"/>
      <c r="Q913" s="6"/>
    </row>
    <row r="914" spans="1:17" x14ac:dyDescent="0.25">
      <c r="A914" s="20">
        <f t="shared" si="137"/>
        <v>36151</v>
      </c>
      <c r="B914" s="17">
        <f t="shared" si="137"/>
        <v>3</v>
      </c>
      <c r="C914" s="18">
        <f t="shared" si="136"/>
        <v>3</v>
      </c>
      <c r="D914" s="18" t="str">
        <f t="shared" si="136"/>
        <v>residual</v>
      </c>
      <c r="E914" s="18">
        <v>83</v>
      </c>
      <c r="F914" s="18" t="s">
        <v>57</v>
      </c>
      <c r="G914" s="18" t="s">
        <v>58</v>
      </c>
      <c r="H914" s="18">
        <v>3</v>
      </c>
      <c r="I914" s="18">
        <f t="shared" si="130"/>
        <v>36151083</v>
      </c>
      <c r="J914" s="18">
        <f t="shared" si="129"/>
        <v>33</v>
      </c>
      <c r="K914" s="19">
        <v>709.5</v>
      </c>
      <c r="L914" s="19"/>
      <c r="M914" s="19"/>
      <c r="N914" s="19">
        <v>709.5</v>
      </c>
      <c r="O914" s="18"/>
      <c r="P914" s="6"/>
      <c r="Q914" s="6"/>
    </row>
    <row r="915" spans="1:17" x14ac:dyDescent="0.25">
      <c r="A915" s="20">
        <f t="shared" si="137"/>
        <v>36151</v>
      </c>
      <c r="B915" s="8">
        <f t="shared" si="137"/>
        <v>3</v>
      </c>
      <c r="C915" s="9">
        <f t="shared" si="136"/>
        <v>3</v>
      </c>
      <c r="D915" s="9" t="str">
        <f t="shared" si="136"/>
        <v>residual</v>
      </c>
      <c r="E915" s="9">
        <v>16</v>
      </c>
      <c r="F915" s="9" t="s">
        <v>55</v>
      </c>
      <c r="G915" s="9" t="s">
        <v>59</v>
      </c>
      <c r="H915" s="9">
        <v>1</v>
      </c>
      <c r="I915" s="9">
        <f t="shared" si="130"/>
        <v>36151016</v>
      </c>
      <c r="J915" s="9">
        <f t="shared" si="129"/>
        <v>33</v>
      </c>
      <c r="K915" s="10">
        <v>338</v>
      </c>
      <c r="L915" s="10"/>
      <c r="M915" s="10"/>
      <c r="N915" s="10">
        <v>338</v>
      </c>
      <c r="O915" s="9"/>
      <c r="P915" s="6"/>
      <c r="Q915" s="6"/>
    </row>
    <row r="916" spans="1:17" x14ac:dyDescent="0.25">
      <c r="A916" s="20">
        <f t="shared" si="137"/>
        <v>36151</v>
      </c>
      <c r="B916" s="8">
        <f t="shared" si="137"/>
        <v>3</v>
      </c>
      <c r="C916" s="9">
        <f t="shared" si="136"/>
        <v>3</v>
      </c>
      <c r="D916" s="9" t="str">
        <f t="shared" si="136"/>
        <v>residual</v>
      </c>
      <c r="E916" s="9">
        <v>36</v>
      </c>
      <c r="F916" s="9" t="s">
        <v>55</v>
      </c>
      <c r="G916" s="9" t="s">
        <v>59</v>
      </c>
      <c r="H916" s="9">
        <v>2</v>
      </c>
      <c r="I916" s="9">
        <f t="shared" si="130"/>
        <v>36151036</v>
      </c>
      <c r="J916" s="9">
        <f t="shared" ref="J916:J979" si="138">B916*10+C916</f>
        <v>33</v>
      </c>
      <c r="K916" s="10">
        <v>335.5</v>
      </c>
      <c r="L916" s="10"/>
      <c r="M916" s="10"/>
      <c r="N916" s="10">
        <v>335.5</v>
      </c>
      <c r="O916" s="9"/>
      <c r="P916" s="6"/>
      <c r="Q916" s="6"/>
    </row>
    <row r="917" spans="1:17" x14ac:dyDescent="0.25">
      <c r="A917" s="20">
        <f t="shared" si="137"/>
        <v>36151</v>
      </c>
      <c r="B917" s="8">
        <f t="shared" si="137"/>
        <v>3</v>
      </c>
      <c r="C917" s="9">
        <f t="shared" si="136"/>
        <v>3</v>
      </c>
      <c r="D917" s="9" t="str">
        <f t="shared" si="136"/>
        <v>residual</v>
      </c>
      <c r="E917" s="9">
        <v>59</v>
      </c>
      <c r="F917" s="9" t="s">
        <v>55</v>
      </c>
      <c r="G917" s="9" t="s">
        <v>59</v>
      </c>
      <c r="H917" s="9">
        <v>3</v>
      </c>
      <c r="I917" s="9">
        <f t="shared" si="130"/>
        <v>36151059</v>
      </c>
      <c r="J917" s="9">
        <f t="shared" si="138"/>
        <v>33</v>
      </c>
      <c r="K917" s="10">
        <v>378</v>
      </c>
      <c r="L917" s="10"/>
      <c r="M917" s="10"/>
      <c r="N917" s="10">
        <v>378</v>
      </c>
      <c r="O917" s="9"/>
      <c r="P917" s="6"/>
      <c r="Q917" s="6"/>
    </row>
    <row r="918" spans="1:17" x14ac:dyDescent="0.25">
      <c r="A918" s="20">
        <f t="shared" si="137"/>
        <v>36151</v>
      </c>
      <c r="B918" s="11">
        <f t="shared" si="137"/>
        <v>3</v>
      </c>
      <c r="C918" s="12">
        <f t="shared" si="136"/>
        <v>3</v>
      </c>
      <c r="D918" s="12" t="str">
        <f t="shared" si="136"/>
        <v>residual</v>
      </c>
      <c r="E918" s="12">
        <v>19</v>
      </c>
      <c r="F918" s="12" t="s">
        <v>57</v>
      </c>
      <c r="G918" s="12" t="s">
        <v>59</v>
      </c>
      <c r="H918" s="12">
        <v>1</v>
      </c>
      <c r="I918" s="12">
        <f t="shared" ref="I918:I981" si="139">A918*1000+E918</f>
        <v>36151019</v>
      </c>
      <c r="J918" s="12">
        <f t="shared" si="138"/>
        <v>33</v>
      </c>
      <c r="K918" s="13">
        <v>275.5</v>
      </c>
      <c r="L918" s="13"/>
      <c r="M918" s="13"/>
      <c r="N918" s="13">
        <v>275.5</v>
      </c>
      <c r="O918" s="12"/>
      <c r="P918" s="6"/>
      <c r="Q918" s="6"/>
    </row>
    <row r="919" spans="1:17" x14ac:dyDescent="0.25">
      <c r="A919" s="20">
        <f t="shared" si="137"/>
        <v>36151</v>
      </c>
      <c r="B919" s="11">
        <f t="shared" si="137"/>
        <v>3</v>
      </c>
      <c r="C919" s="12">
        <f t="shared" si="136"/>
        <v>3</v>
      </c>
      <c r="D919" s="12" t="str">
        <f t="shared" si="136"/>
        <v>residual</v>
      </c>
      <c r="E919" s="12">
        <v>38</v>
      </c>
      <c r="F919" s="12" t="s">
        <v>57</v>
      </c>
      <c r="G919" s="12" t="s">
        <v>59</v>
      </c>
      <c r="H919" s="12">
        <v>2</v>
      </c>
      <c r="I919" s="12">
        <f t="shared" si="139"/>
        <v>36151038</v>
      </c>
      <c r="J919" s="12">
        <f t="shared" si="138"/>
        <v>33</v>
      </c>
      <c r="K919" s="13">
        <v>209.5</v>
      </c>
      <c r="L919" s="13"/>
      <c r="M919" s="13"/>
      <c r="N919" s="13">
        <v>209.5</v>
      </c>
      <c r="O919" s="12"/>
      <c r="P919" s="6"/>
      <c r="Q919" s="6"/>
    </row>
    <row r="920" spans="1:17" x14ac:dyDescent="0.25">
      <c r="A920" s="20">
        <f t="shared" si="137"/>
        <v>36151</v>
      </c>
      <c r="B920" s="11">
        <f t="shared" si="137"/>
        <v>3</v>
      </c>
      <c r="C920" s="12">
        <f t="shared" si="137"/>
        <v>3</v>
      </c>
      <c r="D920" s="12" t="str">
        <f t="shared" si="137"/>
        <v>residual</v>
      </c>
      <c r="E920" s="12">
        <v>81</v>
      </c>
      <c r="F920" s="12" t="s">
        <v>57</v>
      </c>
      <c r="G920" s="12" t="s">
        <v>59</v>
      </c>
      <c r="H920" s="12">
        <v>3</v>
      </c>
      <c r="I920" s="12">
        <f t="shared" si="139"/>
        <v>36151081</v>
      </c>
      <c r="J920" s="12">
        <f t="shared" si="138"/>
        <v>33</v>
      </c>
      <c r="K920" s="13">
        <v>201.5</v>
      </c>
      <c r="L920" s="13"/>
      <c r="M920" s="13"/>
      <c r="N920" s="13">
        <v>201.5</v>
      </c>
      <c r="O920" s="12"/>
      <c r="P920" s="6"/>
      <c r="Q920" s="6"/>
    </row>
    <row r="921" spans="1:17" x14ac:dyDescent="0.25">
      <c r="A921" s="7">
        <v>36162</v>
      </c>
      <c r="B921" s="8">
        <v>3</v>
      </c>
      <c r="C921" s="9">
        <v>4</v>
      </c>
      <c r="D921" s="9" t="s">
        <v>60</v>
      </c>
      <c r="E921" s="9">
        <v>14</v>
      </c>
      <c r="F921" s="9" t="s">
        <v>55</v>
      </c>
      <c r="G921" s="9" t="s">
        <v>56</v>
      </c>
      <c r="H921" s="9">
        <v>1</v>
      </c>
      <c r="I921" s="9">
        <f t="shared" si="139"/>
        <v>36162014</v>
      </c>
      <c r="J921" s="9">
        <f t="shared" si="138"/>
        <v>34</v>
      </c>
      <c r="K921" s="10"/>
      <c r="L921" s="10"/>
      <c r="M921" s="10">
        <v>100</v>
      </c>
      <c r="N921" s="10">
        <v>0</v>
      </c>
      <c r="O921" s="9"/>
      <c r="P921" s="6"/>
      <c r="Q921" s="6"/>
    </row>
    <row r="922" spans="1:17" x14ac:dyDescent="0.25">
      <c r="A922" s="7">
        <f>A921</f>
        <v>36162</v>
      </c>
      <c r="B922" s="8">
        <f>B921</f>
        <v>3</v>
      </c>
      <c r="C922" s="9">
        <f t="shared" ref="C922:D937" si="140">C921</f>
        <v>4</v>
      </c>
      <c r="D922" s="9" t="str">
        <f t="shared" si="140"/>
        <v>growth</v>
      </c>
      <c r="E922" s="9">
        <v>35</v>
      </c>
      <c r="F922" s="9" t="s">
        <v>55</v>
      </c>
      <c r="G922" s="9" t="s">
        <v>56</v>
      </c>
      <c r="H922" s="9">
        <v>2</v>
      </c>
      <c r="I922" s="9">
        <f t="shared" si="139"/>
        <v>36162035</v>
      </c>
      <c r="J922" s="9">
        <f t="shared" si="138"/>
        <v>34</v>
      </c>
      <c r="K922" s="10"/>
      <c r="L922" s="10"/>
      <c r="M922" s="10">
        <v>100</v>
      </c>
      <c r="N922" s="10">
        <v>0</v>
      </c>
      <c r="O922" s="9"/>
      <c r="P922" s="6"/>
      <c r="Q922" s="6"/>
    </row>
    <row r="923" spans="1:17" x14ac:dyDescent="0.25">
      <c r="A923" s="7">
        <f t="shared" ref="A923:D938" si="141">A922</f>
        <v>36162</v>
      </c>
      <c r="B923" s="8">
        <f t="shared" si="141"/>
        <v>3</v>
      </c>
      <c r="C923" s="9">
        <f t="shared" si="140"/>
        <v>4</v>
      </c>
      <c r="D923" s="9" t="str">
        <f t="shared" si="140"/>
        <v>growth</v>
      </c>
      <c r="E923" s="9">
        <v>61</v>
      </c>
      <c r="F923" s="9" t="s">
        <v>55</v>
      </c>
      <c r="G923" s="9" t="s">
        <v>56</v>
      </c>
      <c r="H923" s="9">
        <v>3</v>
      </c>
      <c r="I923" s="9">
        <f t="shared" si="139"/>
        <v>36162061</v>
      </c>
      <c r="J923" s="9">
        <f t="shared" si="138"/>
        <v>34</v>
      </c>
      <c r="K923" s="10"/>
      <c r="L923" s="10"/>
      <c r="M923" s="10">
        <v>100</v>
      </c>
      <c r="N923" s="10">
        <v>0</v>
      </c>
      <c r="O923" s="9"/>
      <c r="P923" s="6"/>
      <c r="Q923" s="6"/>
    </row>
    <row r="924" spans="1:17" x14ac:dyDescent="0.25">
      <c r="A924" s="7">
        <f t="shared" si="141"/>
        <v>36162</v>
      </c>
      <c r="B924" s="11">
        <f t="shared" si="141"/>
        <v>3</v>
      </c>
      <c r="C924" s="12">
        <f t="shared" si="140"/>
        <v>4</v>
      </c>
      <c r="D924" s="12" t="str">
        <f t="shared" si="140"/>
        <v>growth</v>
      </c>
      <c r="E924" s="12">
        <v>17</v>
      </c>
      <c r="F924" s="12" t="s">
        <v>57</v>
      </c>
      <c r="G924" s="12" t="s">
        <v>56</v>
      </c>
      <c r="H924" s="12">
        <v>1</v>
      </c>
      <c r="I924" s="12">
        <f t="shared" si="139"/>
        <v>36162017</v>
      </c>
      <c r="J924" s="12">
        <f t="shared" si="138"/>
        <v>34</v>
      </c>
      <c r="K924" s="13"/>
      <c r="L924" s="13"/>
      <c r="M924" s="13">
        <v>100</v>
      </c>
      <c r="N924" s="13">
        <v>0</v>
      </c>
      <c r="O924" s="12"/>
      <c r="P924" s="6"/>
      <c r="Q924" s="6"/>
    </row>
    <row r="925" spans="1:17" x14ac:dyDescent="0.25">
      <c r="A925" s="7">
        <f t="shared" si="141"/>
        <v>36162</v>
      </c>
      <c r="B925" s="11">
        <f t="shared" si="141"/>
        <v>3</v>
      </c>
      <c r="C925" s="12">
        <f t="shared" si="140"/>
        <v>4</v>
      </c>
      <c r="D925" s="12" t="str">
        <f t="shared" si="140"/>
        <v>growth</v>
      </c>
      <c r="E925" s="12">
        <v>39</v>
      </c>
      <c r="F925" s="12" t="s">
        <v>57</v>
      </c>
      <c r="G925" s="12" t="s">
        <v>56</v>
      </c>
      <c r="H925" s="12">
        <v>2</v>
      </c>
      <c r="I925" s="12">
        <f t="shared" si="139"/>
        <v>36162039</v>
      </c>
      <c r="J925" s="12">
        <f t="shared" si="138"/>
        <v>34</v>
      </c>
      <c r="K925" s="13"/>
      <c r="L925" s="13"/>
      <c r="M925" s="13">
        <v>100</v>
      </c>
      <c r="N925" s="13">
        <v>0</v>
      </c>
      <c r="O925" s="12"/>
      <c r="P925" s="6"/>
      <c r="Q925" s="6"/>
    </row>
    <row r="926" spans="1:17" x14ac:dyDescent="0.25">
      <c r="A926" s="7">
        <f t="shared" si="141"/>
        <v>36162</v>
      </c>
      <c r="B926" s="11">
        <f t="shared" si="141"/>
        <v>3</v>
      </c>
      <c r="C926" s="12">
        <f t="shared" si="140"/>
        <v>4</v>
      </c>
      <c r="D926" s="12" t="str">
        <f t="shared" si="140"/>
        <v>growth</v>
      </c>
      <c r="E926" s="12">
        <v>82</v>
      </c>
      <c r="F926" s="12" t="s">
        <v>57</v>
      </c>
      <c r="G926" s="12" t="s">
        <v>56</v>
      </c>
      <c r="H926" s="12">
        <v>3</v>
      </c>
      <c r="I926" s="12">
        <f t="shared" si="139"/>
        <v>36162082</v>
      </c>
      <c r="J926" s="12">
        <f t="shared" si="138"/>
        <v>34</v>
      </c>
      <c r="K926" s="13"/>
      <c r="L926" s="13"/>
      <c r="M926" s="13">
        <v>100</v>
      </c>
      <c r="N926" s="13">
        <v>0</v>
      </c>
      <c r="O926" s="12"/>
      <c r="P926" s="6"/>
      <c r="Q926" s="6"/>
    </row>
    <row r="927" spans="1:17" x14ac:dyDescent="0.25">
      <c r="A927" s="7">
        <f t="shared" si="141"/>
        <v>36162</v>
      </c>
      <c r="B927" s="14">
        <f t="shared" si="141"/>
        <v>3</v>
      </c>
      <c r="C927" s="15">
        <f t="shared" si="140"/>
        <v>4</v>
      </c>
      <c r="D927" s="15" t="str">
        <f t="shared" si="140"/>
        <v>growth</v>
      </c>
      <c r="E927" s="15">
        <v>15</v>
      </c>
      <c r="F927" s="15" t="s">
        <v>55</v>
      </c>
      <c r="G927" s="15" t="s">
        <v>58</v>
      </c>
      <c r="H927" s="15">
        <v>1</v>
      </c>
      <c r="I927" s="15">
        <f t="shared" si="139"/>
        <v>36162015</v>
      </c>
      <c r="J927" s="15">
        <f t="shared" si="138"/>
        <v>34</v>
      </c>
      <c r="K927" s="16"/>
      <c r="L927" s="16"/>
      <c r="M927" s="16">
        <v>100</v>
      </c>
      <c r="N927" s="16">
        <v>0</v>
      </c>
      <c r="O927" s="15"/>
      <c r="P927" s="6"/>
      <c r="Q927" s="6"/>
    </row>
    <row r="928" spans="1:17" x14ac:dyDescent="0.25">
      <c r="A928" s="7">
        <f t="shared" si="141"/>
        <v>36162</v>
      </c>
      <c r="B928" s="14">
        <f t="shared" si="141"/>
        <v>3</v>
      </c>
      <c r="C928" s="15">
        <f t="shared" si="140"/>
        <v>4</v>
      </c>
      <c r="D928" s="15" t="str">
        <f t="shared" si="140"/>
        <v>growth</v>
      </c>
      <c r="E928" s="15">
        <v>34</v>
      </c>
      <c r="F928" s="15" t="s">
        <v>55</v>
      </c>
      <c r="G928" s="15" t="s">
        <v>58</v>
      </c>
      <c r="H928" s="15">
        <v>2</v>
      </c>
      <c r="I928" s="15">
        <f t="shared" si="139"/>
        <v>36162034</v>
      </c>
      <c r="J928" s="15">
        <f t="shared" si="138"/>
        <v>34</v>
      </c>
      <c r="K928" s="16"/>
      <c r="L928" s="16"/>
      <c r="M928" s="16">
        <v>100</v>
      </c>
      <c r="N928" s="16">
        <v>0</v>
      </c>
      <c r="O928" s="15"/>
      <c r="P928" s="6"/>
      <c r="Q928" s="6"/>
    </row>
    <row r="929" spans="1:17" x14ac:dyDescent="0.25">
      <c r="A929" s="7">
        <f t="shared" si="141"/>
        <v>36162</v>
      </c>
      <c r="B929" s="14">
        <f t="shared" si="141"/>
        <v>3</v>
      </c>
      <c r="C929" s="15">
        <f t="shared" si="140"/>
        <v>4</v>
      </c>
      <c r="D929" s="15" t="str">
        <f t="shared" si="140"/>
        <v>growth</v>
      </c>
      <c r="E929" s="15">
        <v>60</v>
      </c>
      <c r="F929" s="15" t="s">
        <v>55</v>
      </c>
      <c r="G929" s="15" t="s">
        <v>58</v>
      </c>
      <c r="H929" s="15">
        <v>3</v>
      </c>
      <c r="I929" s="15">
        <f t="shared" si="139"/>
        <v>36162060</v>
      </c>
      <c r="J929" s="15">
        <f t="shared" si="138"/>
        <v>34</v>
      </c>
      <c r="K929" s="16"/>
      <c r="L929" s="16"/>
      <c r="M929" s="16">
        <v>100</v>
      </c>
      <c r="N929" s="16">
        <v>0</v>
      </c>
      <c r="O929" s="15"/>
      <c r="P929" s="6"/>
      <c r="Q929" s="6"/>
    </row>
    <row r="930" spans="1:17" x14ac:dyDescent="0.25">
      <c r="A930" s="7">
        <f t="shared" si="141"/>
        <v>36162</v>
      </c>
      <c r="B930" s="17">
        <f t="shared" si="141"/>
        <v>3</v>
      </c>
      <c r="C930" s="18">
        <f t="shared" si="140"/>
        <v>4</v>
      </c>
      <c r="D930" s="18" t="str">
        <f t="shared" si="140"/>
        <v>growth</v>
      </c>
      <c r="E930" s="18">
        <v>18</v>
      </c>
      <c r="F930" s="18" t="s">
        <v>57</v>
      </c>
      <c r="G930" s="18" t="s">
        <v>58</v>
      </c>
      <c r="H930" s="18">
        <v>1</v>
      </c>
      <c r="I930" s="18">
        <f t="shared" si="139"/>
        <v>36162018</v>
      </c>
      <c r="J930" s="18">
        <f t="shared" si="138"/>
        <v>34</v>
      </c>
      <c r="K930" s="19"/>
      <c r="L930" s="19"/>
      <c r="M930" s="19">
        <v>100</v>
      </c>
      <c r="N930" s="19">
        <v>0</v>
      </c>
      <c r="O930" s="18"/>
      <c r="P930" s="6"/>
      <c r="Q930" s="6"/>
    </row>
    <row r="931" spans="1:17" x14ac:dyDescent="0.25">
      <c r="A931" s="7">
        <f t="shared" si="141"/>
        <v>36162</v>
      </c>
      <c r="B931" s="17">
        <f t="shared" si="141"/>
        <v>3</v>
      </c>
      <c r="C931" s="18">
        <f t="shared" si="140"/>
        <v>4</v>
      </c>
      <c r="D931" s="18" t="str">
        <f t="shared" si="140"/>
        <v>growth</v>
      </c>
      <c r="E931" s="18">
        <v>37</v>
      </c>
      <c r="F931" s="18" t="s">
        <v>57</v>
      </c>
      <c r="G931" s="18" t="s">
        <v>58</v>
      </c>
      <c r="H931" s="18">
        <v>2</v>
      </c>
      <c r="I931" s="18">
        <f t="shared" si="139"/>
        <v>36162037</v>
      </c>
      <c r="J931" s="18">
        <f t="shared" si="138"/>
        <v>34</v>
      </c>
      <c r="K931" s="19"/>
      <c r="L931" s="19"/>
      <c r="M931" s="19">
        <v>100</v>
      </c>
      <c r="N931" s="19">
        <v>0</v>
      </c>
      <c r="O931" s="18"/>
      <c r="P931" s="6"/>
      <c r="Q931" s="6"/>
    </row>
    <row r="932" spans="1:17" x14ac:dyDescent="0.25">
      <c r="A932" s="7">
        <f t="shared" si="141"/>
        <v>36162</v>
      </c>
      <c r="B932" s="17">
        <f t="shared" si="141"/>
        <v>3</v>
      </c>
      <c r="C932" s="18">
        <f t="shared" si="140"/>
        <v>4</v>
      </c>
      <c r="D932" s="18" t="str">
        <f t="shared" si="140"/>
        <v>growth</v>
      </c>
      <c r="E932" s="18">
        <v>83</v>
      </c>
      <c r="F932" s="18" t="s">
        <v>57</v>
      </c>
      <c r="G932" s="18" t="s">
        <v>58</v>
      </c>
      <c r="H932" s="18">
        <v>3</v>
      </c>
      <c r="I932" s="18">
        <f t="shared" si="139"/>
        <v>36162083</v>
      </c>
      <c r="J932" s="18">
        <f t="shared" si="138"/>
        <v>34</v>
      </c>
      <c r="K932" s="19"/>
      <c r="L932" s="19"/>
      <c r="M932" s="19">
        <v>100</v>
      </c>
      <c r="N932" s="19">
        <v>0</v>
      </c>
      <c r="O932" s="18"/>
      <c r="P932" s="6"/>
      <c r="Q932" s="6"/>
    </row>
    <row r="933" spans="1:17" x14ac:dyDescent="0.25">
      <c r="A933" s="7">
        <f t="shared" si="141"/>
        <v>36162</v>
      </c>
      <c r="B933" s="8">
        <f t="shared" si="141"/>
        <v>3</v>
      </c>
      <c r="C933" s="9">
        <f t="shared" si="140"/>
        <v>4</v>
      </c>
      <c r="D933" s="9" t="str">
        <f t="shared" si="140"/>
        <v>growth</v>
      </c>
      <c r="E933" s="9">
        <v>16</v>
      </c>
      <c r="F933" s="9" t="s">
        <v>55</v>
      </c>
      <c r="G933" s="9" t="s">
        <v>59</v>
      </c>
      <c r="H933" s="9">
        <v>1</v>
      </c>
      <c r="I933" s="9">
        <f t="shared" si="139"/>
        <v>36162016</v>
      </c>
      <c r="J933" s="9">
        <f t="shared" si="138"/>
        <v>34</v>
      </c>
      <c r="K933" s="10">
        <v>687</v>
      </c>
      <c r="L933" s="10">
        <v>687</v>
      </c>
      <c r="M933" s="10">
        <v>100</v>
      </c>
      <c r="N933" s="10">
        <v>687</v>
      </c>
      <c r="O933" s="9"/>
      <c r="P933" s="6"/>
      <c r="Q933" s="6">
        <v>0.45</v>
      </c>
    </row>
    <row r="934" spans="1:17" x14ac:dyDescent="0.25">
      <c r="A934" s="7">
        <f t="shared" si="141"/>
        <v>36162</v>
      </c>
      <c r="B934" s="8">
        <f t="shared" si="141"/>
        <v>3</v>
      </c>
      <c r="C934" s="9">
        <f t="shared" si="140"/>
        <v>4</v>
      </c>
      <c r="D934" s="9" t="str">
        <f t="shared" si="140"/>
        <v>growth</v>
      </c>
      <c r="E934" s="9">
        <v>36</v>
      </c>
      <c r="F934" s="9" t="s">
        <v>55</v>
      </c>
      <c r="G934" s="9" t="s">
        <v>59</v>
      </c>
      <c r="H934" s="9">
        <v>2</v>
      </c>
      <c r="I934" s="9">
        <f t="shared" si="139"/>
        <v>36162036</v>
      </c>
      <c r="J934" s="9">
        <f t="shared" si="138"/>
        <v>34</v>
      </c>
      <c r="K934" s="10">
        <v>786</v>
      </c>
      <c r="L934" s="10">
        <v>786</v>
      </c>
      <c r="M934" s="10">
        <v>100</v>
      </c>
      <c r="N934" s="10">
        <v>786</v>
      </c>
      <c r="O934" s="9"/>
      <c r="P934" s="6"/>
      <c r="Q934" s="6">
        <v>0.45</v>
      </c>
    </row>
    <row r="935" spans="1:17" x14ac:dyDescent="0.25">
      <c r="A935" s="7">
        <f t="shared" si="141"/>
        <v>36162</v>
      </c>
      <c r="B935" s="8">
        <f t="shared" si="141"/>
        <v>3</v>
      </c>
      <c r="C935" s="9">
        <f t="shared" si="140"/>
        <v>4</v>
      </c>
      <c r="D935" s="9" t="str">
        <f t="shared" si="140"/>
        <v>growth</v>
      </c>
      <c r="E935" s="9">
        <v>59</v>
      </c>
      <c r="F935" s="9" t="s">
        <v>55</v>
      </c>
      <c r="G935" s="9" t="s">
        <v>59</v>
      </c>
      <c r="H935" s="9">
        <v>3</v>
      </c>
      <c r="I935" s="9">
        <f t="shared" si="139"/>
        <v>36162059</v>
      </c>
      <c r="J935" s="9">
        <f t="shared" si="138"/>
        <v>34</v>
      </c>
      <c r="K935" s="10">
        <v>860.5</v>
      </c>
      <c r="L935" s="10">
        <v>860.5</v>
      </c>
      <c r="M935" s="10">
        <v>100</v>
      </c>
      <c r="N935" s="10">
        <v>860.5</v>
      </c>
      <c r="O935" s="9"/>
      <c r="P935" s="6"/>
      <c r="Q935" s="6">
        <v>0.46</v>
      </c>
    </row>
    <row r="936" spans="1:17" x14ac:dyDescent="0.25">
      <c r="A936" s="7">
        <f t="shared" si="141"/>
        <v>36162</v>
      </c>
      <c r="B936" s="11">
        <f t="shared" si="141"/>
        <v>3</v>
      </c>
      <c r="C936" s="12">
        <f t="shared" si="140"/>
        <v>4</v>
      </c>
      <c r="D936" s="12" t="str">
        <f t="shared" si="140"/>
        <v>growth</v>
      </c>
      <c r="E936" s="12">
        <v>19</v>
      </c>
      <c r="F936" s="12" t="s">
        <v>57</v>
      </c>
      <c r="G936" s="12" t="s">
        <v>59</v>
      </c>
      <c r="H936" s="12">
        <v>1</v>
      </c>
      <c r="I936" s="12">
        <f t="shared" si="139"/>
        <v>36162019</v>
      </c>
      <c r="J936" s="12">
        <f t="shared" si="138"/>
        <v>34</v>
      </c>
      <c r="K936" s="13">
        <v>797.5</v>
      </c>
      <c r="L936" s="13">
        <v>797.5</v>
      </c>
      <c r="M936" s="13">
        <v>100</v>
      </c>
      <c r="N936" s="13">
        <v>797.5</v>
      </c>
      <c r="O936" s="12"/>
      <c r="P936" s="6"/>
      <c r="Q936" s="6">
        <v>0.4</v>
      </c>
    </row>
    <row r="937" spans="1:17" x14ac:dyDescent="0.25">
      <c r="A937" s="7">
        <f t="shared" si="141"/>
        <v>36162</v>
      </c>
      <c r="B937" s="11">
        <f t="shared" si="141"/>
        <v>3</v>
      </c>
      <c r="C937" s="12">
        <f t="shared" si="140"/>
        <v>4</v>
      </c>
      <c r="D937" s="12" t="str">
        <f t="shared" si="140"/>
        <v>growth</v>
      </c>
      <c r="E937" s="12">
        <v>38</v>
      </c>
      <c r="F937" s="12" t="s">
        <v>57</v>
      </c>
      <c r="G937" s="12" t="s">
        <v>59</v>
      </c>
      <c r="H937" s="12">
        <v>2</v>
      </c>
      <c r="I937" s="12">
        <f t="shared" si="139"/>
        <v>36162038</v>
      </c>
      <c r="J937" s="12">
        <f t="shared" si="138"/>
        <v>34</v>
      </c>
      <c r="K937" s="13">
        <v>625</v>
      </c>
      <c r="L937" s="13">
        <v>625</v>
      </c>
      <c r="M937" s="13">
        <v>100</v>
      </c>
      <c r="N937" s="13">
        <v>625</v>
      </c>
      <c r="O937" s="12"/>
      <c r="P937" s="6"/>
      <c r="Q937" s="6">
        <v>0.41</v>
      </c>
    </row>
    <row r="938" spans="1:17" x14ac:dyDescent="0.25">
      <c r="A938" s="7">
        <f t="shared" si="141"/>
        <v>36162</v>
      </c>
      <c r="B938" s="11">
        <f t="shared" si="141"/>
        <v>3</v>
      </c>
      <c r="C938" s="12">
        <f t="shared" si="141"/>
        <v>4</v>
      </c>
      <c r="D938" s="12" t="str">
        <f t="shared" si="141"/>
        <v>growth</v>
      </c>
      <c r="E938" s="12">
        <v>81</v>
      </c>
      <c r="F938" s="12" t="s">
        <v>57</v>
      </c>
      <c r="G938" s="12" t="s">
        <v>59</v>
      </c>
      <c r="H938" s="12">
        <v>3</v>
      </c>
      <c r="I938" s="12">
        <f t="shared" si="139"/>
        <v>36162081</v>
      </c>
      <c r="J938" s="12">
        <f t="shared" si="138"/>
        <v>34</v>
      </c>
      <c r="K938" s="13">
        <v>628.5</v>
      </c>
      <c r="L938" s="13">
        <v>628.5</v>
      </c>
      <c r="M938" s="13">
        <v>100</v>
      </c>
      <c r="N938" s="13">
        <v>628.5</v>
      </c>
      <c r="O938" s="12"/>
      <c r="P938" s="6"/>
      <c r="Q938" s="6">
        <v>0.44</v>
      </c>
    </row>
    <row r="939" spans="1:17" x14ac:dyDescent="0.25">
      <c r="A939" s="20">
        <v>36171</v>
      </c>
      <c r="B939" s="8">
        <v>3</v>
      </c>
      <c r="C939" s="9">
        <v>4</v>
      </c>
      <c r="D939" s="9" t="s">
        <v>54</v>
      </c>
      <c r="E939" s="9">
        <v>14</v>
      </c>
      <c r="F939" s="9" t="s">
        <v>55</v>
      </c>
      <c r="G939" s="9" t="s">
        <v>56</v>
      </c>
      <c r="H939" s="9">
        <v>1</v>
      </c>
      <c r="I939" s="9">
        <f t="shared" si="139"/>
        <v>36171014</v>
      </c>
      <c r="J939" s="9">
        <f t="shared" si="138"/>
        <v>34</v>
      </c>
      <c r="K939" s="10">
        <v>2167</v>
      </c>
      <c r="L939" s="10">
        <v>2167</v>
      </c>
      <c r="M939" s="10">
        <v>100</v>
      </c>
      <c r="N939" s="10">
        <v>2167</v>
      </c>
      <c r="O939" s="10">
        <v>0</v>
      </c>
      <c r="P939" s="6">
        <f>(K939-O939)/K939</f>
        <v>1</v>
      </c>
      <c r="Q939" s="6"/>
    </row>
    <row r="940" spans="1:17" x14ac:dyDescent="0.25">
      <c r="A940" s="20">
        <f>A939</f>
        <v>36171</v>
      </c>
      <c r="B940" s="8">
        <f>B939</f>
        <v>3</v>
      </c>
      <c r="C940" s="9">
        <f t="shared" ref="C940:D955" si="142">C939</f>
        <v>4</v>
      </c>
      <c r="D940" s="9" t="str">
        <f t="shared" si="142"/>
        <v>final</v>
      </c>
      <c r="E940" s="9">
        <v>35</v>
      </c>
      <c r="F940" s="9" t="s">
        <v>55</v>
      </c>
      <c r="G940" s="9" t="s">
        <v>56</v>
      </c>
      <c r="H940" s="9">
        <v>2</v>
      </c>
      <c r="I940" s="9">
        <f t="shared" si="139"/>
        <v>36171035</v>
      </c>
      <c r="J940" s="9">
        <f t="shared" si="138"/>
        <v>34</v>
      </c>
      <c r="K940" s="10">
        <v>1627.5</v>
      </c>
      <c r="L940" s="10">
        <v>1627.5</v>
      </c>
      <c r="M940" s="10">
        <v>100</v>
      </c>
      <c r="N940" s="10">
        <v>1627.5</v>
      </c>
      <c r="O940" s="10">
        <v>0</v>
      </c>
      <c r="P940" s="6">
        <f t="shared" ref="P940:P956" si="143">(K940-O940)/K940</f>
        <v>1</v>
      </c>
      <c r="Q940" s="6"/>
    </row>
    <row r="941" spans="1:17" x14ac:dyDescent="0.25">
      <c r="A941" s="20">
        <f t="shared" ref="A941:D956" si="144">A940</f>
        <v>36171</v>
      </c>
      <c r="B941" s="8">
        <f t="shared" si="144"/>
        <v>3</v>
      </c>
      <c r="C941" s="9">
        <f t="shared" si="142"/>
        <v>4</v>
      </c>
      <c r="D941" s="9" t="str">
        <f t="shared" si="142"/>
        <v>final</v>
      </c>
      <c r="E941" s="9">
        <v>61</v>
      </c>
      <c r="F941" s="9" t="s">
        <v>55</v>
      </c>
      <c r="G941" s="9" t="s">
        <v>56</v>
      </c>
      <c r="H941" s="9">
        <v>3</v>
      </c>
      <c r="I941" s="9">
        <f t="shared" si="139"/>
        <v>36171061</v>
      </c>
      <c r="J941" s="9">
        <f t="shared" si="138"/>
        <v>34</v>
      </c>
      <c r="K941" s="10">
        <v>2048</v>
      </c>
      <c r="L941" s="10">
        <v>2048</v>
      </c>
      <c r="M941" s="10">
        <v>100</v>
      </c>
      <c r="N941" s="10">
        <v>2048</v>
      </c>
      <c r="O941" s="10">
        <v>0</v>
      </c>
      <c r="P941" s="6">
        <f t="shared" si="143"/>
        <v>1</v>
      </c>
      <c r="Q941" s="6"/>
    </row>
    <row r="942" spans="1:17" x14ac:dyDescent="0.25">
      <c r="A942" s="20">
        <f t="shared" si="144"/>
        <v>36171</v>
      </c>
      <c r="B942" s="11">
        <f t="shared" si="144"/>
        <v>3</v>
      </c>
      <c r="C942" s="12">
        <f t="shared" si="142"/>
        <v>4</v>
      </c>
      <c r="D942" s="12" t="str">
        <f t="shared" si="142"/>
        <v>final</v>
      </c>
      <c r="E942" s="12">
        <v>17</v>
      </c>
      <c r="F942" s="12" t="s">
        <v>57</v>
      </c>
      <c r="G942" s="12" t="s">
        <v>56</v>
      </c>
      <c r="H942" s="12">
        <v>1</v>
      </c>
      <c r="I942" s="12">
        <f t="shared" si="139"/>
        <v>36171017</v>
      </c>
      <c r="J942" s="12">
        <f t="shared" si="138"/>
        <v>34</v>
      </c>
      <c r="K942" s="13">
        <v>2064</v>
      </c>
      <c r="L942" s="13">
        <v>2064</v>
      </c>
      <c r="M942" s="13">
        <v>100</v>
      </c>
      <c r="N942" s="13">
        <v>2064</v>
      </c>
      <c r="O942" s="13">
        <v>0</v>
      </c>
      <c r="P942" s="6">
        <f t="shared" si="143"/>
        <v>1</v>
      </c>
      <c r="Q942" s="6"/>
    </row>
    <row r="943" spans="1:17" x14ac:dyDescent="0.25">
      <c r="A943" s="20">
        <f t="shared" si="144"/>
        <v>36171</v>
      </c>
      <c r="B943" s="11">
        <f t="shared" si="144"/>
        <v>3</v>
      </c>
      <c r="C943" s="12">
        <f t="shared" si="142"/>
        <v>4</v>
      </c>
      <c r="D943" s="12" t="str">
        <f t="shared" si="142"/>
        <v>final</v>
      </c>
      <c r="E943" s="12">
        <v>39</v>
      </c>
      <c r="F943" s="12" t="s">
        <v>57</v>
      </c>
      <c r="G943" s="12" t="s">
        <v>56</v>
      </c>
      <c r="H943" s="12">
        <v>2</v>
      </c>
      <c r="I943" s="12">
        <f t="shared" si="139"/>
        <v>36171039</v>
      </c>
      <c r="J943" s="12">
        <f t="shared" si="138"/>
        <v>34</v>
      </c>
      <c r="K943" s="13">
        <v>2173.5</v>
      </c>
      <c r="L943" s="13">
        <v>2173.5</v>
      </c>
      <c r="M943" s="13">
        <v>100</v>
      </c>
      <c r="N943" s="13">
        <v>2173.5</v>
      </c>
      <c r="O943" s="13">
        <v>0</v>
      </c>
      <c r="P943" s="6">
        <f t="shared" si="143"/>
        <v>1</v>
      </c>
      <c r="Q943" s="6"/>
    </row>
    <row r="944" spans="1:17" x14ac:dyDescent="0.25">
      <c r="A944" s="20">
        <f t="shared" si="144"/>
        <v>36171</v>
      </c>
      <c r="B944" s="11">
        <f t="shared" si="144"/>
        <v>3</v>
      </c>
      <c r="C944" s="12">
        <f t="shared" si="142"/>
        <v>4</v>
      </c>
      <c r="D944" s="12" t="str">
        <f t="shared" si="142"/>
        <v>final</v>
      </c>
      <c r="E944" s="12">
        <v>82</v>
      </c>
      <c r="F944" s="12" t="s">
        <v>57</v>
      </c>
      <c r="G944" s="12" t="s">
        <v>56</v>
      </c>
      <c r="H944" s="12">
        <v>3</v>
      </c>
      <c r="I944" s="12">
        <f t="shared" si="139"/>
        <v>36171082</v>
      </c>
      <c r="J944" s="12">
        <f t="shared" si="138"/>
        <v>34</v>
      </c>
      <c r="K944" s="13">
        <v>1946</v>
      </c>
      <c r="L944" s="13">
        <v>1946</v>
      </c>
      <c r="M944" s="13">
        <v>100</v>
      </c>
      <c r="N944" s="13">
        <v>1946</v>
      </c>
      <c r="O944" s="13">
        <v>0</v>
      </c>
      <c r="P944" s="6">
        <f t="shared" si="143"/>
        <v>1</v>
      </c>
      <c r="Q944" s="6"/>
    </row>
    <row r="945" spans="1:17" x14ac:dyDescent="0.25">
      <c r="A945" s="20">
        <f t="shared" si="144"/>
        <v>36171</v>
      </c>
      <c r="B945" s="14">
        <f t="shared" si="144"/>
        <v>3</v>
      </c>
      <c r="C945" s="15">
        <f t="shared" si="142"/>
        <v>4</v>
      </c>
      <c r="D945" s="15" t="str">
        <f t="shared" si="142"/>
        <v>final</v>
      </c>
      <c r="E945" s="15">
        <v>15</v>
      </c>
      <c r="F945" s="15" t="s">
        <v>55</v>
      </c>
      <c r="G945" s="15" t="s">
        <v>58</v>
      </c>
      <c r="H945" s="15">
        <v>1</v>
      </c>
      <c r="I945" s="15">
        <f t="shared" si="139"/>
        <v>36171015</v>
      </c>
      <c r="J945" s="15">
        <f t="shared" si="138"/>
        <v>34</v>
      </c>
      <c r="K945" s="16">
        <v>1732.5</v>
      </c>
      <c r="L945" s="16">
        <v>1732.5</v>
      </c>
      <c r="M945" s="16">
        <v>100</v>
      </c>
      <c r="N945" s="16">
        <v>1732.5</v>
      </c>
      <c r="O945" s="16">
        <v>662.5</v>
      </c>
      <c r="P945" s="6">
        <f t="shared" si="143"/>
        <v>0.6176046176046176</v>
      </c>
      <c r="Q945" s="6"/>
    </row>
    <row r="946" spans="1:17" x14ac:dyDescent="0.25">
      <c r="A946" s="20">
        <f t="shared" si="144"/>
        <v>36171</v>
      </c>
      <c r="B946" s="14">
        <f t="shared" si="144"/>
        <v>3</v>
      </c>
      <c r="C946" s="15">
        <f t="shared" si="142"/>
        <v>4</v>
      </c>
      <c r="D946" s="15" t="str">
        <f t="shared" si="142"/>
        <v>final</v>
      </c>
      <c r="E946" s="15">
        <v>34</v>
      </c>
      <c r="F946" s="15" t="s">
        <v>55</v>
      </c>
      <c r="G946" s="15" t="s">
        <v>58</v>
      </c>
      <c r="H946" s="15">
        <v>2</v>
      </c>
      <c r="I946" s="15">
        <f t="shared" si="139"/>
        <v>36171034</v>
      </c>
      <c r="J946" s="15">
        <f t="shared" si="138"/>
        <v>34</v>
      </c>
      <c r="K946" s="16">
        <v>2119</v>
      </c>
      <c r="L946" s="16">
        <v>2119</v>
      </c>
      <c r="M946" s="16">
        <v>100</v>
      </c>
      <c r="N946" s="16">
        <v>2119</v>
      </c>
      <c r="O946" s="16">
        <v>485.5</v>
      </c>
      <c r="P946" s="6">
        <f t="shared" si="143"/>
        <v>0.77088249174138745</v>
      </c>
      <c r="Q946" s="6"/>
    </row>
    <row r="947" spans="1:17" x14ac:dyDescent="0.25">
      <c r="A947" s="20">
        <f t="shared" si="144"/>
        <v>36171</v>
      </c>
      <c r="B947" s="14">
        <f t="shared" si="144"/>
        <v>3</v>
      </c>
      <c r="C947" s="15">
        <f t="shared" si="142"/>
        <v>4</v>
      </c>
      <c r="D947" s="15" t="str">
        <f t="shared" si="142"/>
        <v>final</v>
      </c>
      <c r="E947" s="15">
        <v>60</v>
      </c>
      <c r="F947" s="15" t="s">
        <v>55</v>
      </c>
      <c r="G947" s="15" t="s">
        <v>58</v>
      </c>
      <c r="H947" s="15">
        <v>3</v>
      </c>
      <c r="I947" s="15">
        <f t="shared" si="139"/>
        <v>36171060</v>
      </c>
      <c r="J947" s="15">
        <f t="shared" si="138"/>
        <v>34</v>
      </c>
      <c r="K947" s="16">
        <v>1816.5</v>
      </c>
      <c r="L947" s="16">
        <v>1816.5</v>
      </c>
      <c r="M947" s="16">
        <v>100</v>
      </c>
      <c r="N947" s="16">
        <v>1816.5</v>
      </c>
      <c r="O947" s="16">
        <v>510</v>
      </c>
      <c r="P947" s="6">
        <f t="shared" si="143"/>
        <v>0.7192402972749794</v>
      </c>
      <c r="Q947" s="6"/>
    </row>
    <row r="948" spans="1:17" x14ac:dyDescent="0.25">
      <c r="A948" s="20">
        <f t="shared" si="144"/>
        <v>36171</v>
      </c>
      <c r="B948" s="17">
        <f t="shared" si="144"/>
        <v>3</v>
      </c>
      <c r="C948" s="18">
        <f t="shared" si="142"/>
        <v>4</v>
      </c>
      <c r="D948" s="18" t="str">
        <f t="shared" si="142"/>
        <v>final</v>
      </c>
      <c r="E948" s="18">
        <v>18</v>
      </c>
      <c r="F948" s="18" t="s">
        <v>57</v>
      </c>
      <c r="G948" s="18" t="s">
        <v>58</v>
      </c>
      <c r="H948" s="18">
        <v>1</v>
      </c>
      <c r="I948" s="18">
        <f t="shared" si="139"/>
        <v>36171018</v>
      </c>
      <c r="J948" s="18">
        <f t="shared" si="138"/>
        <v>34</v>
      </c>
      <c r="K948" s="19">
        <v>3854.5</v>
      </c>
      <c r="L948" s="19">
        <v>3854.5</v>
      </c>
      <c r="M948" s="19">
        <v>100</v>
      </c>
      <c r="N948" s="19">
        <v>3854.5</v>
      </c>
      <c r="O948" s="19">
        <v>809</v>
      </c>
      <c r="P948" s="6">
        <f t="shared" si="143"/>
        <v>0.79011544947464007</v>
      </c>
      <c r="Q948" s="6"/>
    </row>
    <row r="949" spans="1:17" x14ac:dyDescent="0.25">
      <c r="A949" s="20">
        <f t="shared" si="144"/>
        <v>36171</v>
      </c>
      <c r="B949" s="17">
        <f t="shared" si="144"/>
        <v>3</v>
      </c>
      <c r="C949" s="18">
        <f t="shared" si="142"/>
        <v>4</v>
      </c>
      <c r="D949" s="18" t="str">
        <f t="shared" si="142"/>
        <v>final</v>
      </c>
      <c r="E949" s="18">
        <v>37</v>
      </c>
      <c r="F949" s="18" t="s">
        <v>57</v>
      </c>
      <c r="G949" s="18" t="s">
        <v>58</v>
      </c>
      <c r="H949" s="18">
        <v>2</v>
      </c>
      <c r="I949" s="18">
        <f t="shared" si="139"/>
        <v>36171037</v>
      </c>
      <c r="J949" s="18">
        <f t="shared" si="138"/>
        <v>34</v>
      </c>
      <c r="K949" s="19">
        <v>2536.5</v>
      </c>
      <c r="L949" s="19">
        <v>2536.5</v>
      </c>
      <c r="M949" s="19">
        <v>100</v>
      </c>
      <c r="N949" s="19">
        <v>2536.5</v>
      </c>
      <c r="O949" s="19">
        <v>1160.5</v>
      </c>
      <c r="P949" s="6">
        <f t="shared" si="143"/>
        <v>0.54247979499310073</v>
      </c>
      <c r="Q949" s="6"/>
    </row>
    <row r="950" spans="1:17" x14ac:dyDescent="0.25">
      <c r="A950" s="20">
        <f t="shared" si="144"/>
        <v>36171</v>
      </c>
      <c r="B950" s="17">
        <f t="shared" si="144"/>
        <v>3</v>
      </c>
      <c r="C950" s="18">
        <f t="shared" si="142"/>
        <v>4</v>
      </c>
      <c r="D950" s="18" t="str">
        <f t="shared" si="142"/>
        <v>final</v>
      </c>
      <c r="E950" s="18">
        <v>83</v>
      </c>
      <c r="F950" s="18" t="s">
        <v>57</v>
      </c>
      <c r="G950" s="18" t="s">
        <v>58</v>
      </c>
      <c r="H950" s="18">
        <v>3</v>
      </c>
      <c r="I950" s="18">
        <f t="shared" si="139"/>
        <v>36171083</v>
      </c>
      <c r="J950" s="18">
        <f t="shared" si="138"/>
        <v>34</v>
      </c>
      <c r="K950" s="19">
        <v>2295.5</v>
      </c>
      <c r="L950" s="19">
        <v>2295.5</v>
      </c>
      <c r="M950" s="19">
        <v>100</v>
      </c>
      <c r="N950" s="19">
        <v>2295.5</v>
      </c>
      <c r="O950" s="19">
        <v>590</v>
      </c>
      <c r="P950" s="6">
        <f t="shared" si="143"/>
        <v>0.74297538662600737</v>
      </c>
      <c r="Q950" s="6"/>
    </row>
    <row r="951" spans="1:17" x14ac:dyDescent="0.25">
      <c r="A951" s="20">
        <f t="shared" si="144"/>
        <v>36171</v>
      </c>
      <c r="B951" s="8">
        <f t="shared" si="144"/>
        <v>3</v>
      </c>
      <c r="C951" s="9">
        <f t="shared" si="142"/>
        <v>4</v>
      </c>
      <c r="D951" s="9" t="str">
        <f t="shared" si="142"/>
        <v>final</v>
      </c>
      <c r="E951" s="9">
        <v>16</v>
      </c>
      <c r="F951" s="9" t="s">
        <v>55</v>
      </c>
      <c r="G951" s="9" t="s">
        <v>59</v>
      </c>
      <c r="H951" s="9">
        <v>1</v>
      </c>
      <c r="I951" s="9">
        <f t="shared" si="139"/>
        <v>36171016</v>
      </c>
      <c r="J951" s="9">
        <f t="shared" si="138"/>
        <v>34</v>
      </c>
      <c r="K951" s="10">
        <v>2276</v>
      </c>
      <c r="L951" s="10">
        <v>2276</v>
      </c>
      <c r="M951" s="10">
        <v>100</v>
      </c>
      <c r="N951" s="10">
        <v>2276</v>
      </c>
      <c r="O951" s="10">
        <v>518.5</v>
      </c>
      <c r="P951" s="6">
        <f t="shared" si="143"/>
        <v>0.77218804920913886</v>
      </c>
      <c r="Q951" s="6"/>
    </row>
    <row r="952" spans="1:17" x14ac:dyDescent="0.25">
      <c r="A952" s="20">
        <f t="shared" si="144"/>
        <v>36171</v>
      </c>
      <c r="B952" s="8">
        <f t="shared" si="144"/>
        <v>3</v>
      </c>
      <c r="C952" s="9">
        <f t="shared" si="142"/>
        <v>4</v>
      </c>
      <c r="D952" s="9" t="str">
        <f t="shared" si="142"/>
        <v>final</v>
      </c>
      <c r="E952" s="9">
        <v>36</v>
      </c>
      <c r="F952" s="9" t="s">
        <v>55</v>
      </c>
      <c r="G952" s="9" t="s">
        <v>59</v>
      </c>
      <c r="H952" s="9">
        <v>2</v>
      </c>
      <c r="I952" s="9">
        <f t="shared" si="139"/>
        <v>36171036</v>
      </c>
      <c r="J952" s="9">
        <f t="shared" si="138"/>
        <v>34</v>
      </c>
      <c r="K952" s="10">
        <v>2188</v>
      </c>
      <c r="L952" s="10">
        <v>2188</v>
      </c>
      <c r="M952" s="10">
        <v>100</v>
      </c>
      <c r="N952" s="10">
        <v>2188</v>
      </c>
      <c r="O952" s="10">
        <v>458.5</v>
      </c>
      <c r="P952" s="6">
        <f t="shared" si="143"/>
        <v>0.7904478976234004</v>
      </c>
      <c r="Q952" s="6"/>
    </row>
    <row r="953" spans="1:17" x14ac:dyDescent="0.25">
      <c r="A953" s="20">
        <f t="shared" si="144"/>
        <v>36171</v>
      </c>
      <c r="B953" s="8">
        <f t="shared" si="144"/>
        <v>3</v>
      </c>
      <c r="C953" s="9">
        <f t="shared" si="142"/>
        <v>4</v>
      </c>
      <c r="D953" s="9" t="str">
        <f t="shared" si="142"/>
        <v>final</v>
      </c>
      <c r="E953" s="9">
        <v>59</v>
      </c>
      <c r="F953" s="9" t="s">
        <v>55</v>
      </c>
      <c r="G953" s="9" t="s">
        <v>59</v>
      </c>
      <c r="H953" s="9">
        <v>3</v>
      </c>
      <c r="I953" s="9">
        <f t="shared" si="139"/>
        <v>36171059</v>
      </c>
      <c r="J953" s="9">
        <f t="shared" si="138"/>
        <v>34</v>
      </c>
      <c r="K953" s="10">
        <v>2470</v>
      </c>
      <c r="L953" s="10">
        <v>2470</v>
      </c>
      <c r="M953" s="10">
        <v>100</v>
      </c>
      <c r="N953" s="10">
        <v>2470</v>
      </c>
      <c r="O953" s="10">
        <v>577</v>
      </c>
      <c r="P953" s="6">
        <f t="shared" si="143"/>
        <v>0.76639676113360322</v>
      </c>
      <c r="Q953" s="6"/>
    </row>
    <row r="954" spans="1:17" x14ac:dyDescent="0.25">
      <c r="A954" s="20">
        <f t="shared" si="144"/>
        <v>36171</v>
      </c>
      <c r="B954" s="11">
        <f t="shared" si="144"/>
        <v>3</v>
      </c>
      <c r="C954" s="12">
        <f t="shared" si="142"/>
        <v>4</v>
      </c>
      <c r="D954" s="12" t="str">
        <f t="shared" si="142"/>
        <v>final</v>
      </c>
      <c r="E954" s="12">
        <v>19</v>
      </c>
      <c r="F954" s="12" t="s">
        <v>57</v>
      </c>
      <c r="G954" s="12" t="s">
        <v>59</v>
      </c>
      <c r="H954" s="12">
        <v>1</v>
      </c>
      <c r="I954" s="12">
        <f t="shared" si="139"/>
        <v>36171019</v>
      </c>
      <c r="J954" s="12">
        <f t="shared" si="138"/>
        <v>34</v>
      </c>
      <c r="K954" s="13">
        <v>2580.5</v>
      </c>
      <c r="L954" s="13">
        <v>2580.5</v>
      </c>
      <c r="M954" s="13">
        <v>100</v>
      </c>
      <c r="N954" s="13">
        <v>2580.5</v>
      </c>
      <c r="O954" s="13">
        <v>815.5</v>
      </c>
      <c r="P954" s="6">
        <f t="shared" si="143"/>
        <v>0.6839759736485177</v>
      </c>
      <c r="Q954" s="6"/>
    </row>
    <row r="955" spans="1:17" x14ac:dyDescent="0.25">
      <c r="A955" s="20">
        <f t="shared" si="144"/>
        <v>36171</v>
      </c>
      <c r="B955" s="11">
        <f t="shared" si="144"/>
        <v>3</v>
      </c>
      <c r="C955" s="12">
        <f t="shared" si="142"/>
        <v>4</v>
      </c>
      <c r="D955" s="12" t="str">
        <f t="shared" si="142"/>
        <v>final</v>
      </c>
      <c r="E955" s="12">
        <v>38</v>
      </c>
      <c r="F955" s="12" t="s">
        <v>57</v>
      </c>
      <c r="G955" s="12" t="s">
        <v>59</v>
      </c>
      <c r="H955" s="12">
        <v>2</v>
      </c>
      <c r="I955" s="12">
        <f t="shared" si="139"/>
        <v>36171038</v>
      </c>
      <c r="J955" s="12">
        <f t="shared" si="138"/>
        <v>34</v>
      </c>
      <c r="K955" s="13">
        <v>2438.5</v>
      </c>
      <c r="L955" s="13">
        <v>2438.5</v>
      </c>
      <c r="M955" s="13">
        <v>100</v>
      </c>
      <c r="N955" s="13">
        <v>2438.5</v>
      </c>
      <c r="O955" s="13">
        <v>674</v>
      </c>
      <c r="P955" s="6">
        <f t="shared" si="143"/>
        <v>0.72360057412343659</v>
      </c>
      <c r="Q955" s="6"/>
    </row>
    <row r="956" spans="1:17" x14ac:dyDescent="0.25">
      <c r="A956" s="20">
        <f t="shared" si="144"/>
        <v>36171</v>
      </c>
      <c r="B956" s="11">
        <f t="shared" si="144"/>
        <v>3</v>
      </c>
      <c r="C956" s="12">
        <f t="shared" si="144"/>
        <v>4</v>
      </c>
      <c r="D956" s="12" t="str">
        <f t="shared" si="144"/>
        <v>final</v>
      </c>
      <c r="E956" s="12">
        <v>81</v>
      </c>
      <c r="F956" s="12" t="s">
        <v>57</v>
      </c>
      <c r="G956" s="12" t="s">
        <v>59</v>
      </c>
      <c r="H956" s="12">
        <v>3</v>
      </c>
      <c r="I956" s="12">
        <f t="shared" si="139"/>
        <v>36171081</v>
      </c>
      <c r="J956" s="12">
        <f t="shared" si="138"/>
        <v>34</v>
      </c>
      <c r="K956" s="13">
        <v>2643</v>
      </c>
      <c r="L956" s="13">
        <v>2643</v>
      </c>
      <c r="M956" s="13">
        <v>100</v>
      </c>
      <c r="N956" s="13">
        <v>2643</v>
      </c>
      <c r="O956" s="13">
        <v>447</v>
      </c>
      <c r="P956" s="6">
        <f t="shared" si="143"/>
        <v>0.83087400681044266</v>
      </c>
      <c r="Q956" s="6"/>
    </row>
    <row r="957" spans="1:17" x14ac:dyDescent="0.25">
      <c r="A957" s="7">
        <v>36179</v>
      </c>
      <c r="B957" s="8">
        <v>3</v>
      </c>
      <c r="C957" s="9">
        <v>4</v>
      </c>
      <c r="D957" s="9" t="s">
        <v>51</v>
      </c>
      <c r="E957" s="9">
        <v>14</v>
      </c>
      <c r="F957" s="9" t="s">
        <v>55</v>
      </c>
      <c r="G957" s="9" t="s">
        <v>56</v>
      </c>
      <c r="H957" s="9">
        <v>1</v>
      </c>
      <c r="I957" s="9">
        <f t="shared" si="139"/>
        <v>36179014</v>
      </c>
      <c r="J957" s="9">
        <f t="shared" si="138"/>
        <v>34</v>
      </c>
      <c r="K957" s="10">
        <v>0</v>
      </c>
      <c r="L957" s="10"/>
      <c r="M957" s="10"/>
      <c r="N957" s="10">
        <v>0</v>
      </c>
      <c r="O957" s="9"/>
      <c r="P957" s="6"/>
      <c r="Q957" s="6"/>
    </row>
    <row r="958" spans="1:17" x14ac:dyDescent="0.25">
      <c r="A958" s="7">
        <f>A957</f>
        <v>36179</v>
      </c>
      <c r="B958" s="8">
        <f>B957</f>
        <v>3</v>
      </c>
      <c r="C958" s="9">
        <f t="shared" ref="C958:D973" si="145">C957</f>
        <v>4</v>
      </c>
      <c r="D958" s="9" t="str">
        <f t="shared" si="145"/>
        <v>residual</v>
      </c>
      <c r="E958" s="9">
        <v>35</v>
      </c>
      <c r="F958" s="9" t="s">
        <v>55</v>
      </c>
      <c r="G958" s="9" t="s">
        <v>56</v>
      </c>
      <c r="H958" s="9">
        <v>2</v>
      </c>
      <c r="I958" s="9">
        <f t="shared" si="139"/>
        <v>36179035</v>
      </c>
      <c r="J958" s="9">
        <f t="shared" si="138"/>
        <v>34</v>
      </c>
      <c r="K958" s="10">
        <v>0</v>
      </c>
      <c r="L958" s="10"/>
      <c r="M958" s="10"/>
      <c r="N958" s="10">
        <v>0</v>
      </c>
      <c r="O958" s="9"/>
      <c r="P958" s="6"/>
      <c r="Q958" s="6"/>
    </row>
    <row r="959" spans="1:17" x14ac:dyDescent="0.25">
      <c r="A959" s="7">
        <f t="shared" ref="A959:D974" si="146">A958</f>
        <v>36179</v>
      </c>
      <c r="B959" s="8">
        <f t="shared" si="146"/>
        <v>3</v>
      </c>
      <c r="C959" s="9">
        <f t="shared" si="145"/>
        <v>4</v>
      </c>
      <c r="D959" s="9" t="str">
        <f t="shared" si="145"/>
        <v>residual</v>
      </c>
      <c r="E959" s="9">
        <v>61</v>
      </c>
      <c r="F959" s="9" t="s">
        <v>55</v>
      </c>
      <c r="G959" s="9" t="s">
        <v>56</v>
      </c>
      <c r="H959" s="9">
        <v>3</v>
      </c>
      <c r="I959" s="9">
        <f t="shared" si="139"/>
        <v>36179061</v>
      </c>
      <c r="J959" s="9">
        <f t="shared" si="138"/>
        <v>34</v>
      </c>
      <c r="K959" s="10">
        <v>0</v>
      </c>
      <c r="L959" s="10"/>
      <c r="M959" s="10"/>
      <c r="N959" s="10">
        <v>0</v>
      </c>
      <c r="O959" s="9"/>
      <c r="P959" s="6"/>
      <c r="Q959" s="6"/>
    </row>
    <row r="960" spans="1:17" x14ac:dyDescent="0.25">
      <c r="A960" s="7">
        <f t="shared" si="146"/>
        <v>36179</v>
      </c>
      <c r="B960" s="11">
        <f t="shared" si="146"/>
        <v>3</v>
      </c>
      <c r="C960" s="12">
        <f t="shared" si="145"/>
        <v>4</v>
      </c>
      <c r="D960" s="12" t="str">
        <f t="shared" si="145"/>
        <v>residual</v>
      </c>
      <c r="E960" s="12">
        <v>17</v>
      </c>
      <c r="F960" s="12" t="s">
        <v>57</v>
      </c>
      <c r="G960" s="12" t="s">
        <v>56</v>
      </c>
      <c r="H960" s="12">
        <v>1</v>
      </c>
      <c r="I960" s="12">
        <f t="shared" si="139"/>
        <v>36179017</v>
      </c>
      <c r="J960" s="12">
        <f t="shared" si="138"/>
        <v>34</v>
      </c>
      <c r="K960" s="13">
        <v>0</v>
      </c>
      <c r="L960" s="13"/>
      <c r="M960" s="13"/>
      <c r="N960" s="13">
        <v>0</v>
      </c>
      <c r="O960" s="12"/>
      <c r="P960" s="6"/>
      <c r="Q960" s="6"/>
    </row>
    <row r="961" spans="1:17" x14ac:dyDescent="0.25">
      <c r="A961" s="7">
        <f t="shared" si="146"/>
        <v>36179</v>
      </c>
      <c r="B961" s="11">
        <f t="shared" si="146"/>
        <v>3</v>
      </c>
      <c r="C961" s="12">
        <f t="shared" si="145"/>
        <v>4</v>
      </c>
      <c r="D961" s="12" t="str">
        <f t="shared" si="145"/>
        <v>residual</v>
      </c>
      <c r="E961" s="12">
        <v>39</v>
      </c>
      <c r="F961" s="12" t="s">
        <v>57</v>
      </c>
      <c r="G961" s="12" t="s">
        <v>56</v>
      </c>
      <c r="H961" s="12">
        <v>2</v>
      </c>
      <c r="I961" s="12">
        <f t="shared" si="139"/>
        <v>36179039</v>
      </c>
      <c r="J961" s="12">
        <f t="shared" si="138"/>
        <v>34</v>
      </c>
      <c r="K961" s="13">
        <v>0</v>
      </c>
      <c r="L961" s="13"/>
      <c r="M961" s="13"/>
      <c r="N961" s="13">
        <v>0</v>
      </c>
      <c r="O961" s="12"/>
      <c r="P961" s="6"/>
      <c r="Q961" s="6"/>
    </row>
    <row r="962" spans="1:17" x14ac:dyDescent="0.25">
      <c r="A962" s="7">
        <f t="shared" si="146"/>
        <v>36179</v>
      </c>
      <c r="B962" s="11">
        <f t="shared" si="146"/>
        <v>3</v>
      </c>
      <c r="C962" s="12">
        <f t="shared" si="145"/>
        <v>4</v>
      </c>
      <c r="D962" s="12" t="str">
        <f t="shared" si="145"/>
        <v>residual</v>
      </c>
      <c r="E962" s="12">
        <v>82</v>
      </c>
      <c r="F962" s="12" t="s">
        <v>57</v>
      </c>
      <c r="G962" s="12" t="s">
        <v>56</v>
      </c>
      <c r="H962" s="12">
        <v>3</v>
      </c>
      <c r="I962" s="12">
        <f t="shared" si="139"/>
        <v>36179082</v>
      </c>
      <c r="J962" s="12">
        <f t="shared" si="138"/>
        <v>34</v>
      </c>
      <c r="K962" s="13">
        <v>0</v>
      </c>
      <c r="L962" s="13"/>
      <c r="M962" s="13"/>
      <c r="N962" s="13">
        <v>0</v>
      </c>
      <c r="O962" s="12"/>
      <c r="P962" s="6"/>
      <c r="Q962" s="6"/>
    </row>
    <row r="963" spans="1:17" x14ac:dyDescent="0.25">
      <c r="A963" s="7">
        <f t="shared" si="146"/>
        <v>36179</v>
      </c>
      <c r="B963" s="14">
        <f t="shared" si="146"/>
        <v>3</v>
      </c>
      <c r="C963" s="15">
        <f t="shared" si="145"/>
        <v>4</v>
      </c>
      <c r="D963" s="15" t="str">
        <f t="shared" si="145"/>
        <v>residual</v>
      </c>
      <c r="E963" s="15">
        <v>15</v>
      </c>
      <c r="F963" s="15" t="s">
        <v>55</v>
      </c>
      <c r="G963" s="15" t="s">
        <v>58</v>
      </c>
      <c r="H963" s="15">
        <v>1</v>
      </c>
      <c r="I963" s="15">
        <f t="shared" si="139"/>
        <v>36179015</v>
      </c>
      <c r="J963" s="15">
        <f t="shared" si="138"/>
        <v>34</v>
      </c>
      <c r="K963" s="16">
        <v>662.5</v>
      </c>
      <c r="L963" s="16"/>
      <c r="M963" s="16"/>
      <c r="N963" s="16">
        <v>662.5</v>
      </c>
      <c r="O963" s="15"/>
      <c r="P963" s="6"/>
      <c r="Q963" s="6"/>
    </row>
    <row r="964" spans="1:17" x14ac:dyDescent="0.25">
      <c r="A964" s="7">
        <f t="shared" si="146"/>
        <v>36179</v>
      </c>
      <c r="B964" s="14">
        <f t="shared" si="146"/>
        <v>3</v>
      </c>
      <c r="C964" s="15">
        <f t="shared" si="145"/>
        <v>4</v>
      </c>
      <c r="D964" s="15" t="str">
        <f t="shared" si="145"/>
        <v>residual</v>
      </c>
      <c r="E964" s="15">
        <v>34</v>
      </c>
      <c r="F964" s="15" t="s">
        <v>55</v>
      </c>
      <c r="G964" s="15" t="s">
        <v>58</v>
      </c>
      <c r="H964" s="15">
        <v>2</v>
      </c>
      <c r="I964" s="15">
        <f t="shared" si="139"/>
        <v>36179034</v>
      </c>
      <c r="J964" s="15">
        <f t="shared" si="138"/>
        <v>34</v>
      </c>
      <c r="K964" s="16">
        <v>485.5</v>
      </c>
      <c r="L964" s="16"/>
      <c r="M964" s="16"/>
      <c r="N964" s="16">
        <v>485.5</v>
      </c>
      <c r="O964" s="15"/>
      <c r="P964" s="6"/>
      <c r="Q964" s="6"/>
    </row>
    <row r="965" spans="1:17" x14ac:dyDescent="0.25">
      <c r="A965" s="7">
        <f t="shared" si="146"/>
        <v>36179</v>
      </c>
      <c r="B965" s="14">
        <f t="shared" si="146"/>
        <v>3</v>
      </c>
      <c r="C965" s="15">
        <f t="shared" si="145"/>
        <v>4</v>
      </c>
      <c r="D965" s="15" t="str">
        <f t="shared" si="145"/>
        <v>residual</v>
      </c>
      <c r="E965" s="15">
        <v>60</v>
      </c>
      <c r="F965" s="15" t="s">
        <v>55</v>
      </c>
      <c r="G965" s="15" t="s">
        <v>58</v>
      </c>
      <c r="H965" s="15">
        <v>3</v>
      </c>
      <c r="I965" s="15">
        <f t="shared" si="139"/>
        <v>36179060</v>
      </c>
      <c r="J965" s="15">
        <f t="shared" si="138"/>
        <v>34</v>
      </c>
      <c r="K965" s="16">
        <v>510</v>
      </c>
      <c r="L965" s="16"/>
      <c r="M965" s="16"/>
      <c r="N965" s="16">
        <v>510</v>
      </c>
      <c r="O965" s="15"/>
      <c r="P965" s="6"/>
      <c r="Q965" s="6"/>
    </row>
    <row r="966" spans="1:17" x14ac:dyDescent="0.25">
      <c r="A966" s="7">
        <f t="shared" si="146"/>
        <v>36179</v>
      </c>
      <c r="B966" s="17">
        <f t="shared" si="146"/>
        <v>3</v>
      </c>
      <c r="C966" s="18">
        <f t="shared" si="145"/>
        <v>4</v>
      </c>
      <c r="D966" s="18" t="str">
        <f t="shared" si="145"/>
        <v>residual</v>
      </c>
      <c r="E966" s="18">
        <v>18</v>
      </c>
      <c r="F966" s="18" t="s">
        <v>57</v>
      </c>
      <c r="G966" s="18" t="s">
        <v>58</v>
      </c>
      <c r="H966" s="18">
        <v>1</v>
      </c>
      <c r="I966" s="18">
        <f t="shared" si="139"/>
        <v>36179018</v>
      </c>
      <c r="J966" s="18">
        <f t="shared" si="138"/>
        <v>34</v>
      </c>
      <c r="K966" s="19">
        <v>809</v>
      </c>
      <c r="L966" s="19"/>
      <c r="M966" s="19"/>
      <c r="N966" s="19">
        <v>809</v>
      </c>
      <c r="O966" s="18"/>
      <c r="P966" s="6"/>
      <c r="Q966" s="6"/>
    </row>
    <row r="967" spans="1:17" x14ac:dyDescent="0.25">
      <c r="A967" s="7">
        <f t="shared" si="146"/>
        <v>36179</v>
      </c>
      <c r="B967" s="17">
        <f t="shared" si="146"/>
        <v>3</v>
      </c>
      <c r="C967" s="18">
        <f t="shared" si="145"/>
        <v>4</v>
      </c>
      <c r="D967" s="18" t="str">
        <f t="shared" si="145"/>
        <v>residual</v>
      </c>
      <c r="E967" s="18">
        <v>37</v>
      </c>
      <c r="F967" s="18" t="s">
        <v>57</v>
      </c>
      <c r="G967" s="18" t="s">
        <v>58</v>
      </c>
      <c r="H967" s="18">
        <v>2</v>
      </c>
      <c r="I967" s="18">
        <f t="shared" si="139"/>
        <v>36179037</v>
      </c>
      <c r="J967" s="18">
        <f t="shared" si="138"/>
        <v>34</v>
      </c>
      <c r="K967" s="19">
        <v>1160.5</v>
      </c>
      <c r="L967" s="19"/>
      <c r="M967" s="19"/>
      <c r="N967" s="19">
        <v>1160.5</v>
      </c>
      <c r="O967" s="18"/>
      <c r="P967" s="6"/>
      <c r="Q967" s="6"/>
    </row>
    <row r="968" spans="1:17" x14ac:dyDescent="0.25">
      <c r="A968" s="7">
        <f t="shared" si="146"/>
        <v>36179</v>
      </c>
      <c r="B968" s="17">
        <f t="shared" si="146"/>
        <v>3</v>
      </c>
      <c r="C968" s="18">
        <f t="shared" si="145"/>
        <v>4</v>
      </c>
      <c r="D968" s="18" t="str">
        <f t="shared" si="145"/>
        <v>residual</v>
      </c>
      <c r="E968" s="18">
        <v>83</v>
      </c>
      <c r="F968" s="18" t="s">
        <v>57</v>
      </c>
      <c r="G968" s="18" t="s">
        <v>58</v>
      </c>
      <c r="H968" s="18">
        <v>3</v>
      </c>
      <c r="I968" s="18">
        <f t="shared" si="139"/>
        <v>36179083</v>
      </c>
      <c r="J968" s="18">
        <f t="shared" si="138"/>
        <v>34</v>
      </c>
      <c r="K968" s="19">
        <v>590</v>
      </c>
      <c r="L968" s="19"/>
      <c r="M968" s="19"/>
      <c r="N968" s="19">
        <v>590</v>
      </c>
      <c r="O968" s="18"/>
      <c r="P968" s="6"/>
      <c r="Q968" s="6"/>
    </row>
    <row r="969" spans="1:17" x14ac:dyDescent="0.25">
      <c r="A969" s="7">
        <f t="shared" si="146"/>
        <v>36179</v>
      </c>
      <c r="B969" s="8">
        <f t="shared" si="146"/>
        <v>3</v>
      </c>
      <c r="C969" s="9">
        <f t="shared" si="145"/>
        <v>4</v>
      </c>
      <c r="D969" s="9" t="str">
        <f t="shared" si="145"/>
        <v>residual</v>
      </c>
      <c r="E969" s="9">
        <v>16</v>
      </c>
      <c r="F969" s="9" t="s">
        <v>55</v>
      </c>
      <c r="G969" s="9" t="s">
        <v>59</v>
      </c>
      <c r="H969" s="9">
        <v>1</v>
      </c>
      <c r="I969" s="9">
        <f t="shared" si="139"/>
        <v>36179016</v>
      </c>
      <c r="J969" s="9">
        <f t="shared" si="138"/>
        <v>34</v>
      </c>
      <c r="K969" s="10">
        <v>518.5</v>
      </c>
      <c r="L969" s="10"/>
      <c r="M969" s="10"/>
      <c r="N969" s="10">
        <v>518.5</v>
      </c>
      <c r="O969" s="9"/>
      <c r="P969" s="6"/>
      <c r="Q969" s="6"/>
    </row>
    <row r="970" spans="1:17" x14ac:dyDescent="0.25">
      <c r="A970" s="7">
        <f t="shared" si="146"/>
        <v>36179</v>
      </c>
      <c r="B970" s="8">
        <f t="shared" si="146"/>
        <v>3</v>
      </c>
      <c r="C970" s="9">
        <f t="shared" si="145"/>
        <v>4</v>
      </c>
      <c r="D970" s="9" t="str">
        <f t="shared" si="145"/>
        <v>residual</v>
      </c>
      <c r="E970" s="9">
        <v>36</v>
      </c>
      <c r="F970" s="9" t="s">
        <v>55</v>
      </c>
      <c r="G970" s="9" t="s">
        <v>59</v>
      </c>
      <c r="H970" s="9">
        <v>2</v>
      </c>
      <c r="I970" s="9">
        <f t="shared" si="139"/>
        <v>36179036</v>
      </c>
      <c r="J970" s="9">
        <f t="shared" si="138"/>
        <v>34</v>
      </c>
      <c r="K970" s="10">
        <v>458.5</v>
      </c>
      <c r="L970" s="10"/>
      <c r="M970" s="10"/>
      <c r="N970" s="10">
        <v>458.5</v>
      </c>
      <c r="O970" s="9"/>
      <c r="P970" s="6"/>
      <c r="Q970" s="6"/>
    </row>
    <row r="971" spans="1:17" x14ac:dyDescent="0.25">
      <c r="A971" s="7">
        <f t="shared" si="146"/>
        <v>36179</v>
      </c>
      <c r="B971" s="8">
        <f t="shared" si="146"/>
        <v>3</v>
      </c>
      <c r="C971" s="9">
        <f t="shared" si="145"/>
        <v>4</v>
      </c>
      <c r="D971" s="9" t="str">
        <f t="shared" si="145"/>
        <v>residual</v>
      </c>
      <c r="E971" s="9">
        <v>59</v>
      </c>
      <c r="F971" s="9" t="s">
        <v>55</v>
      </c>
      <c r="G971" s="9" t="s">
        <v>59</v>
      </c>
      <c r="H971" s="9">
        <v>3</v>
      </c>
      <c r="I971" s="9">
        <f t="shared" si="139"/>
        <v>36179059</v>
      </c>
      <c r="J971" s="9">
        <f t="shared" si="138"/>
        <v>34</v>
      </c>
      <c r="K971" s="10">
        <v>577</v>
      </c>
      <c r="L971" s="10"/>
      <c r="M971" s="10"/>
      <c r="N971" s="10">
        <v>577</v>
      </c>
      <c r="O971" s="9"/>
      <c r="P971" s="6"/>
      <c r="Q971" s="6"/>
    </row>
    <row r="972" spans="1:17" x14ac:dyDescent="0.25">
      <c r="A972" s="7">
        <f t="shared" si="146"/>
        <v>36179</v>
      </c>
      <c r="B972" s="11">
        <f t="shared" si="146"/>
        <v>3</v>
      </c>
      <c r="C972" s="12">
        <f t="shared" si="145"/>
        <v>4</v>
      </c>
      <c r="D972" s="12" t="str">
        <f t="shared" si="145"/>
        <v>residual</v>
      </c>
      <c r="E972" s="12">
        <v>19</v>
      </c>
      <c r="F972" s="12" t="s">
        <v>57</v>
      </c>
      <c r="G972" s="12" t="s">
        <v>59</v>
      </c>
      <c r="H972" s="12">
        <v>1</v>
      </c>
      <c r="I972" s="12">
        <f t="shared" si="139"/>
        <v>36179019</v>
      </c>
      <c r="J972" s="12">
        <f t="shared" si="138"/>
        <v>34</v>
      </c>
      <c r="K972" s="13">
        <v>815.5</v>
      </c>
      <c r="L972" s="13"/>
      <c r="M972" s="13"/>
      <c r="N972" s="13">
        <v>815.5</v>
      </c>
      <c r="O972" s="12"/>
      <c r="P972" s="6"/>
      <c r="Q972" s="6"/>
    </row>
    <row r="973" spans="1:17" x14ac:dyDescent="0.25">
      <c r="A973" s="7">
        <f t="shared" si="146"/>
        <v>36179</v>
      </c>
      <c r="B973" s="11">
        <f t="shared" si="146"/>
        <v>3</v>
      </c>
      <c r="C973" s="12">
        <f t="shared" si="145"/>
        <v>4</v>
      </c>
      <c r="D973" s="12" t="str">
        <f t="shared" si="145"/>
        <v>residual</v>
      </c>
      <c r="E973" s="12">
        <v>38</v>
      </c>
      <c r="F973" s="12" t="s">
        <v>57</v>
      </c>
      <c r="G973" s="12" t="s">
        <v>59</v>
      </c>
      <c r="H973" s="12">
        <v>2</v>
      </c>
      <c r="I973" s="12">
        <f t="shared" si="139"/>
        <v>36179038</v>
      </c>
      <c r="J973" s="12">
        <f t="shared" si="138"/>
        <v>34</v>
      </c>
      <c r="K973" s="13">
        <v>674</v>
      </c>
      <c r="L973" s="13"/>
      <c r="M973" s="13"/>
      <c r="N973" s="13">
        <v>674</v>
      </c>
      <c r="O973" s="12"/>
      <c r="P973" s="6"/>
      <c r="Q973" s="6"/>
    </row>
    <row r="974" spans="1:17" x14ac:dyDescent="0.25">
      <c r="A974" s="7">
        <f t="shared" si="146"/>
        <v>36179</v>
      </c>
      <c r="B974" s="11">
        <f t="shared" si="146"/>
        <v>3</v>
      </c>
      <c r="C974" s="12">
        <f t="shared" si="146"/>
        <v>4</v>
      </c>
      <c r="D974" s="12" t="str">
        <f t="shared" si="146"/>
        <v>residual</v>
      </c>
      <c r="E974" s="12">
        <v>81</v>
      </c>
      <c r="F974" s="12" t="s">
        <v>57</v>
      </c>
      <c r="G974" s="12" t="s">
        <v>59</v>
      </c>
      <c r="H974" s="12">
        <v>3</v>
      </c>
      <c r="I974" s="12">
        <f t="shared" si="139"/>
        <v>36179081</v>
      </c>
      <c r="J974" s="12">
        <f t="shared" si="138"/>
        <v>34</v>
      </c>
      <c r="K974" s="13">
        <v>447</v>
      </c>
      <c r="L974" s="13"/>
      <c r="M974" s="13"/>
      <c r="N974" s="13">
        <v>447</v>
      </c>
      <c r="O974" s="12"/>
      <c r="P974" s="6"/>
      <c r="Q974" s="6"/>
    </row>
    <row r="975" spans="1:17" x14ac:dyDescent="0.25">
      <c r="A975" s="20">
        <v>36187</v>
      </c>
      <c r="B975" s="8">
        <v>3</v>
      </c>
      <c r="C975" s="9">
        <v>5</v>
      </c>
      <c r="D975" s="9" t="s">
        <v>60</v>
      </c>
      <c r="E975" s="9">
        <v>14</v>
      </c>
      <c r="F975" s="9" t="s">
        <v>55</v>
      </c>
      <c r="G975" s="9" t="s">
        <v>56</v>
      </c>
      <c r="H975" s="9">
        <v>1</v>
      </c>
      <c r="I975" s="9">
        <f t="shared" si="139"/>
        <v>36187014</v>
      </c>
      <c r="J975" s="9">
        <f t="shared" si="138"/>
        <v>35</v>
      </c>
      <c r="K975" s="24">
        <v>500</v>
      </c>
      <c r="L975" s="24">
        <v>500</v>
      </c>
      <c r="M975" s="10">
        <v>100</v>
      </c>
      <c r="N975" s="10">
        <v>0</v>
      </c>
      <c r="O975" s="9"/>
      <c r="P975" s="6"/>
      <c r="Q975" s="6"/>
    </row>
    <row r="976" spans="1:17" x14ac:dyDescent="0.25">
      <c r="A976" s="20">
        <f>A975</f>
        <v>36187</v>
      </c>
      <c r="B976" s="8">
        <f>B975</f>
        <v>3</v>
      </c>
      <c r="C976" s="9">
        <f t="shared" ref="C976:D991" si="147">C975</f>
        <v>5</v>
      </c>
      <c r="D976" s="9" t="str">
        <f t="shared" si="147"/>
        <v>growth</v>
      </c>
      <c r="E976" s="9">
        <v>35</v>
      </c>
      <c r="F976" s="9" t="s">
        <v>55</v>
      </c>
      <c r="G976" s="9" t="s">
        <v>56</v>
      </c>
      <c r="H976" s="9">
        <v>2</v>
      </c>
      <c r="I976" s="9">
        <f t="shared" si="139"/>
        <v>36187035</v>
      </c>
      <c r="J976" s="9">
        <f t="shared" si="138"/>
        <v>35</v>
      </c>
      <c r="K976" s="24">
        <v>500</v>
      </c>
      <c r="L976" s="24">
        <v>500</v>
      </c>
      <c r="M976" s="10">
        <v>100</v>
      </c>
      <c r="N976" s="10">
        <v>0</v>
      </c>
      <c r="O976" s="9"/>
      <c r="P976" s="6"/>
      <c r="Q976" s="6"/>
    </row>
    <row r="977" spans="1:17" x14ac:dyDescent="0.25">
      <c r="A977" s="20">
        <f t="shared" ref="A977:D992" si="148">A976</f>
        <v>36187</v>
      </c>
      <c r="B977" s="8">
        <f t="shared" si="148"/>
        <v>3</v>
      </c>
      <c r="C977" s="9">
        <f t="shared" si="147"/>
        <v>5</v>
      </c>
      <c r="D977" s="9" t="str">
        <f t="shared" si="147"/>
        <v>growth</v>
      </c>
      <c r="E977" s="9">
        <v>61</v>
      </c>
      <c r="F977" s="9" t="s">
        <v>55</v>
      </c>
      <c r="G977" s="9" t="s">
        <v>56</v>
      </c>
      <c r="H977" s="9">
        <v>3</v>
      </c>
      <c r="I977" s="9">
        <f t="shared" si="139"/>
        <v>36187061</v>
      </c>
      <c r="J977" s="9">
        <f t="shared" si="138"/>
        <v>35</v>
      </c>
      <c r="K977" s="24">
        <v>500</v>
      </c>
      <c r="L977" s="24">
        <v>500</v>
      </c>
      <c r="M977" s="10">
        <v>100</v>
      </c>
      <c r="N977" s="10">
        <v>0</v>
      </c>
      <c r="O977" s="9"/>
      <c r="P977" s="6"/>
      <c r="Q977" s="6"/>
    </row>
    <row r="978" spans="1:17" x14ac:dyDescent="0.25">
      <c r="A978" s="20">
        <f t="shared" si="148"/>
        <v>36187</v>
      </c>
      <c r="B978" s="11">
        <f t="shared" si="148"/>
        <v>3</v>
      </c>
      <c r="C978" s="12">
        <f t="shared" si="147"/>
        <v>5</v>
      </c>
      <c r="D978" s="12" t="str">
        <f t="shared" si="147"/>
        <v>growth</v>
      </c>
      <c r="E978" s="12">
        <v>17</v>
      </c>
      <c r="F978" s="12" t="s">
        <v>57</v>
      </c>
      <c r="G978" s="12" t="s">
        <v>56</v>
      </c>
      <c r="H978" s="12">
        <v>1</v>
      </c>
      <c r="I978" s="12">
        <f t="shared" si="139"/>
        <v>36187017</v>
      </c>
      <c r="J978" s="12">
        <f t="shared" si="138"/>
        <v>35</v>
      </c>
      <c r="K978" s="24">
        <v>500</v>
      </c>
      <c r="L978" s="24">
        <v>500</v>
      </c>
      <c r="M978" s="13">
        <v>100</v>
      </c>
      <c r="N978" s="13">
        <v>0</v>
      </c>
      <c r="O978" s="12"/>
      <c r="P978" s="6"/>
      <c r="Q978" s="6"/>
    </row>
    <row r="979" spans="1:17" x14ac:dyDescent="0.25">
      <c r="A979" s="20">
        <f t="shared" si="148"/>
        <v>36187</v>
      </c>
      <c r="B979" s="11">
        <f t="shared" si="148"/>
        <v>3</v>
      </c>
      <c r="C979" s="12">
        <f t="shared" si="147"/>
        <v>5</v>
      </c>
      <c r="D979" s="12" t="str">
        <f t="shared" si="147"/>
        <v>growth</v>
      </c>
      <c r="E979" s="12">
        <v>39</v>
      </c>
      <c r="F979" s="12" t="s">
        <v>57</v>
      </c>
      <c r="G979" s="12" t="s">
        <v>56</v>
      </c>
      <c r="H979" s="12">
        <v>2</v>
      </c>
      <c r="I979" s="12">
        <f t="shared" si="139"/>
        <v>36187039</v>
      </c>
      <c r="J979" s="12">
        <f t="shared" si="138"/>
        <v>35</v>
      </c>
      <c r="K979" s="24">
        <v>500</v>
      </c>
      <c r="L979" s="24">
        <v>500</v>
      </c>
      <c r="M979" s="13">
        <v>100</v>
      </c>
      <c r="N979" s="13">
        <v>0</v>
      </c>
      <c r="O979" s="12"/>
      <c r="P979" s="6"/>
      <c r="Q979" s="6"/>
    </row>
    <row r="980" spans="1:17" x14ac:dyDescent="0.25">
      <c r="A980" s="20">
        <f t="shared" si="148"/>
        <v>36187</v>
      </c>
      <c r="B980" s="11">
        <f t="shared" si="148"/>
        <v>3</v>
      </c>
      <c r="C980" s="12">
        <f t="shared" si="147"/>
        <v>5</v>
      </c>
      <c r="D980" s="12" t="str">
        <f t="shared" si="147"/>
        <v>growth</v>
      </c>
      <c r="E980" s="12">
        <v>82</v>
      </c>
      <c r="F980" s="12" t="s">
        <v>57</v>
      </c>
      <c r="G980" s="12" t="s">
        <v>56</v>
      </c>
      <c r="H980" s="12">
        <v>3</v>
      </c>
      <c r="I980" s="12">
        <f t="shared" si="139"/>
        <v>36187082</v>
      </c>
      <c r="J980" s="12">
        <f t="shared" ref="J980:J1043" si="149">B980*10+C980</f>
        <v>35</v>
      </c>
      <c r="K980" s="24">
        <v>500</v>
      </c>
      <c r="L980" s="24">
        <v>500</v>
      </c>
      <c r="M980" s="13">
        <v>100</v>
      </c>
      <c r="N980" s="13">
        <v>0</v>
      </c>
      <c r="O980" s="12"/>
      <c r="P980" s="6"/>
      <c r="Q980" s="6"/>
    </row>
    <row r="981" spans="1:17" x14ac:dyDescent="0.25">
      <c r="A981" s="20">
        <f t="shared" si="148"/>
        <v>36187</v>
      </c>
      <c r="B981" s="14">
        <f t="shared" si="148"/>
        <v>3</v>
      </c>
      <c r="C981" s="15">
        <f t="shared" si="147"/>
        <v>5</v>
      </c>
      <c r="D981" s="15" t="str">
        <f t="shared" si="147"/>
        <v>growth</v>
      </c>
      <c r="E981" s="15">
        <v>15</v>
      </c>
      <c r="F981" s="15" t="s">
        <v>55</v>
      </c>
      <c r="G981" s="15" t="s">
        <v>58</v>
      </c>
      <c r="H981" s="15">
        <v>1</v>
      </c>
      <c r="I981" s="15">
        <f t="shared" si="139"/>
        <v>36187015</v>
      </c>
      <c r="J981" s="15">
        <f t="shared" si="149"/>
        <v>35</v>
      </c>
      <c r="K981" s="25">
        <v>500</v>
      </c>
      <c r="L981" s="25">
        <v>500</v>
      </c>
      <c r="M981" s="16">
        <v>100</v>
      </c>
      <c r="N981" s="16">
        <v>0</v>
      </c>
      <c r="O981" s="15"/>
      <c r="P981" s="6"/>
      <c r="Q981" s="6"/>
    </row>
    <row r="982" spans="1:17" x14ac:dyDescent="0.25">
      <c r="A982" s="20">
        <f t="shared" si="148"/>
        <v>36187</v>
      </c>
      <c r="B982" s="14">
        <f t="shared" si="148"/>
        <v>3</v>
      </c>
      <c r="C982" s="15">
        <f t="shared" si="147"/>
        <v>5</v>
      </c>
      <c r="D982" s="15" t="str">
        <f t="shared" si="147"/>
        <v>growth</v>
      </c>
      <c r="E982" s="15">
        <v>34</v>
      </c>
      <c r="F982" s="15" t="s">
        <v>55</v>
      </c>
      <c r="G982" s="15" t="s">
        <v>58</v>
      </c>
      <c r="H982" s="15">
        <v>2</v>
      </c>
      <c r="I982" s="15">
        <f t="shared" ref="I982:I1045" si="150">A982*1000+E982</f>
        <v>36187034</v>
      </c>
      <c r="J982" s="15">
        <f t="shared" si="149"/>
        <v>35</v>
      </c>
      <c r="K982" s="25">
        <v>500</v>
      </c>
      <c r="L982" s="25">
        <v>500</v>
      </c>
      <c r="M982" s="16">
        <v>100</v>
      </c>
      <c r="N982" s="16">
        <v>0</v>
      </c>
      <c r="O982" s="15"/>
      <c r="P982" s="6"/>
      <c r="Q982" s="6"/>
    </row>
    <row r="983" spans="1:17" x14ac:dyDescent="0.25">
      <c r="A983" s="20">
        <f t="shared" si="148"/>
        <v>36187</v>
      </c>
      <c r="B983" s="14">
        <f t="shared" si="148"/>
        <v>3</v>
      </c>
      <c r="C983" s="15">
        <f t="shared" si="147"/>
        <v>5</v>
      </c>
      <c r="D983" s="15" t="str">
        <f t="shared" si="147"/>
        <v>growth</v>
      </c>
      <c r="E983" s="15">
        <v>60</v>
      </c>
      <c r="F983" s="15" t="s">
        <v>55</v>
      </c>
      <c r="G983" s="15" t="s">
        <v>58</v>
      </c>
      <c r="H983" s="15">
        <v>3</v>
      </c>
      <c r="I983" s="15">
        <f t="shared" si="150"/>
        <v>36187060</v>
      </c>
      <c r="J983" s="15">
        <f t="shared" si="149"/>
        <v>35</v>
      </c>
      <c r="K983" s="25">
        <v>500</v>
      </c>
      <c r="L983" s="25">
        <v>500</v>
      </c>
      <c r="M983" s="16">
        <v>100</v>
      </c>
      <c r="N983" s="16">
        <v>0</v>
      </c>
      <c r="O983" s="15"/>
      <c r="P983" s="6"/>
      <c r="Q983" s="6"/>
    </row>
    <row r="984" spans="1:17" x14ac:dyDescent="0.25">
      <c r="A984" s="20">
        <f t="shared" si="148"/>
        <v>36187</v>
      </c>
      <c r="B984" s="17">
        <f t="shared" si="148"/>
        <v>3</v>
      </c>
      <c r="C984" s="18">
        <f t="shared" si="147"/>
        <v>5</v>
      </c>
      <c r="D984" s="18" t="str">
        <f t="shared" si="147"/>
        <v>growth</v>
      </c>
      <c r="E984" s="18">
        <v>18</v>
      </c>
      <c r="F984" s="18" t="s">
        <v>57</v>
      </c>
      <c r="G984" s="18" t="s">
        <v>58</v>
      </c>
      <c r="H984" s="18">
        <v>1</v>
      </c>
      <c r="I984" s="18">
        <f t="shared" si="150"/>
        <v>36187018</v>
      </c>
      <c r="J984" s="18">
        <f t="shared" si="149"/>
        <v>35</v>
      </c>
      <c r="K984" s="25">
        <v>500</v>
      </c>
      <c r="L984" s="25">
        <v>500</v>
      </c>
      <c r="M984" s="19">
        <v>100</v>
      </c>
      <c r="N984" s="19">
        <v>0</v>
      </c>
      <c r="O984" s="18"/>
      <c r="P984" s="6"/>
      <c r="Q984" s="6"/>
    </row>
    <row r="985" spans="1:17" x14ac:dyDescent="0.25">
      <c r="A985" s="20">
        <f t="shared" si="148"/>
        <v>36187</v>
      </c>
      <c r="B985" s="17">
        <f t="shared" si="148"/>
        <v>3</v>
      </c>
      <c r="C985" s="18">
        <f t="shared" si="147"/>
        <v>5</v>
      </c>
      <c r="D985" s="18" t="str">
        <f t="shared" si="147"/>
        <v>growth</v>
      </c>
      <c r="E985" s="18">
        <v>37</v>
      </c>
      <c r="F985" s="18" t="s">
        <v>57</v>
      </c>
      <c r="G985" s="18" t="s">
        <v>58</v>
      </c>
      <c r="H985" s="18">
        <v>2</v>
      </c>
      <c r="I985" s="18">
        <f t="shared" si="150"/>
        <v>36187037</v>
      </c>
      <c r="J985" s="18">
        <f t="shared" si="149"/>
        <v>35</v>
      </c>
      <c r="K985" s="25">
        <v>500</v>
      </c>
      <c r="L985" s="25">
        <v>500</v>
      </c>
      <c r="M985" s="19">
        <v>100</v>
      </c>
      <c r="N985" s="19">
        <v>0</v>
      </c>
      <c r="O985" s="18"/>
      <c r="P985" s="6"/>
      <c r="Q985" s="6"/>
    </row>
    <row r="986" spans="1:17" x14ac:dyDescent="0.25">
      <c r="A986" s="20">
        <f t="shared" si="148"/>
        <v>36187</v>
      </c>
      <c r="B986" s="17">
        <f t="shared" si="148"/>
        <v>3</v>
      </c>
      <c r="C986" s="18">
        <f t="shared" si="147"/>
        <v>5</v>
      </c>
      <c r="D986" s="18" t="str">
        <f t="shared" si="147"/>
        <v>growth</v>
      </c>
      <c r="E986" s="18">
        <v>83</v>
      </c>
      <c r="F986" s="18" t="s">
        <v>57</v>
      </c>
      <c r="G986" s="18" t="s">
        <v>58</v>
      </c>
      <c r="H986" s="18">
        <v>3</v>
      </c>
      <c r="I986" s="18">
        <f t="shared" si="150"/>
        <v>36187083</v>
      </c>
      <c r="J986" s="18">
        <f t="shared" si="149"/>
        <v>35</v>
      </c>
      <c r="K986" s="25">
        <v>500</v>
      </c>
      <c r="L986" s="25">
        <v>500</v>
      </c>
      <c r="M986" s="19">
        <v>100</v>
      </c>
      <c r="N986" s="19">
        <v>0</v>
      </c>
      <c r="O986" s="18"/>
      <c r="P986" s="6"/>
      <c r="Q986" s="6"/>
    </row>
    <row r="987" spans="1:17" x14ac:dyDescent="0.25">
      <c r="A987" s="20">
        <f t="shared" si="148"/>
        <v>36187</v>
      </c>
      <c r="B987" s="8">
        <f t="shared" si="148"/>
        <v>3</v>
      </c>
      <c r="C987" s="9">
        <f t="shared" si="147"/>
        <v>5</v>
      </c>
      <c r="D987" s="9" t="str">
        <f t="shared" si="147"/>
        <v>growth</v>
      </c>
      <c r="E987" s="9">
        <v>16</v>
      </c>
      <c r="F987" s="9" t="s">
        <v>55</v>
      </c>
      <c r="G987" s="9" t="s">
        <v>59</v>
      </c>
      <c r="H987" s="9">
        <v>1</v>
      </c>
      <c r="I987" s="9">
        <f t="shared" si="150"/>
        <v>36187016</v>
      </c>
      <c r="J987" s="9">
        <f t="shared" si="149"/>
        <v>35</v>
      </c>
      <c r="K987" s="10">
        <v>618</v>
      </c>
      <c r="L987" s="10">
        <v>618</v>
      </c>
      <c r="M987" s="10">
        <v>100</v>
      </c>
      <c r="N987" s="10">
        <v>618</v>
      </c>
      <c r="O987" s="9"/>
      <c r="P987" s="6"/>
      <c r="Q987" s="6"/>
    </row>
    <row r="988" spans="1:17" x14ac:dyDescent="0.25">
      <c r="A988" s="20">
        <f t="shared" si="148"/>
        <v>36187</v>
      </c>
      <c r="B988" s="8">
        <f t="shared" si="148"/>
        <v>3</v>
      </c>
      <c r="C988" s="9">
        <f t="shared" si="147"/>
        <v>5</v>
      </c>
      <c r="D988" s="9" t="str">
        <f t="shared" si="147"/>
        <v>growth</v>
      </c>
      <c r="E988" s="9">
        <v>36</v>
      </c>
      <c r="F988" s="9" t="s">
        <v>55</v>
      </c>
      <c r="G988" s="9" t="s">
        <v>59</v>
      </c>
      <c r="H988" s="9">
        <v>2</v>
      </c>
      <c r="I988" s="9">
        <f t="shared" si="150"/>
        <v>36187036</v>
      </c>
      <c r="J988" s="9">
        <f t="shared" si="149"/>
        <v>35</v>
      </c>
      <c r="K988" s="10">
        <v>678.5</v>
      </c>
      <c r="L988" s="10">
        <v>678.5</v>
      </c>
      <c r="M988" s="10">
        <v>100</v>
      </c>
      <c r="N988" s="10">
        <v>678.5</v>
      </c>
      <c r="O988" s="9"/>
      <c r="P988" s="6"/>
      <c r="Q988" s="6"/>
    </row>
    <row r="989" spans="1:17" x14ac:dyDescent="0.25">
      <c r="A989" s="20">
        <f t="shared" si="148"/>
        <v>36187</v>
      </c>
      <c r="B989" s="8">
        <f t="shared" si="148"/>
        <v>3</v>
      </c>
      <c r="C989" s="9">
        <f t="shared" si="147"/>
        <v>5</v>
      </c>
      <c r="D989" s="9" t="str">
        <f t="shared" si="147"/>
        <v>growth</v>
      </c>
      <c r="E989" s="9">
        <v>59</v>
      </c>
      <c r="F989" s="9" t="s">
        <v>55</v>
      </c>
      <c r="G989" s="9" t="s">
        <v>59</v>
      </c>
      <c r="H989" s="9">
        <v>3</v>
      </c>
      <c r="I989" s="9">
        <f t="shared" si="150"/>
        <v>36187059</v>
      </c>
      <c r="J989" s="9">
        <f t="shared" si="149"/>
        <v>35</v>
      </c>
      <c r="K989" s="10">
        <v>600</v>
      </c>
      <c r="L989" s="10">
        <v>600</v>
      </c>
      <c r="M989" s="10">
        <v>100</v>
      </c>
      <c r="N989" s="10">
        <v>600</v>
      </c>
      <c r="O989" s="9"/>
      <c r="P989" s="6"/>
      <c r="Q989" s="6"/>
    </row>
    <row r="990" spans="1:17" x14ac:dyDescent="0.25">
      <c r="A990" s="20">
        <f t="shared" si="148"/>
        <v>36187</v>
      </c>
      <c r="B990" s="11">
        <f t="shared" si="148"/>
        <v>3</v>
      </c>
      <c r="C990" s="12">
        <f t="shared" si="147"/>
        <v>5</v>
      </c>
      <c r="D990" s="12" t="str">
        <f t="shared" si="147"/>
        <v>growth</v>
      </c>
      <c r="E990" s="12">
        <v>19</v>
      </c>
      <c r="F990" s="12" t="s">
        <v>57</v>
      </c>
      <c r="G990" s="12" t="s">
        <v>59</v>
      </c>
      <c r="H990" s="12">
        <v>1</v>
      </c>
      <c r="I990" s="12">
        <f t="shared" si="150"/>
        <v>36187019</v>
      </c>
      <c r="J990" s="12">
        <f t="shared" si="149"/>
        <v>35</v>
      </c>
      <c r="K990" s="13">
        <v>529.5</v>
      </c>
      <c r="L990" s="13">
        <v>529.5</v>
      </c>
      <c r="M990" s="13">
        <v>100</v>
      </c>
      <c r="N990" s="13">
        <v>529.5</v>
      </c>
      <c r="O990" s="12"/>
      <c r="P990" s="6"/>
      <c r="Q990" s="6"/>
    </row>
    <row r="991" spans="1:17" x14ac:dyDescent="0.25">
      <c r="A991" s="20">
        <f t="shared" si="148"/>
        <v>36187</v>
      </c>
      <c r="B991" s="11">
        <f t="shared" si="148"/>
        <v>3</v>
      </c>
      <c r="C991" s="12">
        <f t="shared" si="147"/>
        <v>5</v>
      </c>
      <c r="D991" s="12" t="str">
        <f t="shared" si="147"/>
        <v>growth</v>
      </c>
      <c r="E991" s="12">
        <v>38</v>
      </c>
      <c r="F991" s="12" t="s">
        <v>57</v>
      </c>
      <c r="G991" s="12" t="s">
        <v>59</v>
      </c>
      <c r="H991" s="12">
        <v>2</v>
      </c>
      <c r="I991" s="12">
        <f t="shared" si="150"/>
        <v>36187038</v>
      </c>
      <c r="J991" s="12">
        <f t="shared" si="149"/>
        <v>35</v>
      </c>
      <c r="K991" s="13">
        <v>464.5</v>
      </c>
      <c r="L991" s="13">
        <v>464.5</v>
      </c>
      <c r="M991" s="13">
        <v>100</v>
      </c>
      <c r="N991" s="13">
        <v>464.5</v>
      </c>
      <c r="O991" s="12"/>
      <c r="P991" s="6"/>
      <c r="Q991" s="6"/>
    </row>
    <row r="992" spans="1:17" x14ac:dyDescent="0.25">
      <c r="A992" s="20">
        <f t="shared" si="148"/>
        <v>36187</v>
      </c>
      <c r="B992" s="11">
        <f t="shared" si="148"/>
        <v>3</v>
      </c>
      <c r="C992" s="12">
        <f t="shared" si="148"/>
        <v>5</v>
      </c>
      <c r="D992" s="12" t="str">
        <f t="shared" si="148"/>
        <v>growth</v>
      </c>
      <c r="E992" s="12">
        <v>81</v>
      </c>
      <c r="F992" s="12" t="s">
        <v>57</v>
      </c>
      <c r="G992" s="12" t="s">
        <v>59</v>
      </c>
      <c r="H992" s="12">
        <v>3</v>
      </c>
      <c r="I992" s="12">
        <f t="shared" si="150"/>
        <v>36187081</v>
      </c>
      <c r="J992" s="12">
        <f t="shared" si="149"/>
        <v>35</v>
      </c>
      <c r="K992" s="13">
        <v>572</v>
      </c>
      <c r="L992" s="13">
        <v>572</v>
      </c>
      <c r="M992" s="13">
        <v>100</v>
      </c>
      <c r="N992" s="13">
        <v>572</v>
      </c>
      <c r="O992" s="12"/>
      <c r="P992" s="6"/>
      <c r="Q992" s="6"/>
    </row>
    <row r="993" spans="1:17" x14ac:dyDescent="0.25">
      <c r="A993" s="7">
        <v>36193</v>
      </c>
      <c r="B993" s="8">
        <v>3</v>
      </c>
      <c r="C993" s="9">
        <v>5</v>
      </c>
      <c r="D993" s="9" t="s">
        <v>60</v>
      </c>
      <c r="E993" s="9">
        <v>14</v>
      </c>
      <c r="F993" s="9" t="s">
        <v>55</v>
      </c>
      <c r="G993" s="9" t="s">
        <v>56</v>
      </c>
      <c r="H993" s="9">
        <v>1</v>
      </c>
      <c r="I993" s="9">
        <f t="shared" si="150"/>
        <v>36193014</v>
      </c>
      <c r="J993" s="9">
        <f t="shared" si="149"/>
        <v>35</v>
      </c>
      <c r="K993" s="10">
        <v>540</v>
      </c>
      <c r="L993" s="10">
        <v>540</v>
      </c>
      <c r="M993" s="10">
        <v>100</v>
      </c>
      <c r="N993" s="10">
        <v>540</v>
      </c>
      <c r="O993" s="9"/>
      <c r="P993" s="6"/>
      <c r="Q993" s="6"/>
    </row>
    <row r="994" spans="1:17" x14ac:dyDescent="0.25">
      <c r="A994" s="7">
        <f>A993</f>
        <v>36193</v>
      </c>
      <c r="B994" s="8">
        <f>B993</f>
        <v>3</v>
      </c>
      <c r="C994" s="9">
        <f t="shared" ref="C994:D1009" si="151">C993</f>
        <v>5</v>
      </c>
      <c r="D994" s="9" t="str">
        <f t="shared" si="151"/>
        <v>growth</v>
      </c>
      <c r="E994" s="9">
        <v>35</v>
      </c>
      <c r="F994" s="9" t="s">
        <v>55</v>
      </c>
      <c r="G994" s="9" t="s">
        <v>56</v>
      </c>
      <c r="H994" s="9">
        <v>2</v>
      </c>
      <c r="I994" s="9">
        <f t="shared" si="150"/>
        <v>36193035</v>
      </c>
      <c r="J994" s="9">
        <f t="shared" si="149"/>
        <v>35</v>
      </c>
      <c r="K994" s="10">
        <v>450</v>
      </c>
      <c r="L994" s="10">
        <v>450</v>
      </c>
      <c r="M994" s="10">
        <v>100</v>
      </c>
      <c r="N994" s="10">
        <v>450</v>
      </c>
      <c r="O994" s="9"/>
      <c r="P994" s="6"/>
      <c r="Q994" s="6"/>
    </row>
    <row r="995" spans="1:17" x14ac:dyDescent="0.25">
      <c r="A995" s="7">
        <f t="shared" ref="A995:D1010" si="152">A994</f>
        <v>36193</v>
      </c>
      <c r="B995" s="8">
        <f t="shared" si="152"/>
        <v>3</v>
      </c>
      <c r="C995" s="9">
        <f t="shared" si="151"/>
        <v>5</v>
      </c>
      <c r="D995" s="9" t="str">
        <f t="shared" si="151"/>
        <v>growth</v>
      </c>
      <c r="E995" s="9">
        <v>61</v>
      </c>
      <c r="F995" s="9" t="s">
        <v>55</v>
      </c>
      <c r="G995" s="9" t="s">
        <v>56</v>
      </c>
      <c r="H995" s="9">
        <v>3</v>
      </c>
      <c r="I995" s="9">
        <f t="shared" si="150"/>
        <v>36193061</v>
      </c>
      <c r="J995" s="9">
        <f t="shared" si="149"/>
        <v>35</v>
      </c>
      <c r="K995" s="10">
        <v>515</v>
      </c>
      <c r="L995" s="10">
        <v>515</v>
      </c>
      <c r="M995" s="10">
        <v>100</v>
      </c>
      <c r="N995" s="10">
        <v>515</v>
      </c>
      <c r="O995" s="9"/>
      <c r="P995" s="6"/>
      <c r="Q995" s="6"/>
    </row>
    <row r="996" spans="1:17" x14ac:dyDescent="0.25">
      <c r="A996" s="7">
        <f t="shared" si="152"/>
        <v>36193</v>
      </c>
      <c r="B996" s="11">
        <f t="shared" si="152"/>
        <v>3</v>
      </c>
      <c r="C996" s="12">
        <f t="shared" si="151"/>
        <v>5</v>
      </c>
      <c r="D996" s="12" t="str">
        <f t="shared" si="151"/>
        <v>growth</v>
      </c>
      <c r="E996" s="12">
        <v>17</v>
      </c>
      <c r="F996" s="12" t="s">
        <v>57</v>
      </c>
      <c r="G996" s="12" t="s">
        <v>56</v>
      </c>
      <c r="H996" s="12">
        <v>1</v>
      </c>
      <c r="I996" s="12">
        <f t="shared" si="150"/>
        <v>36193017</v>
      </c>
      <c r="J996" s="12">
        <f t="shared" si="149"/>
        <v>35</v>
      </c>
      <c r="K996" s="13">
        <v>600</v>
      </c>
      <c r="L996" s="13">
        <v>600</v>
      </c>
      <c r="M996" s="13">
        <v>100</v>
      </c>
      <c r="N996" s="13">
        <v>600</v>
      </c>
      <c r="O996" s="12"/>
      <c r="P996" s="6"/>
      <c r="Q996" s="6"/>
    </row>
    <row r="997" spans="1:17" x14ac:dyDescent="0.25">
      <c r="A997" s="7">
        <f t="shared" si="152"/>
        <v>36193</v>
      </c>
      <c r="B997" s="11">
        <f t="shared" si="152"/>
        <v>3</v>
      </c>
      <c r="C997" s="12">
        <f t="shared" si="151"/>
        <v>5</v>
      </c>
      <c r="D997" s="12" t="str">
        <f t="shared" si="151"/>
        <v>growth</v>
      </c>
      <c r="E997" s="12">
        <v>39</v>
      </c>
      <c r="F997" s="12" t="s">
        <v>57</v>
      </c>
      <c r="G997" s="12" t="s">
        <v>56</v>
      </c>
      <c r="H997" s="12">
        <v>2</v>
      </c>
      <c r="I997" s="12">
        <f t="shared" si="150"/>
        <v>36193039</v>
      </c>
      <c r="J997" s="12">
        <f t="shared" si="149"/>
        <v>35</v>
      </c>
      <c r="K997" s="13">
        <v>825</v>
      </c>
      <c r="L997" s="13">
        <v>825</v>
      </c>
      <c r="M997" s="13">
        <v>100</v>
      </c>
      <c r="N997" s="13">
        <v>825</v>
      </c>
      <c r="O997" s="12"/>
      <c r="P997" s="6"/>
      <c r="Q997" s="6"/>
    </row>
    <row r="998" spans="1:17" x14ac:dyDescent="0.25">
      <c r="A998" s="7">
        <f t="shared" si="152"/>
        <v>36193</v>
      </c>
      <c r="B998" s="11">
        <f t="shared" si="152"/>
        <v>3</v>
      </c>
      <c r="C998" s="12">
        <f t="shared" si="151"/>
        <v>5</v>
      </c>
      <c r="D998" s="12" t="str">
        <f t="shared" si="151"/>
        <v>growth</v>
      </c>
      <c r="E998" s="12">
        <v>82</v>
      </c>
      <c r="F998" s="12" t="s">
        <v>57</v>
      </c>
      <c r="G998" s="12" t="s">
        <v>56</v>
      </c>
      <c r="H998" s="12">
        <v>3</v>
      </c>
      <c r="I998" s="12">
        <f t="shared" si="150"/>
        <v>36193082</v>
      </c>
      <c r="J998" s="12">
        <f t="shared" si="149"/>
        <v>35</v>
      </c>
      <c r="K998" s="13">
        <v>175</v>
      </c>
      <c r="L998" s="13">
        <v>175</v>
      </c>
      <c r="M998" s="13">
        <v>100</v>
      </c>
      <c r="N998" s="13">
        <v>175</v>
      </c>
      <c r="O998" s="12"/>
      <c r="P998" s="6"/>
      <c r="Q998" s="6"/>
    </row>
    <row r="999" spans="1:17" x14ac:dyDescent="0.25">
      <c r="A999" s="7">
        <f t="shared" si="152"/>
        <v>36193</v>
      </c>
      <c r="B999" s="14">
        <f t="shared" si="152"/>
        <v>3</v>
      </c>
      <c r="C999" s="15">
        <f t="shared" si="151"/>
        <v>5</v>
      </c>
      <c r="D999" s="15" t="str">
        <f t="shared" si="151"/>
        <v>growth</v>
      </c>
      <c r="E999" s="15">
        <v>15</v>
      </c>
      <c r="F999" s="15" t="s">
        <v>55</v>
      </c>
      <c r="G999" s="15" t="s">
        <v>58</v>
      </c>
      <c r="H999" s="15">
        <v>1</v>
      </c>
      <c r="I999" s="15">
        <f t="shared" si="150"/>
        <v>36193015</v>
      </c>
      <c r="J999" s="15">
        <f t="shared" si="149"/>
        <v>35</v>
      </c>
      <c r="K999" s="16">
        <v>815</v>
      </c>
      <c r="L999" s="16">
        <v>815</v>
      </c>
      <c r="M999" s="16">
        <v>100</v>
      </c>
      <c r="N999" s="16">
        <v>815</v>
      </c>
      <c r="O999" s="15"/>
      <c r="P999" s="6"/>
      <c r="Q999" s="6"/>
    </row>
    <row r="1000" spans="1:17" x14ac:dyDescent="0.25">
      <c r="A1000" s="7">
        <f t="shared" si="152"/>
        <v>36193</v>
      </c>
      <c r="B1000" s="14">
        <f t="shared" si="152"/>
        <v>3</v>
      </c>
      <c r="C1000" s="15">
        <f t="shared" si="151"/>
        <v>5</v>
      </c>
      <c r="D1000" s="15" t="str">
        <f t="shared" si="151"/>
        <v>growth</v>
      </c>
      <c r="E1000" s="15">
        <v>34</v>
      </c>
      <c r="F1000" s="15" t="s">
        <v>55</v>
      </c>
      <c r="G1000" s="15" t="s">
        <v>58</v>
      </c>
      <c r="H1000" s="15">
        <v>2</v>
      </c>
      <c r="I1000" s="15">
        <f t="shared" si="150"/>
        <v>36193034</v>
      </c>
      <c r="J1000" s="15">
        <f t="shared" si="149"/>
        <v>35</v>
      </c>
      <c r="K1000" s="16">
        <v>675</v>
      </c>
      <c r="L1000" s="16">
        <v>675</v>
      </c>
      <c r="M1000" s="16">
        <v>100</v>
      </c>
      <c r="N1000" s="16">
        <v>675</v>
      </c>
      <c r="O1000" s="15"/>
      <c r="P1000" s="6"/>
      <c r="Q1000" s="6"/>
    </row>
    <row r="1001" spans="1:17" x14ac:dyDescent="0.25">
      <c r="A1001" s="7">
        <f t="shared" si="152"/>
        <v>36193</v>
      </c>
      <c r="B1001" s="14">
        <f t="shared" si="152"/>
        <v>3</v>
      </c>
      <c r="C1001" s="15">
        <f t="shared" si="151"/>
        <v>5</v>
      </c>
      <c r="D1001" s="15" t="str">
        <f t="shared" si="151"/>
        <v>growth</v>
      </c>
      <c r="E1001" s="15">
        <v>60</v>
      </c>
      <c r="F1001" s="15" t="s">
        <v>55</v>
      </c>
      <c r="G1001" s="15" t="s">
        <v>58</v>
      </c>
      <c r="H1001" s="15">
        <v>3</v>
      </c>
      <c r="I1001" s="15">
        <f t="shared" si="150"/>
        <v>36193060</v>
      </c>
      <c r="J1001" s="15">
        <f t="shared" si="149"/>
        <v>35</v>
      </c>
      <c r="K1001" s="16">
        <v>1225</v>
      </c>
      <c r="L1001" s="16">
        <v>1225</v>
      </c>
      <c r="M1001" s="16">
        <v>100</v>
      </c>
      <c r="N1001" s="16">
        <v>1225</v>
      </c>
      <c r="O1001" s="15"/>
      <c r="P1001" s="6"/>
      <c r="Q1001" s="6"/>
    </row>
    <row r="1002" spans="1:17" x14ac:dyDescent="0.25">
      <c r="A1002" s="7">
        <f t="shared" si="152"/>
        <v>36193</v>
      </c>
      <c r="B1002" s="17">
        <f t="shared" si="152"/>
        <v>3</v>
      </c>
      <c r="C1002" s="18">
        <f t="shared" si="151"/>
        <v>5</v>
      </c>
      <c r="D1002" s="18" t="str">
        <f t="shared" si="151"/>
        <v>growth</v>
      </c>
      <c r="E1002" s="18">
        <v>18</v>
      </c>
      <c r="F1002" s="18" t="s">
        <v>57</v>
      </c>
      <c r="G1002" s="18" t="s">
        <v>58</v>
      </c>
      <c r="H1002" s="18">
        <v>1</v>
      </c>
      <c r="I1002" s="18">
        <f t="shared" si="150"/>
        <v>36193018</v>
      </c>
      <c r="J1002" s="18">
        <f t="shared" si="149"/>
        <v>35</v>
      </c>
      <c r="K1002" s="19">
        <v>1485</v>
      </c>
      <c r="L1002" s="19">
        <v>1485</v>
      </c>
      <c r="M1002" s="19">
        <v>100</v>
      </c>
      <c r="N1002" s="19">
        <v>1485</v>
      </c>
      <c r="O1002" s="18"/>
      <c r="P1002" s="6"/>
      <c r="Q1002" s="6"/>
    </row>
    <row r="1003" spans="1:17" x14ac:dyDescent="0.25">
      <c r="A1003" s="7">
        <f t="shared" si="152"/>
        <v>36193</v>
      </c>
      <c r="B1003" s="17">
        <f t="shared" si="152"/>
        <v>3</v>
      </c>
      <c r="C1003" s="18">
        <f t="shared" si="151"/>
        <v>5</v>
      </c>
      <c r="D1003" s="18" t="str">
        <f t="shared" si="151"/>
        <v>growth</v>
      </c>
      <c r="E1003" s="18">
        <v>37</v>
      </c>
      <c r="F1003" s="18" t="s">
        <v>57</v>
      </c>
      <c r="G1003" s="18" t="s">
        <v>58</v>
      </c>
      <c r="H1003" s="18">
        <v>2</v>
      </c>
      <c r="I1003" s="18">
        <f t="shared" si="150"/>
        <v>36193037</v>
      </c>
      <c r="J1003" s="18">
        <f t="shared" si="149"/>
        <v>35</v>
      </c>
      <c r="K1003" s="19">
        <v>1630</v>
      </c>
      <c r="L1003" s="19">
        <v>1630</v>
      </c>
      <c r="M1003" s="19">
        <v>100</v>
      </c>
      <c r="N1003" s="19">
        <v>1630</v>
      </c>
      <c r="O1003" s="18"/>
      <c r="P1003" s="6"/>
      <c r="Q1003" s="6"/>
    </row>
    <row r="1004" spans="1:17" x14ac:dyDescent="0.25">
      <c r="A1004" s="7">
        <f t="shared" si="152"/>
        <v>36193</v>
      </c>
      <c r="B1004" s="17">
        <f t="shared" si="152"/>
        <v>3</v>
      </c>
      <c r="C1004" s="18">
        <f t="shared" si="151"/>
        <v>5</v>
      </c>
      <c r="D1004" s="18" t="str">
        <f t="shared" si="151"/>
        <v>growth</v>
      </c>
      <c r="E1004" s="18">
        <v>83</v>
      </c>
      <c r="F1004" s="18" t="s">
        <v>57</v>
      </c>
      <c r="G1004" s="18" t="s">
        <v>58</v>
      </c>
      <c r="H1004" s="18">
        <v>3</v>
      </c>
      <c r="I1004" s="18">
        <f t="shared" si="150"/>
        <v>36193083</v>
      </c>
      <c r="J1004" s="18">
        <f t="shared" si="149"/>
        <v>35</v>
      </c>
      <c r="K1004" s="19">
        <v>1530</v>
      </c>
      <c r="L1004" s="19">
        <v>1530</v>
      </c>
      <c r="M1004" s="19">
        <v>100</v>
      </c>
      <c r="N1004" s="19">
        <v>1530</v>
      </c>
      <c r="O1004" s="18"/>
      <c r="P1004" s="6"/>
      <c r="Q1004" s="6"/>
    </row>
    <row r="1005" spans="1:17" x14ac:dyDescent="0.25">
      <c r="A1005" s="7">
        <f t="shared" si="152"/>
        <v>36193</v>
      </c>
      <c r="B1005" s="8">
        <f t="shared" si="152"/>
        <v>3</v>
      </c>
      <c r="C1005" s="9">
        <f t="shared" si="151"/>
        <v>5</v>
      </c>
      <c r="D1005" s="9" t="str">
        <f t="shared" si="151"/>
        <v>growth</v>
      </c>
      <c r="E1005" s="9">
        <v>16</v>
      </c>
      <c r="F1005" s="9" t="s">
        <v>55</v>
      </c>
      <c r="G1005" s="9" t="s">
        <v>59</v>
      </c>
      <c r="H1005" s="9">
        <v>1</v>
      </c>
      <c r="I1005" s="9">
        <f t="shared" si="150"/>
        <v>36193016</v>
      </c>
      <c r="J1005" s="9">
        <f t="shared" si="149"/>
        <v>35</v>
      </c>
      <c r="K1005" s="10">
        <v>1325</v>
      </c>
      <c r="L1005" s="10">
        <v>1325</v>
      </c>
      <c r="M1005" s="10">
        <v>100</v>
      </c>
      <c r="N1005" s="10">
        <v>1325</v>
      </c>
      <c r="O1005" s="9"/>
      <c r="P1005" s="6"/>
      <c r="Q1005" s="6"/>
    </row>
    <row r="1006" spans="1:17" x14ac:dyDescent="0.25">
      <c r="A1006" s="7">
        <f t="shared" si="152"/>
        <v>36193</v>
      </c>
      <c r="B1006" s="8">
        <f t="shared" si="152"/>
        <v>3</v>
      </c>
      <c r="C1006" s="9">
        <f t="shared" si="151"/>
        <v>5</v>
      </c>
      <c r="D1006" s="9" t="str">
        <f t="shared" si="151"/>
        <v>growth</v>
      </c>
      <c r="E1006" s="9">
        <v>36</v>
      </c>
      <c r="F1006" s="9" t="s">
        <v>55</v>
      </c>
      <c r="G1006" s="9" t="s">
        <v>59</v>
      </c>
      <c r="H1006" s="9">
        <v>2</v>
      </c>
      <c r="I1006" s="9">
        <f t="shared" si="150"/>
        <v>36193036</v>
      </c>
      <c r="J1006" s="9">
        <f t="shared" si="149"/>
        <v>35</v>
      </c>
      <c r="K1006" s="10">
        <v>880</v>
      </c>
      <c r="L1006" s="10">
        <v>880</v>
      </c>
      <c r="M1006" s="10">
        <v>100</v>
      </c>
      <c r="N1006" s="10">
        <v>880</v>
      </c>
      <c r="O1006" s="9"/>
      <c r="P1006" s="6"/>
      <c r="Q1006" s="6"/>
    </row>
    <row r="1007" spans="1:17" x14ac:dyDescent="0.25">
      <c r="A1007" s="7">
        <f t="shared" si="152"/>
        <v>36193</v>
      </c>
      <c r="B1007" s="8">
        <f t="shared" si="152"/>
        <v>3</v>
      </c>
      <c r="C1007" s="9">
        <f t="shared" si="151"/>
        <v>5</v>
      </c>
      <c r="D1007" s="9" t="str">
        <f t="shared" si="151"/>
        <v>growth</v>
      </c>
      <c r="E1007" s="9">
        <v>59</v>
      </c>
      <c r="F1007" s="9" t="s">
        <v>55</v>
      </c>
      <c r="G1007" s="9" t="s">
        <v>59</v>
      </c>
      <c r="H1007" s="9">
        <v>3</v>
      </c>
      <c r="I1007" s="9">
        <f t="shared" si="150"/>
        <v>36193059</v>
      </c>
      <c r="J1007" s="9">
        <f t="shared" si="149"/>
        <v>35</v>
      </c>
      <c r="K1007" s="10">
        <v>1200</v>
      </c>
      <c r="L1007" s="10">
        <v>1200</v>
      </c>
      <c r="M1007" s="10">
        <v>100</v>
      </c>
      <c r="N1007" s="10">
        <v>1200</v>
      </c>
      <c r="O1007" s="9"/>
      <c r="P1007" s="6"/>
      <c r="Q1007" s="6"/>
    </row>
    <row r="1008" spans="1:17" x14ac:dyDescent="0.25">
      <c r="A1008" s="7">
        <f t="shared" si="152"/>
        <v>36193</v>
      </c>
      <c r="B1008" s="11">
        <f t="shared" si="152"/>
        <v>3</v>
      </c>
      <c r="C1008" s="12">
        <f t="shared" si="151"/>
        <v>5</v>
      </c>
      <c r="D1008" s="12" t="str">
        <f t="shared" si="151"/>
        <v>growth</v>
      </c>
      <c r="E1008" s="12">
        <v>19</v>
      </c>
      <c r="F1008" s="12" t="s">
        <v>57</v>
      </c>
      <c r="G1008" s="12" t="s">
        <v>59</v>
      </c>
      <c r="H1008" s="12">
        <v>1</v>
      </c>
      <c r="I1008" s="12">
        <f t="shared" si="150"/>
        <v>36193019</v>
      </c>
      <c r="J1008" s="12">
        <f t="shared" si="149"/>
        <v>35</v>
      </c>
      <c r="K1008" s="13">
        <v>1235</v>
      </c>
      <c r="L1008" s="13">
        <v>1235</v>
      </c>
      <c r="M1008" s="13">
        <v>100</v>
      </c>
      <c r="N1008" s="13">
        <v>1235</v>
      </c>
      <c r="O1008" s="12"/>
      <c r="P1008" s="6"/>
      <c r="Q1008" s="6"/>
    </row>
    <row r="1009" spans="1:17" x14ac:dyDescent="0.25">
      <c r="A1009" s="7">
        <f t="shared" si="152"/>
        <v>36193</v>
      </c>
      <c r="B1009" s="11">
        <f t="shared" si="152"/>
        <v>3</v>
      </c>
      <c r="C1009" s="12">
        <f t="shared" si="151"/>
        <v>5</v>
      </c>
      <c r="D1009" s="12" t="str">
        <f t="shared" si="151"/>
        <v>growth</v>
      </c>
      <c r="E1009" s="12">
        <v>38</v>
      </c>
      <c r="F1009" s="12" t="s">
        <v>57</v>
      </c>
      <c r="G1009" s="12" t="s">
        <v>59</v>
      </c>
      <c r="H1009" s="12">
        <v>2</v>
      </c>
      <c r="I1009" s="12">
        <f t="shared" si="150"/>
        <v>36193038</v>
      </c>
      <c r="J1009" s="12">
        <f t="shared" si="149"/>
        <v>35</v>
      </c>
      <c r="K1009" s="13">
        <v>1205</v>
      </c>
      <c r="L1009" s="13">
        <v>1205</v>
      </c>
      <c r="M1009" s="13">
        <v>100</v>
      </c>
      <c r="N1009" s="13">
        <v>1205</v>
      </c>
      <c r="O1009" s="12"/>
      <c r="P1009" s="6"/>
      <c r="Q1009" s="6"/>
    </row>
    <row r="1010" spans="1:17" x14ac:dyDescent="0.25">
      <c r="A1010" s="7">
        <f t="shared" si="152"/>
        <v>36193</v>
      </c>
      <c r="B1010" s="11">
        <f t="shared" si="152"/>
        <v>3</v>
      </c>
      <c r="C1010" s="12">
        <f t="shared" si="152"/>
        <v>5</v>
      </c>
      <c r="D1010" s="12" t="str">
        <f t="shared" si="152"/>
        <v>growth</v>
      </c>
      <c r="E1010" s="12">
        <v>81</v>
      </c>
      <c r="F1010" s="12" t="s">
        <v>57</v>
      </c>
      <c r="G1010" s="12" t="s">
        <v>59</v>
      </c>
      <c r="H1010" s="12">
        <v>3</v>
      </c>
      <c r="I1010" s="12">
        <f t="shared" si="150"/>
        <v>36193081</v>
      </c>
      <c r="J1010" s="12">
        <f t="shared" si="149"/>
        <v>35</v>
      </c>
      <c r="K1010" s="13">
        <v>1005</v>
      </c>
      <c r="L1010" s="13">
        <v>1005</v>
      </c>
      <c r="M1010" s="13">
        <v>100</v>
      </c>
      <c r="N1010" s="13">
        <v>1005</v>
      </c>
      <c r="O1010" s="12"/>
      <c r="P1010" s="6"/>
      <c r="Q1010" s="6"/>
    </row>
    <row r="1011" spans="1:17" x14ac:dyDescent="0.25">
      <c r="A1011" s="20">
        <v>36203</v>
      </c>
      <c r="B1011" s="8">
        <v>3</v>
      </c>
      <c r="C1011" s="9">
        <v>5</v>
      </c>
      <c r="D1011" s="9" t="s">
        <v>60</v>
      </c>
      <c r="E1011" s="9">
        <v>14</v>
      </c>
      <c r="F1011" s="9" t="s">
        <v>55</v>
      </c>
      <c r="G1011" s="9" t="s">
        <v>56</v>
      </c>
      <c r="H1011" s="9">
        <v>1</v>
      </c>
      <c r="I1011" s="9">
        <f t="shared" si="150"/>
        <v>36203014</v>
      </c>
      <c r="J1011" s="9">
        <f t="shared" si="149"/>
        <v>35</v>
      </c>
      <c r="K1011" s="10">
        <v>970</v>
      </c>
      <c r="L1011" s="10">
        <v>970</v>
      </c>
      <c r="M1011" s="10">
        <v>100</v>
      </c>
      <c r="N1011" s="10">
        <v>970</v>
      </c>
      <c r="O1011" s="9"/>
      <c r="P1011" s="6"/>
      <c r="Q1011" s="6"/>
    </row>
    <row r="1012" spans="1:17" x14ac:dyDescent="0.25">
      <c r="A1012" s="20">
        <f>A1011</f>
        <v>36203</v>
      </c>
      <c r="B1012" s="8">
        <f>B1011</f>
        <v>3</v>
      </c>
      <c r="C1012" s="9">
        <f t="shared" ref="C1012:D1027" si="153">C1011</f>
        <v>5</v>
      </c>
      <c r="D1012" s="9" t="str">
        <f t="shared" si="153"/>
        <v>growth</v>
      </c>
      <c r="E1012" s="9">
        <v>35</v>
      </c>
      <c r="F1012" s="9" t="s">
        <v>55</v>
      </c>
      <c r="G1012" s="9" t="s">
        <v>56</v>
      </c>
      <c r="H1012" s="9">
        <v>2</v>
      </c>
      <c r="I1012" s="9">
        <f t="shared" si="150"/>
        <v>36203035</v>
      </c>
      <c r="J1012" s="9">
        <f t="shared" si="149"/>
        <v>35</v>
      </c>
      <c r="K1012" s="10">
        <v>1360</v>
      </c>
      <c r="L1012" s="10">
        <v>1360</v>
      </c>
      <c r="M1012" s="10">
        <v>100</v>
      </c>
      <c r="N1012" s="10">
        <v>1360</v>
      </c>
      <c r="O1012" s="9"/>
      <c r="P1012" s="6"/>
      <c r="Q1012" s="6"/>
    </row>
    <row r="1013" spans="1:17" x14ac:dyDescent="0.25">
      <c r="A1013" s="20">
        <f t="shared" ref="A1013:D1028" si="154">A1012</f>
        <v>36203</v>
      </c>
      <c r="B1013" s="8">
        <f t="shared" si="154"/>
        <v>3</v>
      </c>
      <c r="C1013" s="9">
        <f t="shared" si="153"/>
        <v>5</v>
      </c>
      <c r="D1013" s="9" t="str">
        <f t="shared" si="153"/>
        <v>growth</v>
      </c>
      <c r="E1013" s="9">
        <v>61</v>
      </c>
      <c r="F1013" s="9" t="s">
        <v>55</v>
      </c>
      <c r="G1013" s="9" t="s">
        <v>56</v>
      </c>
      <c r="H1013" s="9">
        <v>3</v>
      </c>
      <c r="I1013" s="9">
        <f t="shared" si="150"/>
        <v>36203061</v>
      </c>
      <c r="J1013" s="9">
        <f t="shared" si="149"/>
        <v>35</v>
      </c>
      <c r="K1013" s="10">
        <v>1290</v>
      </c>
      <c r="L1013" s="10">
        <v>1290</v>
      </c>
      <c r="M1013" s="10">
        <v>100</v>
      </c>
      <c r="N1013" s="10">
        <v>1290</v>
      </c>
      <c r="O1013" s="9"/>
      <c r="P1013" s="6"/>
      <c r="Q1013" s="6"/>
    </row>
    <row r="1014" spans="1:17" x14ac:dyDescent="0.25">
      <c r="A1014" s="20">
        <f t="shared" si="154"/>
        <v>36203</v>
      </c>
      <c r="B1014" s="11">
        <f t="shared" si="154"/>
        <v>3</v>
      </c>
      <c r="C1014" s="12">
        <f t="shared" si="153"/>
        <v>5</v>
      </c>
      <c r="D1014" s="12" t="str">
        <f t="shared" si="153"/>
        <v>growth</v>
      </c>
      <c r="E1014" s="12">
        <v>17</v>
      </c>
      <c r="F1014" s="12" t="s">
        <v>57</v>
      </c>
      <c r="G1014" s="12" t="s">
        <v>56</v>
      </c>
      <c r="H1014" s="12">
        <v>1</v>
      </c>
      <c r="I1014" s="12">
        <f t="shared" si="150"/>
        <v>36203017</v>
      </c>
      <c r="J1014" s="12">
        <f t="shared" si="149"/>
        <v>35</v>
      </c>
      <c r="K1014" s="13">
        <v>1600</v>
      </c>
      <c r="L1014" s="13">
        <v>1600</v>
      </c>
      <c r="M1014" s="13">
        <v>100</v>
      </c>
      <c r="N1014" s="13">
        <v>1600</v>
      </c>
      <c r="O1014" s="12"/>
      <c r="P1014" s="6"/>
      <c r="Q1014" s="6"/>
    </row>
    <row r="1015" spans="1:17" x14ac:dyDescent="0.25">
      <c r="A1015" s="20">
        <f t="shared" si="154"/>
        <v>36203</v>
      </c>
      <c r="B1015" s="11">
        <f t="shared" si="154"/>
        <v>3</v>
      </c>
      <c r="C1015" s="12">
        <f t="shared" si="153"/>
        <v>5</v>
      </c>
      <c r="D1015" s="12" t="str">
        <f t="shared" si="153"/>
        <v>growth</v>
      </c>
      <c r="E1015" s="12">
        <v>39</v>
      </c>
      <c r="F1015" s="12" t="s">
        <v>57</v>
      </c>
      <c r="G1015" s="12" t="s">
        <v>56</v>
      </c>
      <c r="H1015" s="12">
        <v>2</v>
      </c>
      <c r="I1015" s="12">
        <f t="shared" si="150"/>
        <v>36203039</v>
      </c>
      <c r="J1015" s="12">
        <f t="shared" si="149"/>
        <v>35</v>
      </c>
      <c r="K1015" s="13">
        <v>1650</v>
      </c>
      <c r="L1015" s="13">
        <v>1650</v>
      </c>
      <c r="M1015" s="13">
        <v>100</v>
      </c>
      <c r="N1015" s="13">
        <v>1650</v>
      </c>
      <c r="O1015" s="12"/>
      <c r="P1015" s="6"/>
      <c r="Q1015" s="6"/>
    </row>
    <row r="1016" spans="1:17" x14ac:dyDescent="0.25">
      <c r="A1016" s="20">
        <f t="shared" si="154"/>
        <v>36203</v>
      </c>
      <c r="B1016" s="11">
        <f t="shared" si="154"/>
        <v>3</v>
      </c>
      <c r="C1016" s="12">
        <f t="shared" si="153"/>
        <v>5</v>
      </c>
      <c r="D1016" s="12" t="str">
        <f t="shared" si="153"/>
        <v>growth</v>
      </c>
      <c r="E1016" s="12">
        <v>82</v>
      </c>
      <c r="F1016" s="12" t="s">
        <v>57</v>
      </c>
      <c r="G1016" s="12" t="s">
        <v>56</v>
      </c>
      <c r="H1016" s="12">
        <v>3</v>
      </c>
      <c r="I1016" s="12">
        <f t="shared" si="150"/>
        <v>36203082</v>
      </c>
      <c r="J1016" s="12">
        <f t="shared" si="149"/>
        <v>35</v>
      </c>
      <c r="K1016" s="24">
        <v>1625</v>
      </c>
      <c r="L1016" s="24">
        <v>1625</v>
      </c>
      <c r="M1016" s="13">
        <v>100</v>
      </c>
      <c r="N1016" s="13">
        <v>0</v>
      </c>
      <c r="O1016" s="12"/>
      <c r="P1016" s="6"/>
      <c r="Q1016" s="6"/>
    </row>
    <row r="1017" spans="1:17" x14ac:dyDescent="0.25">
      <c r="A1017" s="20">
        <f t="shared" si="154"/>
        <v>36203</v>
      </c>
      <c r="B1017" s="14">
        <f t="shared" si="154"/>
        <v>3</v>
      </c>
      <c r="C1017" s="15">
        <f t="shared" si="153"/>
        <v>5</v>
      </c>
      <c r="D1017" s="15" t="str">
        <f t="shared" si="153"/>
        <v>growth</v>
      </c>
      <c r="E1017" s="15">
        <v>15</v>
      </c>
      <c r="F1017" s="15" t="s">
        <v>55</v>
      </c>
      <c r="G1017" s="15" t="s">
        <v>58</v>
      </c>
      <c r="H1017" s="15">
        <v>1</v>
      </c>
      <c r="I1017" s="15">
        <f t="shared" si="150"/>
        <v>36203015</v>
      </c>
      <c r="J1017" s="15">
        <f t="shared" si="149"/>
        <v>35</v>
      </c>
      <c r="K1017" s="16">
        <v>1295</v>
      </c>
      <c r="L1017" s="16">
        <v>1295</v>
      </c>
      <c r="M1017" s="16">
        <v>100</v>
      </c>
      <c r="N1017" s="16">
        <v>1295</v>
      </c>
      <c r="O1017" s="15"/>
      <c r="P1017" s="6"/>
      <c r="Q1017" s="6"/>
    </row>
    <row r="1018" spans="1:17" x14ac:dyDescent="0.25">
      <c r="A1018" s="20">
        <f t="shared" si="154"/>
        <v>36203</v>
      </c>
      <c r="B1018" s="14">
        <f t="shared" si="154"/>
        <v>3</v>
      </c>
      <c r="C1018" s="15">
        <f t="shared" si="153"/>
        <v>5</v>
      </c>
      <c r="D1018" s="15" t="str">
        <f t="shared" si="153"/>
        <v>growth</v>
      </c>
      <c r="E1018" s="15">
        <v>34</v>
      </c>
      <c r="F1018" s="15" t="s">
        <v>55</v>
      </c>
      <c r="G1018" s="15" t="s">
        <v>58</v>
      </c>
      <c r="H1018" s="15">
        <v>2</v>
      </c>
      <c r="I1018" s="15">
        <f t="shared" si="150"/>
        <v>36203034</v>
      </c>
      <c r="J1018" s="15">
        <f t="shared" si="149"/>
        <v>35</v>
      </c>
      <c r="K1018" s="16">
        <v>1155</v>
      </c>
      <c r="L1018" s="16">
        <v>1155</v>
      </c>
      <c r="M1018" s="16">
        <v>100</v>
      </c>
      <c r="N1018" s="16">
        <v>1155</v>
      </c>
      <c r="O1018" s="15"/>
      <c r="P1018" s="6"/>
      <c r="Q1018" s="6"/>
    </row>
    <row r="1019" spans="1:17" x14ac:dyDescent="0.25">
      <c r="A1019" s="20">
        <f t="shared" si="154"/>
        <v>36203</v>
      </c>
      <c r="B1019" s="14">
        <f t="shared" si="154"/>
        <v>3</v>
      </c>
      <c r="C1019" s="15">
        <f t="shared" si="153"/>
        <v>5</v>
      </c>
      <c r="D1019" s="15" t="str">
        <f t="shared" si="153"/>
        <v>growth</v>
      </c>
      <c r="E1019" s="15">
        <v>60</v>
      </c>
      <c r="F1019" s="15" t="s">
        <v>55</v>
      </c>
      <c r="G1019" s="15" t="s">
        <v>58</v>
      </c>
      <c r="H1019" s="15">
        <v>3</v>
      </c>
      <c r="I1019" s="15">
        <f t="shared" si="150"/>
        <v>36203060</v>
      </c>
      <c r="J1019" s="15">
        <f t="shared" si="149"/>
        <v>35</v>
      </c>
      <c r="K1019" s="16">
        <v>1055</v>
      </c>
      <c r="L1019" s="16">
        <v>1055</v>
      </c>
      <c r="M1019" s="16">
        <v>100</v>
      </c>
      <c r="N1019" s="16">
        <v>1055</v>
      </c>
      <c r="O1019" s="15"/>
      <c r="P1019" s="6"/>
      <c r="Q1019" s="6"/>
    </row>
    <row r="1020" spans="1:17" x14ac:dyDescent="0.25">
      <c r="A1020" s="20">
        <f t="shared" si="154"/>
        <v>36203</v>
      </c>
      <c r="B1020" s="17">
        <f t="shared" si="154"/>
        <v>3</v>
      </c>
      <c r="C1020" s="18">
        <f t="shared" si="153"/>
        <v>5</v>
      </c>
      <c r="D1020" s="18" t="str">
        <f t="shared" si="153"/>
        <v>growth</v>
      </c>
      <c r="E1020" s="18">
        <v>18</v>
      </c>
      <c r="F1020" s="18" t="s">
        <v>57</v>
      </c>
      <c r="G1020" s="18" t="s">
        <v>58</v>
      </c>
      <c r="H1020" s="18">
        <v>1</v>
      </c>
      <c r="I1020" s="18">
        <f t="shared" si="150"/>
        <v>36203018</v>
      </c>
      <c r="J1020" s="18">
        <f t="shared" si="149"/>
        <v>35</v>
      </c>
      <c r="K1020" s="19">
        <v>2845</v>
      </c>
      <c r="L1020" s="19">
        <v>2845</v>
      </c>
      <c r="M1020" s="19">
        <v>100</v>
      </c>
      <c r="N1020" s="19">
        <v>2845</v>
      </c>
      <c r="O1020" s="18"/>
      <c r="P1020" s="6"/>
      <c r="Q1020" s="6"/>
    </row>
    <row r="1021" spans="1:17" x14ac:dyDescent="0.25">
      <c r="A1021" s="20">
        <f t="shared" si="154"/>
        <v>36203</v>
      </c>
      <c r="B1021" s="17">
        <f t="shared" si="154"/>
        <v>3</v>
      </c>
      <c r="C1021" s="18">
        <f t="shared" si="153"/>
        <v>5</v>
      </c>
      <c r="D1021" s="18" t="str">
        <f t="shared" si="153"/>
        <v>growth</v>
      </c>
      <c r="E1021" s="18">
        <v>37</v>
      </c>
      <c r="F1021" s="18" t="s">
        <v>57</v>
      </c>
      <c r="G1021" s="18" t="s">
        <v>58</v>
      </c>
      <c r="H1021" s="18">
        <v>2</v>
      </c>
      <c r="I1021" s="18">
        <f t="shared" si="150"/>
        <v>36203037</v>
      </c>
      <c r="J1021" s="18">
        <f t="shared" si="149"/>
        <v>35</v>
      </c>
      <c r="K1021" s="19">
        <v>1755</v>
      </c>
      <c r="L1021" s="19">
        <v>1755</v>
      </c>
      <c r="M1021" s="19">
        <v>100</v>
      </c>
      <c r="N1021" s="19">
        <v>1755</v>
      </c>
      <c r="O1021" s="18"/>
      <c r="P1021" s="6"/>
      <c r="Q1021" s="6"/>
    </row>
    <row r="1022" spans="1:17" x14ac:dyDescent="0.25">
      <c r="A1022" s="20">
        <f t="shared" si="154"/>
        <v>36203</v>
      </c>
      <c r="B1022" s="17">
        <f t="shared" si="154"/>
        <v>3</v>
      </c>
      <c r="C1022" s="18">
        <f t="shared" si="153"/>
        <v>5</v>
      </c>
      <c r="D1022" s="18" t="str">
        <f t="shared" si="153"/>
        <v>growth</v>
      </c>
      <c r="E1022" s="18">
        <v>83</v>
      </c>
      <c r="F1022" s="18" t="s">
        <v>57</v>
      </c>
      <c r="G1022" s="18" t="s">
        <v>58</v>
      </c>
      <c r="H1022" s="18">
        <v>3</v>
      </c>
      <c r="I1022" s="18">
        <f t="shared" si="150"/>
        <v>36203083</v>
      </c>
      <c r="J1022" s="18">
        <f t="shared" si="149"/>
        <v>35</v>
      </c>
      <c r="K1022" s="19">
        <v>1970</v>
      </c>
      <c r="L1022" s="19">
        <v>1970</v>
      </c>
      <c r="M1022" s="19">
        <v>100</v>
      </c>
      <c r="N1022" s="19">
        <v>1970</v>
      </c>
      <c r="O1022" s="18"/>
      <c r="P1022" s="6"/>
      <c r="Q1022" s="6"/>
    </row>
    <row r="1023" spans="1:17" x14ac:dyDescent="0.25">
      <c r="A1023" s="20">
        <f t="shared" si="154"/>
        <v>36203</v>
      </c>
      <c r="B1023" s="8">
        <f t="shared" si="154"/>
        <v>3</v>
      </c>
      <c r="C1023" s="9">
        <f t="shared" si="153"/>
        <v>5</v>
      </c>
      <c r="D1023" s="9" t="str">
        <f t="shared" si="153"/>
        <v>growth</v>
      </c>
      <c r="E1023" s="9">
        <v>16</v>
      </c>
      <c r="F1023" s="9" t="s">
        <v>55</v>
      </c>
      <c r="G1023" s="9" t="s">
        <v>59</v>
      </c>
      <c r="H1023" s="9">
        <v>1</v>
      </c>
      <c r="I1023" s="9">
        <f t="shared" si="150"/>
        <v>36203016</v>
      </c>
      <c r="J1023" s="9">
        <f t="shared" si="149"/>
        <v>35</v>
      </c>
      <c r="K1023" s="10"/>
      <c r="L1023" s="10"/>
      <c r="M1023" s="10">
        <v>100</v>
      </c>
      <c r="N1023" s="10">
        <v>0</v>
      </c>
      <c r="O1023" s="9"/>
      <c r="P1023" s="6"/>
      <c r="Q1023" s="6"/>
    </row>
    <row r="1024" spans="1:17" x14ac:dyDescent="0.25">
      <c r="A1024" s="20">
        <f t="shared" si="154"/>
        <v>36203</v>
      </c>
      <c r="B1024" s="8">
        <f t="shared" si="154"/>
        <v>3</v>
      </c>
      <c r="C1024" s="9">
        <f t="shared" si="153"/>
        <v>5</v>
      </c>
      <c r="D1024" s="9" t="str">
        <f t="shared" si="153"/>
        <v>growth</v>
      </c>
      <c r="E1024" s="9">
        <v>36</v>
      </c>
      <c r="F1024" s="9" t="s">
        <v>55</v>
      </c>
      <c r="G1024" s="9" t="s">
        <v>59</v>
      </c>
      <c r="H1024" s="9">
        <v>2</v>
      </c>
      <c r="I1024" s="9">
        <f t="shared" si="150"/>
        <v>36203036</v>
      </c>
      <c r="J1024" s="9">
        <f t="shared" si="149"/>
        <v>35</v>
      </c>
      <c r="K1024" s="10"/>
      <c r="L1024" s="10"/>
      <c r="M1024" s="10">
        <v>100</v>
      </c>
      <c r="N1024" s="10">
        <v>0</v>
      </c>
      <c r="O1024" s="9"/>
      <c r="P1024" s="6"/>
      <c r="Q1024" s="6"/>
    </row>
    <row r="1025" spans="1:17" x14ac:dyDescent="0.25">
      <c r="A1025" s="20">
        <f t="shared" si="154"/>
        <v>36203</v>
      </c>
      <c r="B1025" s="8">
        <f t="shared" si="154"/>
        <v>3</v>
      </c>
      <c r="C1025" s="9">
        <f t="shared" si="153"/>
        <v>5</v>
      </c>
      <c r="D1025" s="9" t="str">
        <f t="shared" si="153"/>
        <v>growth</v>
      </c>
      <c r="E1025" s="9">
        <v>59</v>
      </c>
      <c r="F1025" s="9" t="s">
        <v>55</v>
      </c>
      <c r="G1025" s="9" t="s">
        <v>59</v>
      </c>
      <c r="H1025" s="9">
        <v>3</v>
      </c>
      <c r="I1025" s="9">
        <f t="shared" si="150"/>
        <v>36203059</v>
      </c>
      <c r="J1025" s="9">
        <f t="shared" si="149"/>
        <v>35</v>
      </c>
      <c r="K1025" s="10"/>
      <c r="L1025" s="10"/>
      <c r="M1025" s="10">
        <v>100</v>
      </c>
      <c r="N1025" s="10">
        <v>0</v>
      </c>
      <c r="O1025" s="9"/>
      <c r="P1025" s="6"/>
      <c r="Q1025" s="6"/>
    </row>
    <row r="1026" spans="1:17" x14ac:dyDescent="0.25">
      <c r="A1026" s="20">
        <f t="shared" si="154"/>
        <v>36203</v>
      </c>
      <c r="B1026" s="11">
        <f t="shared" si="154"/>
        <v>3</v>
      </c>
      <c r="C1026" s="12">
        <f t="shared" si="153"/>
        <v>5</v>
      </c>
      <c r="D1026" s="12" t="str">
        <f t="shared" si="153"/>
        <v>growth</v>
      </c>
      <c r="E1026" s="12">
        <v>19</v>
      </c>
      <c r="F1026" s="12" t="s">
        <v>57</v>
      </c>
      <c r="G1026" s="12" t="s">
        <v>59</v>
      </c>
      <c r="H1026" s="12">
        <v>1</v>
      </c>
      <c r="I1026" s="12">
        <f t="shared" si="150"/>
        <v>36203019</v>
      </c>
      <c r="J1026" s="12">
        <f t="shared" si="149"/>
        <v>35</v>
      </c>
      <c r="K1026" s="13"/>
      <c r="L1026" s="13"/>
      <c r="M1026" s="13">
        <v>100</v>
      </c>
      <c r="N1026" s="13">
        <v>0</v>
      </c>
      <c r="O1026" s="12"/>
      <c r="P1026" s="6"/>
      <c r="Q1026" s="6"/>
    </row>
    <row r="1027" spans="1:17" x14ac:dyDescent="0.25">
      <c r="A1027" s="20">
        <f t="shared" si="154"/>
        <v>36203</v>
      </c>
      <c r="B1027" s="11">
        <f t="shared" si="154"/>
        <v>3</v>
      </c>
      <c r="C1027" s="12">
        <f t="shared" si="153"/>
        <v>5</v>
      </c>
      <c r="D1027" s="12" t="str">
        <f t="shared" si="153"/>
        <v>growth</v>
      </c>
      <c r="E1027" s="12">
        <v>38</v>
      </c>
      <c r="F1027" s="12" t="s">
        <v>57</v>
      </c>
      <c r="G1027" s="12" t="s">
        <v>59</v>
      </c>
      <c r="H1027" s="12">
        <v>2</v>
      </c>
      <c r="I1027" s="12">
        <f t="shared" si="150"/>
        <v>36203038</v>
      </c>
      <c r="J1027" s="12">
        <f t="shared" si="149"/>
        <v>35</v>
      </c>
      <c r="K1027" s="13"/>
      <c r="L1027" s="13"/>
      <c r="M1027" s="13">
        <v>100</v>
      </c>
      <c r="N1027" s="13">
        <v>0</v>
      </c>
      <c r="O1027" s="12"/>
      <c r="P1027" s="6"/>
      <c r="Q1027" s="6"/>
    </row>
    <row r="1028" spans="1:17" x14ac:dyDescent="0.25">
      <c r="A1028" s="20">
        <f t="shared" si="154"/>
        <v>36203</v>
      </c>
      <c r="B1028" s="11">
        <f t="shared" si="154"/>
        <v>3</v>
      </c>
      <c r="C1028" s="12">
        <f t="shared" si="154"/>
        <v>5</v>
      </c>
      <c r="D1028" s="12" t="str">
        <f t="shared" si="154"/>
        <v>growth</v>
      </c>
      <c r="E1028" s="12">
        <v>81</v>
      </c>
      <c r="F1028" s="12" t="s">
        <v>57</v>
      </c>
      <c r="G1028" s="12" t="s">
        <v>59</v>
      </c>
      <c r="H1028" s="12">
        <v>3</v>
      </c>
      <c r="I1028" s="12">
        <f t="shared" si="150"/>
        <v>36203081</v>
      </c>
      <c r="J1028" s="12">
        <f t="shared" si="149"/>
        <v>35</v>
      </c>
      <c r="K1028" s="13"/>
      <c r="L1028" s="13"/>
      <c r="M1028" s="13">
        <v>100</v>
      </c>
      <c r="N1028" s="13">
        <v>0</v>
      </c>
      <c r="O1028" s="12"/>
      <c r="P1028" s="6"/>
      <c r="Q1028" s="6"/>
    </row>
    <row r="1029" spans="1:17" x14ac:dyDescent="0.25">
      <c r="A1029" s="7">
        <v>36208</v>
      </c>
      <c r="B1029" s="8">
        <v>3</v>
      </c>
      <c r="C1029" s="9">
        <v>5</v>
      </c>
      <c r="D1029" s="9" t="s">
        <v>54</v>
      </c>
      <c r="E1029" s="9">
        <v>14</v>
      </c>
      <c r="F1029" s="9" t="s">
        <v>55</v>
      </c>
      <c r="G1029" s="9" t="s">
        <v>56</v>
      </c>
      <c r="H1029" s="9">
        <v>1</v>
      </c>
      <c r="I1029" s="9">
        <f t="shared" si="150"/>
        <v>36208014</v>
      </c>
      <c r="J1029" s="9">
        <f t="shared" si="149"/>
        <v>35</v>
      </c>
      <c r="K1029" s="10">
        <v>1389</v>
      </c>
      <c r="L1029" s="10">
        <v>1389</v>
      </c>
      <c r="M1029" s="10">
        <v>100</v>
      </c>
      <c r="N1029" s="10">
        <v>1389</v>
      </c>
      <c r="O1029" s="10">
        <v>0</v>
      </c>
      <c r="P1029" s="6">
        <f>(K1029-O1029)/K1029</f>
        <v>1</v>
      </c>
      <c r="Q1029" s="6"/>
    </row>
    <row r="1030" spans="1:17" x14ac:dyDescent="0.25">
      <c r="A1030" s="7">
        <f>A1029</f>
        <v>36208</v>
      </c>
      <c r="B1030" s="8">
        <f>B1029</f>
        <v>3</v>
      </c>
      <c r="C1030" s="9">
        <f t="shared" ref="C1030:D1045" si="155">C1029</f>
        <v>5</v>
      </c>
      <c r="D1030" s="9" t="str">
        <f t="shared" si="155"/>
        <v>final</v>
      </c>
      <c r="E1030" s="9">
        <v>35</v>
      </c>
      <c r="F1030" s="9" t="s">
        <v>55</v>
      </c>
      <c r="G1030" s="9" t="s">
        <v>56</v>
      </c>
      <c r="H1030" s="9">
        <v>2</v>
      </c>
      <c r="I1030" s="9">
        <f t="shared" si="150"/>
        <v>36208035</v>
      </c>
      <c r="J1030" s="9">
        <f t="shared" si="149"/>
        <v>35</v>
      </c>
      <c r="K1030" s="10">
        <v>1464</v>
      </c>
      <c r="L1030" s="10">
        <v>1464</v>
      </c>
      <c r="M1030" s="10">
        <v>100</v>
      </c>
      <c r="N1030" s="10">
        <v>1464</v>
      </c>
      <c r="O1030" s="10">
        <v>0</v>
      </c>
      <c r="P1030" s="6">
        <f t="shared" ref="P1030:P1046" si="156">(K1030-O1030)/K1030</f>
        <v>1</v>
      </c>
      <c r="Q1030" s="6"/>
    </row>
    <row r="1031" spans="1:17" x14ac:dyDescent="0.25">
      <c r="A1031" s="7">
        <f t="shared" ref="A1031:D1046" si="157">A1030</f>
        <v>36208</v>
      </c>
      <c r="B1031" s="8">
        <f t="shared" si="157"/>
        <v>3</v>
      </c>
      <c r="C1031" s="9">
        <f t="shared" si="155"/>
        <v>5</v>
      </c>
      <c r="D1031" s="9" t="str">
        <f t="shared" si="155"/>
        <v>final</v>
      </c>
      <c r="E1031" s="9">
        <v>61</v>
      </c>
      <c r="F1031" s="9" t="s">
        <v>55</v>
      </c>
      <c r="G1031" s="9" t="s">
        <v>56</v>
      </c>
      <c r="H1031" s="9">
        <v>3</v>
      </c>
      <c r="I1031" s="9">
        <f t="shared" si="150"/>
        <v>36208061</v>
      </c>
      <c r="J1031" s="9">
        <f t="shared" si="149"/>
        <v>35</v>
      </c>
      <c r="K1031" s="10">
        <v>2096</v>
      </c>
      <c r="L1031" s="10">
        <v>2096</v>
      </c>
      <c r="M1031" s="10">
        <v>100</v>
      </c>
      <c r="N1031" s="10">
        <v>2096</v>
      </c>
      <c r="O1031" s="10">
        <v>0</v>
      </c>
      <c r="P1031" s="6">
        <f t="shared" si="156"/>
        <v>1</v>
      </c>
      <c r="Q1031" s="6"/>
    </row>
    <row r="1032" spans="1:17" x14ac:dyDescent="0.25">
      <c r="A1032" s="7">
        <f t="shared" si="157"/>
        <v>36208</v>
      </c>
      <c r="B1032" s="11">
        <f t="shared" si="157"/>
        <v>3</v>
      </c>
      <c r="C1032" s="12">
        <f t="shared" si="155"/>
        <v>5</v>
      </c>
      <c r="D1032" s="12" t="str">
        <f t="shared" si="155"/>
        <v>final</v>
      </c>
      <c r="E1032" s="12">
        <v>17</v>
      </c>
      <c r="F1032" s="12" t="s">
        <v>57</v>
      </c>
      <c r="G1032" s="12" t="s">
        <v>56</v>
      </c>
      <c r="H1032" s="12">
        <v>1</v>
      </c>
      <c r="I1032" s="12">
        <f t="shared" si="150"/>
        <v>36208017</v>
      </c>
      <c r="J1032" s="12">
        <f t="shared" si="149"/>
        <v>35</v>
      </c>
      <c r="K1032" s="13">
        <v>1248</v>
      </c>
      <c r="L1032" s="13">
        <v>1248</v>
      </c>
      <c r="M1032" s="13">
        <v>100</v>
      </c>
      <c r="N1032" s="13">
        <v>1248</v>
      </c>
      <c r="O1032" s="13">
        <v>0</v>
      </c>
      <c r="P1032" s="6">
        <f t="shared" si="156"/>
        <v>1</v>
      </c>
      <c r="Q1032" s="6"/>
    </row>
    <row r="1033" spans="1:17" x14ac:dyDescent="0.25">
      <c r="A1033" s="7">
        <f t="shared" si="157"/>
        <v>36208</v>
      </c>
      <c r="B1033" s="11">
        <f t="shared" si="157"/>
        <v>3</v>
      </c>
      <c r="C1033" s="12">
        <f t="shared" si="155"/>
        <v>5</v>
      </c>
      <c r="D1033" s="12" t="str">
        <f t="shared" si="155"/>
        <v>final</v>
      </c>
      <c r="E1033" s="12">
        <v>39</v>
      </c>
      <c r="F1033" s="12" t="s">
        <v>57</v>
      </c>
      <c r="G1033" s="12" t="s">
        <v>56</v>
      </c>
      <c r="H1033" s="12">
        <v>2</v>
      </c>
      <c r="I1033" s="12">
        <f t="shared" si="150"/>
        <v>36208039</v>
      </c>
      <c r="J1033" s="12">
        <f t="shared" si="149"/>
        <v>35</v>
      </c>
      <c r="K1033" s="13">
        <v>1168</v>
      </c>
      <c r="L1033" s="13">
        <v>1168</v>
      </c>
      <c r="M1033" s="13">
        <v>100</v>
      </c>
      <c r="N1033" s="13">
        <v>1168</v>
      </c>
      <c r="O1033" s="13">
        <v>0</v>
      </c>
      <c r="P1033" s="6">
        <f t="shared" si="156"/>
        <v>1</v>
      </c>
      <c r="Q1033" s="6"/>
    </row>
    <row r="1034" spans="1:17" x14ac:dyDescent="0.25">
      <c r="A1034" s="7">
        <f t="shared" si="157"/>
        <v>36208</v>
      </c>
      <c r="B1034" s="11">
        <f t="shared" si="157"/>
        <v>3</v>
      </c>
      <c r="C1034" s="12">
        <f t="shared" si="155"/>
        <v>5</v>
      </c>
      <c r="D1034" s="12" t="str">
        <f t="shared" si="155"/>
        <v>final</v>
      </c>
      <c r="E1034" s="12">
        <v>82</v>
      </c>
      <c r="F1034" s="12" t="s">
        <v>57</v>
      </c>
      <c r="G1034" s="12" t="s">
        <v>56</v>
      </c>
      <c r="H1034" s="12">
        <v>3</v>
      </c>
      <c r="I1034" s="12">
        <f t="shared" si="150"/>
        <v>36208082</v>
      </c>
      <c r="J1034" s="12">
        <f t="shared" si="149"/>
        <v>35</v>
      </c>
      <c r="K1034" s="13">
        <v>1200</v>
      </c>
      <c r="L1034" s="13">
        <v>1200</v>
      </c>
      <c r="M1034" s="13">
        <v>100</v>
      </c>
      <c r="N1034" s="13">
        <v>1200</v>
      </c>
      <c r="O1034" s="13">
        <v>0</v>
      </c>
      <c r="P1034" s="6">
        <f t="shared" si="156"/>
        <v>1</v>
      </c>
      <c r="Q1034" s="6"/>
    </row>
    <row r="1035" spans="1:17" x14ac:dyDescent="0.25">
      <c r="A1035" s="7">
        <f t="shared" si="157"/>
        <v>36208</v>
      </c>
      <c r="B1035" s="14">
        <f t="shared" si="157"/>
        <v>3</v>
      </c>
      <c r="C1035" s="15">
        <f t="shared" si="155"/>
        <v>5</v>
      </c>
      <c r="D1035" s="15" t="str">
        <f t="shared" si="155"/>
        <v>final</v>
      </c>
      <c r="E1035" s="15">
        <v>15</v>
      </c>
      <c r="F1035" s="15" t="s">
        <v>55</v>
      </c>
      <c r="G1035" s="15" t="s">
        <v>58</v>
      </c>
      <c r="H1035" s="15">
        <v>1</v>
      </c>
      <c r="I1035" s="15">
        <f t="shared" si="150"/>
        <v>36208015</v>
      </c>
      <c r="J1035" s="15">
        <f t="shared" si="149"/>
        <v>35</v>
      </c>
      <c r="K1035" s="16">
        <v>1067</v>
      </c>
      <c r="L1035" s="16">
        <v>1067</v>
      </c>
      <c r="M1035" s="16">
        <v>100</v>
      </c>
      <c r="N1035" s="16">
        <v>1067</v>
      </c>
      <c r="O1035" s="16">
        <v>765</v>
      </c>
      <c r="P1035" s="6">
        <f t="shared" si="156"/>
        <v>0.28303655107778819</v>
      </c>
      <c r="Q1035" s="6"/>
    </row>
    <row r="1036" spans="1:17" x14ac:dyDescent="0.25">
      <c r="A1036" s="7">
        <f t="shared" si="157"/>
        <v>36208</v>
      </c>
      <c r="B1036" s="14">
        <f t="shared" si="157"/>
        <v>3</v>
      </c>
      <c r="C1036" s="15">
        <f t="shared" si="155"/>
        <v>5</v>
      </c>
      <c r="D1036" s="15" t="str">
        <f t="shared" si="155"/>
        <v>final</v>
      </c>
      <c r="E1036" s="15">
        <v>34</v>
      </c>
      <c r="F1036" s="15" t="s">
        <v>55</v>
      </c>
      <c r="G1036" s="15" t="s">
        <v>58</v>
      </c>
      <c r="H1036" s="15">
        <v>2</v>
      </c>
      <c r="I1036" s="15">
        <f t="shared" si="150"/>
        <v>36208034</v>
      </c>
      <c r="J1036" s="15">
        <f t="shared" si="149"/>
        <v>35</v>
      </c>
      <c r="K1036" s="16">
        <v>917</v>
      </c>
      <c r="L1036" s="16">
        <v>917</v>
      </c>
      <c r="M1036" s="16">
        <v>100</v>
      </c>
      <c r="N1036" s="16">
        <v>917</v>
      </c>
      <c r="O1036" s="16">
        <v>584</v>
      </c>
      <c r="P1036" s="6">
        <f t="shared" si="156"/>
        <v>0.36314067611777534</v>
      </c>
      <c r="Q1036" s="6"/>
    </row>
    <row r="1037" spans="1:17" x14ac:dyDescent="0.25">
      <c r="A1037" s="7">
        <f t="shared" si="157"/>
        <v>36208</v>
      </c>
      <c r="B1037" s="14">
        <f t="shared" si="157"/>
        <v>3</v>
      </c>
      <c r="C1037" s="15">
        <f t="shared" si="155"/>
        <v>5</v>
      </c>
      <c r="D1037" s="15" t="str">
        <f t="shared" si="155"/>
        <v>final</v>
      </c>
      <c r="E1037" s="15">
        <v>60</v>
      </c>
      <c r="F1037" s="15" t="s">
        <v>55</v>
      </c>
      <c r="G1037" s="15" t="s">
        <v>58</v>
      </c>
      <c r="H1037" s="15">
        <v>3</v>
      </c>
      <c r="I1037" s="15">
        <f t="shared" si="150"/>
        <v>36208060</v>
      </c>
      <c r="J1037" s="15">
        <f t="shared" si="149"/>
        <v>35</v>
      </c>
      <c r="K1037" s="16">
        <v>1497</v>
      </c>
      <c r="L1037" s="16">
        <v>1497</v>
      </c>
      <c r="M1037" s="16">
        <v>100</v>
      </c>
      <c r="N1037" s="16">
        <v>1497</v>
      </c>
      <c r="O1037" s="16">
        <v>644.5</v>
      </c>
      <c r="P1037" s="6">
        <f t="shared" si="156"/>
        <v>0.56947227788911159</v>
      </c>
      <c r="Q1037" s="6"/>
    </row>
    <row r="1038" spans="1:17" x14ac:dyDescent="0.25">
      <c r="A1038" s="7">
        <f t="shared" si="157"/>
        <v>36208</v>
      </c>
      <c r="B1038" s="17">
        <f t="shared" si="157"/>
        <v>3</v>
      </c>
      <c r="C1038" s="18">
        <f t="shared" si="155"/>
        <v>5</v>
      </c>
      <c r="D1038" s="18" t="str">
        <f t="shared" si="155"/>
        <v>final</v>
      </c>
      <c r="E1038" s="18">
        <v>18</v>
      </c>
      <c r="F1038" s="18" t="s">
        <v>57</v>
      </c>
      <c r="G1038" s="18" t="s">
        <v>58</v>
      </c>
      <c r="H1038" s="18">
        <v>1</v>
      </c>
      <c r="I1038" s="18">
        <f t="shared" si="150"/>
        <v>36208018</v>
      </c>
      <c r="J1038" s="18">
        <f t="shared" si="149"/>
        <v>35</v>
      </c>
      <c r="K1038" s="19">
        <v>2056.5</v>
      </c>
      <c r="L1038" s="19">
        <v>2056.5</v>
      </c>
      <c r="M1038" s="19">
        <v>100</v>
      </c>
      <c r="N1038" s="19">
        <v>2056.5</v>
      </c>
      <c r="O1038" s="19">
        <v>635</v>
      </c>
      <c r="P1038" s="6">
        <f t="shared" si="156"/>
        <v>0.69122295161682468</v>
      </c>
      <c r="Q1038" s="6"/>
    </row>
    <row r="1039" spans="1:17" x14ac:dyDescent="0.25">
      <c r="A1039" s="7">
        <f t="shared" si="157"/>
        <v>36208</v>
      </c>
      <c r="B1039" s="17">
        <f t="shared" si="157"/>
        <v>3</v>
      </c>
      <c r="C1039" s="18">
        <f t="shared" si="155"/>
        <v>5</v>
      </c>
      <c r="D1039" s="18" t="str">
        <f t="shared" si="155"/>
        <v>final</v>
      </c>
      <c r="E1039" s="18">
        <v>37</v>
      </c>
      <c r="F1039" s="18" t="s">
        <v>57</v>
      </c>
      <c r="G1039" s="18" t="s">
        <v>58</v>
      </c>
      <c r="H1039" s="18">
        <v>2</v>
      </c>
      <c r="I1039" s="18">
        <f t="shared" si="150"/>
        <v>36208037</v>
      </c>
      <c r="J1039" s="18">
        <f t="shared" si="149"/>
        <v>35</v>
      </c>
      <c r="K1039" s="19">
        <v>1200.5</v>
      </c>
      <c r="L1039" s="19">
        <v>1200.5</v>
      </c>
      <c r="M1039" s="19">
        <v>100</v>
      </c>
      <c r="N1039" s="19">
        <v>1200.5</v>
      </c>
      <c r="O1039" s="19">
        <v>512</v>
      </c>
      <c r="P1039" s="6">
        <f t="shared" si="156"/>
        <v>0.57351103706788842</v>
      </c>
      <c r="Q1039" s="6"/>
    </row>
    <row r="1040" spans="1:17" x14ac:dyDescent="0.25">
      <c r="A1040" s="7">
        <f t="shared" si="157"/>
        <v>36208</v>
      </c>
      <c r="B1040" s="17">
        <f t="shared" si="157"/>
        <v>3</v>
      </c>
      <c r="C1040" s="18">
        <f t="shared" si="155"/>
        <v>5</v>
      </c>
      <c r="D1040" s="18" t="str">
        <f t="shared" si="155"/>
        <v>final</v>
      </c>
      <c r="E1040" s="18">
        <v>83</v>
      </c>
      <c r="F1040" s="18" t="s">
        <v>57</v>
      </c>
      <c r="G1040" s="18" t="s">
        <v>58</v>
      </c>
      <c r="H1040" s="18">
        <v>3</v>
      </c>
      <c r="I1040" s="18">
        <f t="shared" si="150"/>
        <v>36208083</v>
      </c>
      <c r="J1040" s="18">
        <f t="shared" si="149"/>
        <v>35</v>
      </c>
      <c r="K1040" s="19">
        <v>1746</v>
      </c>
      <c r="L1040" s="19">
        <v>1746</v>
      </c>
      <c r="M1040" s="19">
        <v>100</v>
      </c>
      <c r="N1040" s="19">
        <v>1746</v>
      </c>
      <c r="O1040" s="19">
        <v>389</v>
      </c>
      <c r="P1040" s="6">
        <f t="shared" si="156"/>
        <v>0.77720504009163804</v>
      </c>
      <c r="Q1040" s="6"/>
    </row>
    <row r="1041" spans="1:17" x14ac:dyDescent="0.25">
      <c r="A1041" s="7">
        <f t="shared" si="157"/>
        <v>36208</v>
      </c>
      <c r="B1041" s="8">
        <f t="shared" si="157"/>
        <v>3</v>
      </c>
      <c r="C1041" s="9">
        <f t="shared" si="155"/>
        <v>5</v>
      </c>
      <c r="D1041" s="9" t="str">
        <f t="shared" si="155"/>
        <v>final</v>
      </c>
      <c r="E1041" s="9">
        <v>16</v>
      </c>
      <c r="F1041" s="9" t="s">
        <v>55</v>
      </c>
      <c r="G1041" s="9" t="s">
        <v>59</v>
      </c>
      <c r="H1041" s="9">
        <v>1</v>
      </c>
      <c r="I1041" s="9">
        <f t="shared" si="150"/>
        <v>36208016</v>
      </c>
      <c r="J1041" s="9">
        <f t="shared" si="149"/>
        <v>35</v>
      </c>
      <c r="K1041" s="10">
        <v>2356</v>
      </c>
      <c r="L1041" s="10">
        <v>2356</v>
      </c>
      <c r="M1041" s="10">
        <v>100</v>
      </c>
      <c r="N1041" s="10">
        <v>2356</v>
      </c>
      <c r="O1041" s="10">
        <v>419</v>
      </c>
      <c r="P1041" s="6">
        <f t="shared" si="156"/>
        <v>0.82215619694397279</v>
      </c>
      <c r="Q1041" s="6"/>
    </row>
    <row r="1042" spans="1:17" x14ac:dyDescent="0.25">
      <c r="A1042" s="7">
        <f t="shared" si="157"/>
        <v>36208</v>
      </c>
      <c r="B1042" s="8">
        <f t="shared" si="157"/>
        <v>3</v>
      </c>
      <c r="C1042" s="9">
        <f t="shared" si="155"/>
        <v>5</v>
      </c>
      <c r="D1042" s="9" t="str">
        <f t="shared" si="155"/>
        <v>final</v>
      </c>
      <c r="E1042" s="9">
        <v>36</v>
      </c>
      <c r="F1042" s="9" t="s">
        <v>55</v>
      </c>
      <c r="G1042" s="9" t="s">
        <v>59</v>
      </c>
      <c r="H1042" s="9">
        <v>2</v>
      </c>
      <c r="I1042" s="9">
        <f t="shared" si="150"/>
        <v>36208036</v>
      </c>
      <c r="J1042" s="9">
        <f t="shared" si="149"/>
        <v>35</v>
      </c>
      <c r="K1042" s="10">
        <v>2213.5</v>
      </c>
      <c r="L1042" s="10">
        <v>2213.5</v>
      </c>
      <c r="M1042" s="10">
        <v>100</v>
      </c>
      <c r="N1042" s="10">
        <v>2213.5</v>
      </c>
      <c r="O1042" s="10">
        <v>673</v>
      </c>
      <c r="P1042" s="6">
        <f t="shared" si="156"/>
        <v>0.69595662977185457</v>
      </c>
      <c r="Q1042" s="6"/>
    </row>
    <row r="1043" spans="1:17" x14ac:dyDescent="0.25">
      <c r="A1043" s="7">
        <f t="shared" si="157"/>
        <v>36208</v>
      </c>
      <c r="B1043" s="8">
        <f t="shared" si="157"/>
        <v>3</v>
      </c>
      <c r="C1043" s="9">
        <f t="shared" si="155"/>
        <v>5</v>
      </c>
      <c r="D1043" s="9" t="str">
        <f t="shared" si="155"/>
        <v>final</v>
      </c>
      <c r="E1043" s="9">
        <v>59</v>
      </c>
      <c r="F1043" s="9" t="s">
        <v>55</v>
      </c>
      <c r="G1043" s="9" t="s">
        <v>59</v>
      </c>
      <c r="H1043" s="9">
        <v>3</v>
      </c>
      <c r="I1043" s="9">
        <f t="shared" si="150"/>
        <v>36208059</v>
      </c>
      <c r="J1043" s="9">
        <f t="shared" si="149"/>
        <v>35</v>
      </c>
      <c r="K1043" s="10">
        <v>2817.5</v>
      </c>
      <c r="L1043" s="10">
        <v>2817.5</v>
      </c>
      <c r="M1043" s="10">
        <v>100</v>
      </c>
      <c r="N1043" s="10">
        <v>2817.5</v>
      </c>
      <c r="O1043" s="10">
        <v>370.5</v>
      </c>
      <c r="P1043" s="6">
        <f t="shared" si="156"/>
        <v>0.86850044365572321</v>
      </c>
      <c r="Q1043" s="6"/>
    </row>
    <row r="1044" spans="1:17" x14ac:dyDescent="0.25">
      <c r="A1044" s="7">
        <f t="shared" si="157"/>
        <v>36208</v>
      </c>
      <c r="B1044" s="11">
        <f t="shared" si="157"/>
        <v>3</v>
      </c>
      <c r="C1044" s="12">
        <f t="shared" si="155"/>
        <v>5</v>
      </c>
      <c r="D1044" s="12" t="str">
        <f t="shared" si="155"/>
        <v>final</v>
      </c>
      <c r="E1044" s="12">
        <v>19</v>
      </c>
      <c r="F1044" s="12" t="s">
        <v>57</v>
      </c>
      <c r="G1044" s="12" t="s">
        <v>59</v>
      </c>
      <c r="H1044" s="12">
        <v>1</v>
      </c>
      <c r="I1044" s="12">
        <f t="shared" si="150"/>
        <v>36208019</v>
      </c>
      <c r="J1044" s="12">
        <f t="shared" ref="J1044:J1107" si="158">B1044*10+C1044</f>
        <v>35</v>
      </c>
      <c r="K1044" s="13">
        <v>2942</v>
      </c>
      <c r="L1044" s="13">
        <v>2942</v>
      </c>
      <c r="M1044" s="13">
        <v>100</v>
      </c>
      <c r="N1044" s="13">
        <v>2942</v>
      </c>
      <c r="O1044" s="13">
        <v>403.5</v>
      </c>
      <c r="P1044" s="6">
        <f t="shared" si="156"/>
        <v>0.86284840244731476</v>
      </c>
      <c r="Q1044" s="6"/>
    </row>
    <row r="1045" spans="1:17" x14ac:dyDescent="0.25">
      <c r="A1045" s="7">
        <f t="shared" si="157"/>
        <v>36208</v>
      </c>
      <c r="B1045" s="11">
        <f t="shared" si="157"/>
        <v>3</v>
      </c>
      <c r="C1045" s="12">
        <f t="shared" si="155"/>
        <v>5</v>
      </c>
      <c r="D1045" s="12" t="str">
        <f t="shared" si="155"/>
        <v>final</v>
      </c>
      <c r="E1045" s="12">
        <v>38</v>
      </c>
      <c r="F1045" s="12" t="s">
        <v>57</v>
      </c>
      <c r="G1045" s="12" t="s">
        <v>59</v>
      </c>
      <c r="H1045" s="12">
        <v>2</v>
      </c>
      <c r="I1045" s="12">
        <f t="shared" si="150"/>
        <v>36208038</v>
      </c>
      <c r="J1045" s="12">
        <f t="shared" si="158"/>
        <v>35</v>
      </c>
      <c r="K1045" s="13">
        <v>2898.5</v>
      </c>
      <c r="L1045" s="13">
        <v>2898.5</v>
      </c>
      <c r="M1045" s="13">
        <v>100</v>
      </c>
      <c r="N1045" s="13">
        <v>2898.5</v>
      </c>
      <c r="O1045" s="13">
        <v>370</v>
      </c>
      <c r="P1045" s="6">
        <f t="shared" si="156"/>
        <v>0.87234776608590647</v>
      </c>
      <c r="Q1045" s="6"/>
    </row>
    <row r="1046" spans="1:17" x14ac:dyDescent="0.25">
      <c r="A1046" s="7">
        <f t="shared" si="157"/>
        <v>36208</v>
      </c>
      <c r="B1046" s="11">
        <f t="shared" si="157"/>
        <v>3</v>
      </c>
      <c r="C1046" s="12">
        <f t="shared" si="157"/>
        <v>5</v>
      </c>
      <c r="D1046" s="12" t="str">
        <f t="shared" si="157"/>
        <v>final</v>
      </c>
      <c r="E1046" s="12">
        <v>81</v>
      </c>
      <c r="F1046" s="12" t="s">
        <v>57</v>
      </c>
      <c r="G1046" s="12" t="s">
        <v>59</v>
      </c>
      <c r="H1046" s="12">
        <v>3</v>
      </c>
      <c r="I1046" s="12">
        <f t="shared" ref="I1046:I1109" si="159">A1046*1000+E1046</f>
        <v>36208081</v>
      </c>
      <c r="J1046" s="12">
        <f t="shared" si="158"/>
        <v>35</v>
      </c>
      <c r="K1046" s="13">
        <v>3415.5</v>
      </c>
      <c r="L1046" s="13">
        <v>3415.5</v>
      </c>
      <c r="M1046" s="13">
        <v>100</v>
      </c>
      <c r="N1046" s="13">
        <v>3415.5</v>
      </c>
      <c r="O1046" s="13">
        <v>406.5</v>
      </c>
      <c r="P1046" s="6">
        <f t="shared" si="156"/>
        <v>0.88098375054896794</v>
      </c>
      <c r="Q1046" s="6"/>
    </row>
    <row r="1047" spans="1:17" x14ac:dyDescent="0.25">
      <c r="A1047" s="20">
        <v>36215</v>
      </c>
      <c r="B1047" s="8">
        <v>3</v>
      </c>
      <c r="C1047" s="9">
        <v>5</v>
      </c>
      <c r="D1047" s="9" t="s">
        <v>51</v>
      </c>
      <c r="E1047" s="9">
        <v>14</v>
      </c>
      <c r="F1047" s="9" t="s">
        <v>55</v>
      </c>
      <c r="G1047" s="9" t="s">
        <v>56</v>
      </c>
      <c r="H1047" s="9">
        <v>1</v>
      </c>
      <c r="I1047" s="9">
        <f t="shared" si="159"/>
        <v>36215014</v>
      </c>
      <c r="J1047" s="9">
        <f t="shared" si="158"/>
        <v>35</v>
      </c>
      <c r="K1047" s="10">
        <v>0</v>
      </c>
      <c r="L1047" s="10"/>
      <c r="M1047" s="10"/>
      <c r="N1047" s="10">
        <v>0</v>
      </c>
      <c r="O1047" s="9"/>
      <c r="P1047" s="6"/>
      <c r="Q1047" s="6"/>
    </row>
    <row r="1048" spans="1:17" x14ac:dyDescent="0.25">
      <c r="A1048" s="20">
        <f>A1047</f>
        <v>36215</v>
      </c>
      <c r="B1048" s="8">
        <f>B1047</f>
        <v>3</v>
      </c>
      <c r="C1048" s="9">
        <f t="shared" ref="C1048:D1063" si="160">C1047</f>
        <v>5</v>
      </c>
      <c r="D1048" s="9" t="str">
        <f t="shared" si="160"/>
        <v>residual</v>
      </c>
      <c r="E1048" s="9">
        <v>35</v>
      </c>
      <c r="F1048" s="9" t="s">
        <v>55</v>
      </c>
      <c r="G1048" s="9" t="s">
        <v>56</v>
      </c>
      <c r="H1048" s="9">
        <v>2</v>
      </c>
      <c r="I1048" s="9">
        <f t="shared" si="159"/>
        <v>36215035</v>
      </c>
      <c r="J1048" s="9">
        <f t="shared" si="158"/>
        <v>35</v>
      </c>
      <c r="K1048" s="10">
        <v>0</v>
      </c>
      <c r="L1048" s="10"/>
      <c r="M1048" s="10"/>
      <c r="N1048" s="10">
        <v>0</v>
      </c>
      <c r="O1048" s="9"/>
      <c r="P1048" s="6"/>
      <c r="Q1048" s="6"/>
    </row>
    <row r="1049" spans="1:17" x14ac:dyDescent="0.25">
      <c r="A1049" s="20">
        <f t="shared" ref="A1049:D1064" si="161">A1048</f>
        <v>36215</v>
      </c>
      <c r="B1049" s="8">
        <f t="shared" si="161"/>
        <v>3</v>
      </c>
      <c r="C1049" s="9">
        <f t="shared" si="160"/>
        <v>5</v>
      </c>
      <c r="D1049" s="9" t="str">
        <f t="shared" si="160"/>
        <v>residual</v>
      </c>
      <c r="E1049" s="9">
        <v>61</v>
      </c>
      <c r="F1049" s="9" t="s">
        <v>55</v>
      </c>
      <c r="G1049" s="9" t="s">
        <v>56</v>
      </c>
      <c r="H1049" s="9">
        <v>3</v>
      </c>
      <c r="I1049" s="9">
        <f t="shared" si="159"/>
        <v>36215061</v>
      </c>
      <c r="J1049" s="9">
        <f t="shared" si="158"/>
        <v>35</v>
      </c>
      <c r="K1049" s="10">
        <v>0</v>
      </c>
      <c r="L1049" s="10"/>
      <c r="M1049" s="10"/>
      <c r="N1049" s="10">
        <v>0</v>
      </c>
      <c r="O1049" s="9"/>
      <c r="P1049" s="6"/>
      <c r="Q1049" s="6"/>
    </row>
    <row r="1050" spans="1:17" x14ac:dyDescent="0.25">
      <c r="A1050" s="20">
        <f t="shared" si="161"/>
        <v>36215</v>
      </c>
      <c r="B1050" s="11">
        <f t="shared" si="161"/>
        <v>3</v>
      </c>
      <c r="C1050" s="12">
        <f t="shared" si="160"/>
        <v>5</v>
      </c>
      <c r="D1050" s="12" t="str">
        <f t="shared" si="160"/>
        <v>residual</v>
      </c>
      <c r="E1050" s="12">
        <v>17</v>
      </c>
      <c r="F1050" s="12" t="s">
        <v>57</v>
      </c>
      <c r="G1050" s="12" t="s">
        <v>56</v>
      </c>
      <c r="H1050" s="12">
        <v>1</v>
      </c>
      <c r="I1050" s="12">
        <f t="shared" si="159"/>
        <v>36215017</v>
      </c>
      <c r="J1050" s="12">
        <f t="shared" si="158"/>
        <v>35</v>
      </c>
      <c r="K1050" s="13">
        <v>0</v>
      </c>
      <c r="L1050" s="13"/>
      <c r="M1050" s="13"/>
      <c r="N1050" s="13">
        <v>0</v>
      </c>
      <c r="O1050" s="12"/>
      <c r="P1050" s="6"/>
      <c r="Q1050" s="6"/>
    </row>
    <row r="1051" spans="1:17" x14ac:dyDescent="0.25">
      <c r="A1051" s="20">
        <f t="shared" si="161"/>
        <v>36215</v>
      </c>
      <c r="B1051" s="11">
        <f t="shared" si="161"/>
        <v>3</v>
      </c>
      <c r="C1051" s="12">
        <f t="shared" si="160"/>
        <v>5</v>
      </c>
      <c r="D1051" s="12" t="str">
        <f t="shared" si="160"/>
        <v>residual</v>
      </c>
      <c r="E1051" s="12">
        <v>39</v>
      </c>
      <c r="F1051" s="12" t="s">
        <v>57</v>
      </c>
      <c r="G1051" s="12" t="s">
        <v>56</v>
      </c>
      <c r="H1051" s="12">
        <v>2</v>
      </c>
      <c r="I1051" s="12">
        <f t="shared" si="159"/>
        <v>36215039</v>
      </c>
      <c r="J1051" s="12">
        <f t="shared" si="158"/>
        <v>35</v>
      </c>
      <c r="K1051" s="13">
        <v>0</v>
      </c>
      <c r="L1051" s="13"/>
      <c r="M1051" s="13"/>
      <c r="N1051" s="13">
        <v>0</v>
      </c>
      <c r="O1051" s="12"/>
      <c r="P1051" s="6"/>
      <c r="Q1051" s="6"/>
    </row>
    <row r="1052" spans="1:17" x14ac:dyDescent="0.25">
      <c r="A1052" s="20">
        <f t="shared" si="161"/>
        <v>36215</v>
      </c>
      <c r="B1052" s="11">
        <f t="shared" si="161"/>
        <v>3</v>
      </c>
      <c r="C1052" s="12">
        <f t="shared" si="160"/>
        <v>5</v>
      </c>
      <c r="D1052" s="12" t="str">
        <f t="shared" si="160"/>
        <v>residual</v>
      </c>
      <c r="E1052" s="12">
        <v>82</v>
      </c>
      <c r="F1052" s="12" t="s">
        <v>57</v>
      </c>
      <c r="G1052" s="12" t="s">
        <v>56</v>
      </c>
      <c r="H1052" s="12">
        <v>3</v>
      </c>
      <c r="I1052" s="12">
        <f t="shared" si="159"/>
        <v>36215082</v>
      </c>
      <c r="J1052" s="12">
        <f t="shared" si="158"/>
        <v>35</v>
      </c>
      <c r="K1052" s="13">
        <v>0</v>
      </c>
      <c r="L1052" s="13"/>
      <c r="M1052" s="13"/>
      <c r="N1052" s="13">
        <v>0</v>
      </c>
      <c r="O1052" s="12"/>
      <c r="P1052" s="6"/>
      <c r="Q1052" s="6"/>
    </row>
    <row r="1053" spans="1:17" x14ac:dyDescent="0.25">
      <c r="A1053" s="20">
        <f t="shared" si="161"/>
        <v>36215</v>
      </c>
      <c r="B1053" s="14">
        <f t="shared" si="161"/>
        <v>3</v>
      </c>
      <c r="C1053" s="15">
        <f t="shared" si="160"/>
        <v>5</v>
      </c>
      <c r="D1053" s="15" t="str">
        <f t="shared" si="160"/>
        <v>residual</v>
      </c>
      <c r="E1053" s="15">
        <v>15</v>
      </c>
      <c r="F1053" s="15" t="s">
        <v>55</v>
      </c>
      <c r="G1053" s="15" t="s">
        <v>58</v>
      </c>
      <c r="H1053" s="15">
        <v>1</v>
      </c>
      <c r="I1053" s="15">
        <f t="shared" si="159"/>
        <v>36215015</v>
      </c>
      <c r="J1053" s="15">
        <f t="shared" si="158"/>
        <v>35</v>
      </c>
      <c r="K1053" s="16">
        <v>765</v>
      </c>
      <c r="L1053" s="16"/>
      <c r="M1053" s="16"/>
      <c r="N1053" s="16">
        <v>765</v>
      </c>
      <c r="O1053" s="15"/>
      <c r="P1053" s="6"/>
      <c r="Q1053" s="6"/>
    </row>
    <row r="1054" spans="1:17" x14ac:dyDescent="0.25">
      <c r="A1054" s="20">
        <f t="shared" si="161"/>
        <v>36215</v>
      </c>
      <c r="B1054" s="14">
        <f t="shared" si="161"/>
        <v>3</v>
      </c>
      <c r="C1054" s="15">
        <f t="shared" si="160"/>
        <v>5</v>
      </c>
      <c r="D1054" s="15" t="str">
        <f t="shared" si="160"/>
        <v>residual</v>
      </c>
      <c r="E1054" s="15">
        <v>34</v>
      </c>
      <c r="F1054" s="15" t="s">
        <v>55</v>
      </c>
      <c r="G1054" s="15" t="s">
        <v>58</v>
      </c>
      <c r="H1054" s="15">
        <v>2</v>
      </c>
      <c r="I1054" s="15">
        <f t="shared" si="159"/>
        <v>36215034</v>
      </c>
      <c r="J1054" s="15">
        <f t="shared" si="158"/>
        <v>35</v>
      </c>
      <c r="K1054" s="16">
        <v>584</v>
      </c>
      <c r="L1054" s="16"/>
      <c r="M1054" s="16"/>
      <c r="N1054" s="16">
        <v>584</v>
      </c>
      <c r="O1054" s="15"/>
      <c r="P1054" s="6"/>
      <c r="Q1054" s="6"/>
    </row>
    <row r="1055" spans="1:17" x14ac:dyDescent="0.25">
      <c r="A1055" s="20">
        <f t="shared" si="161"/>
        <v>36215</v>
      </c>
      <c r="B1055" s="14">
        <f t="shared" si="161"/>
        <v>3</v>
      </c>
      <c r="C1055" s="15">
        <f t="shared" si="160"/>
        <v>5</v>
      </c>
      <c r="D1055" s="15" t="str">
        <f t="shared" si="160"/>
        <v>residual</v>
      </c>
      <c r="E1055" s="15">
        <v>60</v>
      </c>
      <c r="F1055" s="15" t="s">
        <v>55</v>
      </c>
      <c r="G1055" s="15" t="s">
        <v>58</v>
      </c>
      <c r="H1055" s="15">
        <v>3</v>
      </c>
      <c r="I1055" s="15">
        <f t="shared" si="159"/>
        <v>36215060</v>
      </c>
      <c r="J1055" s="15">
        <f t="shared" si="158"/>
        <v>35</v>
      </c>
      <c r="K1055" s="16">
        <v>644.5</v>
      </c>
      <c r="L1055" s="16"/>
      <c r="M1055" s="16"/>
      <c r="N1055" s="16">
        <v>644.5</v>
      </c>
      <c r="O1055" s="15"/>
      <c r="P1055" s="6"/>
      <c r="Q1055" s="6"/>
    </row>
    <row r="1056" spans="1:17" x14ac:dyDescent="0.25">
      <c r="A1056" s="20">
        <f t="shared" si="161"/>
        <v>36215</v>
      </c>
      <c r="B1056" s="17">
        <f t="shared" si="161"/>
        <v>3</v>
      </c>
      <c r="C1056" s="18">
        <f t="shared" si="160"/>
        <v>5</v>
      </c>
      <c r="D1056" s="18" t="str">
        <f t="shared" si="160"/>
        <v>residual</v>
      </c>
      <c r="E1056" s="18">
        <v>18</v>
      </c>
      <c r="F1056" s="18" t="s">
        <v>57</v>
      </c>
      <c r="G1056" s="18" t="s">
        <v>58</v>
      </c>
      <c r="H1056" s="18">
        <v>1</v>
      </c>
      <c r="I1056" s="18">
        <f t="shared" si="159"/>
        <v>36215018</v>
      </c>
      <c r="J1056" s="18">
        <f t="shared" si="158"/>
        <v>35</v>
      </c>
      <c r="K1056" s="19">
        <v>635</v>
      </c>
      <c r="L1056" s="19"/>
      <c r="M1056" s="19"/>
      <c r="N1056" s="19">
        <v>635</v>
      </c>
      <c r="O1056" s="18"/>
      <c r="P1056" s="6"/>
      <c r="Q1056" s="6"/>
    </row>
    <row r="1057" spans="1:17" x14ac:dyDescent="0.25">
      <c r="A1057" s="20">
        <f t="shared" si="161"/>
        <v>36215</v>
      </c>
      <c r="B1057" s="17">
        <f t="shared" si="161"/>
        <v>3</v>
      </c>
      <c r="C1057" s="18">
        <f t="shared" si="160"/>
        <v>5</v>
      </c>
      <c r="D1057" s="18" t="str">
        <f t="shared" si="160"/>
        <v>residual</v>
      </c>
      <c r="E1057" s="18">
        <v>37</v>
      </c>
      <c r="F1057" s="18" t="s">
        <v>57</v>
      </c>
      <c r="G1057" s="18" t="s">
        <v>58</v>
      </c>
      <c r="H1057" s="18">
        <v>2</v>
      </c>
      <c r="I1057" s="18">
        <f t="shared" si="159"/>
        <v>36215037</v>
      </c>
      <c r="J1057" s="18">
        <f t="shared" si="158"/>
        <v>35</v>
      </c>
      <c r="K1057" s="19">
        <v>512</v>
      </c>
      <c r="L1057" s="19"/>
      <c r="M1057" s="19"/>
      <c r="N1057" s="19">
        <v>512</v>
      </c>
      <c r="O1057" s="18"/>
      <c r="P1057" s="6"/>
      <c r="Q1057" s="6"/>
    </row>
    <row r="1058" spans="1:17" x14ac:dyDescent="0.25">
      <c r="A1058" s="20">
        <f t="shared" si="161"/>
        <v>36215</v>
      </c>
      <c r="B1058" s="17">
        <f t="shared" si="161"/>
        <v>3</v>
      </c>
      <c r="C1058" s="18">
        <f t="shared" si="160"/>
        <v>5</v>
      </c>
      <c r="D1058" s="18" t="str">
        <f t="shared" si="160"/>
        <v>residual</v>
      </c>
      <c r="E1058" s="18">
        <v>83</v>
      </c>
      <c r="F1058" s="18" t="s">
        <v>57</v>
      </c>
      <c r="G1058" s="18" t="s">
        <v>58</v>
      </c>
      <c r="H1058" s="18">
        <v>3</v>
      </c>
      <c r="I1058" s="18">
        <f t="shared" si="159"/>
        <v>36215083</v>
      </c>
      <c r="J1058" s="18">
        <f t="shared" si="158"/>
        <v>35</v>
      </c>
      <c r="K1058" s="19">
        <v>389</v>
      </c>
      <c r="L1058" s="19"/>
      <c r="M1058" s="19"/>
      <c r="N1058" s="19">
        <v>389</v>
      </c>
      <c r="O1058" s="18"/>
      <c r="P1058" s="6"/>
      <c r="Q1058" s="6"/>
    </row>
    <row r="1059" spans="1:17" x14ac:dyDescent="0.25">
      <c r="A1059" s="20">
        <f t="shared" si="161"/>
        <v>36215</v>
      </c>
      <c r="B1059" s="8">
        <f t="shared" si="161"/>
        <v>3</v>
      </c>
      <c r="C1059" s="9">
        <f t="shared" si="160"/>
        <v>5</v>
      </c>
      <c r="D1059" s="9" t="str">
        <f t="shared" si="160"/>
        <v>residual</v>
      </c>
      <c r="E1059" s="9">
        <v>16</v>
      </c>
      <c r="F1059" s="9" t="s">
        <v>55</v>
      </c>
      <c r="G1059" s="9" t="s">
        <v>59</v>
      </c>
      <c r="H1059" s="9">
        <v>1</v>
      </c>
      <c r="I1059" s="9">
        <f t="shared" si="159"/>
        <v>36215016</v>
      </c>
      <c r="J1059" s="9">
        <f t="shared" si="158"/>
        <v>35</v>
      </c>
      <c r="K1059" s="10">
        <v>419</v>
      </c>
      <c r="L1059" s="10"/>
      <c r="M1059" s="10"/>
      <c r="N1059" s="10">
        <v>419</v>
      </c>
      <c r="O1059" s="9"/>
      <c r="P1059" s="6"/>
      <c r="Q1059" s="6"/>
    </row>
    <row r="1060" spans="1:17" x14ac:dyDescent="0.25">
      <c r="A1060" s="20">
        <f t="shared" si="161"/>
        <v>36215</v>
      </c>
      <c r="B1060" s="8">
        <f t="shared" si="161"/>
        <v>3</v>
      </c>
      <c r="C1060" s="9">
        <f t="shared" si="160"/>
        <v>5</v>
      </c>
      <c r="D1060" s="9" t="str">
        <f t="shared" si="160"/>
        <v>residual</v>
      </c>
      <c r="E1060" s="9">
        <v>36</v>
      </c>
      <c r="F1060" s="9" t="s">
        <v>55</v>
      </c>
      <c r="G1060" s="9" t="s">
        <v>59</v>
      </c>
      <c r="H1060" s="9">
        <v>2</v>
      </c>
      <c r="I1060" s="9">
        <f t="shared" si="159"/>
        <v>36215036</v>
      </c>
      <c r="J1060" s="9">
        <f t="shared" si="158"/>
        <v>35</v>
      </c>
      <c r="K1060" s="10">
        <v>673</v>
      </c>
      <c r="L1060" s="10"/>
      <c r="M1060" s="10"/>
      <c r="N1060" s="10">
        <v>673</v>
      </c>
      <c r="O1060" s="9"/>
      <c r="P1060" s="6"/>
      <c r="Q1060" s="6"/>
    </row>
    <row r="1061" spans="1:17" x14ac:dyDescent="0.25">
      <c r="A1061" s="20">
        <f t="shared" si="161"/>
        <v>36215</v>
      </c>
      <c r="B1061" s="8">
        <f t="shared" si="161"/>
        <v>3</v>
      </c>
      <c r="C1061" s="9">
        <f t="shared" si="160"/>
        <v>5</v>
      </c>
      <c r="D1061" s="9" t="str">
        <f t="shared" si="160"/>
        <v>residual</v>
      </c>
      <c r="E1061" s="9">
        <v>59</v>
      </c>
      <c r="F1061" s="9" t="s">
        <v>55</v>
      </c>
      <c r="G1061" s="9" t="s">
        <v>59</v>
      </c>
      <c r="H1061" s="9">
        <v>3</v>
      </c>
      <c r="I1061" s="9">
        <f t="shared" si="159"/>
        <v>36215059</v>
      </c>
      <c r="J1061" s="9">
        <f t="shared" si="158"/>
        <v>35</v>
      </c>
      <c r="K1061" s="10">
        <v>370.5</v>
      </c>
      <c r="L1061" s="10"/>
      <c r="M1061" s="10"/>
      <c r="N1061" s="10">
        <v>370.5</v>
      </c>
      <c r="O1061" s="9"/>
      <c r="P1061" s="6"/>
      <c r="Q1061" s="6"/>
    </row>
    <row r="1062" spans="1:17" x14ac:dyDescent="0.25">
      <c r="A1062" s="20">
        <f t="shared" si="161"/>
        <v>36215</v>
      </c>
      <c r="B1062" s="11">
        <f t="shared" si="161"/>
        <v>3</v>
      </c>
      <c r="C1062" s="12">
        <f t="shared" si="160"/>
        <v>5</v>
      </c>
      <c r="D1062" s="12" t="str">
        <f t="shared" si="160"/>
        <v>residual</v>
      </c>
      <c r="E1062" s="12">
        <v>19</v>
      </c>
      <c r="F1062" s="12" t="s">
        <v>57</v>
      </c>
      <c r="G1062" s="12" t="s">
        <v>59</v>
      </c>
      <c r="H1062" s="12">
        <v>1</v>
      </c>
      <c r="I1062" s="12">
        <f t="shared" si="159"/>
        <v>36215019</v>
      </c>
      <c r="J1062" s="12">
        <f t="shared" si="158"/>
        <v>35</v>
      </c>
      <c r="K1062" s="13">
        <v>403.5</v>
      </c>
      <c r="L1062" s="13"/>
      <c r="M1062" s="13"/>
      <c r="N1062" s="13">
        <v>403.5</v>
      </c>
      <c r="O1062" s="12"/>
      <c r="P1062" s="6"/>
      <c r="Q1062" s="6"/>
    </row>
    <row r="1063" spans="1:17" x14ac:dyDescent="0.25">
      <c r="A1063" s="20">
        <f t="shared" si="161"/>
        <v>36215</v>
      </c>
      <c r="B1063" s="11">
        <f t="shared" si="161"/>
        <v>3</v>
      </c>
      <c r="C1063" s="12">
        <f t="shared" si="160"/>
        <v>5</v>
      </c>
      <c r="D1063" s="12" t="str">
        <f t="shared" si="160"/>
        <v>residual</v>
      </c>
      <c r="E1063" s="12">
        <v>38</v>
      </c>
      <c r="F1063" s="12" t="s">
        <v>57</v>
      </c>
      <c r="G1063" s="12" t="s">
        <v>59</v>
      </c>
      <c r="H1063" s="12">
        <v>2</v>
      </c>
      <c r="I1063" s="12">
        <f t="shared" si="159"/>
        <v>36215038</v>
      </c>
      <c r="J1063" s="12">
        <f t="shared" si="158"/>
        <v>35</v>
      </c>
      <c r="K1063" s="13">
        <v>370</v>
      </c>
      <c r="L1063" s="13"/>
      <c r="M1063" s="13"/>
      <c r="N1063" s="13">
        <v>370</v>
      </c>
      <c r="O1063" s="12"/>
      <c r="P1063" s="6"/>
      <c r="Q1063" s="6"/>
    </row>
    <row r="1064" spans="1:17" x14ac:dyDescent="0.25">
      <c r="A1064" s="20">
        <f t="shared" si="161"/>
        <v>36215</v>
      </c>
      <c r="B1064" s="11">
        <f t="shared" si="161"/>
        <v>3</v>
      </c>
      <c r="C1064" s="12">
        <f t="shared" si="161"/>
        <v>5</v>
      </c>
      <c r="D1064" s="12" t="str">
        <f t="shared" si="161"/>
        <v>residual</v>
      </c>
      <c r="E1064" s="12">
        <v>81</v>
      </c>
      <c r="F1064" s="12" t="s">
        <v>57</v>
      </c>
      <c r="G1064" s="12" t="s">
        <v>59</v>
      </c>
      <c r="H1064" s="12">
        <v>3</v>
      </c>
      <c r="I1064" s="12">
        <f t="shared" si="159"/>
        <v>36215081</v>
      </c>
      <c r="J1064" s="12">
        <f t="shared" si="158"/>
        <v>35</v>
      </c>
      <c r="K1064" s="13">
        <v>406.5</v>
      </c>
      <c r="L1064" s="13"/>
      <c r="M1064" s="13"/>
      <c r="N1064" s="13">
        <v>406.5</v>
      </c>
      <c r="O1064" s="12"/>
      <c r="P1064" s="6"/>
      <c r="Q1064" s="6"/>
    </row>
    <row r="1065" spans="1:17" x14ac:dyDescent="0.25">
      <c r="A1065" s="7">
        <v>36230</v>
      </c>
      <c r="B1065" s="8">
        <v>3</v>
      </c>
      <c r="C1065" s="9">
        <v>6</v>
      </c>
      <c r="D1065" s="9" t="s">
        <v>60</v>
      </c>
      <c r="E1065" s="9">
        <v>14</v>
      </c>
      <c r="F1065" s="9" t="s">
        <v>55</v>
      </c>
      <c r="G1065" s="9" t="s">
        <v>56</v>
      </c>
      <c r="H1065" s="9">
        <v>1</v>
      </c>
      <c r="I1065" s="9">
        <f t="shared" si="159"/>
        <v>36230014</v>
      </c>
      <c r="J1065" s="9">
        <f t="shared" si="158"/>
        <v>36</v>
      </c>
      <c r="K1065" s="10">
        <v>279</v>
      </c>
      <c r="L1065" s="10">
        <v>279</v>
      </c>
      <c r="M1065" s="10">
        <v>100</v>
      </c>
      <c r="N1065" s="10">
        <v>279</v>
      </c>
      <c r="O1065" s="9"/>
      <c r="P1065" s="6"/>
      <c r="Q1065" s="6"/>
    </row>
    <row r="1066" spans="1:17" x14ac:dyDescent="0.25">
      <c r="A1066" s="7">
        <f>A1065</f>
        <v>36230</v>
      </c>
      <c r="B1066" s="8">
        <f>B1065</f>
        <v>3</v>
      </c>
      <c r="C1066" s="9">
        <f t="shared" ref="C1066:D1081" si="162">C1065</f>
        <v>6</v>
      </c>
      <c r="D1066" s="9" t="str">
        <f t="shared" si="162"/>
        <v>growth</v>
      </c>
      <c r="E1066" s="9">
        <v>35</v>
      </c>
      <c r="F1066" s="9" t="s">
        <v>55</v>
      </c>
      <c r="G1066" s="9" t="s">
        <v>56</v>
      </c>
      <c r="H1066" s="9">
        <v>2</v>
      </c>
      <c r="I1066" s="9">
        <f t="shared" si="159"/>
        <v>36230035</v>
      </c>
      <c r="J1066" s="9">
        <f t="shared" si="158"/>
        <v>36</v>
      </c>
      <c r="K1066" s="10">
        <v>436</v>
      </c>
      <c r="L1066" s="10">
        <v>436</v>
      </c>
      <c r="M1066" s="10">
        <v>100</v>
      </c>
      <c r="N1066" s="10">
        <v>436</v>
      </c>
      <c r="O1066" s="9"/>
      <c r="P1066" s="6"/>
      <c r="Q1066" s="6"/>
    </row>
    <row r="1067" spans="1:17" x14ac:dyDescent="0.25">
      <c r="A1067" s="7">
        <f t="shared" ref="A1067:D1082" si="163">A1066</f>
        <v>36230</v>
      </c>
      <c r="B1067" s="8">
        <f t="shared" si="163"/>
        <v>3</v>
      </c>
      <c r="C1067" s="9">
        <f t="shared" si="162"/>
        <v>6</v>
      </c>
      <c r="D1067" s="9" t="str">
        <f t="shared" si="162"/>
        <v>growth</v>
      </c>
      <c r="E1067" s="9">
        <v>61</v>
      </c>
      <c r="F1067" s="9" t="s">
        <v>55</v>
      </c>
      <c r="G1067" s="9" t="s">
        <v>56</v>
      </c>
      <c r="H1067" s="9">
        <v>3</v>
      </c>
      <c r="I1067" s="9">
        <f t="shared" si="159"/>
        <v>36230061</v>
      </c>
      <c r="J1067" s="9">
        <f t="shared" si="158"/>
        <v>36</v>
      </c>
      <c r="K1067" s="10">
        <v>424.5</v>
      </c>
      <c r="L1067" s="10">
        <v>424.5</v>
      </c>
      <c r="M1067" s="10">
        <v>100</v>
      </c>
      <c r="N1067" s="10">
        <v>424.5</v>
      </c>
      <c r="O1067" s="9"/>
      <c r="P1067" s="6"/>
      <c r="Q1067" s="6"/>
    </row>
    <row r="1068" spans="1:17" x14ac:dyDescent="0.25">
      <c r="A1068" s="7">
        <f t="shared" si="163"/>
        <v>36230</v>
      </c>
      <c r="B1068" s="11">
        <f t="shared" si="163"/>
        <v>3</v>
      </c>
      <c r="C1068" s="12">
        <f t="shared" si="162"/>
        <v>6</v>
      </c>
      <c r="D1068" s="12" t="str">
        <f t="shared" si="162"/>
        <v>growth</v>
      </c>
      <c r="E1068" s="12">
        <v>17</v>
      </c>
      <c r="F1068" s="12" t="s">
        <v>57</v>
      </c>
      <c r="G1068" s="12" t="s">
        <v>56</v>
      </c>
      <c r="H1068" s="12">
        <v>1</v>
      </c>
      <c r="I1068" s="12">
        <f t="shared" si="159"/>
        <v>36230017</v>
      </c>
      <c r="J1068" s="12">
        <f t="shared" si="158"/>
        <v>36</v>
      </c>
      <c r="K1068" s="13">
        <v>299.5</v>
      </c>
      <c r="L1068" s="13">
        <v>299.5</v>
      </c>
      <c r="M1068" s="13">
        <v>100</v>
      </c>
      <c r="N1068" s="13">
        <v>299.5</v>
      </c>
      <c r="O1068" s="12"/>
      <c r="P1068" s="6"/>
      <c r="Q1068" s="6"/>
    </row>
    <row r="1069" spans="1:17" x14ac:dyDescent="0.25">
      <c r="A1069" s="7">
        <f t="shared" si="163"/>
        <v>36230</v>
      </c>
      <c r="B1069" s="11">
        <f t="shared" si="163"/>
        <v>3</v>
      </c>
      <c r="C1069" s="12">
        <f t="shared" si="162"/>
        <v>6</v>
      </c>
      <c r="D1069" s="12" t="str">
        <f t="shared" si="162"/>
        <v>growth</v>
      </c>
      <c r="E1069" s="12">
        <v>39</v>
      </c>
      <c r="F1069" s="12" t="s">
        <v>57</v>
      </c>
      <c r="G1069" s="12" t="s">
        <v>56</v>
      </c>
      <c r="H1069" s="12">
        <v>2</v>
      </c>
      <c r="I1069" s="12">
        <f t="shared" si="159"/>
        <v>36230039</v>
      </c>
      <c r="J1069" s="12">
        <f t="shared" si="158"/>
        <v>36</v>
      </c>
      <c r="K1069" s="13">
        <v>221</v>
      </c>
      <c r="L1069" s="13">
        <v>221</v>
      </c>
      <c r="M1069" s="13">
        <v>100</v>
      </c>
      <c r="N1069" s="13">
        <v>221</v>
      </c>
      <c r="O1069" s="12"/>
      <c r="P1069" s="6"/>
      <c r="Q1069" s="6"/>
    </row>
    <row r="1070" spans="1:17" x14ac:dyDescent="0.25">
      <c r="A1070" s="7">
        <f t="shared" si="163"/>
        <v>36230</v>
      </c>
      <c r="B1070" s="11">
        <f t="shared" si="163"/>
        <v>3</v>
      </c>
      <c r="C1070" s="12">
        <f t="shared" si="162"/>
        <v>6</v>
      </c>
      <c r="D1070" s="12" t="str">
        <f t="shared" si="162"/>
        <v>growth</v>
      </c>
      <c r="E1070" s="12">
        <v>82</v>
      </c>
      <c r="F1070" s="12" t="s">
        <v>57</v>
      </c>
      <c r="G1070" s="12" t="s">
        <v>56</v>
      </c>
      <c r="H1070" s="12">
        <v>3</v>
      </c>
      <c r="I1070" s="12">
        <f t="shared" si="159"/>
        <v>36230082</v>
      </c>
      <c r="J1070" s="12">
        <f t="shared" si="158"/>
        <v>36</v>
      </c>
      <c r="K1070" s="13">
        <v>407</v>
      </c>
      <c r="L1070" s="13">
        <v>407</v>
      </c>
      <c r="M1070" s="13">
        <v>100</v>
      </c>
      <c r="N1070" s="13">
        <v>0</v>
      </c>
      <c r="O1070" s="12"/>
      <c r="P1070" s="6"/>
      <c r="Q1070" s="6"/>
    </row>
    <row r="1071" spans="1:17" x14ac:dyDescent="0.25">
      <c r="A1071" s="7">
        <f t="shared" si="163"/>
        <v>36230</v>
      </c>
      <c r="B1071" s="14">
        <f t="shared" si="163"/>
        <v>3</v>
      </c>
      <c r="C1071" s="15">
        <f t="shared" si="162"/>
        <v>6</v>
      </c>
      <c r="D1071" s="15" t="str">
        <f t="shared" si="162"/>
        <v>growth</v>
      </c>
      <c r="E1071" s="15">
        <v>15</v>
      </c>
      <c r="F1071" s="15" t="s">
        <v>55</v>
      </c>
      <c r="G1071" s="15" t="s">
        <v>58</v>
      </c>
      <c r="H1071" s="15">
        <v>1</v>
      </c>
      <c r="I1071" s="15">
        <f t="shared" si="159"/>
        <v>36230015</v>
      </c>
      <c r="J1071" s="15">
        <f t="shared" si="158"/>
        <v>36</v>
      </c>
      <c r="K1071" s="16">
        <v>374</v>
      </c>
      <c r="L1071" s="16">
        <v>374</v>
      </c>
      <c r="M1071" s="16">
        <v>100</v>
      </c>
      <c r="N1071" s="16">
        <v>374</v>
      </c>
      <c r="O1071" s="15"/>
      <c r="P1071" s="6"/>
      <c r="Q1071" s="6"/>
    </row>
    <row r="1072" spans="1:17" x14ac:dyDescent="0.25">
      <c r="A1072" s="7">
        <f t="shared" si="163"/>
        <v>36230</v>
      </c>
      <c r="B1072" s="14">
        <f t="shared" si="163"/>
        <v>3</v>
      </c>
      <c r="C1072" s="15">
        <f t="shared" si="162"/>
        <v>6</v>
      </c>
      <c r="D1072" s="15" t="str">
        <f t="shared" si="162"/>
        <v>growth</v>
      </c>
      <c r="E1072" s="15">
        <v>34</v>
      </c>
      <c r="F1072" s="15" t="s">
        <v>55</v>
      </c>
      <c r="G1072" s="15" t="s">
        <v>58</v>
      </c>
      <c r="H1072" s="15">
        <v>2</v>
      </c>
      <c r="I1072" s="15">
        <f t="shared" si="159"/>
        <v>36230034</v>
      </c>
      <c r="J1072" s="15">
        <f t="shared" si="158"/>
        <v>36</v>
      </c>
      <c r="K1072" s="16">
        <v>427.5</v>
      </c>
      <c r="L1072" s="16">
        <v>427.5</v>
      </c>
      <c r="M1072" s="16">
        <v>100</v>
      </c>
      <c r="N1072" s="16">
        <v>427.5</v>
      </c>
      <c r="O1072" s="15"/>
      <c r="P1072" s="6"/>
      <c r="Q1072" s="6"/>
    </row>
    <row r="1073" spans="1:17" x14ac:dyDescent="0.25">
      <c r="A1073" s="7">
        <f t="shared" si="163"/>
        <v>36230</v>
      </c>
      <c r="B1073" s="14">
        <f t="shared" si="163"/>
        <v>3</v>
      </c>
      <c r="C1073" s="15">
        <f t="shared" si="162"/>
        <v>6</v>
      </c>
      <c r="D1073" s="15" t="str">
        <f t="shared" si="162"/>
        <v>growth</v>
      </c>
      <c r="E1073" s="15">
        <v>60</v>
      </c>
      <c r="F1073" s="15" t="s">
        <v>55</v>
      </c>
      <c r="G1073" s="15" t="s">
        <v>58</v>
      </c>
      <c r="H1073" s="15">
        <v>3</v>
      </c>
      <c r="I1073" s="15">
        <f t="shared" si="159"/>
        <v>36230060</v>
      </c>
      <c r="J1073" s="15">
        <f t="shared" si="158"/>
        <v>36</v>
      </c>
      <c r="K1073" s="16">
        <v>333.5</v>
      </c>
      <c r="L1073" s="16">
        <v>333.5</v>
      </c>
      <c r="M1073" s="16">
        <v>100</v>
      </c>
      <c r="N1073" s="16">
        <v>333.5</v>
      </c>
      <c r="O1073" s="15"/>
      <c r="P1073" s="6"/>
      <c r="Q1073" s="6"/>
    </row>
    <row r="1074" spans="1:17" x14ac:dyDescent="0.25">
      <c r="A1074" s="7">
        <f t="shared" si="163"/>
        <v>36230</v>
      </c>
      <c r="B1074" s="17">
        <f t="shared" si="163"/>
        <v>3</v>
      </c>
      <c r="C1074" s="18">
        <f t="shared" si="162"/>
        <v>6</v>
      </c>
      <c r="D1074" s="18" t="str">
        <f t="shared" si="162"/>
        <v>growth</v>
      </c>
      <c r="E1074" s="18">
        <v>18</v>
      </c>
      <c r="F1074" s="18" t="s">
        <v>57</v>
      </c>
      <c r="G1074" s="18" t="s">
        <v>58</v>
      </c>
      <c r="H1074" s="18">
        <v>1</v>
      </c>
      <c r="I1074" s="18">
        <f t="shared" si="159"/>
        <v>36230018</v>
      </c>
      <c r="J1074" s="18">
        <f t="shared" si="158"/>
        <v>36</v>
      </c>
      <c r="K1074" s="19">
        <v>368</v>
      </c>
      <c r="L1074" s="19">
        <v>368</v>
      </c>
      <c r="M1074" s="19">
        <v>100</v>
      </c>
      <c r="N1074" s="19">
        <v>368</v>
      </c>
      <c r="O1074" s="18"/>
      <c r="P1074" s="6"/>
      <c r="Q1074" s="6"/>
    </row>
    <row r="1075" spans="1:17" x14ac:dyDescent="0.25">
      <c r="A1075" s="7">
        <f t="shared" si="163"/>
        <v>36230</v>
      </c>
      <c r="B1075" s="17">
        <f t="shared" si="163"/>
        <v>3</v>
      </c>
      <c r="C1075" s="18">
        <f t="shared" si="162"/>
        <v>6</v>
      </c>
      <c r="D1075" s="18" t="str">
        <f t="shared" si="162"/>
        <v>growth</v>
      </c>
      <c r="E1075" s="18">
        <v>37</v>
      </c>
      <c r="F1075" s="18" t="s">
        <v>57</v>
      </c>
      <c r="G1075" s="18" t="s">
        <v>58</v>
      </c>
      <c r="H1075" s="18">
        <v>2</v>
      </c>
      <c r="I1075" s="18">
        <f t="shared" si="159"/>
        <v>36230037</v>
      </c>
      <c r="J1075" s="18">
        <f t="shared" si="158"/>
        <v>36</v>
      </c>
      <c r="K1075" s="19">
        <v>492</v>
      </c>
      <c r="L1075" s="19">
        <v>492</v>
      </c>
      <c r="M1075" s="19">
        <v>100</v>
      </c>
      <c r="N1075" s="19">
        <v>492</v>
      </c>
      <c r="O1075" s="18"/>
      <c r="P1075" s="6"/>
      <c r="Q1075" s="6"/>
    </row>
    <row r="1076" spans="1:17" x14ac:dyDescent="0.25">
      <c r="A1076" s="7">
        <f t="shared" si="163"/>
        <v>36230</v>
      </c>
      <c r="B1076" s="17">
        <f t="shared" si="163"/>
        <v>3</v>
      </c>
      <c r="C1076" s="18">
        <f t="shared" si="162"/>
        <v>6</v>
      </c>
      <c r="D1076" s="18" t="str">
        <f t="shared" si="162"/>
        <v>growth</v>
      </c>
      <c r="E1076" s="18">
        <v>83</v>
      </c>
      <c r="F1076" s="18" t="s">
        <v>57</v>
      </c>
      <c r="G1076" s="18" t="s">
        <v>58</v>
      </c>
      <c r="H1076" s="18">
        <v>3</v>
      </c>
      <c r="I1076" s="18">
        <f t="shared" si="159"/>
        <v>36230083</v>
      </c>
      <c r="J1076" s="18">
        <f t="shared" si="158"/>
        <v>36</v>
      </c>
      <c r="K1076" s="19">
        <v>450</v>
      </c>
      <c r="L1076" s="19">
        <v>450</v>
      </c>
      <c r="M1076" s="19">
        <v>100</v>
      </c>
      <c r="N1076" s="19">
        <v>450</v>
      </c>
      <c r="O1076" s="18"/>
      <c r="P1076" s="6"/>
      <c r="Q1076" s="6"/>
    </row>
    <row r="1077" spans="1:17" x14ac:dyDescent="0.25">
      <c r="A1077" s="7">
        <f t="shared" si="163"/>
        <v>36230</v>
      </c>
      <c r="B1077" s="8">
        <f t="shared" si="163"/>
        <v>3</v>
      </c>
      <c r="C1077" s="9">
        <f t="shared" si="162"/>
        <v>6</v>
      </c>
      <c r="D1077" s="9" t="str">
        <f t="shared" si="162"/>
        <v>growth</v>
      </c>
      <c r="E1077" s="9">
        <v>16</v>
      </c>
      <c r="F1077" s="9" t="s">
        <v>55</v>
      </c>
      <c r="G1077" s="9" t="s">
        <v>59</v>
      </c>
      <c r="H1077" s="9">
        <v>1</v>
      </c>
      <c r="I1077" s="9">
        <f t="shared" si="159"/>
        <v>36230016</v>
      </c>
      <c r="J1077" s="9">
        <f t="shared" si="158"/>
        <v>36</v>
      </c>
      <c r="K1077" s="10">
        <v>1132</v>
      </c>
      <c r="L1077" s="10">
        <v>1132</v>
      </c>
      <c r="M1077" s="10">
        <v>100</v>
      </c>
      <c r="N1077" s="10">
        <v>1132</v>
      </c>
      <c r="O1077" s="9"/>
      <c r="P1077" s="6"/>
      <c r="Q1077" s="6"/>
    </row>
    <row r="1078" spans="1:17" x14ac:dyDescent="0.25">
      <c r="A1078" s="7">
        <f t="shared" si="163"/>
        <v>36230</v>
      </c>
      <c r="B1078" s="8">
        <f t="shared" si="163"/>
        <v>3</v>
      </c>
      <c r="C1078" s="9">
        <f t="shared" si="162"/>
        <v>6</v>
      </c>
      <c r="D1078" s="9" t="str">
        <f t="shared" si="162"/>
        <v>growth</v>
      </c>
      <c r="E1078" s="9">
        <v>36</v>
      </c>
      <c r="F1078" s="9" t="s">
        <v>55</v>
      </c>
      <c r="G1078" s="9" t="s">
        <v>59</v>
      </c>
      <c r="H1078" s="9">
        <v>2</v>
      </c>
      <c r="I1078" s="9">
        <f t="shared" si="159"/>
        <v>36230036</v>
      </c>
      <c r="J1078" s="9">
        <f t="shared" si="158"/>
        <v>36</v>
      </c>
      <c r="K1078" s="10">
        <v>1014</v>
      </c>
      <c r="L1078" s="10">
        <v>1014</v>
      </c>
      <c r="M1078" s="10">
        <v>100</v>
      </c>
      <c r="N1078" s="10">
        <v>1014</v>
      </c>
      <c r="O1078" s="9"/>
      <c r="P1078" s="6"/>
      <c r="Q1078" s="6"/>
    </row>
    <row r="1079" spans="1:17" x14ac:dyDescent="0.25">
      <c r="A1079" s="7">
        <f t="shared" si="163"/>
        <v>36230</v>
      </c>
      <c r="B1079" s="8">
        <f t="shared" si="163"/>
        <v>3</v>
      </c>
      <c r="C1079" s="9">
        <f t="shared" si="162"/>
        <v>6</v>
      </c>
      <c r="D1079" s="9" t="str">
        <f t="shared" si="162"/>
        <v>growth</v>
      </c>
      <c r="E1079" s="9">
        <v>59</v>
      </c>
      <c r="F1079" s="9" t="s">
        <v>55</v>
      </c>
      <c r="G1079" s="9" t="s">
        <v>59</v>
      </c>
      <c r="H1079" s="9">
        <v>3</v>
      </c>
      <c r="I1079" s="9">
        <f t="shared" si="159"/>
        <v>36230059</v>
      </c>
      <c r="J1079" s="9">
        <f t="shared" si="158"/>
        <v>36</v>
      </c>
      <c r="K1079" s="10">
        <v>1071</v>
      </c>
      <c r="L1079" s="10">
        <v>1071</v>
      </c>
      <c r="M1079" s="10">
        <v>100</v>
      </c>
      <c r="N1079" s="10">
        <v>1071</v>
      </c>
      <c r="O1079" s="9"/>
      <c r="P1079" s="6"/>
      <c r="Q1079" s="6"/>
    </row>
    <row r="1080" spans="1:17" x14ac:dyDescent="0.25">
      <c r="A1080" s="7">
        <f t="shared" si="163"/>
        <v>36230</v>
      </c>
      <c r="B1080" s="11">
        <f t="shared" si="163"/>
        <v>3</v>
      </c>
      <c r="C1080" s="12">
        <f t="shared" si="162"/>
        <v>6</v>
      </c>
      <c r="D1080" s="12" t="str">
        <f t="shared" si="162"/>
        <v>growth</v>
      </c>
      <c r="E1080" s="12">
        <v>19</v>
      </c>
      <c r="F1080" s="12" t="s">
        <v>57</v>
      </c>
      <c r="G1080" s="12" t="s">
        <v>59</v>
      </c>
      <c r="H1080" s="12">
        <v>1</v>
      </c>
      <c r="I1080" s="12">
        <f t="shared" si="159"/>
        <v>36230019</v>
      </c>
      <c r="J1080" s="12">
        <f t="shared" si="158"/>
        <v>36</v>
      </c>
      <c r="K1080" s="13">
        <v>774</v>
      </c>
      <c r="L1080" s="13">
        <v>774</v>
      </c>
      <c r="M1080" s="13">
        <v>100</v>
      </c>
      <c r="N1080" s="13">
        <v>774</v>
      </c>
      <c r="O1080" s="12"/>
      <c r="P1080" s="6"/>
      <c r="Q1080" s="6"/>
    </row>
    <row r="1081" spans="1:17" x14ac:dyDescent="0.25">
      <c r="A1081" s="7">
        <f t="shared" si="163"/>
        <v>36230</v>
      </c>
      <c r="B1081" s="11">
        <f t="shared" si="163"/>
        <v>3</v>
      </c>
      <c r="C1081" s="12">
        <f t="shared" si="162"/>
        <v>6</v>
      </c>
      <c r="D1081" s="12" t="str">
        <f t="shared" si="162"/>
        <v>growth</v>
      </c>
      <c r="E1081" s="12">
        <v>38</v>
      </c>
      <c r="F1081" s="12" t="s">
        <v>57</v>
      </c>
      <c r="G1081" s="12" t="s">
        <v>59</v>
      </c>
      <c r="H1081" s="12">
        <v>2</v>
      </c>
      <c r="I1081" s="12">
        <f t="shared" si="159"/>
        <v>36230038</v>
      </c>
      <c r="J1081" s="12">
        <f t="shared" si="158"/>
        <v>36</v>
      </c>
      <c r="K1081" s="13">
        <v>897</v>
      </c>
      <c r="L1081" s="13">
        <v>897</v>
      </c>
      <c r="M1081" s="13">
        <v>100</v>
      </c>
      <c r="N1081" s="13">
        <v>897</v>
      </c>
      <c r="O1081" s="12"/>
      <c r="P1081" s="6"/>
      <c r="Q1081" s="6"/>
    </row>
    <row r="1082" spans="1:17" x14ac:dyDescent="0.25">
      <c r="A1082" s="7">
        <f t="shared" si="163"/>
        <v>36230</v>
      </c>
      <c r="B1082" s="11">
        <f t="shared" si="163"/>
        <v>3</v>
      </c>
      <c r="C1082" s="12">
        <f t="shared" si="163"/>
        <v>6</v>
      </c>
      <c r="D1082" s="12" t="str">
        <f t="shared" si="163"/>
        <v>growth</v>
      </c>
      <c r="E1082" s="12">
        <v>81</v>
      </c>
      <c r="F1082" s="12" t="s">
        <v>57</v>
      </c>
      <c r="G1082" s="12" t="s">
        <v>59</v>
      </c>
      <c r="H1082" s="12">
        <v>3</v>
      </c>
      <c r="I1082" s="12">
        <f t="shared" si="159"/>
        <v>36230081</v>
      </c>
      <c r="J1082" s="12">
        <f t="shared" si="158"/>
        <v>36</v>
      </c>
      <c r="K1082" s="13">
        <v>912.5</v>
      </c>
      <c r="L1082" s="13">
        <v>912.5</v>
      </c>
      <c r="M1082" s="13">
        <v>100</v>
      </c>
      <c r="N1082" s="13">
        <v>912.5</v>
      </c>
      <c r="O1082" s="12"/>
      <c r="P1082" s="6"/>
      <c r="Q1082" s="6"/>
    </row>
    <row r="1083" spans="1:17" x14ac:dyDescent="0.25">
      <c r="A1083" s="20">
        <v>36238</v>
      </c>
      <c r="B1083" s="8">
        <v>3</v>
      </c>
      <c r="C1083" s="9">
        <v>6</v>
      </c>
      <c r="D1083" s="9" t="s">
        <v>60</v>
      </c>
      <c r="E1083" s="9">
        <v>14</v>
      </c>
      <c r="F1083" s="9" t="s">
        <v>55</v>
      </c>
      <c r="G1083" s="9" t="s">
        <v>56</v>
      </c>
      <c r="H1083" s="9">
        <v>1</v>
      </c>
      <c r="I1083" s="9">
        <f t="shared" si="159"/>
        <v>36238014</v>
      </c>
      <c r="J1083" s="9">
        <f t="shared" si="158"/>
        <v>36</v>
      </c>
      <c r="K1083" s="10">
        <v>685.5</v>
      </c>
      <c r="L1083" s="10">
        <v>685.5</v>
      </c>
      <c r="M1083" s="10">
        <v>100</v>
      </c>
      <c r="N1083" s="10">
        <v>685.5</v>
      </c>
      <c r="O1083" s="9"/>
      <c r="P1083" s="6"/>
      <c r="Q1083" s="6"/>
    </row>
    <row r="1084" spans="1:17" x14ac:dyDescent="0.25">
      <c r="A1084" s="20">
        <f>A1083</f>
        <v>36238</v>
      </c>
      <c r="B1084" s="8">
        <f>B1083</f>
        <v>3</v>
      </c>
      <c r="C1084" s="9">
        <f t="shared" ref="C1084:D1099" si="164">C1083</f>
        <v>6</v>
      </c>
      <c r="D1084" s="9" t="str">
        <f t="shared" si="164"/>
        <v>growth</v>
      </c>
      <c r="E1084" s="9">
        <v>35</v>
      </c>
      <c r="F1084" s="9" t="s">
        <v>55</v>
      </c>
      <c r="G1084" s="9" t="s">
        <v>56</v>
      </c>
      <c r="H1084" s="9">
        <v>2</v>
      </c>
      <c r="I1084" s="9">
        <f t="shared" si="159"/>
        <v>36238035</v>
      </c>
      <c r="J1084" s="9">
        <f t="shared" si="158"/>
        <v>36</v>
      </c>
      <c r="K1084" s="10">
        <v>683.5</v>
      </c>
      <c r="L1084" s="10">
        <v>683.5</v>
      </c>
      <c r="M1084" s="10">
        <v>100</v>
      </c>
      <c r="N1084" s="10">
        <v>683.5</v>
      </c>
      <c r="O1084" s="9"/>
      <c r="P1084" s="6"/>
      <c r="Q1084" s="6"/>
    </row>
    <row r="1085" spans="1:17" x14ac:dyDescent="0.25">
      <c r="A1085" s="20">
        <f t="shared" ref="A1085:D1100" si="165">A1084</f>
        <v>36238</v>
      </c>
      <c r="B1085" s="8">
        <f t="shared" si="165"/>
        <v>3</v>
      </c>
      <c r="C1085" s="9">
        <f t="shared" si="164"/>
        <v>6</v>
      </c>
      <c r="D1085" s="9" t="str">
        <f t="shared" si="164"/>
        <v>growth</v>
      </c>
      <c r="E1085" s="9">
        <v>61</v>
      </c>
      <c r="F1085" s="9" t="s">
        <v>55</v>
      </c>
      <c r="G1085" s="9" t="s">
        <v>56</v>
      </c>
      <c r="H1085" s="9">
        <v>3</v>
      </c>
      <c r="I1085" s="9">
        <f t="shared" si="159"/>
        <v>36238061</v>
      </c>
      <c r="J1085" s="9">
        <f t="shared" si="158"/>
        <v>36</v>
      </c>
      <c r="K1085" s="10">
        <v>605.5</v>
      </c>
      <c r="L1085" s="10">
        <v>605.5</v>
      </c>
      <c r="M1085" s="10">
        <v>100</v>
      </c>
      <c r="N1085" s="10">
        <v>605.5</v>
      </c>
      <c r="O1085" s="9"/>
      <c r="P1085" s="6"/>
      <c r="Q1085" s="6"/>
    </row>
    <row r="1086" spans="1:17" x14ac:dyDescent="0.25">
      <c r="A1086" s="20">
        <f t="shared" si="165"/>
        <v>36238</v>
      </c>
      <c r="B1086" s="11">
        <f t="shared" si="165"/>
        <v>3</v>
      </c>
      <c r="C1086" s="12">
        <f t="shared" si="164"/>
        <v>6</v>
      </c>
      <c r="D1086" s="12" t="str">
        <f t="shared" si="164"/>
        <v>growth</v>
      </c>
      <c r="E1086" s="12">
        <v>17</v>
      </c>
      <c r="F1086" s="12" t="s">
        <v>57</v>
      </c>
      <c r="G1086" s="12" t="s">
        <v>56</v>
      </c>
      <c r="H1086" s="12">
        <v>1</v>
      </c>
      <c r="I1086" s="12">
        <f t="shared" si="159"/>
        <v>36238017</v>
      </c>
      <c r="J1086" s="12">
        <f t="shared" si="158"/>
        <v>36</v>
      </c>
      <c r="K1086" s="13">
        <v>559.5</v>
      </c>
      <c r="L1086" s="13">
        <v>559.5</v>
      </c>
      <c r="M1086" s="13">
        <v>100</v>
      </c>
      <c r="N1086" s="13">
        <v>559.5</v>
      </c>
      <c r="O1086" s="12"/>
      <c r="P1086" s="6"/>
      <c r="Q1086" s="6"/>
    </row>
    <row r="1087" spans="1:17" x14ac:dyDescent="0.25">
      <c r="A1087" s="20">
        <f t="shared" si="165"/>
        <v>36238</v>
      </c>
      <c r="B1087" s="11">
        <f t="shared" si="165"/>
        <v>3</v>
      </c>
      <c r="C1087" s="12">
        <f t="shared" si="164"/>
        <v>6</v>
      </c>
      <c r="D1087" s="12" t="str">
        <f t="shared" si="164"/>
        <v>growth</v>
      </c>
      <c r="E1087" s="12">
        <v>39</v>
      </c>
      <c r="F1087" s="12" t="s">
        <v>57</v>
      </c>
      <c r="G1087" s="12" t="s">
        <v>56</v>
      </c>
      <c r="H1087" s="12">
        <v>2</v>
      </c>
      <c r="I1087" s="12">
        <f t="shared" si="159"/>
        <v>36238039</v>
      </c>
      <c r="J1087" s="12">
        <f t="shared" si="158"/>
        <v>36</v>
      </c>
      <c r="K1087" s="13">
        <v>698</v>
      </c>
      <c r="L1087" s="13">
        <v>698</v>
      </c>
      <c r="M1087" s="13">
        <v>100</v>
      </c>
      <c r="N1087" s="13">
        <v>698</v>
      </c>
      <c r="O1087" s="12"/>
      <c r="P1087" s="6"/>
      <c r="Q1087" s="6"/>
    </row>
    <row r="1088" spans="1:17" x14ac:dyDescent="0.25">
      <c r="A1088" s="20">
        <f t="shared" si="165"/>
        <v>36238</v>
      </c>
      <c r="B1088" s="11">
        <f t="shared" si="165"/>
        <v>3</v>
      </c>
      <c r="C1088" s="12">
        <f t="shared" si="164"/>
        <v>6</v>
      </c>
      <c r="D1088" s="12" t="str">
        <f t="shared" si="164"/>
        <v>growth</v>
      </c>
      <c r="E1088" s="12">
        <v>82</v>
      </c>
      <c r="F1088" s="12" t="s">
        <v>57</v>
      </c>
      <c r="G1088" s="12" t="s">
        <v>56</v>
      </c>
      <c r="H1088" s="12">
        <v>3</v>
      </c>
      <c r="I1088" s="12">
        <f t="shared" si="159"/>
        <v>36238082</v>
      </c>
      <c r="J1088" s="12">
        <f t="shared" si="158"/>
        <v>36</v>
      </c>
      <c r="K1088" s="13"/>
      <c r="L1088" s="13"/>
      <c r="M1088" s="13">
        <v>100</v>
      </c>
      <c r="N1088" s="13">
        <v>0</v>
      </c>
      <c r="O1088" s="12"/>
      <c r="P1088" s="6"/>
      <c r="Q1088" s="6"/>
    </row>
    <row r="1089" spans="1:17" x14ac:dyDescent="0.25">
      <c r="A1089" s="20">
        <f t="shared" si="165"/>
        <v>36238</v>
      </c>
      <c r="B1089" s="14">
        <f t="shared" si="165"/>
        <v>3</v>
      </c>
      <c r="C1089" s="15">
        <f t="shared" si="164"/>
        <v>6</v>
      </c>
      <c r="D1089" s="15" t="str">
        <f t="shared" si="164"/>
        <v>growth</v>
      </c>
      <c r="E1089" s="15">
        <v>15</v>
      </c>
      <c r="F1089" s="15" t="s">
        <v>55</v>
      </c>
      <c r="G1089" s="15" t="s">
        <v>58</v>
      </c>
      <c r="H1089" s="15">
        <v>1</v>
      </c>
      <c r="I1089" s="15">
        <f t="shared" si="159"/>
        <v>36238015</v>
      </c>
      <c r="J1089" s="15">
        <f t="shared" si="158"/>
        <v>36</v>
      </c>
      <c r="K1089" s="16">
        <v>734</v>
      </c>
      <c r="L1089" s="16">
        <v>734</v>
      </c>
      <c r="M1089" s="16">
        <v>100</v>
      </c>
      <c r="N1089" s="16">
        <v>734</v>
      </c>
      <c r="O1089" s="15"/>
      <c r="P1089" s="6"/>
      <c r="Q1089" s="6"/>
    </row>
    <row r="1090" spans="1:17" x14ac:dyDescent="0.25">
      <c r="A1090" s="20">
        <f t="shared" si="165"/>
        <v>36238</v>
      </c>
      <c r="B1090" s="14">
        <f t="shared" si="165"/>
        <v>3</v>
      </c>
      <c r="C1090" s="15">
        <f t="shared" si="164"/>
        <v>6</v>
      </c>
      <c r="D1090" s="15" t="str">
        <f t="shared" si="164"/>
        <v>growth</v>
      </c>
      <c r="E1090" s="15">
        <v>34</v>
      </c>
      <c r="F1090" s="15" t="s">
        <v>55</v>
      </c>
      <c r="G1090" s="15" t="s">
        <v>58</v>
      </c>
      <c r="H1090" s="15">
        <v>2</v>
      </c>
      <c r="I1090" s="15">
        <f t="shared" si="159"/>
        <v>36238034</v>
      </c>
      <c r="J1090" s="15">
        <f t="shared" si="158"/>
        <v>36</v>
      </c>
      <c r="K1090" s="16">
        <v>490</v>
      </c>
      <c r="L1090" s="16">
        <v>490</v>
      </c>
      <c r="M1090" s="16">
        <v>100</v>
      </c>
      <c r="N1090" s="16">
        <v>490</v>
      </c>
      <c r="O1090" s="15"/>
      <c r="P1090" s="6"/>
      <c r="Q1090" s="6"/>
    </row>
    <row r="1091" spans="1:17" x14ac:dyDescent="0.25">
      <c r="A1091" s="20">
        <f t="shared" si="165"/>
        <v>36238</v>
      </c>
      <c r="B1091" s="14">
        <f t="shared" si="165"/>
        <v>3</v>
      </c>
      <c r="C1091" s="15">
        <f t="shared" si="164"/>
        <v>6</v>
      </c>
      <c r="D1091" s="15" t="str">
        <f t="shared" si="164"/>
        <v>growth</v>
      </c>
      <c r="E1091" s="15">
        <v>60</v>
      </c>
      <c r="F1091" s="15" t="s">
        <v>55</v>
      </c>
      <c r="G1091" s="15" t="s">
        <v>58</v>
      </c>
      <c r="H1091" s="15">
        <v>3</v>
      </c>
      <c r="I1091" s="15">
        <f t="shared" si="159"/>
        <v>36238060</v>
      </c>
      <c r="J1091" s="15">
        <f t="shared" si="158"/>
        <v>36</v>
      </c>
      <c r="K1091" s="16">
        <v>911.5</v>
      </c>
      <c r="L1091" s="16">
        <v>911.5</v>
      </c>
      <c r="M1091" s="16">
        <v>100</v>
      </c>
      <c r="N1091" s="16">
        <v>911.5</v>
      </c>
      <c r="O1091" s="15"/>
      <c r="P1091" s="6"/>
      <c r="Q1091" s="6"/>
    </row>
    <row r="1092" spans="1:17" x14ac:dyDescent="0.25">
      <c r="A1092" s="20">
        <f t="shared" si="165"/>
        <v>36238</v>
      </c>
      <c r="B1092" s="17">
        <f t="shared" si="165"/>
        <v>3</v>
      </c>
      <c r="C1092" s="18">
        <f t="shared" si="164"/>
        <v>6</v>
      </c>
      <c r="D1092" s="18" t="str">
        <f t="shared" si="164"/>
        <v>growth</v>
      </c>
      <c r="E1092" s="18">
        <v>18</v>
      </c>
      <c r="F1092" s="18" t="s">
        <v>57</v>
      </c>
      <c r="G1092" s="18" t="s">
        <v>58</v>
      </c>
      <c r="H1092" s="18">
        <v>1</v>
      </c>
      <c r="I1092" s="18">
        <f t="shared" si="159"/>
        <v>36238018</v>
      </c>
      <c r="J1092" s="18">
        <f t="shared" si="158"/>
        <v>36</v>
      </c>
      <c r="K1092" s="19">
        <v>1510.5</v>
      </c>
      <c r="L1092" s="19">
        <v>1510.5</v>
      </c>
      <c r="M1092" s="19">
        <v>100</v>
      </c>
      <c r="N1092" s="19">
        <v>1510.5</v>
      </c>
      <c r="O1092" s="18"/>
      <c r="P1092" s="6"/>
      <c r="Q1092" s="6"/>
    </row>
    <row r="1093" spans="1:17" x14ac:dyDescent="0.25">
      <c r="A1093" s="20">
        <f t="shared" si="165"/>
        <v>36238</v>
      </c>
      <c r="B1093" s="17">
        <f t="shared" si="165"/>
        <v>3</v>
      </c>
      <c r="C1093" s="18">
        <f t="shared" si="164"/>
        <v>6</v>
      </c>
      <c r="D1093" s="18" t="str">
        <f t="shared" si="164"/>
        <v>growth</v>
      </c>
      <c r="E1093" s="18">
        <v>37</v>
      </c>
      <c r="F1093" s="18" t="s">
        <v>57</v>
      </c>
      <c r="G1093" s="18" t="s">
        <v>58</v>
      </c>
      <c r="H1093" s="18">
        <v>2</v>
      </c>
      <c r="I1093" s="18">
        <f t="shared" si="159"/>
        <v>36238037</v>
      </c>
      <c r="J1093" s="18">
        <f t="shared" si="158"/>
        <v>36</v>
      </c>
      <c r="K1093" s="19">
        <v>1289.5</v>
      </c>
      <c r="L1093" s="19">
        <v>1289.5</v>
      </c>
      <c r="M1093" s="19">
        <v>100</v>
      </c>
      <c r="N1093" s="19">
        <v>1289.5</v>
      </c>
      <c r="O1093" s="18"/>
      <c r="P1093" s="6"/>
      <c r="Q1093" s="6"/>
    </row>
    <row r="1094" spans="1:17" x14ac:dyDescent="0.25">
      <c r="A1094" s="20">
        <f t="shared" si="165"/>
        <v>36238</v>
      </c>
      <c r="B1094" s="17">
        <f t="shared" si="165"/>
        <v>3</v>
      </c>
      <c r="C1094" s="18">
        <f t="shared" si="164"/>
        <v>6</v>
      </c>
      <c r="D1094" s="18" t="str">
        <f t="shared" si="164"/>
        <v>growth</v>
      </c>
      <c r="E1094" s="18">
        <v>83</v>
      </c>
      <c r="F1094" s="18" t="s">
        <v>57</v>
      </c>
      <c r="G1094" s="18" t="s">
        <v>58</v>
      </c>
      <c r="H1094" s="18">
        <v>3</v>
      </c>
      <c r="I1094" s="18">
        <f t="shared" si="159"/>
        <v>36238083</v>
      </c>
      <c r="J1094" s="18">
        <f t="shared" si="158"/>
        <v>36</v>
      </c>
      <c r="K1094" s="19">
        <v>1070</v>
      </c>
      <c r="L1094" s="19">
        <v>1070</v>
      </c>
      <c r="M1094" s="19">
        <v>100</v>
      </c>
      <c r="N1094" s="19">
        <v>1070</v>
      </c>
      <c r="O1094" s="18"/>
      <c r="P1094" s="6"/>
      <c r="Q1094" s="6"/>
    </row>
    <row r="1095" spans="1:17" x14ac:dyDescent="0.25">
      <c r="A1095" s="20">
        <f t="shared" si="165"/>
        <v>36238</v>
      </c>
      <c r="B1095" s="8">
        <f t="shared" si="165"/>
        <v>3</v>
      </c>
      <c r="C1095" s="9">
        <f t="shared" si="164"/>
        <v>6</v>
      </c>
      <c r="D1095" s="9" t="str">
        <f t="shared" si="164"/>
        <v>growth</v>
      </c>
      <c r="E1095" s="9">
        <v>16</v>
      </c>
      <c r="F1095" s="9" t="s">
        <v>55</v>
      </c>
      <c r="G1095" s="9" t="s">
        <v>59</v>
      </c>
      <c r="H1095" s="9">
        <v>1</v>
      </c>
      <c r="I1095" s="9">
        <f t="shared" si="159"/>
        <v>36238016</v>
      </c>
      <c r="J1095" s="9">
        <f t="shared" si="158"/>
        <v>36</v>
      </c>
      <c r="K1095" s="10">
        <v>1451</v>
      </c>
      <c r="L1095" s="10">
        <v>1451</v>
      </c>
      <c r="M1095" s="10">
        <v>100</v>
      </c>
      <c r="N1095" s="10">
        <v>1451</v>
      </c>
      <c r="O1095" s="9"/>
      <c r="P1095" s="6"/>
      <c r="Q1095" s="6"/>
    </row>
    <row r="1096" spans="1:17" x14ac:dyDescent="0.25">
      <c r="A1096" s="20">
        <f t="shared" si="165"/>
        <v>36238</v>
      </c>
      <c r="B1096" s="8">
        <f t="shared" si="165"/>
        <v>3</v>
      </c>
      <c r="C1096" s="9">
        <f t="shared" si="164"/>
        <v>6</v>
      </c>
      <c r="D1096" s="9" t="str">
        <f t="shared" si="164"/>
        <v>growth</v>
      </c>
      <c r="E1096" s="9">
        <v>36</v>
      </c>
      <c r="F1096" s="9" t="s">
        <v>55</v>
      </c>
      <c r="G1096" s="9" t="s">
        <v>59</v>
      </c>
      <c r="H1096" s="9">
        <v>2</v>
      </c>
      <c r="I1096" s="9">
        <f t="shared" si="159"/>
        <v>36238036</v>
      </c>
      <c r="J1096" s="9">
        <f t="shared" si="158"/>
        <v>36</v>
      </c>
      <c r="K1096" s="10">
        <v>1566</v>
      </c>
      <c r="L1096" s="10">
        <v>1566</v>
      </c>
      <c r="M1096" s="10">
        <v>100</v>
      </c>
      <c r="N1096" s="10">
        <v>1566</v>
      </c>
      <c r="O1096" s="9"/>
      <c r="P1096" s="6"/>
      <c r="Q1096" s="6"/>
    </row>
    <row r="1097" spans="1:17" x14ac:dyDescent="0.25">
      <c r="A1097" s="20">
        <f t="shared" si="165"/>
        <v>36238</v>
      </c>
      <c r="B1097" s="8">
        <f t="shared" si="165"/>
        <v>3</v>
      </c>
      <c r="C1097" s="9">
        <f t="shared" si="164"/>
        <v>6</v>
      </c>
      <c r="D1097" s="9" t="str">
        <f t="shared" si="164"/>
        <v>growth</v>
      </c>
      <c r="E1097" s="9">
        <v>59</v>
      </c>
      <c r="F1097" s="9" t="s">
        <v>55</v>
      </c>
      <c r="G1097" s="9" t="s">
        <v>59</v>
      </c>
      <c r="H1097" s="9">
        <v>3</v>
      </c>
      <c r="I1097" s="9">
        <f t="shared" si="159"/>
        <v>36238059</v>
      </c>
      <c r="J1097" s="9">
        <f t="shared" si="158"/>
        <v>36</v>
      </c>
      <c r="K1097" s="10">
        <v>1666</v>
      </c>
      <c r="L1097" s="10">
        <v>1666</v>
      </c>
      <c r="M1097" s="10">
        <v>100</v>
      </c>
      <c r="N1097" s="10">
        <v>1666</v>
      </c>
      <c r="O1097" s="9"/>
      <c r="P1097" s="6"/>
      <c r="Q1097" s="6"/>
    </row>
    <row r="1098" spans="1:17" x14ac:dyDescent="0.25">
      <c r="A1098" s="20">
        <f t="shared" si="165"/>
        <v>36238</v>
      </c>
      <c r="B1098" s="11">
        <f t="shared" si="165"/>
        <v>3</v>
      </c>
      <c r="C1098" s="12">
        <f t="shared" si="164"/>
        <v>6</v>
      </c>
      <c r="D1098" s="12" t="str">
        <f t="shared" si="164"/>
        <v>growth</v>
      </c>
      <c r="E1098" s="12">
        <v>19</v>
      </c>
      <c r="F1098" s="12" t="s">
        <v>57</v>
      </c>
      <c r="G1098" s="12" t="s">
        <v>59</v>
      </c>
      <c r="H1098" s="12">
        <v>1</v>
      </c>
      <c r="I1098" s="12">
        <f t="shared" si="159"/>
        <v>36238019</v>
      </c>
      <c r="J1098" s="12">
        <f t="shared" si="158"/>
        <v>36</v>
      </c>
      <c r="K1098" s="13">
        <v>1986</v>
      </c>
      <c r="L1098" s="13">
        <v>1986</v>
      </c>
      <c r="M1098" s="13">
        <v>100</v>
      </c>
      <c r="N1098" s="13">
        <v>1986</v>
      </c>
      <c r="O1098" s="12"/>
      <c r="P1098" s="6"/>
      <c r="Q1098" s="6"/>
    </row>
    <row r="1099" spans="1:17" x14ac:dyDescent="0.25">
      <c r="A1099" s="20">
        <f t="shared" si="165"/>
        <v>36238</v>
      </c>
      <c r="B1099" s="11">
        <f t="shared" si="165"/>
        <v>3</v>
      </c>
      <c r="C1099" s="12">
        <f t="shared" si="164"/>
        <v>6</v>
      </c>
      <c r="D1099" s="12" t="str">
        <f t="shared" si="164"/>
        <v>growth</v>
      </c>
      <c r="E1099" s="12">
        <v>38</v>
      </c>
      <c r="F1099" s="12" t="s">
        <v>57</v>
      </c>
      <c r="G1099" s="12" t="s">
        <v>59</v>
      </c>
      <c r="H1099" s="12">
        <v>2</v>
      </c>
      <c r="I1099" s="12">
        <f t="shared" si="159"/>
        <v>36238038</v>
      </c>
      <c r="J1099" s="12">
        <f t="shared" si="158"/>
        <v>36</v>
      </c>
      <c r="K1099" s="13">
        <v>1699.5</v>
      </c>
      <c r="L1099" s="13">
        <v>1699.5</v>
      </c>
      <c r="M1099" s="13">
        <v>100</v>
      </c>
      <c r="N1099" s="13">
        <v>1699.5</v>
      </c>
      <c r="O1099" s="12"/>
      <c r="P1099" s="6"/>
      <c r="Q1099" s="6"/>
    </row>
    <row r="1100" spans="1:17" x14ac:dyDescent="0.25">
      <c r="A1100" s="20">
        <f t="shared" si="165"/>
        <v>36238</v>
      </c>
      <c r="B1100" s="11">
        <f t="shared" si="165"/>
        <v>3</v>
      </c>
      <c r="C1100" s="12">
        <f t="shared" si="165"/>
        <v>6</v>
      </c>
      <c r="D1100" s="12" t="str">
        <f t="shared" si="165"/>
        <v>growth</v>
      </c>
      <c r="E1100" s="12">
        <v>81</v>
      </c>
      <c r="F1100" s="12" t="s">
        <v>57</v>
      </c>
      <c r="G1100" s="12" t="s">
        <v>59</v>
      </c>
      <c r="H1100" s="12">
        <v>3</v>
      </c>
      <c r="I1100" s="12">
        <f t="shared" si="159"/>
        <v>36238081</v>
      </c>
      <c r="J1100" s="12">
        <f t="shared" si="158"/>
        <v>36</v>
      </c>
      <c r="K1100" s="13">
        <v>1771</v>
      </c>
      <c r="L1100" s="13">
        <v>1771</v>
      </c>
      <c r="M1100" s="13">
        <v>100</v>
      </c>
      <c r="N1100" s="13">
        <v>1771</v>
      </c>
      <c r="O1100" s="12"/>
      <c r="P1100" s="6"/>
      <c r="Q1100" s="6"/>
    </row>
    <row r="1101" spans="1:17" x14ac:dyDescent="0.25">
      <c r="A1101" s="7">
        <v>36245</v>
      </c>
      <c r="B1101" s="8">
        <v>3</v>
      </c>
      <c r="C1101" s="9">
        <v>6</v>
      </c>
      <c r="D1101" s="9" t="s">
        <v>60</v>
      </c>
      <c r="E1101" s="9">
        <v>14</v>
      </c>
      <c r="F1101" s="9" t="s">
        <v>55</v>
      </c>
      <c r="G1101" s="9" t="s">
        <v>56</v>
      </c>
      <c r="H1101" s="9">
        <v>1</v>
      </c>
      <c r="I1101" s="9">
        <f t="shared" si="159"/>
        <v>36245014</v>
      </c>
      <c r="J1101" s="9">
        <f t="shared" si="158"/>
        <v>36</v>
      </c>
      <c r="K1101" s="10">
        <v>820</v>
      </c>
      <c r="L1101" s="10">
        <v>820</v>
      </c>
      <c r="M1101" s="10">
        <v>100</v>
      </c>
      <c r="N1101" s="10">
        <v>820</v>
      </c>
      <c r="O1101" s="9"/>
      <c r="P1101" s="6"/>
      <c r="Q1101" s="6"/>
    </row>
    <row r="1102" spans="1:17" x14ac:dyDescent="0.25">
      <c r="A1102" s="7">
        <f>A1101</f>
        <v>36245</v>
      </c>
      <c r="B1102" s="8">
        <f>B1101</f>
        <v>3</v>
      </c>
      <c r="C1102" s="9">
        <f t="shared" ref="C1102:D1117" si="166">C1101</f>
        <v>6</v>
      </c>
      <c r="D1102" s="9" t="str">
        <f t="shared" si="166"/>
        <v>growth</v>
      </c>
      <c r="E1102" s="9">
        <v>35</v>
      </c>
      <c r="F1102" s="9" t="s">
        <v>55</v>
      </c>
      <c r="G1102" s="9" t="s">
        <v>56</v>
      </c>
      <c r="H1102" s="9">
        <v>2</v>
      </c>
      <c r="I1102" s="9">
        <f t="shared" si="159"/>
        <v>36245035</v>
      </c>
      <c r="J1102" s="9">
        <f t="shared" si="158"/>
        <v>36</v>
      </c>
      <c r="K1102" s="10">
        <v>1212.5</v>
      </c>
      <c r="L1102" s="10">
        <v>1212.5</v>
      </c>
      <c r="M1102" s="10">
        <v>100</v>
      </c>
      <c r="N1102" s="10">
        <v>1212.5</v>
      </c>
      <c r="O1102" s="9"/>
      <c r="P1102" s="6"/>
      <c r="Q1102" s="6"/>
    </row>
    <row r="1103" spans="1:17" x14ac:dyDescent="0.25">
      <c r="A1103" s="7">
        <f t="shared" ref="A1103:D1118" si="167">A1102</f>
        <v>36245</v>
      </c>
      <c r="B1103" s="8">
        <f t="shared" si="167"/>
        <v>3</v>
      </c>
      <c r="C1103" s="9">
        <f t="shared" si="166"/>
        <v>6</v>
      </c>
      <c r="D1103" s="9" t="str">
        <f t="shared" si="166"/>
        <v>growth</v>
      </c>
      <c r="E1103" s="9">
        <v>61</v>
      </c>
      <c r="F1103" s="9" t="s">
        <v>55</v>
      </c>
      <c r="G1103" s="9" t="s">
        <v>56</v>
      </c>
      <c r="H1103" s="9">
        <v>3</v>
      </c>
      <c r="I1103" s="9">
        <f t="shared" si="159"/>
        <v>36245061</v>
      </c>
      <c r="J1103" s="9">
        <f t="shared" si="158"/>
        <v>36</v>
      </c>
      <c r="K1103" s="10">
        <v>1174</v>
      </c>
      <c r="L1103" s="10">
        <v>1174</v>
      </c>
      <c r="M1103" s="10">
        <v>100</v>
      </c>
      <c r="N1103" s="10">
        <v>1174</v>
      </c>
      <c r="O1103" s="9"/>
      <c r="P1103" s="6"/>
      <c r="Q1103" s="6"/>
    </row>
    <row r="1104" spans="1:17" x14ac:dyDescent="0.25">
      <c r="A1104" s="7">
        <f t="shared" si="167"/>
        <v>36245</v>
      </c>
      <c r="B1104" s="11">
        <f t="shared" si="167"/>
        <v>3</v>
      </c>
      <c r="C1104" s="12">
        <f t="shared" si="166"/>
        <v>6</v>
      </c>
      <c r="D1104" s="12" t="str">
        <f t="shared" si="166"/>
        <v>growth</v>
      </c>
      <c r="E1104" s="12">
        <v>17</v>
      </c>
      <c r="F1104" s="12" t="s">
        <v>57</v>
      </c>
      <c r="G1104" s="12" t="s">
        <v>56</v>
      </c>
      <c r="H1104" s="12">
        <v>1</v>
      </c>
      <c r="I1104" s="12">
        <f t="shared" si="159"/>
        <v>36245017</v>
      </c>
      <c r="J1104" s="12">
        <f t="shared" si="158"/>
        <v>36</v>
      </c>
      <c r="K1104" s="13">
        <v>915</v>
      </c>
      <c r="L1104" s="13">
        <v>915</v>
      </c>
      <c r="M1104" s="13">
        <v>100</v>
      </c>
      <c r="N1104" s="13">
        <v>915</v>
      </c>
      <c r="O1104" s="12"/>
      <c r="P1104" s="6"/>
      <c r="Q1104" s="6"/>
    </row>
    <row r="1105" spans="1:17" x14ac:dyDescent="0.25">
      <c r="A1105" s="7">
        <f t="shared" si="167"/>
        <v>36245</v>
      </c>
      <c r="B1105" s="11">
        <f t="shared" si="167"/>
        <v>3</v>
      </c>
      <c r="C1105" s="12">
        <f t="shared" si="166"/>
        <v>6</v>
      </c>
      <c r="D1105" s="12" t="str">
        <f t="shared" si="166"/>
        <v>growth</v>
      </c>
      <c r="E1105" s="12">
        <v>39</v>
      </c>
      <c r="F1105" s="12" t="s">
        <v>57</v>
      </c>
      <c r="G1105" s="12" t="s">
        <v>56</v>
      </c>
      <c r="H1105" s="12">
        <v>2</v>
      </c>
      <c r="I1105" s="12">
        <f t="shared" si="159"/>
        <v>36245039</v>
      </c>
      <c r="J1105" s="12">
        <f t="shared" si="158"/>
        <v>36</v>
      </c>
      <c r="K1105" s="13">
        <v>1182</v>
      </c>
      <c r="L1105" s="13">
        <v>1182</v>
      </c>
      <c r="M1105" s="13">
        <v>100</v>
      </c>
      <c r="N1105" s="13">
        <v>1182</v>
      </c>
      <c r="O1105" s="12"/>
      <c r="P1105" s="6"/>
      <c r="Q1105" s="6"/>
    </row>
    <row r="1106" spans="1:17" x14ac:dyDescent="0.25">
      <c r="A1106" s="7">
        <f t="shared" si="167"/>
        <v>36245</v>
      </c>
      <c r="B1106" s="11">
        <f t="shared" si="167"/>
        <v>3</v>
      </c>
      <c r="C1106" s="12">
        <f t="shared" si="166"/>
        <v>6</v>
      </c>
      <c r="D1106" s="12" t="str">
        <f t="shared" si="166"/>
        <v>growth</v>
      </c>
      <c r="E1106" s="12">
        <v>82</v>
      </c>
      <c r="F1106" s="12" t="s">
        <v>57</v>
      </c>
      <c r="G1106" s="12" t="s">
        <v>56</v>
      </c>
      <c r="H1106" s="12">
        <v>3</v>
      </c>
      <c r="I1106" s="12">
        <f t="shared" si="159"/>
        <v>36245082</v>
      </c>
      <c r="J1106" s="12">
        <f t="shared" si="158"/>
        <v>36</v>
      </c>
      <c r="K1106" s="13"/>
      <c r="L1106" s="13"/>
      <c r="M1106" s="13">
        <v>100</v>
      </c>
      <c r="N1106" s="13">
        <v>0</v>
      </c>
      <c r="O1106" s="12"/>
      <c r="P1106" s="6"/>
      <c r="Q1106" s="6"/>
    </row>
    <row r="1107" spans="1:17" x14ac:dyDescent="0.25">
      <c r="A1107" s="7">
        <f t="shared" si="167"/>
        <v>36245</v>
      </c>
      <c r="B1107" s="14">
        <f t="shared" si="167"/>
        <v>3</v>
      </c>
      <c r="C1107" s="15">
        <f t="shared" si="166"/>
        <v>6</v>
      </c>
      <c r="D1107" s="15" t="str">
        <f t="shared" si="166"/>
        <v>growth</v>
      </c>
      <c r="E1107" s="15">
        <v>15</v>
      </c>
      <c r="F1107" s="15" t="s">
        <v>55</v>
      </c>
      <c r="G1107" s="15" t="s">
        <v>58</v>
      </c>
      <c r="H1107" s="15">
        <v>1</v>
      </c>
      <c r="I1107" s="15">
        <f t="shared" si="159"/>
        <v>36245015</v>
      </c>
      <c r="J1107" s="15">
        <f t="shared" si="158"/>
        <v>36</v>
      </c>
      <c r="K1107" s="16">
        <v>1233</v>
      </c>
      <c r="L1107" s="16">
        <v>1233</v>
      </c>
      <c r="M1107" s="16">
        <v>100</v>
      </c>
      <c r="N1107" s="16">
        <v>1233</v>
      </c>
      <c r="O1107" s="15"/>
      <c r="P1107" s="6"/>
      <c r="Q1107" s="6"/>
    </row>
    <row r="1108" spans="1:17" x14ac:dyDescent="0.25">
      <c r="A1108" s="7">
        <f t="shared" si="167"/>
        <v>36245</v>
      </c>
      <c r="B1108" s="14">
        <f t="shared" si="167"/>
        <v>3</v>
      </c>
      <c r="C1108" s="15">
        <f t="shared" si="166"/>
        <v>6</v>
      </c>
      <c r="D1108" s="15" t="str">
        <f t="shared" si="166"/>
        <v>growth</v>
      </c>
      <c r="E1108" s="15">
        <v>34</v>
      </c>
      <c r="F1108" s="15" t="s">
        <v>55</v>
      </c>
      <c r="G1108" s="15" t="s">
        <v>58</v>
      </c>
      <c r="H1108" s="15">
        <v>2</v>
      </c>
      <c r="I1108" s="15">
        <f t="shared" si="159"/>
        <v>36245034</v>
      </c>
      <c r="J1108" s="15">
        <f t="shared" ref="J1108:J1171" si="168">B1108*10+C1108</f>
        <v>36</v>
      </c>
      <c r="K1108" s="16">
        <v>1249.5</v>
      </c>
      <c r="L1108" s="16">
        <v>1249.5</v>
      </c>
      <c r="M1108" s="16">
        <v>100</v>
      </c>
      <c r="N1108" s="16">
        <v>1249.5</v>
      </c>
      <c r="O1108" s="15"/>
      <c r="P1108" s="6"/>
      <c r="Q1108" s="6"/>
    </row>
    <row r="1109" spans="1:17" x14ac:dyDescent="0.25">
      <c r="A1109" s="7">
        <f t="shared" si="167"/>
        <v>36245</v>
      </c>
      <c r="B1109" s="14">
        <f t="shared" si="167"/>
        <v>3</v>
      </c>
      <c r="C1109" s="15">
        <f t="shared" si="166"/>
        <v>6</v>
      </c>
      <c r="D1109" s="15" t="str">
        <f t="shared" si="166"/>
        <v>growth</v>
      </c>
      <c r="E1109" s="15">
        <v>60</v>
      </c>
      <c r="F1109" s="15" t="s">
        <v>55</v>
      </c>
      <c r="G1109" s="15" t="s">
        <v>58</v>
      </c>
      <c r="H1109" s="15">
        <v>3</v>
      </c>
      <c r="I1109" s="15">
        <f t="shared" si="159"/>
        <v>36245060</v>
      </c>
      <c r="J1109" s="15">
        <f t="shared" si="168"/>
        <v>36</v>
      </c>
      <c r="K1109" s="16">
        <v>1687</v>
      </c>
      <c r="L1109" s="16">
        <v>1687</v>
      </c>
      <c r="M1109" s="16">
        <v>100</v>
      </c>
      <c r="N1109" s="16">
        <v>1687</v>
      </c>
      <c r="O1109" s="15"/>
      <c r="P1109" s="6"/>
      <c r="Q1109" s="6"/>
    </row>
    <row r="1110" spans="1:17" x14ac:dyDescent="0.25">
      <c r="A1110" s="7">
        <f t="shared" si="167"/>
        <v>36245</v>
      </c>
      <c r="B1110" s="17">
        <f t="shared" si="167"/>
        <v>3</v>
      </c>
      <c r="C1110" s="18">
        <f t="shared" si="166"/>
        <v>6</v>
      </c>
      <c r="D1110" s="18" t="str">
        <f t="shared" si="166"/>
        <v>growth</v>
      </c>
      <c r="E1110" s="18">
        <v>18</v>
      </c>
      <c r="F1110" s="18" t="s">
        <v>57</v>
      </c>
      <c r="G1110" s="18" t="s">
        <v>58</v>
      </c>
      <c r="H1110" s="18">
        <v>1</v>
      </c>
      <c r="I1110" s="18">
        <f t="shared" ref="I1110:I1173" si="169">A1110*1000+E1110</f>
        <v>36245018</v>
      </c>
      <c r="J1110" s="18">
        <f t="shared" si="168"/>
        <v>36</v>
      </c>
      <c r="K1110" s="19">
        <v>2109</v>
      </c>
      <c r="L1110" s="19">
        <v>2109</v>
      </c>
      <c r="M1110" s="19">
        <v>100</v>
      </c>
      <c r="N1110" s="19">
        <v>2109</v>
      </c>
      <c r="O1110" s="18"/>
      <c r="P1110" s="6"/>
      <c r="Q1110" s="6"/>
    </row>
    <row r="1111" spans="1:17" x14ac:dyDescent="0.25">
      <c r="A1111" s="7">
        <f t="shared" si="167"/>
        <v>36245</v>
      </c>
      <c r="B1111" s="17">
        <f t="shared" si="167"/>
        <v>3</v>
      </c>
      <c r="C1111" s="18">
        <f t="shared" si="166"/>
        <v>6</v>
      </c>
      <c r="D1111" s="18" t="str">
        <f t="shared" si="166"/>
        <v>growth</v>
      </c>
      <c r="E1111" s="18">
        <v>37</v>
      </c>
      <c r="F1111" s="18" t="s">
        <v>57</v>
      </c>
      <c r="G1111" s="18" t="s">
        <v>58</v>
      </c>
      <c r="H1111" s="18">
        <v>2</v>
      </c>
      <c r="I1111" s="18">
        <f t="shared" si="169"/>
        <v>36245037</v>
      </c>
      <c r="J1111" s="18">
        <f t="shared" si="168"/>
        <v>36</v>
      </c>
      <c r="K1111" s="19">
        <v>2037</v>
      </c>
      <c r="L1111" s="19">
        <v>2037</v>
      </c>
      <c r="M1111" s="19">
        <v>100</v>
      </c>
      <c r="N1111" s="19">
        <v>2037</v>
      </c>
      <c r="O1111" s="18"/>
      <c r="P1111" s="6"/>
      <c r="Q1111" s="6"/>
    </row>
    <row r="1112" spans="1:17" x14ac:dyDescent="0.25">
      <c r="A1112" s="7">
        <f t="shared" si="167"/>
        <v>36245</v>
      </c>
      <c r="B1112" s="17">
        <f t="shared" si="167"/>
        <v>3</v>
      </c>
      <c r="C1112" s="18">
        <f t="shared" si="166"/>
        <v>6</v>
      </c>
      <c r="D1112" s="18" t="str">
        <f t="shared" si="166"/>
        <v>growth</v>
      </c>
      <c r="E1112" s="18">
        <v>83</v>
      </c>
      <c r="F1112" s="18" t="s">
        <v>57</v>
      </c>
      <c r="G1112" s="18" t="s">
        <v>58</v>
      </c>
      <c r="H1112" s="18">
        <v>3</v>
      </c>
      <c r="I1112" s="18">
        <f t="shared" si="169"/>
        <v>36245083</v>
      </c>
      <c r="J1112" s="18">
        <f t="shared" si="168"/>
        <v>36</v>
      </c>
      <c r="K1112" s="19">
        <v>1228</v>
      </c>
      <c r="L1112" s="19">
        <v>1228</v>
      </c>
      <c r="M1112" s="19">
        <v>100</v>
      </c>
      <c r="N1112" s="19">
        <v>1228</v>
      </c>
      <c r="O1112" s="18"/>
      <c r="P1112" s="6"/>
      <c r="Q1112" s="6"/>
    </row>
    <row r="1113" spans="1:17" x14ac:dyDescent="0.25">
      <c r="A1113" s="7">
        <f t="shared" si="167"/>
        <v>36245</v>
      </c>
      <c r="B1113" s="8">
        <f t="shared" si="167"/>
        <v>3</v>
      </c>
      <c r="C1113" s="9">
        <f t="shared" si="166"/>
        <v>6</v>
      </c>
      <c r="D1113" s="9" t="str">
        <f t="shared" si="166"/>
        <v>growth</v>
      </c>
      <c r="E1113" s="9">
        <v>16</v>
      </c>
      <c r="F1113" s="9" t="s">
        <v>55</v>
      </c>
      <c r="G1113" s="9" t="s">
        <v>59</v>
      </c>
      <c r="H1113" s="9">
        <v>1</v>
      </c>
      <c r="I1113" s="9">
        <f t="shared" si="169"/>
        <v>36245016</v>
      </c>
      <c r="J1113" s="9">
        <f t="shared" si="168"/>
        <v>36</v>
      </c>
      <c r="K1113" s="10">
        <v>1963</v>
      </c>
      <c r="L1113" s="10">
        <v>1963</v>
      </c>
      <c r="M1113" s="10">
        <v>100</v>
      </c>
      <c r="N1113" s="10">
        <v>1963</v>
      </c>
      <c r="O1113" s="9"/>
      <c r="P1113" s="6"/>
      <c r="Q1113" s="6"/>
    </row>
    <row r="1114" spans="1:17" x14ac:dyDescent="0.25">
      <c r="A1114" s="7">
        <f t="shared" si="167"/>
        <v>36245</v>
      </c>
      <c r="B1114" s="8">
        <f t="shared" si="167"/>
        <v>3</v>
      </c>
      <c r="C1114" s="9">
        <f t="shared" si="166"/>
        <v>6</v>
      </c>
      <c r="D1114" s="9" t="str">
        <f t="shared" si="166"/>
        <v>growth</v>
      </c>
      <c r="E1114" s="9">
        <v>36</v>
      </c>
      <c r="F1114" s="9" t="s">
        <v>55</v>
      </c>
      <c r="G1114" s="9" t="s">
        <v>59</v>
      </c>
      <c r="H1114" s="9">
        <v>2</v>
      </c>
      <c r="I1114" s="9">
        <f t="shared" si="169"/>
        <v>36245036</v>
      </c>
      <c r="J1114" s="9">
        <f t="shared" si="168"/>
        <v>36</v>
      </c>
      <c r="K1114" s="10">
        <v>1692.5</v>
      </c>
      <c r="L1114" s="10">
        <v>1692.5</v>
      </c>
      <c r="M1114" s="10">
        <v>100</v>
      </c>
      <c r="N1114" s="10">
        <v>1692.5</v>
      </c>
      <c r="O1114" s="9"/>
      <c r="P1114" s="6"/>
      <c r="Q1114" s="6"/>
    </row>
    <row r="1115" spans="1:17" x14ac:dyDescent="0.25">
      <c r="A1115" s="7">
        <f t="shared" si="167"/>
        <v>36245</v>
      </c>
      <c r="B1115" s="8">
        <f t="shared" si="167"/>
        <v>3</v>
      </c>
      <c r="C1115" s="9">
        <f t="shared" si="166"/>
        <v>6</v>
      </c>
      <c r="D1115" s="9" t="str">
        <f t="shared" si="166"/>
        <v>growth</v>
      </c>
      <c r="E1115" s="9">
        <v>59</v>
      </c>
      <c r="F1115" s="9" t="s">
        <v>55</v>
      </c>
      <c r="G1115" s="9" t="s">
        <v>59</v>
      </c>
      <c r="H1115" s="9">
        <v>3</v>
      </c>
      <c r="I1115" s="9">
        <f t="shared" si="169"/>
        <v>36245059</v>
      </c>
      <c r="J1115" s="9">
        <f t="shared" si="168"/>
        <v>36</v>
      </c>
      <c r="K1115" s="10">
        <v>2258.5</v>
      </c>
      <c r="L1115" s="10">
        <v>2258.5</v>
      </c>
      <c r="M1115" s="10">
        <v>100</v>
      </c>
      <c r="N1115" s="10">
        <v>2258.5</v>
      </c>
      <c r="O1115" s="9"/>
      <c r="P1115" s="6"/>
      <c r="Q1115" s="6"/>
    </row>
    <row r="1116" spans="1:17" x14ac:dyDescent="0.25">
      <c r="A1116" s="7">
        <f t="shared" si="167"/>
        <v>36245</v>
      </c>
      <c r="B1116" s="11">
        <f t="shared" si="167"/>
        <v>3</v>
      </c>
      <c r="C1116" s="12">
        <f t="shared" si="166"/>
        <v>6</v>
      </c>
      <c r="D1116" s="12" t="str">
        <f t="shared" si="166"/>
        <v>growth</v>
      </c>
      <c r="E1116" s="12">
        <v>19</v>
      </c>
      <c r="F1116" s="12" t="s">
        <v>57</v>
      </c>
      <c r="G1116" s="12" t="s">
        <v>59</v>
      </c>
      <c r="H1116" s="12">
        <v>1</v>
      </c>
      <c r="I1116" s="12">
        <f t="shared" si="169"/>
        <v>36245019</v>
      </c>
      <c r="J1116" s="12">
        <f t="shared" si="168"/>
        <v>36</v>
      </c>
      <c r="K1116" s="13">
        <v>2107.5</v>
      </c>
      <c r="L1116" s="13">
        <v>2107.5</v>
      </c>
      <c r="M1116" s="13">
        <v>100</v>
      </c>
      <c r="N1116" s="13">
        <v>2107.5</v>
      </c>
      <c r="O1116" s="12"/>
      <c r="P1116" s="6"/>
      <c r="Q1116" s="6"/>
    </row>
    <row r="1117" spans="1:17" x14ac:dyDescent="0.25">
      <c r="A1117" s="7">
        <f t="shared" si="167"/>
        <v>36245</v>
      </c>
      <c r="B1117" s="11">
        <f t="shared" si="167"/>
        <v>3</v>
      </c>
      <c r="C1117" s="12">
        <f t="shared" si="166"/>
        <v>6</v>
      </c>
      <c r="D1117" s="12" t="str">
        <f t="shared" si="166"/>
        <v>growth</v>
      </c>
      <c r="E1117" s="12">
        <v>38</v>
      </c>
      <c r="F1117" s="12" t="s">
        <v>57</v>
      </c>
      <c r="G1117" s="12" t="s">
        <v>59</v>
      </c>
      <c r="H1117" s="12">
        <v>2</v>
      </c>
      <c r="I1117" s="12">
        <f t="shared" si="169"/>
        <v>36245038</v>
      </c>
      <c r="J1117" s="12">
        <f t="shared" si="168"/>
        <v>36</v>
      </c>
      <c r="K1117" s="13">
        <v>2848</v>
      </c>
      <c r="L1117" s="13">
        <v>2848</v>
      </c>
      <c r="M1117" s="13">
        <v>100</v>
      </c>
      <c r="N1117" s="13">
        <v>2848</v>
      </c>
      <c r="O1117" s="12"/>
      <c r="P1117" s="6"/>
      <c r="Q1117" s="6"/>
    </row>
    <row r="1118" spans="1:17" x14ac:dyDescent="0.25">
      <c r="A1118" s="7">
        <f t="shared" si="167"/>
        <v>36245</v>
      </c>
      <c r="B1118" s="11">
        <f t="shared" si="167"/>
        <v>3</v>
      </c>
      <c r="C1118" s="12">
        <f t="shared" si="167"/>
        <v>6</v>
      </c>
      <c r="D1118" s="12" t="str">
        <f t="shared" si="167"/>
        <v>growth</v>
      </c>
      <c r="E1118" s="12">
        <v>81</v>
      </c>
      <c r="F1118" s="12" t="s">
        <v>57</v>
      </c>
      <c r="G1118" s="12" t="s">
        <v>59</v>
      </c>
      <c r="H1118" s="12">
        <v>3</v>
      </c>
      <c r="I1118" s="12">
        <f t="shared" si="169"/>
        <v>36245081</v>
      </c>
      <c r="J1118" s="12">
        <f t="shared" si="168"/>
        <v>36</v>
      </c>
      <c r="K1118" s="13">
        <v>2562</v>
      </c>
      <c r="L1118" s="13">
        <v>2562</v>
      </c>
      <c r="M1118" s="13">
        <v>100</v>
      </c>
      <c r="N1118" s="13">
        <v>2562</v>
      </c>
      <c r="O1118" s="12"/>
      <c r="P1118" s="6"/>
      <c r="Q1118" s="6"/>
    </row>
    <row r="1119" spans="1:17" x14ac:dyDescent="0.25">
      <c r="A1119" s="20">
        <v>36252</v>
      </c>
      <c r="B1119" s="8">
        <v>3</v>
      </c>
      <c r="C1119" s="9">
        <v>6</v>
      </c>
      <c r="D1119" s="9" t="s">
        <v>60</v>
      </c>
      <c r="E1119" s="9">
        <v>14</v>
      </c>
      <c r="F1119" s="9" t="s">
        <v>55</v>
      </c>
      <c r="G1119" s="9" t="s">
        <v>56</v>
      </c>
      <c r="H1119" s="9">
        <v>1</v>
      </c>
      <c r="I1119" s="9">
        <f t="shared" si="169"/>
        <v>36252014</v>
      </c>
      <c r="J1119" s="9">
        <f t="shared" si="168"/>
        <v>36</v>
      </c>
      <c r="K1119" s="10">
        <v>1716.5</v>
      </c>
      <c r="L1119" s="10">
        <v>1716.5</v>
      </c>
      <c r="M1119" s="10">
        <v>100</v>
      </c>
      <c r="N1119" s="10">
        <v>1716.5</v>
      </c>
      <c r="O1119" s="9"/>
      <c r="P1119" s="6"/>
      <c r="Q1119" s="6"/>
    </row>
    <row r="1120" spans="1:17" x14ac:dyDescent="0.25">
      <c r="A1120" s="20">
        <f>A1119</f>
        <v>36252</v>
      </c>
      <c r="B1120" s="8">
        <f>B1119</f>
        <v>3</v>
      </c>
      <c r="C1120" s="9">
        <f t="shared" ref="C1120:D1135" si="170">C1119</f>
        <v>6</v>
      </c>
      <c r="D1120" s="9" t="str">
        <f t="shared" si="170"/>
        <v>growth</v>
      </c>
      <c r="E1120" s="9">
        <v>35</v>
      </c>
      <c r="F1120" s="9" t="s">
        <v>55</v>
      </c>
      <c r="G1120" s="9" t="s">
        <v>56</v>
      </c>
      <c r="H1120" s="9">
        <v>2</v>
      </c>
      <c r="I1120" s="9">
        <f t="shared" si="169"/>
        <v>36252035</v>
      </c>
      <c r="J1120" s="9">
        <f t="shared" si="168"/>
        <v>36</v>
      </c>
      <c r="K1120" s="10">
        <v>1437</v>
      </c>
      <c r="L1120" s="10">
        <v>1437</v>
      </c>
      <c r="M1120" s="10">
        <v>100</v>
      </c>
      <c r="N1120" s="10">
        <v>1437</v>
      </c>
      <c r="O1120" s="9"/>
      <c r="P1120" s="6"/>
      <c r="Q1120" s="6"/>
    </row>
    <row r="1121" spans="1:17" x14ac:dyDescent="0.25">
      <c r="A1121" s="20">
        <f t="shared" ref="A1121:D1136" si="171">A1120</f>
        <v>36252</v>
      </c>
      <c r="B1121" s="8">
        <f t="shared" si="171"/>
        <v>3</v>
      </c>
      <c r="C1121" s="9">
        <f t="shared" si="170"/>
        <v>6</v>
      </c>
      <c r="D1121" s="9" t="str">
        <f t="shared" si="170"/>
        <v>growth</v>
      </c>
      <c r="E1121" s="9">
        <v>61</v>
      </c>
      <c r="F1121" s="9" t="s">
        <v>55</v>
      </c>
      <c r="G1121" s="9" t="s">
        <v>56</v>
      </c>
      <c r="H1121" s="9">
        <v>3</v>
      </c>
      <c r="I1121" s="9">
        <f t="shared" si="169"/>
        <v>36252061</v>
      </c>
      <c r="J1121" s="9">
        <f t="shared" si="168"/>
        <v>36</v>
      </c>
      <c r="K1121" s="10">
        <v>2456.5</v>
      </c>
      <c r="L1121" s="10">
        <v>2456.5</v>
      </c>
      <c r="M1121" s="10">
        <v>100</v>
      </c>
      <c r="N1121" s="10">
        <v>2456.5</v>
      </c>
      <c r="O1121" s="9"/>
      <c r="P1121" s="6"/>
      <c r="Q1121" s="6"/>
    </row>
    <row r="1122" spans="1:17" x14ac:dyDescent="0.25">
      <c r="A1122" s="20">
        <f t="shared" si="171"/>
        <v>36252</v>
      </c>
      <c r="B1122" s="11">
        <f t="shared" si="171"/>
        <v>3</v>
      </c>
      <c r="C1122" s="12">
        <f t="shared" si="170"/>
        <v>6</v>
      </c>
      <c r="D1122" s="12" t="str">
        <f t="shared" si="170"/>
        <v>growth</v>
      </c>
      <c r="E1122" s="12">
        <v>17</v>
      </c>
      <c r="F1122" s="12" t="s">
        <v>57</v>
      </c>
      <c r="G1122" s="12" t="s">
        <v>56</v>
      </c>
      <c r="H1122" s="12">
        <v>1</v>
      </c>
      <c r="I1122" s="12">
        <f t="shared" si="169"/>
        <v>36252017</v>
      </c>
      <c r="J1122" s="12">
        <f t="shared" si="168"/>
        <v>36</v>
      </c>
      <c r="K1122" s="13">
        <v>1641.5</v>
      </c>
      <c r="L1122" s="13">
        <v>1641.5</v>
      </c>
      <c r="M1122" s="13">
        <v>100</v>
      </c>
      <c r="N1122" s="13">
        <v>1641.5</v>
      </c>
      <c r="O1122" s="12"/>
      <c r="P1122" s="6"/>
      <c r="Q1122" s="6"/>
    </row>
    <row r="1123" spans="1:17" x14ac:dyDescent="0.25">
      <c r="A1123" s="20">
        <f t="shared" si="171"/>
        <v>36252</v>
      </c>
      <c r="B1123" s="11">
        <f t="shared" si="171"/>
        <v>3</v>
      </c>
      <c r="C1123" s="12">
        <f t="shared" si="170"/>
        <v>6</v>
      </c>
      <c r="D1123" s="12" t="str">
        <f t="shared" si="170"/>
        <v>growth</v>
      </c>
      <c r="E1123" s="12">
        <v>39</v>
      </c>
      <c r="F1123" s="12" t="s">
        <v>57</v>
      </c>
      <c r="G1123" s="12" t="s">
        <v>56</v>
      </c>
      <c r="H1123" s="12">
        <v>2</v>
      </c>
      <c r="I1123" s="12">
        <f t="shared" si="169"/>
        <v>36252039</v>
      </c>
      <c r="J1123" s="12">
        <f t="shared" si="168"/>
        <v>36</v>
      </c>
      <c r="K1123" s="13">
        <v>1751.5</v>
      </c>
      <c r="L1123" s="13">
        <v>1751.5</v>
      </c>
      <c r="M1123" s="13">
        <v>100</v>
      </c>
      <c r="N1123" s="13">
        <v>1751.5</v>
      </c>
      <c r="O1123" s="12"/>
      <c r="P1123" s="6"/>
      <c r="Q1123" s="6"/>
    </row>
    <row r="1124" spans="1:17" x14ac:dyDescent="0.25">
      <c r="A1124" s="20">
        <f t="shared" si="171"/>
        <v>36252</v>
      </c>
      <c r="B1124" s="11">
        <f t="shared" si="171"/>
        <v>3</v>
      </c>
      <c r="C1124" s="12">
        <f t="shared" si="170"/>
        <v>6</v>
      </c>
      <c r="D1124" s="12" t="str">
        <f t="shared" si="170"/>
        <v>growth</v>
      </c>
      <c r="E1124" s="12">
        <v>82</v>
      </c>
      <c r="F1124" s="12" t="s">
        <v>57</v>
      </c>
      <c r="G1124" s="12" t="s">
        <v>56</v>
      </c>
      <c r="H1124" s="12">
        <v>3</v>
      </c>
      <c r="I1124" s="12">
        <f t="shared" si="169"/>
        <v>36252082</v>
      </c>
      <c r="J1124" s="12">
        <f t="shared" si="168"/>
        <v>36</v>
      </c>
      <c r="K1124" s="13"/>
      <c r="L1124" s="13"/>
      <c r="M1124" s="13">
        <v>100</v>
      </c>
      <c r="N1124" s="13">
        <v>0</v>
      </c>
      <c r="O1124" s="12"/>
      <c r="P1124" s="6"/>
      <c r="Q1124" s="6"/>
    </row>
    <row r="1125" spans="1:17" x14ac:dyDescent="0.25">
      <c r="A1125" s="20">
        <f t="shared" si="171"/>
        <v>36252</v>
      </c>
      <c r="B1125" s="14">
        <f t="shared" si="171"/>
        <v>3</v>
      </c>
      <c r="C1125" s="15">
        <f t="shared" si="170"/>
        <v>6</v>
      </c>
      <c r="D1125" s="15" t="str">
        <f t="shared" si="170"/>
        <v>growth</v>
      </c>
      <c r="E1125" s="15">
        <v>15</v>
      </c>
      <c r="F1125" s="15" t="s">
        <v>55</v>
      </c>
      <c r="G1125" s="15" t="s">
        <v>58</v>
      </c>
      <c r="H1125" s="15">
        <v>1</v>
      </c>
      <c r="I1125" s="15">
        <f t="shared" si="169"/>
        <v>36252015</v>
      </c>
      <c r="J1125" s="15">
        <f t="shared" si="168"/>
        <v>36</v>
      </c>
      <c r="K1125" s="16">
        <v>1753</v>
      </c>
      <c r="L1125" s="16">
        <v>1753</v>
      </c>
      <c r="M1125" s="16">
        <v>100</v>
      </c>
      <c r="N1125" s="16">
        <v>1753</v>
      </c>
      <c r="O1125" s="15"/>
      <c r="P1125" s="6"/>
      <c r="Q1125" s="6"/>
    </row>
    <row r="1126" spans="1:17" x14ac:dyDescent="0.25">
      <c r="A1126" s="20">
        <f t="shared" si="171"/>
        <v>36252</v>
      </c>
      <c r="B1126" s="14">
        <f t="shared" si="171"/>
        <v>3</v>
      </c>
      <c r="C1126" s="15">
        <f t="shared" si="170"/>
        <v>6</v>
      </c>
      <c r="D1126" s="15" t="str">
        <f t="shared" si="170"/>
        <v>growth</v>
      </c>
      <c r="E1126" s="15">
        <v>34</v>
      </c>
      <c r="F1126" s="15" t="s">
        <v>55</v>
      </c>
      <c r="G1126" s="15" t="s">
        <v>58</v>
      </c>
      <c r="H1126" s="15">
        <v>2</v>
      </c>
      <c r="I1126" s="15">
        <f t="shared" si="169"/>
        <v>36252034</v>
      </c>
      <c r="J1126" s="15">
        <f t="shared" si="168"/>
        <v>36</v>
      </c>
      <c r="K1126" s="16">
        <v>2301.5</v>
      </c>
      <c r="L1126" s="16">
        <v>2301.5</v>
      </c>
      <c r="M1126" s="16">
        <v>100</v>
      </c>
      <c r="N1126" s="16">
        <v>2301.5</v>
      </c>
      <c r="O1126" s="15"/>
      <c r="P1126" s="6"/>
      <c r="Q1126" s="6"/>
    </row>
    <row r="1127" spans="1:17" x14ac:dyDescent="0.25">
      <c r="A1127" s="20">
        <f t="shared" si="171"/>
        <v>36252</v>
      </c>
      <c r="B1127" s="14">
        <f t="shared" si="171"/>
        <v>3</v>
      </c>
      <c r="C1127" s="15">
        <f t="shared" si="170"/>
        <v>6</v>
      </c>
      <c r="D1127" s="15" t="str">
        <f t="shared" si="170"/>
        <v>growth</v>
      </c>
      <c r="E1127" s="15">
        <v>60</v>
      </c>
      <c r="F1127" s="15" t="s">
        <v>55</v>
      </c>
      <c r="G1127" s="15" t="s">
        <v>58</v>
      </c>
      <c r="H1127" s="15">
        <v>3</v>
      </c>
      <c r="I1127" s="15">
        <f t="shared" si="169"/>
        <v>36252060</v>
      </c>
      <c r="J1127" s="15">
        <f t="shared" si="168"/>
        <v>36</v>
      </c>
      <c r="K1127" s="16">
        <v>1762</v>
      </c>
      <c r="L1127" s="16">
        <v>1762</v>
      </c>
      <c r="M1127" s="16">
        <v>100</v>
      </c>
      <c r="N1127" s="16">
        <v>1762</v>
      </c>
      <c r="O1127" s="15"/>
      <c r="P1127" s="6"/>
      <c r="Q1127" s="6"/>
    </row>
    <row r="1128" spans="1:17" x14ac:dyDescent="0.25">
      <c r="A1128" s="20">
        <f t="shared" si="171"/>
        <v>36252</v>
      </c>
      <c r="B1128" s="17">
        <f t="shared" si="171"/>
        <v>3</v>
      </c>
      <c r="C1128" s="18">
        <f t="shared" si="170"/>
        <v>6</v>
      </c>
      <c r="D1128" s="18" t="str">
        <f t="shared" si="170"/>
        <v>growth</v>
      </c>
      <c r="E1128" s="18">
        <v>18</v>
      </c>
      <c r="F1128" s="18" t="s">
        <v>57</v>
      </c>
      <c r="G1128" s="18" t="s">
        <v>58</v>
      </c>
      <c r="H1128" s="18">
        <v>1</v>
      </c>
      <c r="I1128" s="18">
        <f t="shared" si="169"/>
        <v>36252018</v>
      </c>
      <c r="J1128" s="18">
        <f t="shared" si="168"/>
        <v>36</v>
      </c>
      <c r="K1128" s="19">
        <v>2056</v>
      </c>
      <c r="L1128" s="19">
        <v>2056</v>
      </c>
      <c r="M1128" s="19">
        <v>100</v>
      </c>
      <c r="N1128" s="19">
        <v>2056</v>
      </c>
      <c r="O1128" s="18"/>
      <c r="P1128" s="6"/>
      <c r="Q1128" s="6"/>
    </row>
    <row r="1129" spans="1:17" x14ac:dyDescent="0.25">
      <c r="A1129" s="20">
        <f t="shared" si="171"/>
        <v>36252</v>
      </c>
      <c r="B1129" s="17">
        <f t="shared" si="171"/>
        <v>3</v>
      </c>
      <c r="C1129" s="18">
        <f t="shared" si="170"/>
        <v>6</v>
      </c>
      <c r="D1129" s="18" t="str">
        <f t="shared" si="170"/>
        <v>growth</v>
      </c>
      <c r="E1129" s="18">
        <v>37</v>
      </c>
      <c r="F1129" s="18" t="s">
        <v>57</v>
      </c>
      <c r="G1129" s="18" t="s">
        <v>58</v>
      </c>
      <c r="H1129" s="18">
        <v>2</v>
      </c>
      <c r="I1129" s="18">
        <f t="shared" si="169"/>
        <v>36252037</v>
      </c>
      <c r="J1129" s="18">
        <f t="shared" si="168"/>
        <v>36</v>
      </c>
      <c r="K1129" s="19">
        <v>3549.5</v>
      </c>
      <c r="L1129" s="19">
        <v>3549.5</v>
      </c>
      <c r="M1129" s="19">
        <v>100</v>
      </c>
      <c r="N1129" s="19">
        <v>3549.5</v>
      </c>
      <c r="O1129" s="18"/>
      <c r="P1129" s="6"/>
      <c r="Q1129" s="6"/>
    </row>
    <row r="1130" spans="1:17" x14ac:dyDescent="0.25">
      <c r="A1130" s="20">
        <f t="shared" si="171"/>
        <v>36252</v>
      </c>
      <c r="B1130" s="17">
        <f t="shared" si="171"/>
        <v>3</v>
      </c>
      <c r="C1130" s="18">
        <f t="shared" si="170"/>
        <v>6</v>
      </c>
      <c r="D1130" s="18" t="str">
        <f t="shared" si="170"/>
        <v>growth</v>
      </c>
      <c r="E1130" s="18">
        <v>83</v>
      </c>
      <c r="F1130" s="18" t="s">
        <v>57</v>
      </c>
      <c r="G1130" s="18" t="s">
        <v>58</v>
      </c>
      <c r="H1130" s="18">
        <v>3</v>
      </c>
      <c r="I1130" s="18">
        <f t="shared" si="169"/>
        <v>36252083</v>
      </c>
      <c r="J1130" s="18">
        <f t="shared" si="168"/>
        <v>36</v>
      </c>
      <c r="K1130" s="19">
        <v>3197.5</v>
      </c>
      <c r="L1130" s="19">
        <v>3197.5</v>
      </c>
      <c r="M1130" s="19">
        <v>100</v>
      </c>
      <c r="N1130" s="19">
        <v>3197.5</v>
      </c>
      <c r="O1130" s="18"/>
      <c r="P1130" s="6"/>
      <c r="Q1130" s="6"/>
    </row>
    <row r="1131" spans="1:17" x14ac:dyDescent="0.25">
      <c r="A1131" s="20">
        <f t="shared" si="171"/>
        <v>36252</v>
      </c>
      <c r="B1131" s="8">
        <f t="shared" si="171"/>
        <v>3</v>
      </c>
      <c r="C1131" s="9">
        <f t="shared" si="170"/>
        <v>6</v>
      </c>
      <c r="D1131" s="9" t="str">
        <f t="shared" si="170"/>
        <v>growth</v>
      </c>
      <c r="E1131" s="9">
        <v>16</v>
      </c>
      <c r="F1131" s="9" t="s">
        <v>55</v>
      </c>
      <c r="G1131" s="9" t="s">
        <v>59</v>
      </c>
      <c r="H1131" s="9">
        <v>1</v>
      </c>
      <c r="I1131" s="9">
        <f t="shared" si="169"/>
        <v>36252016</v>
      </c>
      <c r="J1131" s="9">
        <f t="shared" si="168"/>
        <v>36</v>
      </c>
      <c r="K1131" s="10"/>
      <c r="L1131" s="10"/>
      <c r="M1131" s="10">
        <v>100</v>
      </c>
      <c r="N1131" s="10">
        <v>0</v>
      </c>
      <c r="O1131" s="9"/>
      <c r="P1131" s="6"/>
      <c r="Q1131" s="6"/>
    </row>
    <row r="1132" spans="1:17" x14ac:dyDescent="0.25">
      <c r="A1132" s="20">
        <f t="shared" si="171"/>
        <v>36252</v>
      </c>
      <c r="B1132" s="8">
        <f t="shared" si="171"/>
        <v>3</v>
      </c>
      <c r="C1132" s="9">
        <f t="shared" si="170"/>
        <v>6</v>
      </c>
      <c r="D1132" s="9" t="str">
        <f t="shared" si="170"/>
        <v>growth</v>
      </c>
      <c r="E1132" s="9">
        <v>36</v>
      </c>
      <c r="F1132" s="9" t="s">
        <v>55</v>
      </c>
      <c r="G1132" s="9" t="s">
        <v>59</v>
      </c>
      <c r="H1132" s="9">
        <v>2</v>
      </c>
      <c r="I1132" s="9">
        <f t="shared" si="169"/>
        <v>36252036</v>
      </c>
      <c r="J1132" s="9">
        <f t="shared" si="168"/>
        <v>36</v>
      </c>
      <c r="K1132" s="10"/>
      <c r="L1132" s="10"/>
      <c r="M1132" s="10">
        <v>100</v>
      </c>
      <c r="N1132" s="10">
        <v>0</v>
      </c>
      <c r="O1132" s="9"/>
      <c r="P1132" s="6"/>
      <c r="Q1132" s="6"/>
    </row>
    <row r="1133" spans="1:17" x14ac:dyDescent="0.25">
      <c r="A1133" s="20">
        <f t="shared" si="171"/>
        <v>36252</v>
      </c>
      <c r="B1133" s="8">
        <f t="shared" si="171"/>
        <v>3</v>
      </c>
      <c r="C1133" s="9">
        <f t="shared" si="170"/>
        <v>6</v>
      </c>
      <c r="D1133" s="9" t="str">
        <f t="shared" si="170"/>
        <v>growth</v>
      </c>
      <c r="E1133" s="9">
        <v>59</v>
      </c>
      <c r="F1133" s="9" t="s">
        <v>55</v>
      </c>
      <c r="G1133" s="9" t="s">
        <v>59</v>
      </c>
      <c r="H1133" s="9">
        <v>3</v>
      </c>
      <c r="I1133" s="9">
        <f t="shared" si="169"/>
        <v>36252059</v>
      </c>
      <c r="J1133" s="9">
        <f t="shared" si="168"/>
        <v>36</v>
      </c>
      <c r="K1133" s="10"/>
      <c r="L1133" s="10"/>
      <c r="M1133" s="10">
        <v>100</v>
      </c>
      <c r="N1133" s="10">
        <v>0</v>
      </c>
      <c r="O1133" s="9"/>
      <c r="P1133" s="6"/>
      <c r="Q1133" s="6"/>
    </row>
    <row r="1134" spans="1:17" x14ac:dyDescent="0.25">
      <c r="A1134" s="20">
        <f t="shared" si="171"/>
        <v>36252</v>
      </c>
      <c r="B1134" s="11">
        <f t="shared" si="171"/>
        <v>3</v>
      </c>
      <c r="C1134" s="12">
        <f t="shared" si="170"/>
        <v>6</v>
      </c>
      <c r="D1134" s="12" t="str">
        <f t="shared" si="170"/>
        <v>growth</v>
      </c>
      <c r="E1134" s="12">
        <v>19</v>
      </c>
      <c r="F1134" s="12" t="s">
        <v>57</v>
      </c>
      <c r="G1134" s="12" t="s">
        <v>59</v>
      </c>
      <c r="H1134" s="12">
        <v>1</v>
      </c>
      <c r="I1134" s="12">
        <f t="shared" si="169"/>
        <v>36252019</v>
      </c>
      <c r="J1134" s="12">
        <f t="shared" si="168"/>
        <v>36</v>
      </c>
      <c r="K1134" s="13"/>
      <c r="L1134" s="13"/>
      <c r="M1134" s="13">
        <v>100</v>
      </c>
      <c r="N1134" s="13">
        <v>0</v>
      </c>
      <c r="O1134" s="12"/>
      <c r="P1134" s="6"/>
      <c r="Q1134" s="6"/>
    </row>
    <row r="1135" spans="1:17" x14ac:dyDescent="0.25">
      <c r="A1135" s="20">
        <f t="shared" si="171"/>
        <v>36252</v>
      </c>
      <c r="B1135" s="11">
        <f t="shared" si="171"/>
        <v>3</v>
      </c>
      <c r="C1135" s="12">
        <f t="shared" si="170"/>
        <v>6</v>
      </c>
      <c r="D1135" s="12" t="str">
        <f t="shared" si="170"/>
        <v>growth</v>
      </c>
      <c r="E1135" s="12">
        <v>38</v>
      </c>
      <c r="F1135" s="12" t="s">
        <v>57</v>
      </c>
      <c r="G1135" s="12" t="s">
        <v>59</v>
      </c>
      <c r="H1135" s="12">
        <v>2</v>
      </c>
      <c r="I1135" s="12">
        <f t="shared" si="169"/>
        <v>36252038</v>
      </c>
      <c r="J1135" s="12">
        <f t="shared" si="168"/>
        <v>36</v>
      </c>
      <c r="K1135" s="13"/>
      <c r="L1135" s="13"/>
      <c r="M1135" s="13">
        <v>100</v>
      </c>
      <c r="N1135" s="13">
        <v>0</v>
      </c>
      <c r="O1135" s="12"/>
      <c r="P1135" s="6"/>
      <c r="Q1135" s="6"/>
    </row>
    <row r="1136" spans="1:17" x14ac:dyDescent="0.25">
      <c r="A1136" s="20">
        <f t="shared" si="171"/>
        <v>36252</v>
      </c>
      <c r="B1136" s="11">
        <f t="shared" si="171"/>
        <v>3</v>
      </c>
      <c r="C1136" s="12">
        <f t="shared" si="171"/>
        <v>6</v>
      </c>
      <c r="D1136" s="12" t="str">
        <f t="shared" si="171"/>
        <v>growth</v>
      </c>
      <c r="E1136" s="12">
        <v>81</v>
      </c>
      <c r="F1136" s="12" t="s">
        <v>57</v>
      </c>
      <c r="G1136" s="12" t="s">
        <v>59</v>
      </c>
      <c r="H1136" s="12">
        <v>3</v>
      </c>
      <c r="I1136" s="12">
        <f t="shared" si="169"/>
        <v>36252081</v>
      </c>
      <c r="J1136" s="12">
        <f t="shared" si="168"/>
        <v>36</v>
      </c>
      <c r="K1136" s="13"/>
      <c r="L1136" s="13"/>
      <c r="M1136" s="13">
        <v>100</v>
      </c>
      <c r="N1136" s="13">
        <v>0</v>
      </c>
      <c r="O1136" s="12"/>
      <c r="P1136" s="6"/>
      <c r="Q1136" s="6"/>
    </row>
    <row r="1137" spans="1:17" x14ac:dyDescent="0.25">
      <c r="A1137" s="7">
        <v>36259</v>
      </c>
      <c r="B1137" s="8">
        <v>3</v>
      </c>
      <c r="C1137" s="9">
        <v>6</v>
      </c>
      <c r="D1137" s="9" t="s">
        <v>54</v>
      </c>
      <c r="E1137" s="9">
        <v>14</v>
      </c>
      <c r="F1137" s="9" t="s">
        <v>55</v>
      </c>
      <c r="G1137" s="9" t="s">
        <v>56</v>
      </c>
      <c r="H1137" s="9">
        <v>1</v>
      </c>
      <c r="I1137" s="9">
        <f t="shared" si="169"/>
        <v>36259014</v>
      </c>
      <c r="J1137" s="9">
        <f t="shared" si="168"/>
        <v>36</v>
      </c>
      <c r="K1137" s="10">
        <v>2064</v>
      </c>
      <c r="L1137" s="10">
        <v>2064</v>
      </c>
      <c r="M1137" s="10">
        <v>100</v>
      </c>
      <c r="N1137" s="10">
        <v>2064</v>
      </c>
      <c r="O1137" s="10">
        <v>154</v>
      </c>
      <c r="P1137" s="6">
        <f>(K1137-O1137)/K1137</f>
        <v>0.92538759689922478</v>
      </c>
      <c r="Q1137" s="6"/>
    </row>
    <row r="1138" spans="1:17" x14ac:dyDescent="0.25">
      <c r="A1138" s="7">
        <f>A1137</f>
        <v>36259</v>
      </c>
      <c r="B1138" s="8">
        <f>B1137</f>
        <v>3</v>
      </c>
      <c r="C1138" s="9">
        <f t="shared" ref="C1138:D1153" si="172">C1137</f>
        <v>6</v>
      </c>
      <c r="D1138" s="9" t="str">
        <f t="shared" si="172"/>
        <v>final</v>
      </c>
      <c r="E1138" s="9">
        <v>35</v>
      </c>
      <c r="F1138" s="9" t="s">
        <v>55</v>
      </c>
      <c r="G1138" s="9" t="s">
        <v>56</v>
      </c>
      <c r="H1138" s="9">
        <v>2</v>
      </c>
      <c r="I1138" s="9">
        <f t="shared" si="169"/>
        <v>36259035</v>
      </c>
      <c r="J1138" s="9">
        <f t="shared" si="168"/>
        <v>36</v>
      </c>
      <c r="K1138" s="10">
        <v>2151.5</v>
      </c>
      <c r="L1138" s="10">
        <v>2151.5</v>
      </c>
      <c r="M1138" s="10">
        <v>100</v>
      </c>
      <c r="N1138" s="10">
        <v>2151.5</v>
      </c>
      <c r="O1138" s="10">
        <v>160</v>
      </c>
      <c r="P1138" s="6">
        <f t="shared" ref="P1138:P1154" si="173">(K1138-O1138)/K1138</f>
        <v>0.92563327910759929</v>
      </c>
      <c r="Q1138" s="6"/>
    </row>
    <row r="1139" spans="1:17" x14ac:dyDescent="0.25">
      <c r="A1139" s="7">
        <f t="shared" ref="A1139:D1154" si="174">A1138</f>
        <v>36259</v>
      </c>
      <c r="B1139" s="8">
        <f t="shared" si="174"/>
        <v>3</v>
      </c>
      <c r="C1139" s="9">
        <f t="shared" si="172"/>
        <v>6</v>
      </c>
      <c r="D1139" s="9" t="str">
        <f t="shared" si="172"/>
        <v>final</v>
      </c>
      <c r="E1139" s="9">
        <v>61</v>
      </c>
      <c r="F1139" s="9" t="s">
        <v>55</v>
      </c>
      <c r="G1139" s="9" t="s">
        <v>56</v>
      </c>
      <c r="H1139" s="9">
        <v>3</v>
      </c>
      <c r="I1139" s="9">
        <f t="shared" si="169"/>
        <v>36259061</v>
      </c>
      <c r="J1139" s="9">
        <f t="shared" si="168"/>
        <v>36</v>
      </c>
      <c r="K1139" s="10">
        <v>2185.5</v>
      </c>
      <c r="L1139" s="10">
        <v>2185.5</v>
      </c>
      <c r="M1139" s="10">
        <v>100</v>
      </c>
      <c r="N1139" s="10">
        <v>2185.5</v>
      </c>
      <c r="O1139" s="10">
        <v>160</v>
      </c>
      <c r="P1139" s="6">
        <f t="shared" si="173"/>
        <v>0.92679020819034541</v>
      </c>
      <c r="Q1139" s="6"/>
    </row>
    <row r="1140" spans="1:17" x14ac:dyDescent="0.25">
      <c r="A1140" s="7">
        <f t="shared" si="174"/>
        <v>36259</v>
      </c>
      <c r="B1140" s="11">
        <f t="shared" si="174"/>
        <v>3</v>
      </c>
      <c r="C1140" s="12">
        <f t="shared" si="172"/>
        <v>6</v>
      </c>
      <c r="D1140" s="12" t="str">
        <f t="shared" si="172"/>
        <v>final</v>
      </c>
      <c r="E1140" s="12">
        <v>17</v>
      </c>
      <c r="F1140" s="12" t="s">
        <v>57</v>
      </c>
      <c r="G1140" s="12" t="s">
        <v>56</v>
      </c>
      <c r="H1140" s="12">
        <v>1</v>
      </c>
      <c r="I1140" s="12">
        <f t="shared" si="169"/>
        <v>36259017</v>
      </c>
      <c r="J1140" s="12">
        <f t="shared" si="168"/>
        <v>36</v>
      </c>
      <c r="K1140" s="13">
        <v>1682.6</v>
      </c>
      <c r="L1140" s="13">
        <v>1682.6</v>
      </c>
      <c r="M1140" s="13">
        <v>100</v>
      </c>
      <c r="N1140" s="13">
        <v>1682.6</v>
      </c>
      <c r="O1140" s="13">
        <v>0</v>
      </c>
      <c r="P1140" s="6">
        <f t="shared" si="173"/>
        <v>1</v>
      </c>
      <c r="Q1140" s="6"/>
    </row>
    <row r="1141" spans="1:17" x14ac:dyDescent="0.25">
      <c r="A1141" s="7">
        <f t="shared" si="174"/>
        <v>36259</v>
      </c>
      <c r="B1141" s="11">
        <f t="shared" si="174"/>
        <v>3</v>
      </c>
      <c r="C1141" s="12">
        <f t="shared" si="172"/>
        <v>6</v>
      </c>
      <c r="D1141" s="12" t="str">
        <f t="shared" si="172"/>
        <v>final</v>
      </c>
      <c r="E1141" s="12">
        <v>39</v>
      </c>
      <c r="F1141" s="12" t="s">
        <v>57</v>
      </c>
      <c r="G1141" s="12" t="s">
        <v>56</v>
      </c>
      <c r="H1141" s="12">
        <v>2</v>
      </c>
      <c r="I1141" s="12">
        <f t="shared" si="169"/>
        <v>36259039</v>
      </c>
      <c r="J1141" s="12">
        <f t="shared" si="168"/>
        <v>36</v>
      </c>
      <c r="K1141" s="13">
        <v>2002.5</v>
      </c>
      <c r="L1141" s="13">
        <v>2002.5</v>
      </c>
      <c r="M1141" s="13">
        <v>100</v>
      </c>
      <c r="N1141" s="13">
        <v>2002.5</v>
      </c>
      <c r="O1141" s="13">
        <v>0</v>
      </c>
      <c r="P1141" s="6">
        <f t="shared" si="173"/>
        <v>1</v>
      </c>
      <c r="Q1141" s="6"/>
    </row>
    <row r="1142" spans="1:17" x14ac:dyDescent="0.25">
      <c r="A1142" s="7">
        <f t="shared" si="174"/>
        <v>36259</v>
      </c>
      <c r="B1142" s="11">
        <f t="shared" si="174"/>
        <v>3</v>
      </c>
      <c r="C1142" s="12">
        <f t="shared" si="172"/>
        <v>6</v>
      </c>
      <c r="D1142" s="12" t="str">
        <f t="shared" si="172"/>
        <v>final</v>
      </c>
      <c r="E1142" s="12">
        <v>82</v>
      </c>
      <c r="F1142" s="12" t="s">
        <v>57</v>
      </c>
      <c r="G1142" s="12" t="s">
        <v>56</v>
      </c>
      <c r="H1142" s="12">
        <v>3</v>
      </c>
      <c r="I1142" s="12">
        <f t="shared" si="169"/>
        <v>36259082</v>
      </c>
      <c r="J1142" s="12">
        <f t="shared" si="168"/>
        <v>36</v>
      </c>
      <c r="K1142" s="13">
        <v>1800</v>
      </c>
      <c r="L1142" s="13">
        <v>1800</v>
      </c>
      <c r="M1142" s="13">
        <v>100</v>
      </c>
      <c r="N1142" s="13">
        <v>1800</v>
      </c>
      <c r="O1142" s="13"/>
      <c r="P1142" s="6">
        <f t="shared" si="173"/>
        <v>1</v>
      </c>
      <c r="Q1142" s="6"/>
    </row>
    <row r="1143" spans="1:17" x14ac:dyDescent="0.25">
      <c r="A1143" s="7">
        <f t="shared" si="174"/>
        <v>36259</v>
      </c>
      <c r="B1143" s="14">
        <f t="shared" si="174"/>
        <v>3</v>
      </c>
      <c r="C1143" s="15">
        <f t="shared" si="172"/>
        <v>6</v>
      </c>
      <c r="D1143" s="15" t="str">
        <f t="shared" si="172"/>
        <v>final</v>
      </c>
      <c r="E1143" s="15">
        <v>15</v>
      </c>
      <c r="F1143" s="15" t="s">
        <v>55</v>
      </c>
      <c r="G1143" s="15" t="s">
        <v>58</v>
      </c>
      <c r="H1143" s="15">
        <v>1</v>
      </c>
      <c r="I1143" s="15">
        <f t="shared" si="169"/>
        <v>36259015</v>
      </c>
      <c r="J1143" s="15">
        <f t="shared" si="168"/>
        <v>36</v>
      </c>
      <c r="K1143" s="16">
        <v>1889</v>
      </c>
      <c r="L1143" s="16">
        <v>1889</v>
      </c>
      <c r="M1143" s="16">
        <v>100</v>
      </c>
      <c r="N1143" s="16">
        <v>1889</v>
      </c>
      <c r="O1143" s="16">
        <v>315</v>
      </c>
      <c r="P1143" s="6">
        <f t="shared" si="173"/>
        <v>0.83324510322922185</v>
      </c>
      <c r="Q1143" s="6"/>
    </row>
    <row r="1144" spans="1:17" x14ac:dyDescent="0.25">
      <c r="A1144" s="7">
        <f t="shared" si="174"/>
        <v>36259</v>
      </c>
      <c r="B1144" s="14">
        <f t="shared" si="174"/>
        <v>3</v>
      </c>
      <c r="C1144" s="15">
        <f t="shared" si="172"/>
        <v>6</v>
      </c>
      <c r="D1144" s="15" t="str">
        <f t="shared" si="172"/>
        <v>final</v>
      </c>
      <c r="E1144" s="15">
        <v>34</v>
      </c>
      <c r="F1144" s="15" t="s">
        <v>55</v>
      </c>
      <c r="G1144" s="15" t="s">
        <v>58</v>
      </c>
      <c r="H1144" s="15">
        <v>2</v>
      </c>
      <c r="I1144" s="15">
        <f t="shared" si="169"/>
        <v>36259034</v>
      </c>
      <c r="J1144" s="15">
        <f t="shared" si="168"/>
        <v>36</v>
      </c>
      <c r="K1144" s="16">
        <v>1744.5</v>
      </c>
      <c r="L1144" s="16">
        <v>1744.5</v>
      </c>
      <c r="M1144" s="16">
        <v>100</v>
      </c>
      <c r="N1144" s="16">
        <v>1744.5</v>
      </c>
      <c r="O1144" s="16">
        <v>285</v>
      </c>
      <c r="P1144" s="6">
        <f t="shared" si="173"/>
        <v>0.83662940670679276</v>
      </c>
      <c r="Q1144" s="6"/>
    </row>
    <row r="1145" spans="1:17" x14ac:dyDescent="0.25">
      <c r="A1145" s="7">
        <f t="shared" si="174"/>
        <v>36259</v>
      </c>
      <c r="B1145" s="14">
        <f t="shared" si="174"/>
        <v>3</v>
      </c>
      <c r="C1145" s="15">
        <f t="shared" si="172"/>
        <v>6</v>
      </c>
      <c r="D1145" s="15" t="str">
        <f t="shared" si="172"/>
        <v>final</v>
      </c>
      <c r="E1145" s="15">
        <v>60</v>
      </c>
      <c r="F1145" s="15" t="s">
        <v>55</v>
      </c>
      <c r="G1145" s="15" t="s">
        <v>58</v>
      </c>
      <c r="H1145" s="15">
        <v>3</v>
      </c>
      <c r="I1145" s="15">
        <f t="shared" si="169"/>
        <v>36259060</v>
      </c>
      <c r="J1145" s="15">
        <f t="shared" si="168"/>
        <v>36</v>
      </c>
      <c r="K1145" s="16">
        <v>2129</v>
      </c>
      <c r="L1145" s="16">
        <v>2129</v>
      </c>
      <c r="M1145" s="16">
        <v>100</v>
      </c>
      <c r="N1145" s="16">
        <v>2129</v>
      </c>
      <c r="O1145" s="16">
        <v>455</v>
      </c>
      <c r="P1145" s="6">
        <f t="shared" si="173"/>
        <v>0.78628464067637394</v>
      </c>
      <c r="Q1145" s="6"/>
    </row>
    <row r="1146" spans="1:17" x14ac:dyDescent="0.25">
      <c r="A1146" s="7">
        <f t="shared" si="174"/>
        <v>36259</v>
      </c>
      <c r="B1146" s="17">
        <f t="shared" si="174"/>
        <v>3</v>
      </c>
      <c r="C1146" s="18">
        <f t="shared" si="172"/>
        <v>6</v>
      </c>
      <c r="D1146" s="18" t="str">
        <f t="shared" si="172"/>
        <v>final</v>
      </c>
      <c r="E1146" s="18">
        <v>18</v>
      </c>
      <c r="F1146" s="18" t="s">
        <v>57</v>
      </c>
      <c r="G1146" s="18" t="s">
        <v>58</v>
      </c>
      <c r="H1146" s="18">
        <v>1</v>
      </c>
      <c r="I1146" s="18">
        <f t="shared" si="169"/>
        <v>36259018</v>
      </c>
      <c r="J1146" s="18">
        <f t="shared" si="168"/>
        <v>36</v>
      </c>
      <c r="K1146" s="19">
        <v>3130</v>
      </c>
      <c r="L1146" s="19">
        <v>3130</v>
      </c>
      <c r="M1146" s="19">
        <v>100</v>
      </c>
      <c r="N1146" s="19">
        <v>3130</v>
      </c>
      <c r="O1146" s="19">
        <v>180</v>
      </c>
      <c r="P1146" s="6">
        <f t="shared" si="173"/>
        <v>0.94249201277955275</v>
      </c>
      <c r="Q1146" s="6"/>
    </row>
    <row r="1147" spans="1:17" x14ac:dyDescent="0.25">
      <c r="A1147" s="7">
        <f t="shared" si="174"/>
        <v>36259</v>
      </c>
      <c r="B1147" s="17">
        <f t="shared" si="174"/>
        <v>3</v>
      </c>
      <c r="C1147" s="18">
        <f t="shared" si="172"/>
        <v>6</v>
      </c>
      <c r="D1147" s="18" t="str">
        <f t="shared" si="172"/>
        <v>final</v>
      </c>
      <c r="E1147" s="18">
        <v>37</v>
      </c>
      <c r="F1147" s="18" t="s">
        <v>57</v>
      </c>
      <c r="G1147" s="18" t="s">
        <v>58</v>
      </c>
      <c r="H1147" s="18">
        <v>2</v>
      </c>
      <c r="I1147" s="18">
        <f t="shared" si="169"/>
        <v>36259037</v>
      </c>
      <c r="J1147" s="18">
        <f t="shared" si="168"/>
        <v>36</v>
      </c>
      <c r="K1147" s="19">
        <v>2279.5</v>
      </c>
      <c r="L1147" s="19">
        <v>2279.5</v>
      </c>
      <c r="M1147" s="19">
        <v>100</v>
      </c>
      <c r="N1147" s="19">
        <v>2279.5</v>
      </c>
      <c r="O1147" s="19">
        <v>110</v>
      </c>
      <c r="P1147" s="6">
        <f t="shared" si="173"/>
        <v>0.95174380346567233</v>
      </c>
      <c r="Q1147" s="6"/>
    </row>
    <row r="1148" spans="1:17" x14ac:dyDescent="0.25">
      <c r="A1148" s="7">
        <f t="shared" si="174"/>
        <v>36259</v>
      </c>
      <c r="B1148" s="17">
        <f t="shared" si="174"/>
        <v>3</v>
      </c>
      <c r="C1148" s="18">
        <f t="shared" si="172"/>
        <v>6</v>
      </c>
      <c r="D1148" s="18" t="str">
        <f t="shared" si="172"/>
        <v>final</v>
      </c>
      <c r="E1148" s="18">
        <v>83</v>
      </c>
      <c r="F1148" s="18" t="s">
        <v>57</v>
      </c>
      <c r="G1148" s="18" t="s">
        <v>58</v>
      </c>
      <c r="H1148" s="18">
        <v>3</v>
      </c>
      <c r="I1148" s="18">
        <f t="shared" si="169"/>
        <v>36259083</v>
      </c>
      <c r="J1148" s="18">
        <f t="shared" si="168"/>
        <v>36</v>
      </c>
      <c r="K1148" s="19">
        <v>2748.5</v>
      </c>
      <c r="L1148" s="19">
        <v>2748.5</v>
      </c>
      <c r="M1148" s="19">
        <v>100</v>
      </c>
      <c r="N1148" s="19">
        <v>2748.5</v>
      </c>
      <c r="O1148" s="19">
        <v>190</v>
      </c>
      <c r="P1148" s="6">
        <f t="shared" si="173"/>
        <v>0.93087138439148631</v>
      </c>
      <c r="Q1148" s="6"/>
    </row>
    <row r="1149" spans="1:17" x14ac:dyDescent="0.25">
      <c r="A1149" s="7">
        <f t="shared" si="174"/>
        <v>36259</v>
      </c>
      <c r="B1149" s="8">
        <f t="shared" si="174"/>
        <v>3</v>
      </c>
      <c r="C1149" s="9">
        <f t="shared" si="172"/>
        <v>6</v>
      </c>
      <c r="D1149" s="9" t="str">
        <f t="shared" si="172"/>
        <v>final</v>
      </c>
      <c r="E1149" s="9">
        <v>16</v>
      </c>
      <c r="F1149" s="9" t="s">
        <v>55</v>
      </c>
      <c r="G1149" s="9" t="s">
        <v>59</v>
      </c>
      <c r="H1149" s="9">
        <v>1</v>
      </c>
      <c r="I1149" s="9">
        <f t="shared" si="169"/>
        <v>36259016</v>
      </c>
      <c r="J1149" s="9">
        <f t="shared" si="168"/>
        <v>36</v>
      </c>
      <c r="K1149" s="10">
        <v>2640</v>
      </c>
      <c r="L1149" s="10">
        <v>2640</v>
      </c>
      <c r="M1149" s="10">
        <v>100</v>
      </c>
      <c r="N1149" s="10">
        <v>2640</v>
      </c>
      <c r="O1149" s="10">
        <v>346</v>
      </c>
      <c r="P1149" s="6">
        <f t="shared" si="173"/>
        <v>0.8689393939393939</v>
      </c>
      <c r="Q1149" s="6"/>
    </row>
    <row r="1150" spans="1:17" x14ac:dyDescent="0.25">
      <c r="A1150" s="7">
        <f t="shared" si="174"/>
        <v>36259</v>
      </c>
      <c r="B1150" s="8">
        <f t="shared" si="174"/>
        <v>3</v>
      </c>
      <c r="C1150" s="9">
        <f t="shared" si="172"/>
        <v>6</v>
      </c>
      <c r="D1150" s="9" t="str">
        <f t="shared" si="172"/>
        <v>final</v>
      </c>
      <c r="E1150" s="9">
        <v>36</v>
      </c>
      <c r="F1150" s="9" t="s">
        <v>55</v>
      </c>
      <c r="G1150" s="9" t="s">
        <v>59</v>
      </c>
      <c r="H1150" s="9">
        <v>2</v>
      </c>
      <c r="I1150" s="9">
        <f t="shared" si="169"/>
        <v>36259036</v>
      </c>
      <c r="J1150" s="9">
        <f t="shared" si="168"/>
        <v>36</v>
      </c>
      <c r="K1150" s="10">
        <v>2635</v>
      </c>
      <c r="L1150" s="10">
        <v>2635</v>
      </c>
      <c r="M1150" s="10">
        <v>100</v>
      </c>
      <c r="N1150" s="10">
        <v>2635</v>
      </c>
      <c r="O1150" s="10">
        <v>388</v>
      </c>
      <c r="P1150" s="6">
        <f t="shared" si="173"/>
        <v>0.85275142314990515</v>
      </c>
      <c r="Q1150" s="6"/>
    </row>
    <row r="1151" spans="1:17" x14ac:dyDescent="0.25">
      <c r="A1151" s="7">
        <f t="shared" si="174"/>
        <v>36259</v>
      </c>
      <c r="B1151" s="8">
        <f t="shared" si="174"/>
        <v>3</v>
      </c>
      <c r="C1151" s="9">
        <f t="shared" si="172"/>
        <v>6</v>
      </c>
      <c r="D1151" s="9" t="str">
        <f t="shared" si="172"/>
        <v>final</v>
      </c>
      <c r="E1151" s="9">
        <v>59</v>
      </c>
      <c r="F1151" s="9" t="s">
        <v>55</v>
      </c>
      <c r="G1151" s="9" t="s">
        <v>59</v>
      </c>
      <c r="H1151" s="9">
        <v>3</v>
      </c>
      <c r="I1151" s="9">
        <f t="shared" si="169"/>
        <v>36259059</v>
      </c>
      <c r="J1151" s="9">
        <f t="shared" si="168"/>
        <v>36</v>
      </c>
      <c r="K1151" s="10">
        <v>2335</v>
      </c>
      <c r="L1151" s="10">
        <v>2335</v>
      </c>
      <c r="M1151" s="10">
        <v>100</v>
      </c>
      <c r="N1151" s="10">
        <v>2335</v>
      </c>
      <c r="O1151" s="10">
        <v>388</v>
      </c>
      <c r="P1151" s="6">
        <f t="shared" si="173"/>
        <v>0.83383297644539611</v>
      </c>
      <c r="Q1151" s="6"/>
    </row>
    <row r="1152" spans="1:17" x14ac:dyDescent="0.25">
      <c r="A1152" s="7">
        <f t="shared" si="174"/>
        <v>36259</v>
      </c>
      <c r="B1152" s="11">
        <f t="shared" si="174"/>
        <v>3</v>
      </c>
      <c r="C1152" s="12">
        <f t="shared" si="172"/>
        <v>6</v>
      </c>
      <c r="D1152" s="12" t="str">
        <f t="shared" si="172"/>
        <v>final</v>
      </c>
      <c r="E1152" s="12">
        <v>19</v>
      </c>
      <c r="F1152" s="12" t="s">
        <v>57</v>
      </c>
      <c r="G1152" s="12" t="s">
        <v>59</v>
      </c>
      <c r="H1152" s="12">
        <v>1</v>
      </c>
      <c r="I1152" s="12">
        <f t="shared" si="169"/>
        <v>36259019</v>
      </c>
      <c r="J1152" s="12">
        <f t="shared" si="168"/>
        <v>36</v>
      </c>
      <c r="K1152" s="13">
        <v>3445</v>
      </c>
      <c r="L1152" s="13">
        <v>3445</v>
      </c>
      <c r="M1152" s="13">
        <v>100</v>
      </c>
      <c r="N1152" s="13">
        <v>3445</v>
      </c>
      <c r="O1152" s="13">
        <v>324.5</v>
      </c>
      <c r="P1152" s="6">
        <f t="shared" si="173"/>
        <v>0.9058055152394775</v>
      </c>
      <c r="Q1152" s="6"/>
    </row>
    <row r="1153" spans="1:17" x14ac:dyDescent="0.25">
      <c r="A1153" s="7">
        <f t="shared" si="174"/>
        <v>36259</v>
      </c>
      <c r="B1153" s="11">
        <f t="shared" si="174"/>
        <v>3</v>
      </c>
      <c r="C1153" s="12">
        <f t="shared" si="172"/>
        <v>6</v>
      </c>
      <c r="D1153" s="12" t="str">
        <f t="shared" si="172"/>
        <v>final</v>
      </c>
      <c r="E1153" s="12">
        <v>38</v>
      </c>
      <c r="F1153" s="12" t="s">
        <v>57</v>
      </c>
      <c r="G1153" s="12" t="s">
        <v>59</v>
      </c>
      <c r="H1153" s="12">
        <v>2</v>
      </c>
      <c r="I1153" s="12">
        <f t="shared" si="169"/>
        <v>36259038</v>
      </c>
      <c r="J1153" s="12">
        <f t="shared" si="168"/>
        <v>36</v>
      </c>
      <c r="K1153" s="13">
        <v>3430</v>
      </c>
      <c r="L1153" s="13">
        <v>3430</v>
      </c>
      <c r="M1153" s="13">
        <v>100</v>
      </c>
      <c r="N1153" s="13">
        <v>3430</v>
      </c>
      <c r="O1153" s="13">
        <v>186.5</v>
      </c>
      <c r="P1153" s="6">
        <f t="shared" si="173"/>
        <v>0.94562682215743443</v>
      </c>
      <c r="Q1153" s="6"/>
    </row>
    <row r="1154" spans="1:17" x14ac:dyDescent="0.25">
      <c r="A1154" s="7">
        <f t="shared" si="174"/>
        <v>36259</v>
      </c>
      <c r="B1154" s="11">
        <f t="shared" si="174"/>
        <v>3</v>
      </c>
      <c r="C1154" s="12">
        <f t="shared" si="174"/>
        <v>6</v>
      </c>
      <c r="D1154" s="12" t="str">
        <f t="shared" si="174"/>
        <v>final</v>
      </c>
      <c r="E1154" s="12">
        <v>81</v>
      </c>
      <c r="F1154" s="12" t="s">
        <v>57</v>
      </c>
      <c r="G1154" s="12" t="s">
        <v>59</v>
      </c>
      <c r="H1154" s="12">
        <v>3</v>
      </c>
      <c r="I1154" s="12">
        <f t="shared" si="169"/>
        <v>36259081</v>
      </c>
      <c r="J1154" s="12">
        <f t="shared" si="168"/>
        <v>36</v>
      </c>
      <c r="K1154" s="13">
        <v>3175</v>
      </c>
      <c r="L1154" s="13">
        <v>3175</v>
      </c>
      <c r="M1154" s="13">
        <v>100</v>
      </c>
      <c r="N1154" s="13">
        <v>3175</v>
      </c>
      <c r="O1154" s="13">
        <v>334.5</v>
      </c>
      <c r="P1154" s="6">
        <f t="shared" si="173"/>
        <v>0.8946456692913386</v>
      </c>
      <c r="Q1154" s="6"/>
    </row>
    <row r="1155" spans="1:17" x14ac:dyDescent="0.25">
      <c r="A1155" s="20">
        <v>36272</v>
      </c>
      <c r="B1155" s="8">
        <v>3</v>
      </c>
      <c r="C1155" s="9">
        <v>6</v>
      </c>
      <c r="D1155" s="9" t="s">
        <v>51</v>
      </c>
      <c r="E1155" s="9">
        <v>14</v>
      </c>
      <c r="F1155" s="9" t="s">
        <v>55</v>
      </c>
      <c r="G1155" s="9" t="s">
        <v>56</v>
      </c>
      <c r="H1155" s="9">
        <v>1</v>
      </c>
      <c r="I1155" s="9">
        <f t="shared" si="169"/>
        <v>36272014</v>
      </c>
      <c r="J1155" s="9">
        <f t="shared" si="168"/>
        <v>36</v>
      </c>
      <c r="K1155" s="10">
        <v>154</v>
      </c>
      <c r="L1155" s="10"/>
      <c r="M1155" s="10"/>
      <c r="N1155" s="10">
        <v>154</v>
      </c>
      <c r="O1155" s="9"/>
      <c r="P1155" s="6"/>
      <c r="Q1155" s="6"/>
    </row>
    <row r="1156" spans="1:17" x14ac:dyDescent="0.25">
      <c r="A1156" s="20">
        <f>A1155</f>
        <v>36272</v>
      </c>
      <c r="B1156" s="8">
        <f>B1155</f>
        <v>3</v>
      </c>
      <c r="C1156" s="9">
        <f t="shared" ref="C1156:D1171" si="175">C1155</f>
        <v>6</v>
      </c>
      <c r="D1156" s="9" t="str">
        <f t="shared" si="175"/>
        <v>residual</v>
      </c>
      <c r="E1156" s="9">
        <v>35</v>
      </c>
      <c r="F1156" s="9" t="s">
        <v>55</v>
      </c>
      <c r="G1156" s="9" t="s">
        <v>56</v>
      </c>
      <c r="H1156" s="9">
        <v>2</v>
      </c>
      <c r="I1156" s="9">
        <f t="shared" si="169"/>
        <v>36272035</v>
      </c>
      <c r="J1156" s="9">
        <f t="shared" si="168"/>
        <v>36</v>
      </c>
      <c r="K1156" s="10">
        <v>160</v>
      </c>
      <c r="L1156" s="10"/>
      <c r="M1156" s="10"/>
      <c r="N1156" s="10">
        <v>160</v>
      </c>
      <c r="O1156" s="9"/>
      <c r="P1156" s="6"/>
      <c r="Q1156" s="6"/>
    </row>
    <row r="1157" spans="1:17" x14ac:dyDescent="0.25">
      <c r="A1157" s="20">
        <f t="shared" ref="A1157:D1172" si="176">A1156</f>
        <v>36272</v>
      </c>
      <c r="B1157" s="8">
        <f t="shared" si="176"/>
        <v>3</v>
      </c>
      <c r="C1157" s="9">
        <f t="shared" si="175"/>
        <v>6</v>
      </c>
      <c r="D1157" s="9" t="str">
        <f t="shared" si="175"/>
        <v>residual</v>
      </c>
      <c r="E1157" s="9">
        <v>61</v>
      </c>
      <c r="F1157" s="9" t="s">
        <v>55</v>
      </c>
      <c r="G1157" s="9" t="s">
        <v>56</v>
      </c>
      <c r="H1157" s="9">
        <v>3</v>
      </c>
      <c r="I1157" s="9">
        <f t="shared" si="169"/>
        <v>36272061</v>
      </c>
      <c r="J1157" s="9">
        <f t="shared" si="168"/>
        <v>36</v>
      </c>
      <c r="K1157" s="10">
        <v>160</v>
      </c>
      <c r="L1157" s="10"/>
      <c r="M1157" s="10"/>
      <c r="N1157" s="10">
        <v>160</v>
      </c>
      <c r="O1157" s="9"/>
      <c r="P1157" s="6"/>
      <c r="Q1157" s="6"/>
    </row>
    <row r="1158" spans="1:17" x14ac:dyDescent="0.25">
      <c r="A1158" s="20">
        <f t="shared" si="176"/>
        <v>36272</v>
      </c>
      <c r="B1158" s="11">
        <f t="shared" si="176"/>
        <v>3</v>
      </c>
      <c r="C1158" s="12">
        <f t="shared" si="175"/>
        <v>6</v>
      </c>
      <c r="D1158" s="12" t="str">
        <f t="shared" si="175"/>
        <v>residual</v>
      </c>
      <c r="E1158" s="12">
        <v>17</v>
      </c>
      <c r="F1158" s="12" t="s">
        <v>57</v>
      </c>
      <c r="G1158" s="12" t="s">
        <v>56</v>
      </c>
      <c r="H1158" s="12">
        <v>1</v>
      </c>
      <c r="I1158" s="12">
        <f t="shared" si="169"/>
        <v>36272017</v>
      </c>
      <c r="J1158" s="12">
        <f t="shared" si="168"/>
        <v>36</v>
      </c>
      <c r="K1158" s="13">
        <v>0</v>
      </c>
      <c r="L1158" s="13"/>
      <c r="M1158" s="13"/>
      <c r="N1158" s="13">
        <v>0</v>
      </c>
      <c r="O1158" s="12"/>
      <c r="P1158" s="6"/>
      <c r="Q1158" s="6"/>
    </row>
    <row r="1159" spans="1:17" x14ac:dyDescent="0.25">
      <c r="A1159" s="20">
        <f t="shared" si="176"/>
        <v>36272</v>
      </c>
      <c r="B1159" s="11">
        <f t="shared" si="176"/>
        <v>3</v>
      </c>
      <c r="C1159" s="12">
        <f t="shared" si="175"/>
        <v>6</v>
      </c>
      <c r="D1159" s="12" t="str">
        <f t="shared" si="175"/>
        <v>residual</v>
      </c>
      <c r="E1159" s="12">
        <v>39</v>
      </c>
      <c r="F1159" s="12" t="s">
        <v>57</v>
      </c>
      <c r="G1159" s="12" t="s">
        <v>56</v>
      </c>
      <c r="H1159" s="12">
        <v>2</v>
      </c>
      <c r="I1159" s="12">
        <f t="shared" si="169"/>
        <v>36272039</v>
      </c>
      <c r="J1159" s="12">
        <f t="shared" si="168"/>
        <v>36</v>
      </c>
      <c r="K1159" s="13">
        <v>0</v>
      </c>
      <c r="L1159" s="13"/>
      <c r="M1159" s="13"/>
      <c r="N1159" s="13">
        <v>0</v>
      </c>
      <c r="O1159" s="12"/>
      <c r="P1159" s="6"/>
      <c r="Q1159" s="6"/>
    </row>
    <row r="1160" spans="1:17" x14ac:dyDescent="0.25">
      <c r="A1160" s="20">
        <f t="shared" si="176"/>
        <v>36272</v>
      </c>
      <c r="B1160" s="11">
        <f t="shared" si="176"/>
        <v>3</v>
      </c>
      <c r="C1160" s="12">
        <f t="shared" si="175"/>
        <v>6</v>
      </c>
      <c r="D1160" s="12" t="str">
        <f t="shared" si="175"/>
        <v>residual</v>
      </c>
      <c r="E1160" s="12">
        <v>82</v>
      </c>
      <c r="F1160" s="12" t="s">
        <v>57</v>
      </c>
      <c r="G1160" s="12" t="s">
        <v>56</v>
      </c>
      <c r="H1160" s="12">
        <v>3</v>
      </c>
      <c r="I1160" s="12">
        <f t="shared" si="169"/>
        <v>36272082</v>
      </c>
      <c r="J1160" s="12">
        <f t="shared" si="168"/>
        <v>36</v>
      </c>
      <c r="K1160" s="13"/>
      <c r="L1160" s="13"/>
      <c r="M1160" s="13"/>
      <c r="N1160" s="13">
        <v>0</v>
      </c>
      <c r="O1160" s="12"/>
      <c r="P1160" s="6"/>
      <c r="Q1160" s="6"/>
    </row>
    <row r="1161" spans="1:17" x14ac:dyDescent="0.25">
      <c r="A1161" s="20">
        <f t="shared" si="176"/>
        <v>36272</v>
      </c>
      <c r="B1161" s="14">
        <f t="shared" si="176"/>
        <v>3</v>
      </c>
      <c r="C1161" s="15">
        <f t="shared" si="175"/>
        <v>6</v>
      </c>
      <c r="D1161" s="15" t="str">
        <f t="shared" si="175"/>
        <v>residual</v>
      </c>
      <c r="E1161" s="15">
        <v>15</v>
      </c>
      <c r="F1161" s="15" t="s">
        <v>55</v>
      </c>
      <c r="G1161" s="15" t="s">
        <v>58</v>
      </c>
      <c r="H1161" s="15">
        <v>1</v>
      </c>
      <c r="I1161" s="15">
        <f t="shared" si="169"/>
        <v>36272015</v>
      </c>
      <c r="J1161" s="15">
        <f t="shared" si="168"/>
        <v>36</v>
      </c>
      <c r="K1161" s="16">
        <v>315</v>
      </c>
      <c r="L1161" s="16"/>
      <c r="M1161" s="16"/>
      <c r="N1161" s="16">
        <v>315</v>
      </c>
      <c r="O1161" s="15"/>
      <c r="P1161" s="6"/>
      <c r="Q1161" s="6"/>
    </row>
    <row r="1162" spans="1:17" x14ac:dyDescent="0.25">
      <c r="A1162" s="20">
        <f t="shared" si="176"/>
        <v>36272</v>
      </c>
      <c r="B1162" s="14">
        <f t="shared" si="176"/>
        <v>3</v>
      </c>
      <c r="C1162" s="15">
        <f t="shared" si="175"/>
        <v>6</v>
      </c>
      <c r="D1162" s="15" t="str">
        <f t="shared" si="175"/>
        <v>residual</v>
      </c>
      <c r="E1162" s="15">
        <v>34</v>
      </c>
      <c r="F1162" s="15" t="s">
        <v>55</v>
      </c>
      <c r="G1162" s="15" t="s">
        <v>58</v>
      </c>
      <c r="H1162" s="15">
        <v>2</v>
      </c>
      <c r="I1162" s="15">
        <f t="shared" si="169"/>
        <v>36272034</v>
      </c>
      <c r="J1162" s="15">
        <f t="shared" si="168"/>
        <v>36</v>
      </c>
      <c r="K1162" s="16">
        <v>285</v>
      </c>
      <c r="L1162" s="16"/>
      <c r="M1162" s="16"/>
      <c r="N1162" s="16">
        <v>285</v>
      </c>
      <c r="O1162" s="15"/>
      <c r="P1162" s="6"/>
      <c r="Q1162" s="6"/>
    </row>
    <row r="1163" spans="1:17" x14ac:dyDescent="0.25">
      <c r="A1163" s="20">
        <f t="shared" si="176"/>
        <v>36272</v>
      </c>
      <c r="B1163" s="14">
        <f t="shared" si="176"/>
        <v>3</v>
      </c>
      <c r="C1163" s="15">
        <f t="shared" si="175"/>
        <v>6</v>
      </c>
      <c r="D1163" s="15" t="str">
        <f t="shared" si="175"/>
        <v>residual</v>
      </c>
      <c r="E1163" s="15">
        <v>60</v>
      </c>
      <c r="F1163" s="15" t="s">
        <v>55</v>
      </c>
      <c r="G1163" s="15" t="s">
        <v>58</v>
      </c>
      <c r="H1163" s="15">
        <v>3</v>
      </c>
      <c r="I1163" s="15">
        <f t="shared" si="169"/>
        <v>36272060</v>
      </c>
      <c r="J1163" s="15">
        <f t="shared" si="168"/>
        <v>36</v>
      </c>
      <c r="K1163" s="16">
        <v>455</v>
      </c>
      <c r="L1163" s="16"/>
      <c r="M1163" s="16"/>
      <c r="N1163" s="16">
        <v>455</v>
      </c>
      <c r="O1163" s="15"/>
      <c r="P1163" s="6"/>
      <c r="Q1163" s="6"/>
    </row>
    <row r="1164" spans="1:17" x14ac:dyDescent="0.25">
      <c r="A1164" s="20">
        <f t="shared" si="176"/>
        <v>36272</v>
      </c>
      <c r="B1164" s="17">
        <f t="shared" si="176"/>
        <v>3</v>
      </c>
      <c r="C1164" s="18">
        <f t="shared" si="175"/>
        <v>6</v>
      </c>
      <c r="D1164" s="18" t="str">
        <f t="shared" si="175"/>
        <v>residual</v>
      </c>
      <c r="E1164" s="18">
        <v>18</v>
      </c>
      <c r="F1164" s="18" t="s">
        <v>57</v>
      </c>
      <c r="G1164" s="18" t="s">
        <v>58</v>
      </c>
      <c r="H1164" s="18">
        <v>1</v>
      </c>
      <c r="I1164" s="18">
        <f t="shared" si="169"/>
        <v>36272018</v>
      </c>
      <c r="J1164" s="18">
        <f t="shared" si="168"/>
        <v>36</v>
      </c>
      <c r="K1164" s="19">
        <v>180</v>
      </c>
      <c r="L1164" s="19"/>
      <c r="M1164" s="19"/>
      <c r="N1164" s="19">
        <v>180</v>
      </c>
      <c r="O1164" s="18"/>
      <c r="P1164" s="6"/>
      <c r="Q1164" s="6"/>
    </row>
    <row r="1165" spans="1:17" x14ac:dyDescent="0.25">
      <c r="A1165" s="20">
        <f t="shared" si="176"/>
        <v>36272</v>
      </c>
      <c r="B1165" s="17">
        <f t="shared" si="176"/>
        <v>3</v>
      </c>
      <c r="C1165" s="18">
        <f t="shared" si="175"/>
        <v>6</v>
      </c>
      <c r="D1165" s="18" t="str">
        <f t="shared" si="175"/>
        <v>residual</v>
      </c>
      <c r="E1165" s="18">
        <v>37</v>
      </c>
      <c r="F1165" s="18" t="s">
        <v>57</v>
      </c>
      <c r="G1165" s="18" t="s">
        <v>58</v>
      </c>
      <c r="H1165" s="18">
        <v>2</v>
      </c>
      <c r="I1165" s="18">
        <f t="shared" si="169"/>
        <v>36272037</v>
      </c>
      <c r="J1165" s="18">
        <f t="shared" si="168"/>
        <v>36</v>
      </c>
      <c r="K1165" s="19">
        <v>110</v>
      </c>
      <c r="L1165" s="19"/>
      <c r="M1165" s="19"/>
      <c r="N1165" s="19">
        <v>110</v>
      </c>
      <c r="O1165" s="18"/>
      <c r="P1165" s="6"/>
      <c r="Q1165" s="6"/>
    </row>
    <row r="1166" spans="1:17" x14ac:dyDescent="0.25">
      <c r="A1166" s="20">
        <f t="shared" si="176"/>
        <v>36272</v>
      </c>
      <c r="B1166" s="17">
        <f t="shared" si="176"/>
        <v>3</v>
      </c>
      <c r="C1166" s="18">
        <f t="shared" si="175"/>
        <v>6</v>
      </c>
      <c r="D1166" s="18" t="str">
        <f t="shared" si="175"/>
        <v>residual</v>
      </c>
      <c r="E1166" s="18">
        <v>83</v>
      </c>
      <c r="F1166" s="18" t="s">
        <v>57</v>
      </c>
      <c r="G1166" s="18" t="s">
        <v>58</v>
      </c>
      <c r="H1166" s="18">
        <v>3</v>
      </c>
      <c r="I1166" s="18">
        <f t="shared" si="169"/>
        <v>36272083</v>
      </c>
      <c r="J1166" s="18">
        <f t="shared" si="168"/>
        <v>36</v>
      </c>
      <c r="K1166" s="19">
        <v>190</v>
      </c>
      <c r="L1166" s="19"/>
      <c r="M1166" s="19"/>
      <c r="N1166" s="19">
        <v>190</v>
      </c>
      <c r="O1166" s="18"/>
      <c r="P1166" s="6"/>
      <c r="Q1166" s="6"/>
    </row>
    <row r="1167" spans="1:17" x14ac:dyDescent="0.25">
      <c r="A1167" s="20">
        <f t="shared" si="176"/>
        <v>36272</v>
      </c>
      <c r="B1167" s="8">
        <f t="shared" si="176"/>
        <v>3</v>
      </c>
      <c r="C1167" s="9">
        <f t="shared" si="175"/>
        <v>6</v>
      </c>
      <c r="D1167" s="9" t="str">
        <f t="shared" si="175"/>
        <v>residual</v>
      </c>
      <c r="E1167" s="9">
        <v>16</v>
      </c>
      <c r="F1167" s="9" t="s">
        <v>55</v>
      </c>
      <c r="G1167" s="9" t="s">
        <v>59</v>
      </c>
      <c r="H1167" s="9">
        <v>1</v>
      </c>
      <c r="I1167" s="9">
        <f t="shared" si="169"/>
        <v>36272016</v>
      </c>
      <c r="J1167" s="9">
        <f t="shared" si="168"/>
        <v>36</v>
      </c>
      <c r="K1167" s="10">
        <v>346</v>
      </c>
      <c r="L1167" s="10"/>
      <c r="M1167" s="10"/>
      <c r="N1167" s="10">
        <v>346</v>
      </c>
      <c r="O1167" s="9"/>
      <c r="P1167" s="6"/>
      <c r="Q1167" s="6"/>
    </row>
    <row r="1168" spans="1:17" x14ac:dyDescent="0.25">
      <c r="A1168" s="20">
        <f t="shared" si="176"/>
        <v>36272</v>
      </c>
      <c r="B1168" s="8">
        <f t="shared" si="176"/>
        <v>3</v>
      </c>
      <c r="C1168" s="9">
        <f t="shared" si="175"/>
        <v>6</v>
      </c>
      <c r="D1168" s="9" t="str">
        <f t="shared" si="175"/>
        <v>residual</v>
      </c>
      <c r="E1168" s="9">
        <v>36</v>
      </c>
      <c r="F1168" s="9" t="s">
        <v>55</v>
      </c>
      <c r="G1168" s="9" t="s">
        <v>59</v>
      </c>
      <c r="H1168" s="9">
        <v>2</v>
      </c>
      <c r="I1168" s="9">
        <f t="shared" si="169"/>
        <v>36272036</v>
      </c>
      <c r="J1168" s="9">
        <f t="shared" si="168"/>
        <v>36</v>
      </c>
      <c r="K1168" s="10">
        <v>388</v>
      </c>
      <c r="L1168" s="10"/>
      <c r="M1168" s="10"/>
      <c r="N1168" s="10">
        <v>388</v>
      </c>
      <c r="O1168" s="9"/>
      <c r="P1168" s="6"/>
      <c r="Q1168" s="6"/>
    </row>
    <row r="1169" spans="1:17" x14ac:dyDescent="0.25">
      <c r="A1169" s="20">
        <f t="shared" si="176"/>
        <v>36272</v>
      </c>
      <c r="B1169" s="8">
        <f t="shared" si="176"/>
        <v>3</v>
      </c>
      <c r="C1169" s="9">
        <f t="shared" si="175"/>
        <v>6</v>
      </c>
      <c r="D1169" s="9" t="str">
        <f t="shared" si="175"/>
        <v>residual</v>
      </c>
      <c r="E1169" s="9">
        <v>59</v>
      </c>
      <c r="F1169" s="9" t="s">
        <v>55</v>
      </c>
      <c r="G1169" s="9" t="s">
        <v>59</v>
      </c>
      <c r="H1169" s="9">
        <v>3</v>
      </c>
      <c r="I1169" s="9">
        <f t="shared" si="169"/>
        <v>36272059</v>
      </c>
      <c r="J1169" s="9">
        <f t="shared" si="168"/>
        <v>36</v>
      </c>
      <c r="K1169" s="10">
        <v>388</v>
      </c>
      <c r="L1169" s="10"/>
      <c r="M1169" s="10"/>
      <c r="N1169" s="10">
        <v>388</v>
      </c>
      <c r="O1169" s="9"/>
      <c r="P1169" s="6"/>
      <c r="Q1169" s="6"/>
    </row>
    <row r="1170" spans="1:17" x14ac:dyDescent="0.25">
      <c r="A1170" s="20">
        <f t="shared" si="176"/>
        <v>36272</v>
      </c>
      <c r="B1170" s="11">
        <f t="shared" si="176"/>
        <v>3</v>
      </c>
      <c r="C1170" s="12">
        <f t="shared" si="175"/>
        <v>6</v>
      </c>
      <c r="D1170" s="12" t="str">
        <f t="shared" si="175"/>
        <v>residual</v>
      </c>
      <c r="E1170" s="12">
        <v>19</v>
      </c>
      <c r="F1170" s="12" t="s">
        <v>57</v>
      </c>
      <c r="G1170" s="12" t="s">
        <v>59</v>
      </c>
      <c r="H1170" s="12">
        <v>1</v>
      </c>
      <c r="I1170" s="12">
        <f t="shared" si="169"/>
        <v>36272019</v>
      </c>
      <c r="J1170" s="12">
        <f t="shared" si="168"/>
        <v>36</v>
      </c>
      <c r="K1170" s="13">
        <v>324.5</v>
      </c>
      <c r="L1170" s="13"/>
      <c r="M1170" s="13"/>
      <c r="N1170" s="13">
        <v>324.5</v>
      </c>
      <c r="O1170" s="12"/>
      <c r="P1170" s="6"/>
      <c r="Q1170" s="6"/>
    </row>
    <row r="1171" spans="1:17" x14ac:dyDescent="0.25">
      <c r="A1171" s="20">
        <f t="shared" si="176"/>
        <v>36272</v>
      </c>
      <c r="B1171" s="11">
        <f t="shared" si="176"/>
        <v>3</v>
      </c>
      <c r="C1171" s="12">
        <f t="shared" si="175"/>
        <v>6</v>
      </c>
      <c r="D1171" s="12" t="str">
        <f t="shared" si="175"/>
        <v>residual</v>
      </c>
      <c r="E1171" s="12">
        <v>38</v>
      </c>
      <c r="F1171" s="12" t="s">
        <v>57</v>
      </c>
      <c r="G1171" s="12" t="s">
        <v>59</v>
      </c>
      <c r="H1171" s="12">
        <v>2</v>
      </c>
      <c r="I1171" s="12">
        <f t="shared" si="169"/>
        <v>36272038</v>
      </c>
      <c r="J1171" s="12">
        <f t="shared" si="168"/>
        <v>36</v>
      </c>
      <c r="K1171" s="13">
        <v>186.5</v>
      </c>
      <c r="L1171" s="13"/>
      <c r="M1171" s="13"/>
      <c r="N1171" s="13">
        <v>186.5</v>
      </c>
      <c r="O1171" s="12"/>
      <c r="P1171" s="6"/>
      <c r="Q1171" s="6"/>
    </row>
    <row r="1172" spans="1:17" x14ac:dyDescent="0.25">
      <c r="A1172" s="20">
        <f t="shared" si="176"/>
        <v>36272</v>
      </c>
      <c r="B1172" s="11">
        <f t="shared" si="176"/>
        <v>3</v>
      </c>
      <c r="C1172" s="12">
        <f t="shared" si="176"/>
        <v>6</v>
      </c>
      <c r="D1172" s="12" t="str">
        <f t="shared" si="176"/>
        <v>residual</v>
      </c>
      <c r="E1172" s="12">
        <v>81</v>
      </c>
      <c r="F1172" s="12" t="s">
        <v>57</v>
      </c>
      <c r="G1172" s="12" t="s">
        <v>59</v>
      </c>
      <c r="H1172" s="12">
        <v>3</v>
      </c>
      <c r="I1172" s="12">
        <f t="shared" si="169"/>
        <v>36272081</v>
      </c>
      <c r="J1172" s="12">
        <f t="shared" ref="J1172:J1235" si="177">B1172*10+C1172</f>
        <v>36</v>
      </c>
      <c r="K1172" s="13">
        <v>334.5</v>
      </c>
      <c r="L1172" s="13"/>
      <c r="M1172" s="13"/>
      <c r="N1172" s="13">
        <v>334.5</v>
      </c>
      <c r="O1172" s="12"/>
      <c r="P1172" s="6"/>
      <c r="Q1172" s="6"/>
    </row>
    <row r="1173" spans="1:17" x14ac:dyDescent="0.25">
      <c r="A1173" s="7">
        <v>36287</v>
      </c>
      <c r="B1173" s="8">
        <v>3</v>
      </c>
      <c r="C1173" s="9">
        <v>7</v>
      </c>
      <c r="D1173" s="9" t="s">
        <v>60</v>
      </c>
      <c r="E1173" s="9">
        <v>14</v>
      </c>
      <c r="F1173" s="9" t="s">
        <v>55</v>
      </c>
      <c r="G1173" s="9" t="s">
        <v>56</v>
      </c>
      <c r="H1173" s="9">
        <v>1</v>
      </c>
      <c r="I1173" s="9">
        <f t="shared" si="169"/>
        <v>36287014</v>
      </c>
      <c r="J1173" s="9">
        <f t="shared" si="177"/>
        <v>37</v>
      </c>
      <c r="K1173" s="10">
        <v>390.5</v>
      </c>
      <c r="L1173" s="10">
        <v>390.5</v>
      </c>
      <c r="M1173" s="10">
        <v>100</v>
      </c>
      <c r="N1173" s="10">
        <v>390.5</v>
      </c>
      <c r="O1173" s="9"/>
      <c r="P1173" s="6"/>
      <c r="Q1173" s="6"/>
    </row>
    <row r="1174" spans="1:17" x14ac:dyDescent="0.25">
      <c r="A1174" s="7">
        <f>A1173</f>
        <v>36287</v>
      </c>
      <c r="B1174" s="8">
        <f>B1173</f>
        <v>3</v>
      </c>
      <c r="C1174" s="9">
        <f t="shared" ref="C1174:D1189" si="178">C1173</f>
        <v>7</v>
      </c>
      <c r="D1174" s="9" t="str">
        <f t="shared" si="178"/>
        <v>growth</v>
      </c>
      <c r="E1174" s="9">
        <v>35</v>
      </c>
      <c r="F1174" s="9" t="s">
        <v>55</v>
      </c>
      <c r="G1174" s="9" t="s">
        <v>56</v>
      </c>
      <c r="H1174" s="9">
        <v>2</v>
      </c>
      <c r="I1174" s="9">
        <f t="shared" ref="I1174:I1237" si="179">A1174*1000+E1174</f>
        <v>36287035</v>
      </c>
      <c r="J1174" s="9">
        <f t="shared" si="177"/>
        <v>37</v>
      </c>
      <c r="K1174" s="10">
        <v>258.5</v>
      </c>
      <c r="L1174" s="10">
        <v>258.5</v>
      </c>
      <c r="M1174" s="10">
        <v>100</v>
      </c>
      <c r="N1174" s="10">
        <v>258.5</v>
      </c>
      <c r="O1174" s="9"/>
      <c r="P1174" s="6"/>
      <c r="Q1174" s="6"/>
    </row>
    <row r="1175" spans="1:17" x14ac:dyDescent="0.25">
      <c r="A1175" s="7">
        <f t="shared" ref="A1175:D1190" si="180">A1174</f>
        <v>36287</v>
      </c>
      <c r="B1175" s="8">
        <f t="shared" si="180"/>
        <v>3</v>
      </c>
      <c r="C1175" s="9">
        <f t="shared" si="178"/>
        <v>7</v>
      </c>
      <c r="D1175" s="9" t="str">
        <f t="shared" si="178"/>
        <v>growth</v>
      </c>
      <c r="E1175" s="9">
        <v>61</v>
      </c>
      <c r="F1175" s="9" t="s">
        <v>55</v>
      </c>
      <c r="G1175" s="9" t="s">
        <v>56</v>
      </c>
      <c r="H1175" s="9">
        <v>3</v>
      </c>
      <c r="I1175" s="9">
        <f t="shared" si="179"/>
        <v>36287061</v>
      </c>
      <c r="J1175" s="9">
        <f t="shared" si="177"/>
        <v>37</v>
      </c>
      <c r="K1175" s="10">
        <v>371.5</v>
      </c>
      <c r="L1175" s="10">
        <v>371.5</v>
      </c>
      <c r="M1175" s="10">
        <v>100</v>
      </c>
      <c r="N1175" s="10">
        <v>371.5</v>
      </c>
      <c r="O1175" s="9"/>
      <c r="P1175" s="6"/>
      <c r="Q1175" s="6"/>
    </row>
    <row r="1176" spans="1:17" x14ac:dyDescent="0.25">
      <c r="A1176" s="7">
        <f t="shared" si="180"/>
        <v>36287</v>
      </c>
      <c r="B1176" s="11">
        <f t="shared" si="180"/>
        <v>3</v>
      </c>
      <c r="C1176" s="12">
        <f t="shared" si="178"/>
        <v>7</v>
      </c>
      <c r="D1176" s="12" t="str">
        <f t="shared" si="178"/>
        <v>growth</v>
      </c>
      <c r="E1176" s="12">
        <v>17</v>
      </c>
      <c r="F1176" s="12" t="s">
        <v>57</v>
      </c>
      <c r="G1176" s="12" t="s">
        <v>56</v>
      </c>
      <c r="H1176" s="12">
        <v>1</v>
      </c>
      <c r="I1176" s="12">
        <f t="shared" si="179"/>
        <v>36287017</v>
      </c>
      <c r="J1176" s="12">
        <f t="shared" si="177"/>
        <v>37</v>
      </c>
      <c r="K1176" s="13">
        <v>194.5</v>
      </c>
      <c r="L1176" s="13">
        <v>194.5</v>
      </c>
      <c r="M1176" s="13">
        <v>100</v>
      </c>
      <c r="N1176" s="13">
        <v>194.5</v>
      </c>
      <c r="O1176" s="12"/>
      <c r="P1176" s="6"/>
      <c r="Q1176" s="6"/>
    </row>
    <row r="1177" spans="1:17" x14ac:dyDescent="0.25">
      <c r="A1177" s="7">
        <f t="shared" si="180"/>
        <v>36287</v>
      </c>
      <c r="B1177" s="11">
        <f t="shared" si="180"/>
        <v>3</v>
      </c>
      <c r="C1177" s="12">
        <f t="shared" si="178"/>
        <v>7</v>
      </c>
      <c r="D1177" s="12" t="str">
        <f t="shared" si="178"/>
        <v>growth</v>
      </c>
      <c r="E1177" s="12">
        <v>39</v>
      </c>
      <c r="F1177" s="12" t="s">
        <v>57</v>
      </c>
      <c r="G1177" s="12" t="s">
        <v>56</v>
      </c>
      <c r="H1177" s="12">
        <v>2</v>
      </c>
      <c r="I1177" s="12">
        <f t="shared" si="179"/>
        <v>36287039</v>
      </c>
      <c r="J1177" s="12">
        <f t="shared" si="177"/>
        <v>37</v>
      </c>
      <c r="K1177" s="13">
        <v>238</v>
      </c>
      <c r="L1177" s="13">
        <v>238</v>
      </c>
      <c r="M1177" s="13">
        <v>100</v>
      </c>
      <c r="N1177" s="13">
        <v>238</v>
      </c>
      <c r="O1177" s="12"/>
      <c r="P1177" s="6"/>
      <c r="Q1177" s="6"/>
    </row>
    <row r="1178" spans="1:17" x14ac:dyDescent="0.25">
      <c r="A1178" s="7">
        <f t="shared" si="180"/>
        <v>36287</v>
      </c>
      <c r="B1178" s="11">
        <f t="shared" si="180"/>
        <v>3</v>
      </c>
      <c r="C1178" s="12">
        <f t="shared" si="178"/>
        <v>7</v>
      </c>
      <c r="D1178" s="12" t="str">
        <f t="shared" si="178"/>
        <v>growth</v>
      </c>
      <c r="E1178" s="12">
        <v>82</v>
      </c>
      <c r="F1178" s="12" t="s">
        <v>57</v>
      </c>
      <c r="G1178" s="12" t="s">
        <v>56</v>
      </c>
      <c r="H1178" s="12">
        <v>3</v>
      </c>
      <c r="I1178" s="12">
        <f t="shared" si="179"/>
        <v>36287082</v>
      </c>
      <c r="J1178" s="12">
        <f t="shared" si="177"/>
        <v>37</v>
      </c>
      <c r="K1178" s="13"/>
      <c r="L1178" s="13"/>
      <c r="M1178" s="13">
        <v>100</v>
      </c>
      <c r="N1178" s="13">
        <v>0</v>
      </c>
      <c r="O1178" s="12"/>
      <c r="P1178" s="6"/>
      <c r="Q1178" s="6"/>
    </row>
    <row r="1179" spans="1:17" x14ac:dyDescent="0.25">
      <c r="A1179" s="7">
        <f t="shared" si="180"/>
        <v>36287</v>
      </c>
      <c r="B1179" s="14">
        <f t="shared" si="180"/>
        <v>3</v>
      </c>
      <c r="C1179" s="15">
        <f t="shared" si="178"/>
        <v>7</v>
      </c>
      <c r="D1179" s="15" t="str">
        <f t="shared" si="178"/>
        <v>growth</v>
      </c>
      <c r="E1179" s="15">
        <v>15</v>
      </c>
      <c r="F1179" s="15" t="s">
        <v>55</v>
      </c>
      <c r="G1179" s="15" t="s">
        <v>58</v>
      </c>
      <c r="H1179" s="15">
        <v>1</v>
      </c>
      <c r="I1179" s="15">
        <f t="shared" si="179"/>
        <v>36287015</v>
      </c>
      <c r="J1179" s="15">
        <f t="shared" si="177"/>
        <v>37</v>
      </c>
      <c r="K1179" s="16">
        <v>205</v>
      </c>
      <c r="L1179" s="16">
        <v>205</v>
      </c>
      <c r="M1179" s="16">
        <v>100</v>
      </c>
      <c r="N1179" s="16">
        <v>205</v>
      </c>
      <c r="O1179" s="15"/>
      <c r="P1179" s="6"/>
      <c r="Q1179" s="6"/>
    </row>
    <row r="1180" spans="1:17" x14ac:dyDescent="0.25">
      <c r="A1180" s="7">
        <f t="shared" si="180"/>
        <v>36287</v>
      </c>
      <c r="B1180" s="14">
        <f t="shared" si="180"/>
        <v>3</v>
      </c>
      <c r="C1180" s="15">
        <f t="shared" si="178"/>
        <v>7</v>
      </c>
      <c r="D1180" s="15" t="str">
        <f t="shared" si="178"/>
        <v>growth</v>
      </c>
      <c r="E1180" s="15">
        <v>34</v>
      </c>
      <c r="F1180" s="15" t="s">
        <v>55</v>
      </c>
      <c r="G1180" s="15" t="s">
        <v>58</v>
      </c>
      <c r="H1180" s="15">
        <v>2</v>
      </c>
      <c r="I1180" s="15">
        <f t="shared" si="179"/>
        <v>36287034</v>
      </c>
      <c r="J1180" s="15">
        <f t="shared" si="177"/>
        <v>37</v>
      </c>
      <c r="K1180" s="16">
        <v>142</v>
      </c>
      <c r="L1180" s="16">
        <v>142</v>
      </c>
      <c r="M1180" s="16">
        <v>100</v>
      </c>
      <c r="N1180" s="16">
        <v>142</v>
      </c>
      <c r="O1180" s="15"/>
      <c r="P1180" s="6"/>
      <c r="Q1180" s="6"/>
    </row>
    <row r="1181" spans="1:17" x14ac:dyDescent="0.25">
      <c r="A1181" s="7">
        <f t="shared" si="180"/>
        <v>36287</v>
      </c>
      <c r="B1181" s="14">
        <f t="shared" si="180"/>
        <v>3</v>
      </c>
      <c r="C1181" s="15">
        <f t="shared" si="178"/>
        <v>7</v>
      </c>
      <c r="D1181" s="15" t="str">
        <f t="shared" si="178"/>
        <v>growth</v>
      </c>
      <c r="E1181" s="15">
        <v>60</v>
      </c>
      <c r="F1181" s="15" t="s">
        <v>55</v>
      </c>
      <c r="G1181" s="15" t="s">
        <v>58</v>
      </c>
      <c r="H1181" s="15">
        <v>3</v>
      </c>
      <c r="I1181" s="15">
        <f t="shared" si="179"/>
        <v>36287060</v>
      </c>
      <c r="J1181" s="15">
        <f t="shared" si="177"/>
        <v>37</v>
      </c>
      <c r="K1181" s="16">
        <v>388.5</v>
      </c>
      <c r="L1181" s="16">
        <v>388.5</v>
      </c>
      <c r="M1181" s="16">
        <v>100</v>
      </c>
      <c r="N1181" s="16">
        <v>388.5</v>
      </c>
      <c r="O1181" s="15"/>
      <c r="P1181" s="6"/>
      <c r="Q1181" s="6"/>
    </row>
    <row r="1182" spans="1:17" x14ac:dyDescent="0.25">
      <c r="A1182" s="7">
        <f t="shared" si="180"/>
        <v>36287</v>
      </c>
      <c r="B1182" s="17">
        <f t="shared" si="180"/>
        <v>3</v>
      </c>
      <c r="C1182" s="18">
        <f t="shared" si="178"/>
        <v>7</v>
      </c>
      <c r="D1182" s="18" t="str">
        <f t="shared" si="178"/>
        <v>growth</v>
      </c>
      <c r="E1182" s="18">
        <v>18</v>
      </c>
      <c r="F1182" s="18" t="s">
        <v>57</v>
      </c>
      <c r="G1182" s="18" t="s">
        <v>58</v>
      </c>
      <c r="H1182" s="18">
        <v>1</v>
      </c>
      <c r="I1182" s="18">
        <f t="shared" si="179"/>
        <v>36287018</v>
      </c>
      <c r="J1182" s="18">
        <f t="shared" si="177"/>
        <v>37</v>
      </c>
      <c r="K1182" s="19">
        <v>337.5</v>
      </c>
      <c r="L1182" s="19">
        <v>337.5</v>
      </c>
      <c r="M1182" s="19">
        <v>100</v>
      </c>
      <c r="N1182" s="19">
        <v>337.5</v>
      </c>
      <c r="O1182" s="18"/>
      <c r="P1182" s="6"/>
      <c r="Q1182" s="6"/>
    </row>
    <row r="1183" spans="1:17" x14ac:dyDescent="0.25">
      <c r="A1183" s="7">
        <f t="shared" si="180"/>
        <v>36287</v>
      </c>
      <c r="B1183" s="17">
        <f t="shared" si="180"/>
        <v>3</v>
      </c>
      <c r="C1183" s="18">
        <f t="shared" si="178"/>
        <v>7</v>
      </c>
      <c r="D1183" s="18" t="str">
        <f t="shared" si="178"/>
        <v>growth</v>
      </c>
      <c r="E1183" s="18">
        <v>37</v>
      </c>
      <c r="F1183" s="18" t="s">
        <v>57</v>
      </c>
      <c r="G1183" s="18" t="s">
        <v>58</v>
      </c>
      <c r="H1183" s="18">
        <v>2</v>
      </c>
      <c r="I1183" s="18">
        <f t="shared" si="179"/>
        <v>36287037</v>
      </c>
      <c r="J1183" s="18">
        <f t="shared" si="177"/>
        <v>37</v>
      </c>
      <c r="K1183" s="19">
        <v>268</v>
      </c>
      <c r="L1183" s="19">
        <v>268</v>
      </c>
      <c r="M1183" s="19">
        <v>100</v>
      </c>
      <c r="N1183" s="19">
        <v>268</v>
      </c>
      <c r="O1183" s="18"/>
      <c r="P1183" s="6"/>
      <c r="Q1183" s="6"/>
    </row>
    <row r="1184" spans="1:17" x14ac:dyDescent="0.25">
      <c r="A1184" s="7">
        <f t="shared" si="180"/>
        <v>36287</v>
      </c>
      <c r="B1184" s="17">
        <f t="shared" si="180"/>
        <v>3</v>
      </c>
      <c r="C1184" s="18">
        <f t="shared" si="178"/>
        <v>7</v>
      </c>
      <c r="D1184" s="18" t="str">
        <f t="shared" si="178"/>
        <v>growth</v>
      </c>
      <c r="E1184" s="18">
        <v>83</v>
      </c>
      <c r="F1184" s="18" t="s">
        <v>57</v>
      </c>
      <c r="G1184" s="18" t="s">
        <v>58</v>
      </c>
      <c r="H1184" s="18">
        <v>3</v>
      </c>
      <c r="I1184" s="18">
        <f t="shared" si="179"/>
        <v>36287083</v>
      </c>
      <c r="J1184" s="18">
        <f t="shared" si="177"/>
        <v>37</v>
      </c>
      <c r="K1184" s="19">
        <v>288.5</v>
      </c>
      <c r="L1184" s="19">
        <v>288.5</v>
      </c>
      <c r="M1184" s="19">
        <v>100</v>
      </c>
      <c r="N1184" s="19">
        <v>288.5</v>
      </c>
      <c r="O1184" s="18"/>
      <c r="P1184" s="6"/>
      <c r="Q1184" s="6"/>
    </row>
    <row r="1185" spans="1:17" x14ac:dyDescent="0.25">
      <c r="A1185" s="7">
        <f t="shared" si="180"/>
        <v>36287</v>
      </c>
      <c r="B1185" s="8">
        <f t="shared" si="180"/>
        <v>3</v>
      </c>
      <c r="C1185" s="9">
        <f t="shared" si="178"/>
        <v>7</v>
      </c>
      <c r="D1185" s="9" t="str">
        <f t="shared" si="178"/>
        <v>growth</v>
      </c>
      <c r="E1185" s="9">
        <v>16</v>
      </c>
      <c r="F1185" s="9" t="s">
        <v>55</v>
      </c>
      <c r="G1185" s="9" t="s">
        <v>59</v>
      </c>
      <c r="H1185" s="9">
        <v>1</v>
      </c>
      <c r="I1185" s="9">
        <f t="shared" si="179"/>
        <v>36287016</v>
      </c>
      <c r="J1185" s="9">
        <f t="shared" si="177"/>
        <v>37</v>
      </c>
      <c r="K1185" s="10">
        <v>470</v>
      </c>
      <c r="L1185" s="10">
        <v>470</v>
      </c>
      <c r="M1185" s="10">
        <v>100</v>
      </c>
      <c r="N1185" s="10">
        <v>470</v>
      </c>
      <c r="O1185" s="9"/>
      <c r="P1185" s="6"/>
      <c r="Q1185" s="6"/>
    </row>
    <row r="1186" spans="1:17" x14ac:dyDescent="0.25">
      <c r="A1186" s="7">
        <f t="shared" si="180"/>
        <v>36287</v>
      </c>
      <c r="B1186" s="8">
        <f t="shared" si="180"/>
        <v>3</v>
      </c>
      <c r="C1186" s="9">
        <f t="shared" si="178"/>
        <v>7</v>
      </c>
      <c r="D1186" s="9" t="str">
        <f t="shared" si="178"/>
        <v>growth</v>
      </c>
      <c r="E1186" s="9">
        <v>36</v>
      </c>
      <c r="F1186" s="9" t="s">
        <v>55</v>
      </c>
      <c r="G1186" s="9" t="s">
        <v>59</v>
      </c>
      <c r="H1186" s="9">
        <v>2</v>
      </c>
      <c r="I1186" s="9">
        <f t="shared" si="179"/>
        <v>36287036</v>
      </c>
      <c r="J1186" s="9">
        <f t="shared" si="177"/>
        <v>37</v>
      </c>
      <c r="K1186" s="10">
        <v>249</v>
      </c>
      <c r="L1186" s="10">
        <v>249</v>
      </c>
      <c r="M1186" s="10">
        <v>100</v>
      </c>
      <c r="N1186" s="10">
        <v>249</v>
      </c>
      <c r="O1186" s="9"/>
      <c r="P1186" s="6"/>
      <c r="Q1186" s="6"/>
    </row>
    <row r="1187" spans="1:17" x14ac:dyDescent="0.25">
      <c r="A1187" s="7">
        <f t="shared" si="180"/>
        <v>36287</v>
      </c>
      <c r="B1187" s="8">
        <f t="shared" si="180"/>
        <v>3</v>
      </c>
      <c r="C1187" s="9">
        <f t="shared" si="178"/>
        <v>7</v>
      </c>
      <c r="D1187" s="9" t="str">
        <f t="shared" si="178"/>
        <v>growth</v>
      </c>
      <c r="E1187" s="9">
        <v>59</v>
      </c>
      <c r="F1187" s="9" t="s">
        <v>55</v>
      </c>
      <c r="G1187" s="9" t="s">
        <v>59</v>
      </c>
      <c r="H1187" s="9">
        <v>3</v>
      </c>
      <c r="I1187" s="9">
        <f t="shared" si="179"/>
        <v>36287059</v>
      </c>
      <c r="J1187" s="9">
        <f t="shared" si="177"/>
        <v>37</v>
      </c>
      <c r="K1187" s="10">
        <v>455</v>
      </c>
      <c r="L1187" s="10">
        <v>455</v>
      </c>
      <c r="M1187" s="10">
        <v>100</v>
      </c>
      <c r="N1187" s="10">
        <v>455</v>
      </c>
      <c r="O1187" s="9"/>
      <c r="P1187" s="6"/>
      <c r="Q1187" s="6"/>
    </row>
    <row r="1188" spans="1:17" x14ac:dyDescent="0.25">
      <c r="A1188" s="7">
        <f t="shared" si="180"/>
        <v>36287</v>
      </c>
      <c r="B1188" s="11">
        <f t="shared" si="180"/>
        <v>3</v>
      </c>
      <c r="C1188" s="12">
        <f t="shared" si="178"/>
        <v>7</v>
      </c>
      <c r="D1188" s="12" t="str">
        <f t="shared" si="178"/>
        <v>growth</v>
      </c>
      <c r="E1188" s="12">
        <v>19</v>
      </c>
      <c r="F1188" s="12" t="s">
        <v>57</v>
      </c>
      <c r="G1188" s="12" t="s">
        <v>59</v>
      </c>
      <c r="H1188" s="12">
        <v>1</v>
      </c>
      <c r="I1188" s="12">
        <f t="shared" si="179"/>
        <v>36287019</v>
      </c>
      <c r="J1188" s="12">
        <f t="shared" si="177"/>
        <v>37</v>
      </c>
      <c r="K1188" s="13">
        <v>377.5</v>
      </c>
      <c r="L1188" s="13">
        <v>377.5</v>
      </c>
      <c r="M1188" s="13">
        <v>100</v>
      </c>
      <c r="N1188" s="13">
        <v>377.5</v>
      </c>
      <c r="O1188" s="12"/>
      <c r="P1188" s="6"/>
      <c r="Q1188" s="6"/>
    </row>
    <row r="1189" spans="1:17" x14ac:dyDescent="0.25">
      <c r="A1189" s="7">
        <f t="shared" si="180"/>
        <v>36287</v>
      </c>
      <c r="B1189" s="11">
        <f t="shared" si="180"/>
        <v>3</v>
      </c>
      <c r="C1189" s="12">
        <f t="shared" si="178"/>
        <v>7</v>
      </c>
      <c r="D1189" s="12" t="str">
        <f t="shared" si="178"/>
        <v>growth</v>
      </c>
      <c r="E1189" s="12">
        <v>38</v>
      </c>
      <c r="F1189" s="12" t="s">
        <v>57</v>
      </c>
      <c r="G1189" s="12" t="s">
        <v>59</v>
      </c>
      <c r="H1189" s="12">
        <v>2</v>
      </c>
      <c r="I1189" s="12">
        <f t="shared" si="179"/>
        <v>36287038</v>
      </c>
      <c r="J1189" s="12">
        <f t="shared" si="177"/>
        <v>37</v>
      </c>
      <c r="K1189" s="13">
        <v>445.5</v>
      </c>
      <c r="L1189" s="13">
        <v>445.5</v>
      </c>
      <c r="M1189" s="13">
        <v>100</v>
      </c>
      <c r="N1189" s="13">
        <v>445.5</v>
      </c>
      <c r="O1189" s="12"/>
      <c r="P1189" s="6"/>
      <c r="Q1189" s="6"/>
    </row>
    <row r="1190" spans="1:17" x14ac:dyDescent="0.25">
      <c r="A1190" s="7">
        <f t="shared" si="180"/>
        <v>36287</v>
      </c>
      <c r="B1190" s="11">
        <f t="shared" si="180"/>
        <v>3</v>
      </c>
      <c r="C1190" s="12">
        <f t="shared" si="180"/>
        <v>7</v>
      </c>
      <c r="D1190" s="12" t="str">
        <f t="shared" si="180"/>
        <v>growth</v>
      </c>
      <c r="E1190" s="12">
        <v>81</v>
      </c>
      <c r="F1190" s="12" t="s">
        <v>57</v>
      </c>
      <c r="G1190" s="12" t="s">
        <v>59</v>
      </c>
      <c r="H1190" s="12">
        <v>3</v>
      </c>
      <c r="I1190" s="12">
        <f t="shared" si="179"/>
        <v>36287081</v>
      </c>
      <c r="J1190" s="12">
        <f t="shared" si="177"/>
        <v>37</v>
      </c>
      <c r="K1190" s="13">
        <v>560</v>
      </c>
      <c r="L1190" s="13">
        <v>560</v>
      </c>
      <c r="M1190" s="13">
        <v>100</v>
      </c>
      <c r="N1190" s="13">
        <v>560</v>
      </c>
      <c r="O1190" s="12"/>
      <c r="P1190" s="6"/>
      <c r="Q1190" s="6"/>
    </row>
    <row r="1191" spans="1:17" x14ac:dyDescent="0.25">
      <c r="A1191" s="20">
        <v>36299</v>
      </c>
      <c r="B1191" s="8">
        <v>3</v>
      </c>
      <c r="C1191" s="9">
        <v>7</v>
      </c>
      <c r="D1191" s="9" t="s">
        <v>60</v>
      </c>
      <c r="E1191" s="9">
        <v>14</v>
      </c>
      <c r="F1191" s="9" t="s">
        <v>55</v>
      </c>
      <c r="G1191" s="9" t="s">
        <v>56</v>
      </c>
      <c r="H1191" s="9">
        <v>1</v>
      </c>
      <c r="I1191" s="9">
        <f t="shared" si="179"/>
        <v>36299014</v>
      </c>
      <c r="J1191" s="9">
        <f t="shared" si="177"/>
        <v>37</v>
      </c>
      <c r="K1191" s="10">
        <v>311</v>
      </c>
      <c r="L1191" s="10">
        <v>311</v>
      </c>
      <c r="M1191" s="10">
        <v>100</v>
      </c>
      <c r="N1191" s="10">
        <v>311</v>
      </c>
      <c r="O1191" s="9"/>
      <c r="P1191" s="6"/>
      <c r="Q1191" s="6"/>
    </row>
    <row r="1192" spans="1:17" x14ac:dyDescent="0.25">
      <c r="A1192" s="20">
        <f>A1191</f>
        <v>36299</v>
      </c>
      <c r="B1192" s="8">
        <f>B1191</f>
        <v>3</v>
      </c>
      <c r="C1192" s="9">
        <f t="shared" ref="C1192:D1207" si="181">C1191</f>
        <v>7</v>
      </c>
      <c r="D1192" s="9" t="str">
        <f t="shared" si="181"/>
        <v>growth</v>
      </c>
      <c r="E1192" s="9">
        <v>35</v>
      </c>
      <c r="F1192" s="9" t="s">
        <v>55</v>
      </c>
      <c r="G1192" s="9" t="s">
        <v>56</v>
      </c>
      <c r="H1192" s="9">
        <v>2</v>
      </c>
      <c r="I1192" s="9">
        <f t="shared" si="179"/>
        <v>36299035</v>
      </c>
      <c r="J1192" s="9">
        <f t="shared" si="177"/>
        <v>37</v>
      </c>
      <c r="K1192" s="10">
        <v>446.5</v>
      </c>
      <c r="L1192" s="10">
        <v>446.5</v>
      </c>
      <c r="M1192" s="10">
        <v>100</v>
      </c>
      <c r="N1192" s="10">
        <v>446.5</v>
      </c>
      <c r="O1192" s="9"/>
      <c r="P1192" s="6"/>
      <c r="Q1192" s="6"/>
    </row>
    <row r="1193" spans="1:17" x14ac:dyDescent="0.25">
      <c r="A1193" s="20">
        <f t="shared" ref="A1193:D1208" si="182">A1192</f>
        <v>36299</v>
      </c>
      <c r="B1193" s="8">
        <f t="shared" si="182"/>
        <v>3</v>
      </c>
      <c r="C1193" s="9">
        <f t="shared" si="181"/>
        <v>7</v>
      </c>
      <c r="D1193" s="9" t="str">
        <f t="shared" si="181"/>
        <v>growth</v>
      </c>
      <c r="E1193" s="9">
        <v>61</v>
      </c>
      <c r="F1193" s="9" t="s">
        <v>55</v>
      </c>
      <c r="G1193" s="9" t="s">
        <v>56</v>
      </c>
      <c r="H1193" s="9">
        <v>3</v>
      </c>
      <c r="I1193" s="9">
        <f t="shared" si="179"/>
        <v>36299061</v>
      </c>
      <c r="J1193" s="9">
        <f t="shared" si="177"/>
        <v>37</v>
      </c>
      <c r="K1193" s="10">
        <v>467</v>
      </c>
      <c r="L1193" s="10">
        <v>467</v>
      </c>
      <c r="M1193" s="10">
        <v>100</v>
      </c>
      <c r="N1193" s="10">
        <v>467</v>
      </c>
      <c r="O1193" s="9"/>
      <c r="P1193" s="6"/>
      <c r="Q1193" s="6"/>
    </row>
    <row r="1194" spans="1:17" x14ac:dyDescent="0.25">
      <c r="A1194" s="20">
        <f t="shared" si="182"/>
        <v>36299</v>
      </c>
      <c r="B1194" s="11">
        <f t="shared" si="182"/>
        <v>3</v>
      </c>
      <c r="C1194" s="12">
        <f t="shared" si="181"/>
        <v>7</v>
      </c>
      <c r="D1194" s="12" t="str">
        <f t="shared" si="181"/>
        <v>growth</v>
      </c>
      <c r="E1194" s="12">
        <v>17</v>
      </c>
      <c r="F1194" s="12" t="s">
        <v>57</v>
      </c>
      <c r="G1194" s="12" t="s">
        <v>56</v>
      </c>
      <c r="H1194" s="12">
        <v>1</v>
      </c>
      <c r="I1194" s="12">
        <f t="shared" si="179"/>
        <v>36299017</v>
      </c>
      <c r="J1194" s="12">
        <f t="shared" si="177"/>
        <v>37</v>
      </c>
      <c r="K1194" s="13">
        <v>283.5</v>
      </c>
      <c r="L1194" s="13">
        <v>283.5</v>
      </c>
      <c r="M1194" s="13">
        <v>100</v>
      </c>
      <c r="N1194" s="13">
        <v>283.5</v>
      </c>
      <c r="O1194" s="12"/>
      <c r="P1194" s="6"/>
      <c r="Q1194" s="6"/>
    </row>
    <row r="1195" spans="1:17" x14ac:dyDescent="0.25">
      <c r="A1195" s="20">
        <f t="shared" si="182"/>
        <v>36299</v>
      </c>
      <c r="B1195" s="11">
        <f t="shared" si="182"/>
        <v>3</v>
      </c>
      <c r="C1195" s="12">
        <f t="shared" si="181"/>
        <v>7</v>
      </c>
      <c r="D1195" s="12" t="str">
        <f t="shared" si="181"/>
        <v>growth</v>
      </c>
      <c r="E1195" s="12">
        <v>39</v>
      </c>
      <c r="F1195" s="12" t="s">
        <v>57</v>
      </c>
      <c r="G1195" s="12" t="s">
        <v>56</v>
      </c>
      <c r="H1195" s="12">
        <v>2</v>
      </c>
      <c r="I1195" s="12">
        <f t="shared" si="179"/>
        <v>36299039</v>
      </c>
      <c r="J1195" s="12">
        <f t="shared" si="177"/>
        <v>37</v>
      </c>
      <c r="K1195" s="13">
        <v>395.5</v>
      </c>
      <c r="L1195" s="13">
        <v>395.5</v>
      </c>
      <c r="M1195" s="13">
        <v>100</v>
      </c>
      <c r="N1195" s="13">
        <v>395.5</v>
      </c>
      <c r="O1195" s="12"/>
      <c r="P1195" s="6"/>
      <c r="Q1195" s="6"/>
    </row>
    <row r="1196" spans="1:17" x14ac:dyDescent="0.25">
      <c r="A1196" s="20">
        <f t="shared" si="182"/>
        <v>36299</v>
      </c>
      <c r="B1196" s="11">
        <f t="shared" si="182"/>
        <v>3</v>
      </c>
      <c r="C1196" s="12">
        <f t="shared" si="181"/>
        <v>7</v>
      </c>
      <c r="D1196" s="12" t="str">
        <f t="shared" si="181"/>
        <v>growth</v>
      </c>
      <c r="E1196" s="12">
        <v>82</v>
      </c>
      <c r="F1196" s="12" t="s">
        <v>57</v>
      </c>
      <c r="G1196" s="12" t="s">
        <v>56</v>
      </c>
      <c r="H1196" s="12">
        <v>3</v>
      </c>
      <c r="I1196" s="12">
        <f t="shared" si="179"/>
        <v>36299082</v>
      </c>
      <c r="J1196" s="12">
        <f t="shared" si="177"/>
        <v>37</v>
      </c>
      <c r="K1196" s="13"/>
      <c r="L1196" s="13"/>
      <c r="M1196" s="13">
        <v>100</v>
      </c>
      <c r="N1196" s="13">
        <v>0</v>
      </c>
      <c r="O1196" s="12"/>
      <c r="P1196" s="6"/>
      <c r="Q1196" s="6"/>
    </row>
    <row r="1197" spans="1:17" x14ac:dyDescent="0.25">
      <c r="A1197" s="20">
        <f t="shared" si="182"/>
        <v>36299</v>
      </c>
      <c r="B1197" s="14">
        <f t="shared" si="182"/>
        <v>3</v>
      </c>
      <c r="C1197" s="15">
        <f t="shared" si="181"/>
        <v>7</v>
      </c>
      <c r="D1197" s="15" t="str">
        <f t="shared" si="181"/>
        <v>growth</v>
      </c>
      <c r="E1197" s="15">
        <v>15</v>
      </c>
      <c r="F1197" s="15" t="s">
        <v>55</v>
      </c>
      <c r="G1197" s="15" t="s">
        <v>58</v>
      </c>
      <c r="H1197" s="15">
        <v>1</v>
      </c>
      <c r="I1197" s="15">
        <f t="shared" si="179"/>
        <v>36299015</v>
      </c>
      <c r="J1197" s="15">
        <f t="shared" si="177"/>
        <v>37</v>
      </c>
      <c r="K1197" s="16">
        <v>372</v>
      </c>
      <c r="L1197" s="16">
        <v>372</v>
      </c>
      <c r="M1197" s="16">
        <v>100</v>
      </c>
      <c r="N1197" s="16">
        <v>372</v>
      </c>
      <c r="O1197" s="15"/>
      <c r="P1197" s="6"/>
      <c r="Q1197" s="6"/>
    </row>
    <row r="1198" spans="1:17" x14ac:dyDescent="0.25">
      <c r="A1198" s="20">
        <f t="shared" si="182"/>
        <v>36299</v>
      </c>
      <c r="B1198" s="14">
        <f t="shared" si="182"/>
        <v>3</v>
      </c>
      <c r="C1198" s="15">
        <f t="shared" si="181"/>
        <v>7</v>
      </c>
      <c r="D1198" s="15" t="str">
        <f t="shared" si="181"/>
        <v>growth</v>
      </c>
      <c r="E1198" s="15">
        <v>34</v>
      </c>
      <c r="F1198" s="15" t="s">
        <v>55</v>
      </c>
      <c r="G1198" s="15" t="s">
        <v>58</v>
      </c>
      <c r="H1198" s="15">
        <v>2</v>
      </c>
      <c r="I1198" s="15">
        <f t="shared" si="179"/>
        <v>36299034</v>
      </c>
      <c r="J1198" s="15">
        <f t="shared" si="177"/>
        <v>37</v>
      </c>
      <c r="K1198" s="16">
        <v>508.5</v>
      </c>
      <c r="L1198" s="16">
        <v>508.5</v>
      </c>
      <c r="M1198" s="16">
        <v>100</v>
      </c>
      <c r="N1198" s="16">
        <v>508.5</v>
      </c>
      <c r="O1198" s="15"/>
      <c r="P1198" s="6"/>
      <c r="Q1198" s="6"/>
    </row>
    <row r="1199" spans="1:17" x14ac:dyDescent="0.25">
      <c r="A1199" s="20">
        <f t="shared" si="182"/>
        <v>36299</v>
      </c>
      <c r="B1199" s="14">
        <f t="shared" si="182"/>
        <v>3</v>
      </c>
      <c r="C1199" s="15">
        <f t="shared" si="181"/>
        <v>7</v>
      </c>
      <c r="D1199" s="15" t="str">
        <f t="shared" si="181"/>
        <v>growth</v>
      </c>
      <c r="E1199" s="15">
        <v>60</v>
      </c>
      <c r="F1199" s="15" t="s">
        <v>55</v>
      </c>
      <c r="G1199" s="15" t="s">
        <v>58</v>
      </c>
      <c r="H1199" s="15">
        <v>3</v>
      </c>
      <c r="I1199" s="15">
        <f t="shared" si="179"/>
        <v>36299060</v>
      </c>
      <c r="J1199" s="15">
        <f t="shared" si="177"/>
        <v>37</v>
      </c>
      <c r="K1199" s="16">
        <v>499</v>
      </c>
      <c r="L1199" s="16">
        <v>499</v>
      </c>
      <c r="M1199" s="16">
        <v>100</v>
      </c>
      <c r="N1199" s="16">
        <v>499</v>
      </c>
      <c r="O1199" s="15"/>
      <c r="P1199" s="6"/>
      <c r="Q1199" s="6"/>
    </row>
    <row r="1200" spans="1:17" x14ac:dyDescent="0.25">
      <c r="A1200" s="20">
        <f t="shared" si="182"/>
        <v>36299</v>
      </c>
      <c r="B1200" s="17">
        <f t="shared" si="182"/>
        <v>3</v>
      </c>
      <c r="C1200" s="18">
        <f t="shared" si="181"/>
        <v>7</v>
      </c>
      <c r="D1200" s="18" t="str">
        <f t="shared" si="181"/>
        <v>growth</v>
      </c>
      <c r="E1200" s="18">
        <v>18</v>
      </c>
      <c r="F1200" s="18" t="s">
        <v>57</v>
      </c>
      <c r="G1200" s="18" t="s">
        <v>58</v>
      </c>
      <c r="H1200" s="18">
        <v>1</v>
      </c>
      <c r="I1200" s="18">
        <f t="shared" si="179"/>
        <v>36299018</v>
      </c>
      <c r="J1200" s="18">
        <f t="shared" si="177"/>
        <v>37</v>
      </c>
      <c r="K1200" s="19">
        <v>406.5</v>
      </c>
      <c r="L1200" s="19">
        <v>406.5</v>
      </c>
      <c r="M1200" s="19">
        <v>100</v>
      </c>
      <c r="N1200" s="19">
        <v>406.5</v>
      </c>
      <c r="O1200" s="18"/>
      <c r="P1200" s="6"/>
      <c r="Q1200" s="6"/>
    </row>
    <row r="1201" spans="1:17" x14ac:dyDescent="0.25">
      <c r="A1201" s="20">
        <f t="shared" si="182"/>
        <v>36299</v>
      </c>
      <c r="B1201" s="17">
        <f t="shared" si="182"/>
        <v>3</v>
      </c>
      <c r="C1201" s="18">
        <f t="shared" si="181"/>
        <v>7</v>
      </c>
      <c r="D1201" s="18" t="str">
        <f t="shared" si="181"/>
        <v>growth</v>
      </c>
      <c r="E1201" s="18">
        <v>37</v>
      </c>
      <c r="F1201" s="18" t="s">
        <v>57</v>
      </c>
      <c r="G1201" s="18" t="s">
        <v>58</v>
      </c>
      <c r="H1201" s="18">
        <v>2</v>
      </c>
      <c r="I1201" s="18">
        <f t="shared" si="179"/>
        <v>36299037</v>
      </c>
      <c r="J1201" s="18">
        <f t="shared" si="177"/>
        <v>37</v>
      </c>
      <c r="K1201" s="19">
        <v>517</v>
      </c>
      <c r="L1201" s="19">
        <v>517</v>
      </c>
      <c r="M1201" s="19">
        <v>100</v>
      </c>
      <c r="N1201" s="19">
        <v>517</v>
      </c>
      <c r="O1201" s="18"/>
      <c r="P1201" s="6"/>
      <c r="Q1201" s="6"/>
    </row>
    <row r="1202" spans="1:17" x14ac:dyDescent="0.25">
      <c r="A1202" s="20">
        <f t="shared" si="182"/>
        <v>36299</v>
      </c>
      <c r="B1202" s="17">
        <f t="shared" si="182"/>
        <v>3</v>
      </c>
      <c r="C1202" s="18">
        <f t="shared" si="181"/>
        <v>7</v>
      </c>
      <c r="D1202" s="18" t="str">
        <f t="shared" si="181"/>
        <v>growth</v>
      </c>
      <c r="E1202" s="18">
        <v>83</v>
      </c>
      <c r="F1202" s="18" t="s">
        <v>57</v>
      </c>
      <c r="G1202" s="18" t="s">
        <v>58</v>
      </c>
      <c r="H1202" s="18">
        <v>3</v>
      </c>
      <c r="I1202" s="18">
        <f t="shared" si="179"/>
        <v>36299083</v>
      </c>
      <c r="J1202" s="18">
        <f t="shared" si="177"/>
        <v>37</v>
      </c>
      <c r="K1202" s="19">
        <v>657.5</v>
      </c>
      <c r="L1202" s="19">
        <v>657.5</v>
      </c>
      <c r="M1202" s="19">
        <v>100</v>
      </c>
      <c r="N1202" s="19">
        <v>657.5</v>
      </c>
      <c r="O1202" s="18"/>
      <c r="P1202" s="6"/>
      <c r="Q1202" s="6"/>
    </row>
    <row r="1203" spans="1:17" x14ac:dyDescent="0.25">
      <c r="A1203" s="20">
        <f t="shared" si="182"/>
        <v>36299</v>
      </c>
      <c r="B1203" s="8">
        <f t="shared" si="182"/>
        <v>3</v>
      </c>
      <c r="C1203" s="9">
        <f t="shared" si="181"/>
        <v>7</v>
      </c>
      <c r="D1203" s="9" t="str">
        <f t="shared" si="181"/>
        <v>growth</v>
      </c>
      <c r="E1203" s="9">
        <v>16</v>
      </c>
      <c r="F1203" s="9" t="s">
        <v>55</v>
      </c>
      <c r="G1203" s="9" t="s">
        <v>59</v>
      </c>
      <c r="H1203" s="9">
        <v>1</v>
      </c>
      <c r="I1203" s="9">
        <f t="shared" si="179"/>
        <v>36299016</v>
      </c>
      <c r="J1203" s="9">
        <f t="shared" si="177"/>
        <v>37</v>
      </c>
      <c r="K1203" s="10">
        <v>675</v>
      </c>
      <c r="L1203" s="10">
        <v>675</v>
      </c>
      <c r="M1203" s="10">
        <v>100</v>
      </c>
      <c r="N1203" s="10">
        <v>675</v>
      </c>
      <c r="O1203" s="9"/>
      <c r="P1203" s="6"/>
      <c r="Q1203" s="6"/>
    </row>
    <row r="1204" spans="1:17" x14ac:dyDescent="0.25">
      <c r="A1204" s="20">
        <f t="shared" si="182"/>
        <v>36299</v>
      </c>
      <c r="B1204" s="8">
        <f t="shared" si="182"/>
        <v>3</v>
      </c>
      <c r="C1204" s="9">
        <f t="shared" si="181"/>
        <v>7</v>
      </c>
      <c r="D1204" s="9" t="str">
        <f t="shared" si="181"/>
        <v>growth</v>
      </c>
      <c r="E1204" s="9">
        <v>36</v>
      </c>
      <c r="F1204" s="9" t="s">
        <v>55</v>
      </c>
      <c r="G1204" s="9" t="s">
        <v>59</v>
      </c>
      <c r="H1204" s="9">
        <v>2</v>
      </c>
      <c r="I1204" s="9">
        <f t="shared" si="179"/>
        <v>36299036</v>
      </c>
      <c r="J1204" s="9">
        <f t="shared" si="177"/>
        <v>37</v>
      </c>
      <c r="K1204" s="10">
        <v>775.5</v>
      </c>
      <c r="L1204" s="10">
        <v>775.5</v>
      </c>
      <c r="M1204" s="10">
        <v>100</v>
      </c>
      <c r="N1204" s="10">
        <v>775.5</v>
      </c>
      <c r="O1204" s="9"/>
      <c r="P1204" s="6"/>
      <c r="Q1204" s="6"/>
    </row>
    <row r="1205" spans="1:17" x14ac:dyDescent="0.25">
      <c r="A1205" s="20">
        <f t="shared" si="182"/>
        <v>36299</v>
      </c>
      <c r="B1205" s="8">
        <f t="shared" si="182"/>
        <v>3</v>
      </c>
      <c r="C1205" s="9">
        <f t="shared" si="181"/>
        <v>7</v>
      </c>
      <c r="D1205" s="9" t="str">
        <f t="shared" si="181"/>
        <v>growth</v>
      </c>
      <c r="E1205" s="9">
        <v>59</v>
      </c>
      <c r="F1205" s="9" t="s">
        <v>55</v>
      </c>
      <c r="G1205" s="9" t="s">
        <v>59</v>
      </c>
      <c r="H1205" s="9">
        <v>3</v>
      </c>
      <c r="I1205" s="9">
        <f t="shared" si="179"/>
        <v>36299059</v>
      </c>
      <c r="J1205" s="9">
        <f t="shared" si="177"/>
        <v>37</v>
      </c>
      <c r="K1205" s="10">
        <v>800.5</v>
      </c>
      <c r="L1205" s="10">
        <v>800.5</v>
      </c>
      <c r="M1205" s="10">
        <v>100</v>
      </c>
      <c r="N1205" s="10">
        <v>800.5</v>
      </c>
      <c r="O1205" s="9"/>
      <c r="P1205" s="6"/>
      <c r="Q1205" s="6"/>
    </row>
    <row r="1206" spans="1:17" x14ac:dyDescent="0.25">
      <c r="A1206" s="20">
        <f t="shared" si="182"/>
        <v>36299</v>
      </c>
      <c r="B1206" s="11">
        <f t="shared" si="182"/>
        <v>3</v>
      </c>
      <c r="C1206" s="12">
        <f t="shared" si="181"/>
        <v>7</v>
      </c>
      <c r="D1206" s="12" t="str">
        <f t="shared" si="181"/>
        <v>growth</v>
      </c>
      <c r="E1206" s="12">
        <v>19</v>
      </c>
      <c r="F1206" s="12" t="s">
        <v>57</v>
      </c>
      <c r="G1206" s="12" t="s">
        <v>59</v>
      </c>
      <c r="H1206" s="12">
        <v>1</v>
      </c>
      <c r="I1206" s="12">
        <f t="shared" si="179"/>
        <v>36299019</v>
      </c>
      <c r="J1206" s="12">
        <f t="shared" si="177"/>
        <v>37</v>
      </c>
      <c r="K1206" s="13">
        <v>944.5</v>
      </c>
      <c r="L1206" s="13">
        <v>944.5</v>
      </c>
      <c r="M1206" s="13">
        <v>100</v>
      </c>
      <c r="N1206" s="13">
        <v>944.5</v>
      </c>
      <c r="O1206" s="12"/>
      <c r="P1206" s="6"/>
      <c r="Q1206" s="6"/>
    </row>
    <row r="1207" spans="1:17" x14ac:dyDescent="0.25">
      <c r="A1207" s="20">
        <f t="shared" si="182"/>
        <v>36299</v>
      </c>
      <c r="B1207" s="11">
        <f t="shared" si="182"/>
        <v>3</v>
      </c>
      <c r="C1207" s="12">
        <f t="shared" si="181"/>
        <v>7</v>
      </c>
      <c r="D1207" s="12" t="str">
        <f t="shared" si="181"/>
        <v>growth</v>
      </c>
      <c r="E1207" s="12">
        <v>38</v>
      </c>
      <c r="F1207" s="12" t="s">
        <v>57</v>
      </c>
      <c r="G1207" s="12" t="s">
        <v>59</v>
      </c>
      <c r="H1207" s="12">
        <v>2</v>
      </c>
      <c r="I1207" s="12">
        <f t="shared" si="179"/>
        <v>36299038</v>
      </c>
      <c r="J1207" s="12">
        <f t="shared" si="177"/>
        <v>37</v>
      </c>
      <c r="K1207" s="13">
        <v>695</v>
      </c>
      <c r="L1207" s="13">
        <v>695</v>
      </c>
      <c r="M1207" s="13">
        <v>100</v>
      </c>
      <c r="N1207" s="13">
        <v>695</v>
      </c>
      <c r="O1207" s="12"/>
      <c r="P1207" s="6"/>
      <c r="Q1207" s="6"/>
    </row>
    <row r="1208" spans="1:17" x14ac:dyDescent="0.25">
      <c r="A1208" s="20">
        <f t="shared" si="182"/>
        <v>36299</v>
      </c>
      <c r="B1208" s="11">
        <f t="shared" si="182"/>
        <v>3</v>
      </c>
      <c r="C1208" s="12">
        <f t="shared" si="182"/>
        <v>7</v>
      </c>
      <c r="D1208" s="12" t="str">
        <f t="shared" si="182"/>
        <v>growth</v>
      </c>
      <c r="E1208" s="12">
        <v>81</v>
      </c>
      <c r="F1208" s="12" t="s">
        <v>57</v>
      </c>
      <c r="G1208" s="12" t="s">
        <v>59</v>
      </c>
      <c r="H1208" s="12">
        <v>3</v>
      </c>
      <c r="I1208" s="12">
        <f t="shared" si="179"/>
        <v>36299081</v>
      </c>
      <c r="J1208" s="12">
        <f t="shared" si="177"/>
        <v>37</v>
      </c>
      <c r="K1208" s="13">
        <v>700</v>
      </c>
      <c r="L1208" s="13">
        <v>700</v>
      </c>
      <c r="M1208" s="13">
        <v>100</v>
      </c>
      <c r="N1208" s="13">
        <v>700</v>
      </c>
      <c r="O1208" s="12"/>
      <c r="P1208" s="6"/>
      <c r="Q1208" s="6"/>
    </row>
    <row r="1209" spans="1:17" x14ac:dyDescent="0.25">
      <c r="A1209" s="7">
        <v>36314</v>
      </c>
      <c r="B1209" s="8">
        <v>3</v>
      </c>
      <c r="C1209" s="9">
        <v>7</v>
      </c>
      <c r="D1209" s="9" t="s">
        <v>60</v>
      </c>
      <c r="E1209" s="9">
        <v>14</v>
      </c>
      <c r="F1209" s="9" t="s">
        <v>55</v>
      </c>
      <c r="G1209" s="9" t="s">
        <v>56</v>
      </c>
      <c r="H1209" s="9">
        <v>1</v>
      </c>
      <c r="I1209" s="9">
        <f t="shared" si="179"/>
        <v>36314014</v>
      </c>
      <c r="J1209" s="9">
        <f t="shared" si="177"/>
        <v>37</v>
      </c>
      <c r="K1209" s="10">
        <v>735</v>
      </c>
      <c r="L1209" s="10">
        <v>735</v>
      </c>
      <c r="M1209" s="10">
        <v>100</v>
      </c>
      <c r="N1209" s="10">
        <v>735</v>
      </c>
      <c r="O1209" s="9"/>
      <c r="P1209" s="6"/>
      <c r="Q1209" s="6"/>
    </row>
    <row r="1210" spans="1:17" x14ac:dyDescent="0.25">
      <c r="A1210" s="7">
        <f>A1209</f>
        <v>36314</v>
      </c>
      <c r="B1210" s="8">
        <f>B1209</f>
        <v>3</v>
      </c>
      <c r="C1210" s="9">
        <f t="shared" ref="C1210:D1225" si="183">C1209</f>
        <v>7</v>
      </c>
      <c r="D1210" s="9" t="str">
        <f t="shared" si="183"/>
        <v>growth</v>
      </c>
      <c r="E1210" s="9">
        <v>35</v>
      </c>
      <c r="F1210" s="9" t="s">
        <v>55</v>
      </c>
      <c r="G1210" s="9" t="s">
        <v>56</v>
      </c>
      <c r="H1210" s="9">
        <v>2</v>
      </c>
      <c r="I1210" s="9">
        <f t="shared" si="179"/>
        <v>36314035</v>
      </c>
      <c r="J1210" s="9">
        <f t="shared" si="177"/>
        <v>37</v>
      </c>
      <c r="K1210" s="10">
        <v>955</v>
      </c>
      <c r="L1210" s="10">
        <v>955</v>
      </c>
      <c r="M1210" s="10">
        <v>100</v>
      </c>
      <c r="N1210" s="10">
        <v>955</v>
      </c>
      <c r="O1210" s="9"/>
      <c r="P1210" s="6"/>
      <c r="Q1210" s="6"/>
    </row>
    <row r="1211" spans="1:17" x14ac:dyDescent="0.25">
      <c r="A1211" s="7">
        <f t="shared" ref="A1211:D1226" si="184">A1210</f>
        <v>36314</v>
      </c>
      <c r="B1211" s="8">
        <f t="shared" si="184"/>
        <v>3</v>
      </c>
      <c r="C1211" s="9">
        <f t="shared" si="183"/>
        <v>7</v>
      </c>
      <c r="D1211" s="9" t="str">
        <f t="shared" si="183"/>
        <v>growth</v>
      </c>
      <c r="E1211" s="9">
        <v>61</v>
      </c>
      <c r="F1211" s="9" t="s">
        <v>55</v>
      </c>
      <c r="G1211" s="9" t="s">
        <v>56</v>
      </c>
      <c r="H1211" s="9">
        <v>3</v>
      </c>
      <c r="I1211" s="9">
        <f t="shared" si="179"/>
        <v>36314061</v>
      </c>
      <c r="J1211" s="9">
        <f t="shared" si="177"/>
        <v>37</v>
      </c>
      <c r="K1211" s="10">
        <v>1015</v>
      </c>
      <c r="L1211" s="10">
        <v>1015</v>
      </c>
      <c r="M1211" s="10">
        <v>100</v>
      </c>
      <c r="N1211" s="10">
        <v>1015</v>
      </c>
      <c r="O1211" s="9"/>
      <c r="P1211" s="6"/>
      <c r="Q1211" s="6"/>
    </row>
    <row r="1212" spans="1:17" x14ac:dyDescent="0.25">
      <c r="A1212" s="7">
        <f t="shared" si="184"/>
        <v>36314</v>
      </c>
      <c r="B1212" s="11">
        <f t="shared" si="184"/>
        <v>3</v>
      </c>
      <c r="C1212" s="12">
        <f t="shared" si="183"/>
        <v>7</v>
      </c>
      <c r="D1212" s="12" t="str">
        <f t="shared" si="183"/>
        <v>growth</v>
      </c>
      <c r="E1212" s="12">
        <v>17</v>
      </c>
      <c r="F1212" s="12" t="s">
        <v>57</v>
      </c>
      <c r="G1212" s="12" t="s">
        <v>56</v>
      </c>
      <c r="H1212" s="12">
        <v>1</v>
      </c>
      <c r="I1212" s="12">
        <f t="shared" si="179"/>
        <v>36314017</v>
      </c>
      <c r="J1212" s="12">
        <f t="shared" si="177"/>
        <v>37</v>
      </c>
      <c r="K1212" s="13">
        <v>400</v>
      </c>
      <c r="L1212" s="13">
        <v>400</v>
      </c>
      <c r="M1212" s="13">
        <v>100</v>
      </c>
      <c r="N1212" s="13">
        <v>400</v>
      </c>
      <c r="O1212" s="12"/>
      <c r="P1212" s="6"/>
      <c r="Q1212" s="6"/>
    </row>
    <row r="1213" spans="1:17" x14ac:dyDescent="0.25">
      <c r="A1213" s="7">
        <f t="shared" si="184"/>
        <v>36314</v>
      </c>
      <c r="B1213" s="11">
        <f t="shared" si="184"/>
        <v>3</v>
      </c>
      <c r="C1213" s="12">
        <f t="shared" si="183"/>
        <v>7</v>
      </c>
      <c r="D1213" s="12" t="str">
        <f t="shared" si="183"/>
        <v>growth</v>
      </c>
      <c r="E1213" s="12">
        <v>39</v>
      </c>
      <c r="F1213" s="12" t="s">
        <v>57</v>
      </c>
      <c r="G1213" s="12" t="s">
        <v>56</v>
      </c>
      <c r="H1213" s="12">
        <v>2</v>
      </c>
      <c r="I1213" s="12">
        <f t="shared" si="179"/>
        <v>36314039</v>
      </c>
      <c r="J1213" s="12">
        <f t="shared" si="177"/>
        <v>37</v>
      </c>
      <c r="K1213" s="13">
        <v>735</v>
      </c>
      <c r="L1213" s="13">
        <v>735</v>
      </c>
      <c r="M1213" s="13">
        <v>100</v>
      </c>
      <c r="N1213" s="13">
        <v>735</v>
      </c>
      <c r="O1213" s="12"/>
      <c r="P1213" s="6"/>
      <c r="Q1213" s="6"/>
    </row>
    <row r="1214" spans="1:17" x14ac:dyDescent="0.25">
      <c r="A1214" s="7">
        <f t="shared" si="184"/>
        <v>36314</v>
      </c>
      <c r="B1214" s="11">
        <f t="shared" si="184"/>
        <v>3</v>
      </c>
      <c r="C1214" s="12">
        <f t="shared" si="183"/>
        <v>7</v>
      </c>
      <c r="D1214" s="12" t="str">
        <f t="shared" si="183"/>
        <v>growth</v>
      </c>
      <c r="E1214" s="12">
        <v>82</v>
      </c>
      <c r="F1214" s="12" t="s">
        <v>57</v>
      </c>
      <c r="G1214" s="12" t="s">
        <v>56</v>
      </c>
      <c r="H1214" s="12">
        <v>3</v>
      </c>
      <c r="I1214" s="12">
        <f t="shared" si="179"/>
        <v>36314082</v>
      </c>
      <c r="J1214" s="12">
        <f t="shared" si="177"/>
        <v>37</v>
      </c>
      <c r="K1214" s="13"/>
      <c r="L1214" s="13"/>
      <c r="M1214" s="13">
        <v>100</v>
      </c>
      <c r="N1214" s="13">
        <v>0</v>
      </c>
      <c r="O1214" s="12"/>
      <c r="P1214" s="6"/>
      <c r="Q1214" s="6"/>
    </row>
    <row r="1215" spans="1:17" x14ac:dyDescent="0.25">
      <c r="A1215" s="7">
        <f t="shared" si="184"/>
        <v>36314</v>
      </c>
      <c r="B1215" s="14">
        <f t="shared" si="184"/>
        <v>3</v>
      </c>
      <c r="C1215" s="15">
        <f t="shared" si="183"/>
        <v>7</v>
      </c>
      <c r="D1215" s="15" t="str">
        <f t="shared" si="183"/>
        <v>growth</v>
      </c>
      <c r="E1215" s="15">
        <v>15</v>
      </c>
      <c r="F1215" s="15" t="s">
        <v>55</v>
      </c>
      <c r="G1215" s="15" t="s">
        <v>58</v>
      </c>
      <c r="H1215" s="15">
        <v>1</v>
      </c>
      <c r="I1215" s="15">
        <f t="shared" si="179"/>
        <v>36314015</v>
      </c>
      <c r="J1215" s="15">
        <f t="shared" si="177"/>
        <v>37</v>
      </c>
      <c r="K1215" s="16">
        <v>480</v>
      </c>
      <c r="L1215" s="16">
        <v>480</v>
      </c>
      <c r="M1215" s="16">
        <v>100</v>
      </c>
      <c r="N1215" s="16">
        <v>480</v>
      </c>
      <c r="O1215" s="15"/>
      <c r="P1215" s="6"/>
      <c r="Q1215" s="6"/>
    </row>
    <row r="1216" spans="1:17" x14ac:dyDescent="0.25">
      <c r="A1216" s="7">
        <f t="shared" si="184"/>
        <v>36314</v>
      </c>
      <c r="B1216" s="14">
        <f t="shared" si="184"/>
        <v>3</v>
      </c>
      <c r="C1216" s="15">
        <f t="shared" si="183"/>
        <v>7</v>
      </c>
      <c r="D1216" s="15" t="str">
        <f t="shared" si="183"/>
        <v>growth</v>
      </c>
      <c r="E1216" s="15">
        <v>34</v>
      </c>
      <c r="F1216" s="15" t="s">
        <v>55</v>
      </c>
      <c r="G1216" s="15" t="s">
        <v>58</v>
      </c>
      <c r="H1216" s="15">
        <v>2</v>
      </c>
      <c r="I1216" s="15">
        <f t="shared" si="179"/>
        <v>36314034</v>
      </c>
      <c r="J1216" s="15">
        <f t="shared" si="177"/>
        <v>37</v>
      </c>
      <c r="K1216" s="16">
        <v>745</v>
      </c>
      <c r="L1216" s="16">
        <v>745</v>
      </c>
      <c r="M1216" s="16">
        <v>100</v>
      </c>
      <c r="N1216" s="16">
        <v>745</v>
      </c>
      <c r="O1216" s="15"/>
      <c r="P1216" s="6"/>
      <c r="Q1216" s="6"/>
    </row>
    <row r="1217" spans="1:17" x14ac:dyDescent="0.25">
      <c r="A1217" s="7">
        <f t="shared" si="184"/>
        <v>36314</v>
      </c>
      <c r="B1217" s="14">
        <f t="shared" si="184"/>
        <v>3</v>
      </c>
      <c r="C1217" s="15">
        <f t="shared" si="183"/>
        <v>7</v>
      </c>
      <c r="D1217" s="15" t="str">
        <f t="shared" si="183"/>
        <v>growth</v>
      </c>
      <c r="E1217" s="15">
        <v>60</v>
      </c>
      <c r="F1217" s="15" t="s">
        <v>55</v>
      </c>
      <c r="G1217" s="15" t="s">
        <v>58</v>
      </c>
      <c r="H1217" s="15">
        <v>3</v>
      </c>
      <c r="I1217" s="15">
        <f t="shared" si="179"/>
        <v>36314060</v>
      </c>
      <c r="J1217" s="15">
        <f t="shared" si="177"/>
        <v>37</v>
      </c>
      <c r="K1217" s="16">
        <v>870</v>
      </c>
      <c r="L1217" s="16">
        <v>870</v>
      </c>
      <c r="M1217" s="16">
        <v>100</v>
      </c>
      <c r="N1217" s="16">
        <v>870</v>
      </c>
      <c r="O1217" s="15"/>
      <c r="P1217" s="6"/>
      <c r="Q1217" s="6"/>
    </row>
    <row r="1218" spans="1:17" x14ac:dyDescent="0.25">
      <c r="A1218" s="7">
        <f t="shared" si="184"/>
        <v>36314</v>
      </c>
      <c r="B1218" s="17">
        <f t="shared" si="184"/>
        <v>3</v>
      </c>
      <c r="C1218" s="18">
        <f t="shared" si="183"/>
        <v>7</v>
      </c>
      <c r="D1218" s="18" t="str">
        <f t="shared" si="183"/>
        <v>growth</v>
      </c>
      <c r="E1218" s="18">
        <v>18</v>
      </c>
      <c r="F1218" s="18" t="s">
        <v>57</v>
      </c>
      <c r="G1218" s="18" t="s">
        <v>58</v>
      </c>
      <c r="H1218" s="18">
        <v>1</v>
      </c>
      <c r="I1218" s="18">
        <f t="shared" si="179"/>
        <v>36314018</v>
      </c>
      <c r="J1218" s="18">
        <f t="shared" si="177"/>
        <v>37</v>
      </c>
      <c r="K1218" s="19">
        <v>815</v>
      </c>
      <c r="L1218" s="19">
        <v>815</v>
      </c>
      <c r="M1218" s="19">
        <v>100</v>
      </c>
      <c r="N1218" s="19">
        <v>815</v>
      </c>
      <c r="O1218" s="18"/>
      <c r="P1218" s="6"/>
      <c r="Q1218" s="6"/>
    </row>
    <row r="1219" spans="1:17" x14ac:dyDescent="0.25">
      <c r="A1219" s="7">
        <f t="shared" si="184"/>
        <v>36314</v>
      </c>
      <c r="B1219" s="17">
        <f t="shared" si="184"/>
        <v>3</v>
      </c>
      <c r="C1219" s="18">
        <f t="shared" si="183"/>
        <v>7</v>
      </c>
      <c r="D1219" s="18" t="str">
        <f t="shared" si="183"/>
        <v>growth</v>
      </c>
      <c r="E1219" s="18">
        <v>37</v>
      </c>
      <c r="F1219" s="18" t="s">
        <v>57</v>
      </c>
      <c r="G1219" s="18" t="s">
        <v>58</v>
      </c>
      <c r="H1219" s="18">
        <v>2</v>
      </c>
      <c r="I1219" s="18">
        <f t="shared" si="179"/>
        <v>36314037</v>
      </c>
      <c r="J1219" s="18">
        <f t="shared" si="177"/>
        <v>37</v>
      </c>
      <c r="K1219" s="19">
        <v>1050</v>
      </c>
      <c r="L1219" s="19">
        <v>1050</v>
      </c>
      <c r="M1219" s="19">
        <v>100</v>
      </c>
      <c r="N1219" s="19">
        <v>1050</v>
      </c>
      <c r="O1219" s="18"/>
      <c r="P1219" s="6"/>
      <c r="Q1219" s="6"/>
    </row>
    <row r="1220" spans="1:17" x14ac:dyDescent="0.25">
      <c r="A1220" s="7">
        <f t="shared" si="184"/>
        <v>36314</v>
      </c>
      <c r="B1220" s="17">
        <f t="shared" si="184"/>
        <v>3</v>
      </c>
      <c r="C1220" s="18">
        <f t="shared" si="183"/>
        <v>7</v>
      </c>
      <c r="D1220" s="18" t="str">
        <f t="shared" si="183"/>
        <v>growth</v>
      </c>
      <c r="E1220" s="18">
        <v>83</v>
      </c>
      <c r="F1220" s="18" t="s">
        <v>57</v>
      </c>
      <c r="G1220" s="18" t="s">
        <v>58</v>
      </c>
      <c r="H1220" s="18">
        <v>3</v>
      </c>
      <c r="I1220" s="18">
        <f t="shared" si="179"/>
        <v>36314083</v>
      </c>
      <c r="J1220" s="18">
        <f t="shared" si="177"/>
        <v>37</v>
      </c>
      <c r="K1220" s="19">
        <v>1175</v>
      </c>
      <c r="L1220" s="19">
        <v>1175</v>
      </c>
      <c r="M1220" s="19">
        <v>100</v>
      </c>
      <c r="N1220" s="19">
        <v>1175</v>
      </c>
      <c r="O1220" s="18"/>
      <c r="P1220" s="6"/>
      <c r="Q1220" s="6"/>
    </row>
    <row r="1221" spans="1:17" x14ac:dyDescent="0.25">
      <c r="A1221" s="7">
        <f t="shared" si="184"/>
        <v>36314</v>
      </c>
      <c r="B1221" s="8">
        <f t="shared" si="184"/>
        <v>3</v>
      </c>
      <c r="C1221" s="9">
        <f t="shared" si="183"/>
        <v>7</v>
      </c>
      <c r="D1221" s="9" t="str">
        <f t="shared" si="183"/>
        <v>growth</v>
      </c>
      <c r="E1221" s="9">
        <v>16</v>
      </c>
      <c r="F1221" s="9" t="s">
        <v>55</v>
      </c>
      <c r="G1221" s="9" t="s">
        <v>59</v>
      </c>
      <c r="H1221" s="9">
        <v>1</v>
      </c>
      <c r="I1221" s="9">
        <f t="shared" si="179"/>
        <v>36314016</v>
      </c>
      <c r="J1221" s="9">
        <f t="shared" si="177"/>
        <v>37</v>
      </c>
      <c r="K1221" s="10">
        <v>1207.5</v>
      </c>
      <c r="L1221" s="10">
        <v>1207.5</v>
      </c>
      <c r="M1221" s="10">
        <v>100</v>
      </c>
      <c r="N1221" s="10">
        <v>1207.5</v>
      </c>
      <c r="O1221" s="9"/>
      <c r="P1221" s="6"/>
      <c r="Q1221" s="6"/>
    </row>
    <row r="1222" spans="1:17" x14ac:dyDescent="0.25">
      <c r="A1222" s="7">
        <f t="shared" si="184"/>
        <v>36314</v>
      </c>
      <c r="B1222" s="8">
        <f t="shared" si="184"/>
        <v>3</v>
      </c>
      <c r="C1222" s="9">
        <f t="shared" si="183"/>
        <v>7</v>
      </c>
      <c r="D1222" s="9" t="str">
        <f t="shared" si="183"/>
        <v>growth</v>
      </c>
      <c r="E1222" s="9">
        <v>36</v>
      </c>
      <c r="F1222" s="9" t="s">
        <v>55</v>
      </c>
      <c r="G1222" s="9" t="s">
        <v>59</v>
      </c>
      <c r="H1222" s="9">
        <v>2</v>
      </c>
      <c r="I1222" s="9">
        <f t="shared" si="179"/>
        <v>36314036</v>
      </c>
      <c r="J1222" s="9">
        <f t="shared" si="177"/>
        <v>37</v>
      </c>
      <c r="K1222" s="10">
        <v>1240.5</v>
      </c>
      <c r="L1222" s="10">
        <v>1240.5</v>
      </c>
      <c r="M1222" s="10">
        <v>100</v>
      </c>
      <c r="N1222" s="10">
        <v>1240.5</v>
      </c>
      <c r="O1222" s="9"/>
      <c r="P1222" s="6"/>
      <c r="Q1222" s="6"/>
    </row>
    <row r="1223" spans="1:17" x14ac:dyDescent="0.25">
      <c r="A1223" s="7">
        <f t="shared" si="184"/>
        <v>36314</v>
      </c>
      <c r="B1223" s="8">
        <f t="shared" si="184"/>
        <v>3</v>
      </c>
      <c r="C1223" s="9">
        <f t="shared" si="183"/>
        <v>7</v>
      </c>
      <c r="D1223" s="9" t="str">
        <f t="shared" si="183"/>
        <v>growth</v>
      </c>
      <c r="E1223" s="9">
        <v>59</v>
      </c>
      <c r="F1223" s="9" t="s">
        <v>55</v>
      </c>
      <c r="G1223" s="9" t="s">
        <v>59</v>
      </c>
      <c r="H1223" s="9">
        <v>3</v>
      </c>
      <c r="I1223" s="9">
        <f t="shared" si="179"/>
        <v>36314059</v>
      </c>
      <c r="J1223" s="9">
        <f t="shared" si="177"/>
        <v>37</v>
      </c>
      <c r="K1223" s="10">
        <v>1371.5</v>
      </c>
      <c r="L1223" s="10">
        <v>1371.5</v>
      </c>
      <c r="M1223" s="10">
        <v>100</v>
      </c>
      <c r="N1223" s="10">
        <v>1371.5</v>
      </c>
      <c r="O1223" s="9"/>
      <c r="P1223" s="6"/>
      <c r="Q1223" s="6"/>
    </row>
    <row r="1224" spans="1:17" x14ac:dyDescent="0.25">
      <c r="A1224" s="7">
        <f t="shared" si="184"/>
        <v>36314</v>
      </c>
      <c r="B1224" s="11">
        <f t="shared" si="184"/>
        <v>3</v>
      </c>
      <c r="C1224" s="12">
        <f t="shared" si="183"/>
        <v>7</v>
      </c>
      <c r="D1224" s="12" t="str">
        <f t="shared" si="183"/>
        <v>growth</v>
      </c>
      <c r="E1224" s="12">
        <v>19</v>
      </c>
      <c r="F1224" s="12" t="s">
        <v>57</v>
      </c>
      <c r="G1224" s="12" t="s">
        <v>59</v>
      </c>
      <c r="H1224" s="12">
        <v>1</v>
      </c>
      <c r="I1224" s="12">
        <f t="shared" si="179"/>
        <v>36314019</v>
      </c>
      <c r="J1224" s="12">
        <f t="shared" si="177"/>
        <v>37</v>
      </c>
      <c r="K1224" s="13">
        <v>1324.5</v>
      </c>
      <c r="L1224" s="13">
        <v>1324.5</v>
      </c>
      <c r="M1224" s="13">
        <v>100</v>
      </c>
      <c r="N1224" s="13">
        <v>1324.5</v>
      </c>
      <c r="O1224" s="12"/>
      <c r="P1224" s="6"/>
      <c r="Q1224" s="6"/>
    </row>
    <row r="1225" spans="1:17" x14ac:dyDescent="0.25">
      <c r="A1225" s="7">
        <f t="shared" si="184"/>
        <v>36314</v>
      </c>
      <c r="B1225" s="11">
        <f t="shared" si="184"/>
        <v>3</v>
      </c>
      <c r="C1225" s="12">
        <f t="shared" si="183"/>
        <v>7</v>
      </c>
      <c r="D1225" s="12" t="str">
        <f t="shared" si="183"/>
        <v>growth</v>
      </c>
      <c r="E1225" s="12">
        <v>38</v>
      </c>
      <c r="F1225" s="12" t="s">
        <v>57</v>
      </c>
      <c r="G1225" s="12" t="s">
        <v>59</v>
      </c>
      <c r="H1225" s="12">
        <v>2</v>
      </c>
      <c r="I1225" s="12">
        <f t="shared" si="179"/>
        <v>36314038</v>
      </c>
      <c r="J1225" s="12">
        <f t="shared" si="177"/>
        <v>37</v>
      </c>
      <c r="K1225" s="13">
        <v>1471.5</v>
      </c>
      <c r="L1225" s="13">
        <v>1471.5</v>
      </c>
      <c r="M1225" s="13">
        <v>100</v>
      </c>
      <c r="N1225" s="13">
        <v>1471.5</v>
      </c>
      <c r="O1225" s="12"/>
      <c r="P1225" s="6"/>
      <c r="Q1225" s="6"/>
    </row>
    <row r="1226" spans="1:17" x14ac:dyDescent="0.25">
      <c r="A1226" s="7">
        <f t="shared" si="184"/>
        <v>36314</v>
      </c>
      <c r="B1226" s="11">
        <f t="shared" si="184"/>
        <v>3</v>
      </c>
      <c r="C1226" s="12">
        <f t="shared" si="184"/>
        <v>7</v>
      </c>
      <c r="D1226" s="12" t="str">
        <f t="shared" si="184"/>
        <v>growth</v>
      </c>
      <c r="E1226" s="12">
        <v>81</v>
      </c>
      <c r="F1226" s="12" t="s">
        <v>57</v>
      </c>
      <c r="G1226" s="12" t="s">
        <v>59</v>
      </c>
      <c r="H1226" s="12">
        <v>3</v>
      </c>
      <c r="I1226" s="12">
        <f t="shared" si="179"/>
        <v>36314081</v>
      </c>
      <c r="J1226" s="12">
        <f t="shared" si="177"/>
        <v>37</v>
      </c>
      <c r="K1226" s="13">
        <v>1526.5</v>
      </c>
      <c r="L1226" s="13">
        <v>1526.5</v>
      </c>
      <c r="M1226" s="13">
        <v>100</v>
      </c>
      <c r="N1226" s="13">
        <v>1526.5</v>
      </c>
      <c r="O1226" s="12"/>
      <c r="P1226" s="6"/>
      <c r="Q1226" s="6"/>
    </row>
    <row r="1227" spans="1:17" x14ac:dyDescent="0.25">
      <c r="A1227" s="20">
        <v>36335</v>
      </c>
      <c r="B1227" s="8">
        <v>3</v>
      </c>
      <c r="C1227" s="9">
        <v>7</v>
      </c>
      <c r="D1227" s="9" t="s">
        <v>54</v>
      </c>
      <c r="E1227" s="9">
        <v>14</v>
      </c>
      <c r="F1227" s="9" t="s">
        <v>55</v>
      </c>
      <c r="G1227" s="9" t="s">
        <v>56</v>
      </c>
      <c r="H1227" s="9">
        <v>1</v>
      </c>
      <c r="I1227" s="9">
        <f t="shared" si="179"/>
        <v>36335014</v>
      </c>
      <c r="J1227" s="9">
        <f t="shared" si="177"/>
        <v>37</v>
      </c>
      <c r="K1227" s="10">
        <v>1136.5</v>
      </c>
      <c r="L1227" s="10">
        <v>1136.5</v>
      </c>
      <c r="M1227" s="10">
        <v>100</v>
      </c>
      <c r="N1227" s="10">
        <v>1136.5</v>
      </c>
      <c r="O1227" s="10">
        <v>0</v>
      </c>
      <c r="P1227" s="6">
        <f>(K1227-O1227)/K1227</f>
        <v>1</v>
      </c>
      <c r="Q1227" s="6"/>
    </row>
    <row r="1228" spans="1:17" x14ac:dyDescent="0.25">
      <c r="A1228" s="20">
        <f>A1227</f>
        <v>36335</v>
      </c>
      <c r="B1228" s="8">
        <f>B1227</f>
        <v>3</v>
      </c>
      <c r="C1228" s="9">
        <f t="shared" ref="C1228:D1243" si="185">C1227</f>
        <v>7</v>
      </c>
      <c r="D1228" s="9" t="str">
        <f t="shared" si="185"/>
        <v>final</v>
      </c>
      <c r="E1228" s="9">
        <v>35</v>
      </c>
      <c r="F1228" s="9" t="s">
        <v>55</v>
      </c>
      <c r="G1228" s="9" t="s">
        <v>56</v>
      </c>
      <c r="H1228" s="9">
        <v>2</v>
      </c>
      <c r="I1228" s="9">
        <f t="shared" si="179"/>
        <v>36335035</v>
      </c>
      <c r="J1228" s="9">
        <f t="shared" si="177"/>
        <v>37</v>
      </c>
      <c r="K1228" s="10">
        <v>1587</v>
      </c>
      <c r="L1228" s="10">
        <v>1587</v>
      </c>
      <c r="M1228" s="10">
        <v>100</v>
      </c>
      <c r="N1228" s="10">
        <v>1587</v>
      </c>
      <c r="O1228" s="10">
        <v>0</v>
      </c>
      <c r="P1228" s="6">
        <f t="shared" ref="P1228:P1244" si="186">(K1228-O1228)/K1228</f>
        <v>1</v>
      </c>
      <c r="Q1228" s="6"/>
    </row>
    <row r="1229" spans="1:17" x14ac:dyDescent="0.25">
      <c r="A1229" s="20">
        <f t="shared" ref="A1229:D1244" si="187">A1228</f>
        <v>36335</v>
      </c>
      <c r="B1229" s="8">
        <f t="shared" si="187"/>
        <v>3</v>
      </c>
      <c r="C1229" s="9">
        <f t="shared" si="185"/>
        <v>7</v>
      </c>
      <c r="D1229" s="9" t="str">
        <f t="shared" si="185"/>
        <v>final</v>
      </c>
      <c r="E1229" s="9">
        <v>61</v>
      </c>
      <c r="F1229" s="9" t="s">
        <v>55</v>
      </c>
      <c r="G1229" s="9" t="s">
        <v>56</v>
      </c>
      <c r="H1229" s="9">
        <v>3</v>
      </c>
      <c r="I1229" s="9">
        <f t="shared" si="179"/>
        <v>36335061</v>
      </c>
      <c r="J1229" s="9">
        <f t="shared" si="177"/>
        <v>37</v>
      </c>
      <c r="K1229" s="10">
        <v>910</v>
      </c>
      <c r="L1229" s="10">
        <v>910</v>
      </c>
      <c r="M1229" s="10">
        <v>100</v>
      </c>
      <c r="N1229" s="10">
        <v>910</v>
      </c>
      <c r="O1229" s="10">
        <v>0</v>
      </c>
      <c r="P1229" s="6">
        <f t="shared" si="186"/>
        <v>1</v>
      </c>
      <c r="Q1229" s="6"/>
    </row>
    <row r="1230" spans="1:17" x14ac:dyDescent="0.25">
      <c r="A1230" s="20">
        <f t="shared" si="187"/>
        <v>36335</v>
      </c>
      <c r="B1230" s="11">
        <f t="shared" si="187"/>
        <v>3</v>
      </c>
      <c r="C1230" s="12">
        <f t="shared" si="185"/>
        <v>7</v>
      </c>
      <c r="D1230" s="12" t="str">
        <f t="shared" si="185"/>
        <v>final</v>
      </c>
      <c r="E1230" s="12">
        <v>17</v>
      </c>
      <c r="F1230" s="12" t="s">
        <v>57</v>
      </c>
      <c r="G1230" s="12" t="s">
        <v>56</v>
      </c>
      <c r="H1230" s="12">
        <v>1</v>
      </c>
      <c r="I1230" s="12">
        <f t="shared" si="179"/>
        <v>36335017</v>
      </c>
      <c r="J1230" s="12">
        <f t="shared" si="177"/>
        <v>37</v>
      </c>
      <c r="K1230" s="13">
        <v>790</v>
      </c>
      <c r="L1230" s="13">
        <v>790</v>
      </c>
      <c r="M1230" s="13">
        <v>100</v>
      </c>
      <c r="N1230" s="13">
        <v>790</v>
      </c>
      <c r="O1230" s="13">
        <v>0</v>
      </c>
      <c r="P1230" s="6">
        <f t="shared" si="186"/>
        <v>1</v>
      </c>
      <c r="Q1230" s="6"/>
    </row>
    <row r="1231" spans="1:17" x14ac:dyDescent="0.25">
      <c r="A1231" s="20">
        <f t="shared" si="187"/>
        <v>36335</v>
      </c>
      <c r="B1231" s="11">
        <f t="shared" si="187"/>
        <v>3</v>
      </c>
      <c r="C1231" s="12">
        <f t="shared" si="185"/>
        <v>7</v>
      </c>
      <c r="D1231" s="12" t="str">
        <f t="shared" si="185"/>
        <v>final</v>
      </c>
      <c r="E1231" s="12">
        <v>39</v>
      </c>
      <c r="F1231" s="12" t="s">
        <v>57</v>
      </c>
      <c r="G1231" s="12" t="s">
        <v>56</v>
      </c>
      <c r="H1231" s="12">
        <v>2</v>
      </c>
      <c r="I1231" s="12">
        <f t="shared" si="179"/>
        <v>36335039</v>
      </c>
      <c r="J1231" s="12">
        <f t="shared" si="177"/>
        <v>37</v>
      </c>
      <c r="K1231" s="13">
        <v>1206.5</v>
      </c>
      <c r="L1231" s="13">
        <v>1206.5</v>
      </c>
      <c r="M1231" s="13">
        <v>100</v>
      </c>
      <c r="N1231" s="13">
        <v>1206.5</v>
      </c>
      <c r="O1231" s="13">
        <v>0</v>
      </c>
      <c r="P1231" s="6">
        <f t="shared" si="186"/>
        <v>1</v>
      </c>
      <c r="Q1231" s="6"/>
    </row>
    <row r="1232" spans="1:17" x14ac:dyDescent="0.25">
      <c r="A1232" s="20">
        <f t="shared" si="187"/>
        <v>36335</v>
      </c>
      <c r="B1232" s="11">
        <f t="shared" si="187"/>
        <v>3</v>
      </c>
      <c r="C1232" s="12">
        <f t="shared" si="185"/>
        <v>7</v>
      </c>
      <c r="D1232" s="12" t="str">
        <f t="shared" si="185"/>
        <v>final</v>
      </c>
      <c r="E1232" s="12">
        <v>82</v>
      </c>
      <c r="F1232" s="12" t="s">
        <v>57</v>
      </c>
      <c r="G1232" s="12" t="s">
        <v>56</v>
      </c>
      <c r="H1232" s="12">
        <v>3</v>
      </c>
      <c r="I1232" s="12">
        <f t="shared" si="179"/>
        <v>36335082</v>
      </c>
      <c r="J1232" s="12">
        <f t="shared" si="177"/>
        <v>37</v>
      </c>
      <c r="K1232" s="13">
        <v>1000</v>
      </c>
      <c r="L1232" s="13">
        <v>1000</v>
      </c>
      <c r="M1232" s="13">
        <v>100</v>
      </c>
      <c r="N1232" s="13">
        <v>1000</v>
      </c>
      <c r="O1232" s="13">
        <v>0</v>
      </c>
      <c r="P1232" s="6">
        <f t="shared" si="186"/>
        <v>1</v>
      </c>
      <c r="Q1232" s="6"/>
    </row>
    <row r="1233" spans="1:17" x14ac:dyDescent="0.25">
      <c r="A1233" s="20">
        <f t="shared" si="187"/>
        <v>36335</v>
      </c>
      <c r="B1233" s="14">
        <f t="shared" si="187"/>
        <v>3</v>
      </c>
      <c r="C1233" s="15">
        <f t="shared" si="185"/>
        <v>7</v>
      </c>
      <c r="D1233" s="15" t="str">
        <f t="shared" si="185"/>
        <v>final</v>
      </c>
      <c r="E1233" s="15">
        <v>15</v>
      </c>
      <c r="F1233" s="15" t="s">
        <v>55</v>
      </c>
      <c r="G1233" s="15" t="s">
        <v>58</v>
      </c>
      <c r="H1233" s="15">
        <v>1</v>
      </c>
      <c r="I1233" s="15">
        <f t="shared" si="179"/>
        <v>36335015</v>
      </c>
      <c r="J1233" s="15">
        <f t="shared" si="177"/>
        <v>37</v>
      </c>
      <c r="K1233" s="16">
        <v>703</v>
      </c>
      <c r="L1233" s="16">
        <v>703</v>
      </c>
      <c r="M1233" s="16">
        <v>100</v>
      </c>
      <c r="N1233" s="16">
        <v>703</v>
      </c>
      <c r="O1233" s="16">
        <v>0</v>
      </c>
      <c r="P1233" s="6">
        <f t="shared" si="186"/>
        <v>1</v>
      </c>
      <c r="Q1233" s="6"/>
    </row>
    <row r="1234" spans="1:17" x14ac:dyDescent="0.25">
      <c r="A1234" s="20">
        <f t="shared" si="187"/>
        <v>36335</v>
      </c>
      <c r="B1234" s="14">
        <f t="shared" si="187"/>
        <v>3</v>
      </c>
      <c r="C1234" s="15">
        <f t="shared" si="185"/>
        <v>7</v>
      </c>
      <c r="D1234" s="15" t="str">
        <f t="shared" si="185"/>
        <v>final</v>
      </c>
      <c r="E1234" s="15">
        <v>34</v>
      </c>
      <c r="F1234" s="15" t="s">
        <v>55</v>
      </c>
      <c r="G1234" s="15" t="s">
        <v>58</v>
      </c>
      <c r="H1234" s="15">
        <v>2</v>
      </c>
      <c r="I1234" s="15">
        <f t="shared" si="179"/>
        <v>36335034</v>
      </c>
      <c r="J1234" s="15">
        <f t="shared" si="177"/>
        <v>37</v>
      </c>
      <c r="K1234" s="16">
        <v>670</v>
      </c>
      <c r="L1234" s="16">
        <v>670</v>
      </c>
      <c r="M1234" s="16">
        <v>100</v>
      </c>
      <c r="N1234" s="16">
        <v>670</v>
      </c>
      <c r="O1234" s="16">
        <v>0</v>
      </c>
      <c r="P1234" s="6">
        <f t="shared" si="186"/>
        <v>1</v>
      </c>
      <c r="Q1234" s="6"/>
    </row>
    <row r="1235" spans="1:17" x14ac:dyDescent="0.25">
      <c r="A1235" s="20">
        <f t="shared" si="187"/>
        <v>36335</v>
      </c>
      <c r="B1235" s="14">
        <f t="shared" si="187"/>
        <v>3</v>
      </c>
      <c r="C1235" s="15">
        <f t="shared" si="185"/>
        <v>7</v>
      </c>
      <c r="D1235" s="15" t="str">
        <f t="shared" si="185"/>
        <v>final</v>
      </c>
      <c r="E1235" s="15">
        <v>60</v>
      </c>
      <c r="F1235" s="15" t="s">
        <v>55</v>
      </c>
      <c r="G1235" s="15" t="s">
        <v>58</v>
      </c>
      <c r="H1235" s="15">
        <v>3</v>
      </c>
      <c r="I1235" s="15">
        <f t="shared" si="179"/>
        <v>36335060</v>
      </c>
      <c r="J1235" s="15">
        <f t="shared" si="177"/>
        <v>37</v>
      </c>
      <c r="K1235" s="16">
        <v>1065.5</v>
      </c>
      <c r="L1235" s="16">
        <v>1065.5</v>
      </c>
      <c r="M1235" s="16">
        <v>100</v>
      </c>
      <c r="N1235" s="16">
        <v>1065.5</v>
      </c>
      <c r="O1235" s="16">
        <v>0</v>
      </c>
      <c r="P1235" s="6">
        <f t="shared" si="186"/>
        <v>1</v>
      </c>
      <c r="Q1235" s="6"/>
    </row>
    <row r="1236" spans="1:17" x14ac:dyDescent="0.25">
      <c r="A1236" s="20">
        <f t="shared" si="187"/>
        <v>36335</v>
      </c>
      <c r="B1236" s="17">
        <f t="shared" si="187"/>
        <v>3</v>
      </c>
      <c r="C1236" s="18">
        <f t="shared" si="185"/>
        <v>7</v>
      </c>
      <c r="D1236" s="18" t="str">
        <f t="shared" si="185"/>
        <v>final</v>
      </c>
      <c r="E1236" s="18">
        <v>18</v>
      </c>
      <c r="F1236" s="18" t="s">
        <v>57</v>
      </c>
      <c r="G1236" s="18" t="s">
        <v>58</v>
      </c>
      <c r="H1236" s="18">
        <v>1</v>
      </c>
      <c r="I1236" s="18">
        <f t="shared" si="179"/>
        <v>36335018</v>
      </c>
      <c r="J1236" s="18">
        <f t="shared" ref="J1236:J1299" si="188">B1236*10+C1236</f>
        <v>37</v>
      </c>
      <c r="K1236" s="19">
        <v>910.5</v>
      </c>
      <c r="L1236" s="19">
        <v>910.5</v>
      </c>
      <c r="M1236" s="19">
        <v>100</v>
      </c>
      <c r="N1236" s="19">
        <v>910.5</v>
      </c>
      <c r="O1236" s="19">
        <v>0</v>
      </c>
      <c r="P1236" s="6">
        <f t="shared" si="186"/>
        <v>1</v>
      </c>
      <c r="Q1236" s="6"/>
    </row>
    <row r="1237" spans="1:17" x14ac:dyDescent="0.25">
      <c r="A1237" s="20">
        <f t="shared" si="187"/>
        <v>36335</v>
      </c>
      <c r="B1237" s="17">
        <f t="shared" si="187"/>
        <v>3</v>
      </c>
      <c r="C1237" s="18">
        <f t="shared" si="185"/>
        <v>7</v>
      </c>
      <c r="D1237" s="18" t="str">
        <f t="shared" si="185"/>
        <v>final</v>
      </c>
      <c r="E1237" s="18">
        <v>37</v>
      </c>
      <c r="F1237" s="18" t="s">
        <v>57</v>
      </c>
      <c r="G1237" s="18" t="s">
        <v>58</v>
      </c>
      <c r="H1237" s="18">
        <v>2</v>
      </c>
      <c r="I1237" s="18">
        <f t="shared" si="179"/>
        <v>36335037</v>
      </c>
      <c r="J1237" s="18">
        <f t="shared" si="188"/>
        <v>37</v>
      </c>
      <c r="K1237" s="19">
        <v>1237</v>
      </c>
      <c r="L1237" s="19">
        <v>1237</v>
      </c>
      <c r="M1237" s="19">
        <v>100</v>
      </c>
      <c r="N1237" s="19">
        <v>1237</v>
      </c>
      <c r="O1237" s="19">
        <v>0</v>
      </c>
      <c r="P1237" s="6">
        <f t="shared" si="186"/>
        <v>1</v>
      </c>
      <c r="Q1237" s="6"/>
    </row>
    <row r="1238" spans="1:17" x14ac:dyDescent="0.25">
      <c r="A1238" s="20">
        <f t="shared" si="187"/>
        <v>36335</v>
      </c>
      <c r="B1238" s="17">
        <f t="shared" si="187"/>
        <v>3</v>
      </c>
      <c r="C1238" s="18">
        <f t="shared" si="185"/>
        <v>7</v>
      </c>
      <c r="D1238" s="18" t="str">
        <f t="shared" si="185"/>
        <v>final</v>
      </c>
      <c r="E1238" s="18">
        <v>83</v>
      </c>
      <c r="F1238" s="18" t="s">
        <v>57</v>
      </c>
      <c r="G1238" s="18" t="s">
        <v>58</v>
      </c>
      <c r="H1238" s="18">
        <v>3</v>
      </c>
      <c r="I1238" s="18">
        <f t="shared" ref="I1238:I1301" si="189">A1238*1000+E1238</f>
        <v>36335083</v>
      </c>
      <c r="J1238" s="18">
        <f t="shared" si="188"/>
        <v>37</v>
      </c>
      <c r="K1238" s="19">
        <v>914.5</v>
      </c>
      <c r="L1238" s="19">
        <v>914.5</v>
      </c>
      <c r="M1238" s="19">
        <v>100</v>
      </c>
      <c r="N1238" s="19">
        <v>914.5</v>
      </c>
      <c r="O1238" s="19">
        <v>0</v>
      </c>
      <c r="P1238" s="6">
        <f t="shared" si="186"/>
        <v>1</v>
      </c>
      <c r="Q1238" s="6"/>
    </row>
    <row r="1239" spans="1:17" x14ac:dyDescent="0.25">
      <c r="A1239" s="20">
        <f t="shared" si="187"/>
        <v>36335</v>
      </c>
      <c r="B1239" s="8">
        <f t="shared" si="187"/>
        <v>3</v>
      </c>
      <c r="C1239" s="9">
        <f t="shared" si="185"/>
        <v>7</v>
      </c>
      <c r="D1239" s="9" t="str">
        <f t="shared" si="185"/>
        <v>final</v>
      </c>
      <c r="E1239" s="9">
        <v>16</v>
      </c>
      <c r="F1239" s="9" t="s">
        <v>55</v>
      </c>
      <c r="G1239" s="9" t="s">
        <v>59</v>
      </c>
      <c r="H1239" s="9">
        <v>1</v>
      </c>
      <c r="I1239" s="9">
        <f t="shared" si="189"/>
        <v>36335016</v>
      </c>
      <c r="J1239" s="9">
        <f t="shared" si="188"/>
        <v>37</v>
      </c>
      <c r="K1239" s="10">
        <v>1691</v>
      </c>
      <c r="L1239" s="10">
        <v>1691</v>
      </c>
      <c r="M1239" s="10">
        <v>100</v>
      </c>
      <c r="N1239" s="10">
        <v>1691</v>
      </c>
      <c r="O1239" s="10">
        <v>0</v>
      </c>
      <c r="P1239" s="6">
        <f t="shared" si="186"/>
        <v>1</v>
      </c>
      <c r="Q1239" s="6"/>
    </row>
    <row r="1240" spans="1:17" x14ac:dyDescent="0.25">
      <c r="A1240" s="20">
        <f t="shared" si="187"/>
        <v>36335</v>
      </c>
      <c r="B1240" s="8">
        <f t="shared" si="187"/>
        <v>3</v>
      </c>
      <c r="C1240" s="9">
        <f t="shared" si="185"/>
        <v>7</v>
      </c>
      <c r="D1240" s="9" t="str">
        <f t="shared" si="185"/>
        <v>final</v>
      </c>
      <c r="E1240" s="9">
        <v>36</v>
      </c>
      <c r="F1240" s="9" t="s">
        <v>55</v>
      </c>
      <c r="G1240" s="9" t="s">
        <v>59</v>
      </c>
      <c r="H1240" s="9">
        <v>2</v>
      </c>
      <c r="I1240" s="9">
        <f t="shared" si="189"/>
        <v>36335036</v>
      </c>
      <c r="J1240" s="9">
        <f t="shared" si="188"/>
        <v>37</v>
      </c>
      <c r="K1240" s="10">
        <v>1368.5</v>
      </c>
      <c r="L1240" s="10">
        <v>1368.5</v>
      </c>
      <c r="M1240" s="10">
        <v>100</v>
      </c>
      <c r="N1240" s="10">
        <v>1368.5</v>
      </c>
      <c r="O1240" s="10">
        <v>0</v>
      </c>
      <c r="P1240" s="6">
        <f t="shared" si="186"/>
        <v>1</v>
      </c>
      <c r="Q1240" s="6"/>
    </row>
    <row r="1241" spans="1:17" x14ac:dyDescent="0.25">
      <c r="A1241" s="20">
        <f t="shared" si="187"/>
        <v>36335</v>
      </c>
      <c r="B1241" s="8">
        <f t="shared" si="187"/>
        <v>3</v>
      </c>
      <c r="C1241" s="9">
        <f t="shared" si="185"/>
        <v>7</v>
      </c>
      <c r="D1241" s="9" t="str">
        <f t="shared" si="185"/>
        <v>final</v>
      </c>
      <c r="E1241" s="9">
        <v>59</v>
      </c>
      <c r="F1241" s="9" t="s">
        <v>55</v>
      </c>
      <c r="G1241" s="9" t="s">
        <v>59</v>
      </c>
      <c r="H1241" s="9">
        <v>3</v>
      </c>
      <c r="I1241" s="9">
        <f t="shared" si="189"/>
        <v>36335059</v>
      </c>
      <c r="J1241" s="9">
        <f t="shared" si="188"/>
        <v>37</v>
      </c>
      <c r="K1241" s="10">
        <v>1560.5</v>
      </c>
      <c r="L1241" s="10">
        <v>1560.5</v>
      </c>
      <c r="M1241" s="10">
        <v>100</v>
      </c>
      <c r="N1241" s="10">
        <v>1560.5</v>
      </c>
      <c r="O1241" s="10">
        <v>0</v>
      </c>
      <c r="P1241" s="6">
        <f t="shared" si="186"/>
        <v>1</v>
      </c>
      <c r="Q1241" s="6"/>
    </row>
    <row r="1242" spans="1:17" x14ac:dyDescent="0.25">
      <c r="A1242" s="20">
        <f t="shared" si="187"/>
        <v>36335</v>
      </c>
      <c r="B1242" s="11">
        <f t="shared" si="187"/>
        <v>3</v>
      </c>
      <c r="C1242" s="12">
        <f t="shared" si="185"/>
        <v>7</v>
      </c>
      <c r="D1242" s="12" t="str">
        <f t="shared" si="185"/>
        <v>final</v>
      </c>
      <c r="E1242" s="12">
        <v>19</v>
      </c>
      <c r="F1242" s="12" t="s">
        <v>57</v>
      </c>
      <c r="G1242" s="12" t="s">
        <v>59</v>
      </c>
      <c r="H1242" s="12">
        <v>1</v>
      </c>
      <c r="I1242" s="12">
        <f t="shared" si="189"/>
        <v>36335019</v>
      </c>
      <c r="J1242" s="12">
        <f t="shared" si="188"/>
        <v>37</v>
      </c>
      <c r="K1242" s="13">
        <v>1627.5</v>
      </c>
      <c r="L1242" s="13">
        <v>1627.5</v>
      </c>
      <c r="M1242" s="13">
        <v>100</v>
      </c>
      <c r="N1242" s="13">
        <v>1627.5</v>
      </c>
      <c r="O1242" s="13">
        <v>0</v>
      </c>
      <c r="P1242" s="6">
        <f t="shared" si="186"/>
        <v>1</v>
      </c>
      <c r="Q1242" s="6"/>
    </row>
    <row r="1243" spans="1:17" x14ac:dyDescent="0.25">
      <c r="A1243" s="20">
        <f t="shared" si="187"/>
        <v>36335</v>
      </c>
      <c r="B1243" s="11">
        <f t="shared" si="187"/>
        <v>3</v>
      </c>
      <c r="C1243" s="12">
        <f t="shared" si="185"/>
        <v>7</v>
      </c>
      <c r="D1243" s="12" t="str">
        <f t="shared" si="185"/>
        <v>final</v>
      </c>
      <c r="E1243" s="12">
        <v>38</v>
      </c>
      <c r="F1243" s="12" t="s">
        <v>57</v>
      </c>
      <c r="G1243" s="12" t="s">
        <v>59</v>
      </c>
      <c r="H1243" s="12">
        <v>2</v>
      </c>
      <c r="I1243" s="12">
        <f t="shared" si="189"/>
        <v>36335038</v>
      </c>
      <c r="J1243" s="12">
        <f t="shared" si="188"/>
        <v>37</v>
      </c>
      <c r="K1243" s="13">
        <v>1588.5</v>
      </c>
      <c r="L1243" s="13">
        <v>1588.5</v>
      </c>
      <c r="M1243" s="13">
        <v>100</v>
      </c>
      <c r="N1243" s="13">
        <v>1588.5</v>
      </c>
      <c r="O1243" s="13">
        <v>0</v>
      </c>
      <c r="P1243" s="6">
        <f t="shared" si="186"/>
        <v>1</v>
      </c>
      <c r="Q1243" s="6"/>
    </row>
    <row r="1244" spans="1:17" x14ac:dyDescent="0.25">
      <c r="A1244" s="20">
        <f t="shared" si="187"/>
        <v>36335</v>
      </c>
      <c r="B1244" s="11">
        <f t="shared" si="187"/>
        <v>3</v>
      </c>
      <c r="C1244" s="12">
        <f t="shared" si="187"/>
        <v>7</v>
      </c>
      <c r="D1244" s="12" t="str">
        <f t="shared" si="187"/>
        <v>final</v>
      </c>
      <c r="E1244" s="12">
        <v>81</v>
      </c>
      <c r="F1244" s="12" t="s">
        <v>57</v>
      </c>
      <c r="G1244" s="12" t="s">
        <v>59</v>
      </c>
      <c r="H1244" s="12">
        <v>3</v>
      </c>
      <c r="I1244" s="12">
        <f t="shared" si="189"/>
        <v>36335081</v>
      </c>
      <c r="J1244" s="12">
        <f t="shared" si="188"/>
        <v>37</v>
      </c>
      <c r="K1244" s="13">
        <v>1308.5</v>
      </c>
      <c r="L1244" s="13">
        <v>1308.5</v>
      </c>
      <c r="M1244" s="13">
        <v>100</v>
      </c>
      <c r="N1244" s="13">
        <v>1308.5</v>
      </c>
      <c r="O1244" s="13">
        <v>0</v>
      </c>
      <c r="P1244" s="6">
        <f t="shared" si="186"/>
        <v>1</v>
      </c>
      <c r="Q1244" s="6"/>
    </row>
    <row r="1245" spans="1:17" x14ac:dyDescent="0.25">
      <c r="A1245" s="7">
        <v>36338</v>
      </c>
      <c r="B1245" s="8">
        <v>3</v>
      </c>
      <c r="C1245" s="9">
        <v>7</v>
      </c>
      <c r="D1245" s="9" t="s">
        <v>51</v>
      </c>
      <c r="E1245" s="9">
        <v>14</v>
      </c>
      <c r="F1245" s="9" t="s">
        <v>55</v>
      </c>
      <c r="G1245" s="9" t="s">
        <v>56</v>
      </c>
      <c r="H1245" s="9">
        <v>1</v>
      </c>
      <c r="I1245" s="9">
        <f t="shared" si="189"/>
        <v>36338014</v>
      </c>
      <c r="J1245" s="9">
        <f t="shared" si="188"/>
        <v>37</v>
      </c>
      <c r="K1245" s="10">
        <v>0</v>
      </c>
      <c r="L1245" s="10"/>
      <c r="M1245" s="10"/>
      <c r="N1245" s="10">
        <v>0</v>
      </c>
      <c r="O1245" s="9"/>
      <c r="P1245" s="6"/>
      <c r="Q1245" s="6"/>
    </row>
    <row r="1246" spans="1:17" x14ac:dyDescent="0.25">
      <c r="A1246" s="7">
        <f>A1245</f>
        <v>36338</v>
      </c>
      <c r="B1246" s="8">
        <f>B1245</f>
        <v>3</v>
      </c>
      <c r="C1246" s="9">
        <f t="shared" ref="C1246:D1261" si="190">C1245</f>
        <v>7</v>
      </c>
      <c r="D1246" s="9" t="str">
        <f t="shared" si="190"/>
        <v>residual</v>
      </c>
      <c r="E1246" s="9">
        <v>35</v>
      </c>
      <c r="F1246" s="9" t="s">
        <v>55</v>
      </c>
      <c r="G1246" s="9" t="s">
        <v>56</v>
      </c>
      <c r="H1246" s="9">
        <v>2</v>
      </c>
      <c r="I1246" s="9">
        <f t="shared" si="189"/>
        <v>36338035</v>
      </c>
      <c r="J1246" s="9">
        <f t="shared" si="188"/>
        <v>37</v>
      </c>
      <c r="K1246" s="10">
        <v>0</v>
      </c>
      <c r="L1246" s="10"/>
      <c r="M1246" s="10"/>
      <c r="N1246" s="10">
        <v>0</v>
      </c>
      <c r="O1246" s="9"/>
      <c r="P1246" s="6"/>
      <c r="Q1246" s="6"/>
    </row>
    <row r="1247" spans="1:17" x14ac:dyDescent="0.25">
      <c r="A1247" s="7">
        <f t="shared" ref="A1247:D1262" si="191">A1246</f>
        <v>36338</v>
      </c>
      <c r="B1247" s="8">
        <f t="shared" si="191"/>
        <v>3</v>
      </c>
      <c r="C1247" s="9">
        <f t="shared" si="190"/>
        <v>7</v>
      </c>
      <c r="D1247" s="9" t="str">
        <f t="shared" si="190"/>
        <v>residual</v>
      </c>
      <c r="E1247" s="9">
        <v>61</v>
      </c>
      <c r="F1247" s="9" t="s">
        <v>55</v>
      </c>
      <c r="G1247" s="9" t="s">
        <v>56</v>
      </c>
      <c r="H1247" s="9">
        <v>3</v>
      </c>
      <c r="I1247" s="9">
        <f t="shared" si="189"/>
        <v>36338061</v>
      </c>
      <c r="J1247" s="9">
        <f t="shared" si="188"/>
        <v>37</v>
      </c>
      <c r="K1247" s="10">
        <v>0</v>
      </c>
      <c r="L1247" s="10"/>
      <c r="M1247" s="10"/>
      <c r="N1247" s="10">
        <v>0</v>
      </c>
      <c r="O1247" s="9"/>
      <c r="P1247" s="6"/>
      <c r="Q1247" s="6"/>
    </row>
    <row r="1248" spans="1:17" x14ac:dyDescent="0.25">
      <c r="A1248" s="7">
        <f t="shared" si="191"/>
        <v>36338</v>
      </c>
      <c r="B1248" s="11">
        <f t="shared" si="191"/>
        <v>3</v>
      </c>
      <c r="C1248" s="12">
        <f t="shared" si="190"/>
        <v>7</v>
      </c>
      <c r="D1248" s="12" t="str">
        <f t="shared" si="190"/>
        <v>residual</v>
      </c>
      <c r="E1248" s="12">
        <v>17</v>
      </c>
      <c r="F1248" s="12" t="s">
        <v>57</v>
      </c>
      <c r="G1248" s="12" t="s">
        <v>56</v>
      </c>
      <c r="H1248" s="12">
        <v>1</v>
      </c>
      <c r="I1248" s="12">
        <f t="shared" si="189"/>
        <v>36338017</v>
      </c>
      <c r="J1248" s="12">
        <f t="shared" si="188"/>
        <v>37</v>
      </c>
      <c r="K1248" s="13">
        <v>0</v>
      </c>
      <c r="L1248" s="13"/>
      <c r="M1248" s="13"/>
      <c r="N1248" s="13">
        <v>0</v>
      </c>
      <c r="O1248" s="12"/>
      <c r="P1248" s="6"/>
      <c r="Q1248" s="6"/>
    </row>
    <row r="1249" spans="1:17" x14ac:dyDescent="0.25">
      <c r="A1249" s="7">
        <f t="shared" si="191"/>
        <v>36338</v>
      </c>
      <c r="B1249" s="11">
        <f t="shared" si="191"/>
        <v>3</v>
      </c>
      <c r="C1249" s="12">
        <f t="shared" si="190"/>
        <v>7</v>
      </c>
      <c r="D1249" s="12" t="str">
        <f t="shared" si="190"/>
        <v>residual</v>
      </c>
      <c r="E1249" s="12">
        <v>39</v>
      </c>
      <c r="F1249" s="12" t="s">
        <v>57</v>
      </c>
      <c r="G1249" s="12" t="s">
        <v>56</v>
      </c>
      <c r="H1249" s="12">
        <v>2</v>
      </c>
      <c r="I1249" s="12">
        <f t="shared" si="189"/>
        <v>36338039</v>
      </c>
      <c r="J1249" s="12">
        <f t="shared" si="188"/>
        <v>37</v>
      </c>
      <c r="K1249" s="13">
        <v>0</v>
      </c>
      <c r="L1249" s="13"/>
      <c r="M1249" s="13"/>
      <c r="N1249" s="13">
        <v>0</v>
      </c>
      <c r="O1249" s="12"/>
      <c r="P1249" s="6"/>
      <c r="Q1249" s="6"/>
    </row>
    <row r="1250" spans="1:17" x14ac:dyDescent="0.25">
      <c r="A1250" s="7">
        <f t="shared" si="191"/>
        <v>36338</v>
      </c>
      <c r="B1250" s="11">
        <f t="shared" si="191"/>
        <v>3</v>
      </c>
      <c r="C1250" s="12">
        <f t="shared" si="190"/>
        <v>7</v>
      </c>
      <c r="D1250" s="12" t="str">
        <f t="shared" si="190"/>
        <v>residual</v>
      </c>
      <c r="E1250" s="12">
        <v>82</v>
      </c>
      <c r="F1250" s="12" t="s">
        <v>57</v>
      </c>
      <c r="G1250" s="12" t="s">
        <v>56</v>
      </c>
      <c r="H1250" s="12">
        <v>3</v>
      </c>
      <c r="I1250" s="12">
        <f t="shared" si="189"/>
        <v>36338082</v>
      </c>
      <c r="J1250" s="12">
        <f t="shared" si="188"/>
        <v>37</v>
      </c>
      <c r="K1250" s="13">
        <v>0</v>
      </c>
      <c r="L1250" s="13"/>
      <c r="M1250" s="13"/>
      <c r="N1250" s="13">
        <v>0</v>
      </c>
      <c r="O1250" s="12"/>
      <c r="P1250" s="6"/>
      <c r="Q1250" s="6"/>
    </row>
    <row r="1251" spans="1:17" x14ac:dyDescent="0.25">
      <c r="A1251" s="7">
        <f t="shared" si="191"/>
        <v>36338</v>
      </c>
      <c r="B1251" s="14">
        <f t="shared" si="191"/>
        <v>3</v>
      </c>
      <c r="C1251" s="15">
        <f t="shared" si="190"/>
        <v>7</v>
      </c>
      <c r="D1251" s="15" t="str">
        <f t="shared" si="190"/>
        <v>residual</v>
      </c>
      <c r="E1251" s="15">
        <v>15</v>
      </c>
      <c r="F1251" s="15" t="s">
        <v>55</v>
      </c>
      <c r="G1251" s="15" t="s">
        <v>58</v>
      </c>
      <c r="H1251" s="15">
        <v>1</v>
      </c>
      <c r="I1251" s="15">
        <f t="shared" si="189"/>
        <v>36338015</v>
      </c>
      <c r="J1251" s="15">
        <f t="shared" si="188"/>
        <v>37</v>
      </c>
      <c r="K1251" s="16">
        <v>0</v>
      </c>
      <c r="L1251" s="16"/>
      <c r="M1251" s="16"/>
      <c r="N1251" s="16">
        <v>0</v>
      </c>
      <c r="O1251" s="15"/>
      <c r="P1251" s="6"/>
      <c r="Q1251" s="6"/>
    </row>
    <row r="1252" spans="1:17" x14ac:dyDescent="0.25">
      <c r="A1252" s="7">
        <f t="shared" si="191"/>
        <v>36338</v>
      </c>
      <c r="B1252" s="14">
        <f t="shared" si="191"/>
        <v>3</v>
      </c>
      <c r="C1252" s="15">
        <f t="shared" si="190"/>
        <v>7</v>
      </c>
      <c r="D1252" s="15" t="str">
        <f t="shared" si="190"/>
        <v>residual</v>
      </c>
      <c r="E1252" s="15">
        <v>34</v>
      </c>
      <c r="F1252" s="15" t="s">
        <v>55</v>
      </c>
      <c r="G1252" s="15" t="s">
        <v>58</v>
      </c>
      <c r="H1252" s="15">
        <v>2</v>
      </c>
      <c r="I1252" s="15">
        <f t="shared" si="189"/>
        <v>36338034</v>
      </c>
      <c r="J1252" s="15">
        <f t="shared" si="188"/>
        <v>37</v>
      </c>
      <c r="K1252" s="16">
        <v>0</v>
      </c>
      <c r="L1252" s="16"/>
      <c r="M1252" s="16"/>
      <c r="N1252" s="16">
        <v>0</v>
      </c>
      <c r="O1252" s="15"/>
      <c r="P1252" s="6"/>
      <c r="Q1252" s="6"/>
    </row>
    <row r="1253" spans="1:17" x14ac:dyDescent="0.25">
      <c r="A1253" s="7">
        <f t="shared" si="191"/>
        <v>36338</v>
      </c>
      <c r="B1253" s="14">
        <f t="shared" si="191"/>
        <v>3</v>
      </c>
      <c r="C1253" s="15">
        <f t="shared" si="190"/>
        <v>7</v>
      </c>
      <c r="D1253" s="15" t="str">
        <f t="shared" si="190"/>
        <v>residual</v>
      </c>
      <c r="E1253" s="15">
        <v>60</v>
      </c>
      <c r="F1253" s="15" t="s">
        <v>55</v>
      </c>
      <c r="G1253" s="15" t="s">
        <v>58</v>
      </c>
      <c r="H1253" s="15">
        <v>3</v>
      </c>
      <c r="I1253" s="15">
        <f t="shared" si="189"/>
        <v>36338060</v>
      </c>
      <c r="J1253" s="15">
        <f t="shared" si="188"/>
        <v>37</v>
      </c>
      <c r="K1253" s="16">
        <v>0</v>
      </c>
      <c r="L1253" s="16"/>
      <c r="M1253" s="16"/>
      <c r="N1253" s="16">
        <v>0</v>
      </c>
      <c r="O1253" s="15"/>
      <c r="P1253" s="6"/>
      <c r="Q1253" s="6"/>
    </row>
    <row r="1254" spans="1:17" x14ac:dyDescent="0.25">
      <c r="A1254" s="7">
        <f t="shared" si="191"/>
        <v>36338</v>
      </c>
      <c r="B1254" s="17">
        <f t="shared" si="191"/>
        <v>3</v>
      </c>
      <c r="C1254" s="18">
        <f t="shared" si="190"/>
        <v>7</v>
      </c>
      <c r="D1254" s="18" t="str">
        <f t="shared" si="190"/>
        <v>residual</v>
      </c>
      <c r="E1254" s="18">
        <v>18</v>
      </c>
      <c r="F1254" s="18" t="s">
        <v>57</v>
      </c>
      <c r="G1254" s="18" t="s">
        <v>58</v>
      </c>
      <c r="H1254" s="18">
        <v>1</v>
      </c>
      <c r="I1254" s="18">
        <f t="shared" si="189"/>
        <v>36338018</v>
      </c>
      <c r="J1254" s="18">
        <f t="shared" si="188"/>
        <v>37</v>
      </c>
      <c r="K1254" s="19">
        <v>0</v>
      </c>
      <c r="L1254" s="19"/>
      <c r="M1254" s="19"/>
      <c r="N1254" s="19">
        <v>0</v>
      </c>
      <c r="O1254" s="18"/>
      <c r="P1254" s="6"/>
      <c r="Q1254" s="6"/>
    </row>
    <row r="1255" spans="1:17" x14ac:dyDescent="0.25">
      <c r="A1255" s="7">
        <f t="shared" si="191"/>
        <v>36338</v>
      </c>
      <c r="B1255" s="17">
        <f t="shared" si="191"/>
        <v>3</v>
      </c>
      <c r="C1255" s="18">
        <f t="shared" si="190"/>
        <v>7</v>
      </c>
      <c r="D1255" s="18" t="str">
        <f t="shared" si="190"/>
        <v>residual</v>
      </c>
      <c r="E1255" s="18">
        <v>37</v>
      </c>
      <c r="F1255" s="18" t="s">
        <v>57</v>
      </c>
      <c r="G1255" s="18" t="s">
        <v>58</v>
      </c>
      <c r="H1255" s="18">
        <v>2</v>
      </c>
      <c r="I1255" s="18">
        <f t="shared" si="189"/>
        <v>36338037</v>
      </c>
      <c r="J1255" s="18">
        <f t="shared" si="188"/>
        <v>37</v>
      </c>
      <c r="K1255" s="19">
        <v>0</v>
      </c>
      <c r="L1255" s="19"/>
      <c r="M1255" s="19"/>
      <c r="N1255" s="19">
        <v>0</v>
      </c>
      <c r="O1255" s="18"/>
      <c r="P1255" s="6"/>
      <c r="Q1255" s="6"/>
    </row>
    <row r="1256" spans="1:17" x14ac:dyDescent="0.25">
      <c r="A1256" s="7">
        <f t="shared" si="191"/>
        <v>36338</v>
      </c>
      <c r="B1256" s="17">
        <f t="shared" si="191"/>
        <v>3</v>
      </c>
      <c r="C1256" s="18">
        <f t="shared" si="190"/>
        <v>7</v>
      </c>
      <c r="D1256" s="18" t="str">
        <f t="shared" si="190"/>
        <v>residual</v>
      </c>
      <c r="E1256" s="18">
        <v>83</v>
      </c>
      <c r="F1256" s="18" t="s">
        <v>57</v>
      </c>
      <c r="G1256" s="18" t="s">
        <v>58</v>
      </c>
      <c r="H1256" s="18">
        <v>3</v>
      </c>
      <c r="I1256" s="18">
        <f t="shared" si="189"/>
        <v>36338083</v>
      </c>
      <c r="J1256" s="18">
        <f t="shared" si="188"/>
        <v>37</v>
      </c>
      <c r="K1256" s="19">
        <v>0</v>
      </c>
      <c r="L1256" s="19"/>
      <c r="M1256" s="19"/>
      <c r="N1256" s="19">
        <v>0</v>
      </c>
      <c r="O1256" s="18"/>
      <c r="P1256" s="6"/>
      <c r="Q1256" s="6"/>
    </row>
    <row r="1257" spans="1:17" x14ac:dyDescent="0.25">
      <c r="A1257" s="7">
        <f t="shared" si="191"/>
        <v>36338</v>
      </c>
      <c r="B1257" s="8">
        <f t="shared" si="191"/>
        <v>3</v>
      </c>
      <c r="C1257" s="9">
        <f t="shared" si="190"/>
        <v>7</v>
      </c>
      <c r="D1257" s="9" t="str">
        <f t="shared" si="190"/>
        <v>residual</v>
      </c>
      <c r="E1257" s="9">
        <v>16</v>
      </c>
      <c r="F1257" s="9" t="s">
        <v>55</v>
      </c>
      <c r="G1257" s="9" t="s">
        <v>59</v>
      </c>
      <c r="H1257" s="9">
        <v>1</v>
      </c>
      <c r="I1257" s="9">
        <f t="shared" si="189"/>
        <v>36338016</v>
      </c>
      <c r="J1257" s="9">
        <f t="shared" si="188"/>
        <v>37</v>
      </c>
      <c r="K1257" s="10">
        <v>0</v>
      </c>
      <c r="L1257" s="10"/>
      <c r="M1257" s="10"/>
      <c r="N1257" s="10">
        <v>0</v>
      </c>
      <c r="O1257" s="9"/>
      <c r="P1257" s="6"/>
      <c r="Q1257" s="6"/>
    </row>
    <row r="1258" spans="1:17" x14ac:dyDescent="0.25">
      <c r="A1258" s="7">
        <f t="shared" si="191"/>
        <v>36338</v>
      </c>
      <c r="B1258" s="8">
        <f t="shared" si="191"/>
        <v>3</v>
      </c>
      <c r="C1258" s="9">
        <f t="shared" si="190"/>
        <v>7</v>
      </c>
      <c r="D1258" s="9" t="str">
        <f t="shared" si="190"/>
        <v>residual</v>
      </c>
      <c r="E1258" s="9">
        <v>36</v>
      </c>
      <c r="F1258" s="9" t="s">
        <v>55</v>
      </c>
      <c r="G1258" s="9" t="s">
        <v>59</v>
      </c>
      <c r="H1258" s="9">
        <v>2</v>
      </c>
      <c r="I1258" s="9">
        <f t="shared" si="189"/>
        <v>36338036</v>
      </c>
      <c r="J1258" s="9">
        <f t="shared" si="188"/>
        <v>37</v>
      </c>
      <c r="K1258" s="10">
        <v>0</v>
      </c>
      <c r="L1258" s="10"/>
      <c r="M1258" s="10"/>
      <c r="N1258" s="10">
        <v>0</v>
      </c>
      <c r="O1258" s="9"/>
      <c r="P1258" s="6"/>
      <c r="Q1258" s="6"/>
    </row>
    <row r="1259" spans="1:17" x14ac:dyDescent="0.25">
      <c r="A1259" s="7">
        <f t="shared" si="191"/>
        <v>36338</v>
      </c>
      <c r="B1259" s="8">
        <f t="shared" si="191"/>
        <v>3</v>
      </c>
      <c r="C1259" s="9">
        <f t="shared" si="190"/>
        <v>7</v>
      </c>
      <c r="D1259" s="9" t="str">
        <f t="shared" si="190"/>
        <v>residual</v>
      </c>
      <c r="E1259" s="9">
        <v>59</v>
      </c>
      <c r="F1259" s="9" t="s">
        <v>55</v>
      </c>
      <c r="G1259" s="9" t="s">
        <v>59</v>
      </c>
      <c r="H1259" s="9">
        <v>3</v>
      </c>
      <c r="I1259" s="9">
        <f t="shared" si="189"/>
        <v>36338059</v>
      </c>
      <c r="J1259" s="9">
        <f t="shared" si="188"/>
        <v>37</v>
      </c>
      <c r="K1259" s="10">
        <v>0</v>
      </c>
      <c r="L1259" s="10"/>
      <c r="M1259" s="10"/>
      <c r="N1259" s="10">
        <v>0</v>
      </c>
      <c r="O1259" s="9"/>
      <c r="P1259" s="6"/>
      <c r="Q1259" s="6"/>
    </row>
    <row r="1260" spans="1:17" x14ac:dyDescent="0.25">
      <c r="A1260" s="7">
        <f t="shared" si="191"/>
        <v>36338</v>
      </c>
      <c r="B1260" s="11">
        <f t="shared" si="191"/>
        <v>3</v>
      </c>
      <c r="C1260" s="12">
        <f t="shared" si="190"/>
        <v>7</v>
      </c>
      <c r="D1260" s="12" t="str">
        <f t="shared" si="190"/>
        <v>residual</v>
      </c>
      <c r="E1260" s="12">
        <v>19</v>
      </c>
      <c r="F1260" s="12" t="s">
        <v>57</v>
      </c>
      <c r="G1260" s="12" t="s">
        <v>59</v>
      </c>
      <c r="H1260" s="12">
        <v>1</v>
      </c>
      <c r="I1260" s="12">
        <f t="shared" si="189"/>
        <v>36338019</v>
      </c>
      <c r="J1260" s="12">
        <f t="shared" si="188"/>
        <v>37</v>
      </c>
      <c r="K1260" s="13">
        <v>0</v>
      </c>
      <c r="L1260" s="13"/>
      <c r="M1260" s="13"/>
      <c r="N1260" s="13">
        <v>0</v>
      </c>
      <c r="O1260" s="12"/>
      <c r="P1260" s="6"/>
      <c r="Q1260" s="6"/>
    </row>
    <row r="1261" spans="1:17" x14ac:dyDescent="0.25">
      <c r="A1261" s="7">
        <f t="shared" si="191"/>
        <v>36338</v>
      </c>
      <c r="B1261" s="11">
        <f t="shared" si="191"/>
        <v>3</v>
      </c>
      <c r="C1261" s="12">
        <f t="shared" si="190"/>
        <v>7</v>
      </c>
      <c r="D1261" s="12" t="str">
        <f t="shared" si="190"/>
        <v>residual</v>
      </c>
      <c r="E1261" s="12">
        <v>38</v>
      </c>
      <c r="F1261" s="12" t="s">
        <v>57</v>
      </c>
      <c r="G1261" s="12" t="s">
        <v>59</v>
      </c>
      <c r="H1261" s="12">
        <v>2</v>
      </c>
      <c r="I1261" s="12">
        <f t="shared" si="189"/>
        <v>36338038</v>
      </c>
      <c r="J1261" s="12">
        <f t="shared" si="188"/>
        <v>37</v>
      </c>
      <c r="K1261" s="13">
        <v>0</v>
      </c>
      <c r="L1261" s="13"/>
      <c r="M1261" s="13"/>
      <c r="N1261" s="13">
        <v>0</v>
      </c>
      <c r="O1261" s="12"/>
      <c r="P1261" s="6"/>
      <c r="Q1261" s="6"/>
    </row>
    <row r="1262" spans="1:17" x14ac:dyDescent="0.25">
      <c r="A1262" s="7">
        <f t="shared" si="191"/>
        <v>36338</v>
      </c>
      <c r="B1262" s="11">
        <f t="shared" si="191"/>
        <v>3</v>
      </c>
      <c r="C1262" s="12">
        <f t="shared" si="191"/>
        <v>7</v>
      </c>
      <c r="D1262" s="12" t="str">
        <f t="shared" si="191"/>
        <v>residual</v>
      </c>
      <c r="E1262" s="12">
        <v>81</v>
      </c>
      <c r="F1262" s="12" t="s">
        <v>57</v>
      </c>
      <c r="G1262" s="12" t="s">
        <v>59</v>
      </c>
      <c r="H1262" s="12">
        <v>3</v>
      </c>
      <c r="I1262" s="12">
        <f t="shared" si="189"/>
        <v>36338081</v>
      </c>
      <c r="J1262" s="12">
        <f t="shared" si="188"/>
        <v>37</v>
      </c>
      <c r="K1262" s="13">
        <v>0</v>
      </c>
      <c r="L1262" s="13"/>
      <c r="M1262" s="13"/>
      <c r="N1262" s="13">
        <v>0</v>
      </c>
      <c r="O1262" s="12"/>
      <c r="P1262" s="6"/>
      <c r="Q1262" s="6"/>
    </row>
    <row r="1263" spans="1:17" x14ac:dyDescent="0.25">
      <c r="A1263" s="20">
        <v>36381</v>
      </c>
      <c r="B1263" s="8">
        <v>4</v>
      </c>
      <c r="C1263" s="9">
        <v>1</v>
      </c>
      <c r="D1263" s="9" t="s">
        <v>60</v>
      </c>
      <c r="E1263" s="9">
        <v>14</v>
      </c>
      <c r="F1263" s="9" t="s">
        <v>55</v>
      </c>
      <c r="G1263" s="9" t="s">
        <v>56</v>
      </c>
      <c r="H1263" s="9">
        <v>1</v>
      </c>
      <c r="I1263" s="9">
        <f t="shared" si="189"/>
        <v>36381014</v>
      </c>
      <c r="J1263" s="9">
        <f t="shared" si="188"/>
        <v>41</v>
      </c>
      <c r="K1263" s="10">
        <v>200</v>
      </c>
      <c r="L1263" s="10">
        <v>200</v>
      </c>
      <c r="M1263" s="10">
        <v>54</v>
      </c>
      <c r="N1263" s="10">
        <v>108</v>
      </c>
      <c r="O1263" s="9"/>
      <c r="P1263" s="6"/>
      <c r="Q1263" s="6"/>
    </row>
    <row r="1264" spans="1:17" x14ac:dyDescent="0.25">
      <c r="A1264" s="20">
        <f>A1263</f>
        <v>36381</v>
      </c>
      <c r="B1264" s="8">
        <f>B1263</f>
        <v>4</v>
      </c>
      <c r="C1264" s="9">
        <f t="shared" ref="C1264:D1279" si="192">C1263</f>
        <v>1</v>
      </c>
      <c r="D1264" s="9" t="str">
        <f t="shared" si="192"/>
        <v>growth</v>
      </c>
      <c r="E1264" s="9">
        <v>35</v>
      </c>
      <c r="F1264" s="9" t="s">
        <v>55</v>
      </c>
      <c r="G1264" s="9" t="s">
        <v>56</v>
      </c>
      <c r="H1264" s="9">
        <v>2</v>
      </c>
      <c r="I1264" s="9">
        <f t="shared" si="189"/>
        <v>36381035</v>
      </c>
      <c r="J1264" s="9">
        <f t="shared" si="188"/>
        <v>41</v>
      </c>
      <c r="K1264" s="10">
        <v>200</v>
      </c>
      <c r="L1264" s="10">
        <v>200</v>
      </c>
      <c r="M1264" s="10">
        <v>54</v>
      </c>
      <c r="N1264" s="10">
        <v>108</v>
      </c>
      <c r="O1264" s="9"/>
      <c r="P1264" s="6"/>
      <c r="Q1264" s="6"/>
    </row>
    <row r="1265" spans="1:17" x14ac:dyDescent="0.25">
      <c r="A1265" s="20">
        <f t="shared" ref="A1265:D1280" si="193">A1264</f>
        <v>36381</v>
      </c>
      <c r="B1265" s="8">
        <f t="shared" si="193"/>
        <v>4</v>
      </c>
      <c r="C1265" s="9">
        <f t="shared" si="192"/>
        <v>1</v>
      </c>
      <c r="D1265" s="9" t="str">
        <f t="shared" si="192"/>
        <v>growth</v>
      </c>
      <c r="E1265" s="9">
        <v>61</v>
      </c>
      <c r="F1265" s="9" t="s">
        <v>55</v>
      </c>
      <c r="G1265" s="9" t="s">
        <v>56</v>
      </c>
      <c r="H1265" s="9">
        <v>3</v>
      </c>
      <c r="I1265" s="9">
        <f t="shared" si="189"/>
        <v>36381061</v>
      </c>
      <c r="J1265" s="9">
        <f t="shared" si="188"/>
        <v>41</v>
      </c>
      <c r="K1265" s="10">
        <v>200</v>
      </c>
      <c r="L1265" s="10">
        <v>200</v>
      </c>
      <c r="M1265" s="10">
        <v>54</v>
      </c>
      <c r="N1265" s="10">
        <v>108</v>
      </c>
      <c r="O1265" s="9"/>
      <c r="P1265" s="6"/>
      <c r="Q1265" s="6"/>
    </row>
    <row r="1266" spans="1:17" x14ac:dyDescent="0.25">
      <c r="A1266" s="20">
        <f t="shared" si="193"/>
        <v>36381</v>
      </c>
      <c r="B1266" s="11">
        <f t="shared" si="193"/>
        <v>4</v>
      </c>
      <c r="C1266" s="12">
        <f t="shared" si="192"/>
        <v>1</v>
      </c>
      <c r="D1266" s="12" t="str">
        <f t="shared" si="192"/>
        <v>growth</v>
      </c>
      <c r="E1266" s="12">
        <v>17</v>
      </c>
      <c r="F1266" s="12" t="s">
        <v>57</v>
      </c>
      <c r="G1266" s="12" t="s">
        <v>56</v>
      </c>
      <c r="H1266" s="12">
        <v>1</v>
      </c>
      <c r="I1266" s="12">
        <f t="shared" si="189"/>
        <v>36381017</v>
      </c>
      <c r="J1266" s="12">
        <f t="shared" si="188"/>
        <v>41</v>
      </c>
      <c r="K1266" s="13">
        <v>50</v>
      </c>
      <c r="L1266" s="13">
        <v>50</v>
      </c>
      <c r="M1266" s="13">
        <v>26</v>
      </c>
      <c r="N1266" s="13">
        <v>13</v>
      </c>
      <c r="O1266" s="12"/>
      <c r="P1266" s="6"/>
      <c r="Q1266" s="6"/>
    </row>
    <row r="1267" spans="1:17" x14ac:dyDescent="0.25">
      <c r="A1267" s="20">
        <f t="shared" si="193"/>
        <v>36381</v>
      </c>
      <c r="B1267" s="11">
        <f t="shared" si="193"/>
        <v>4</v>
      </c>
      <c r="C1267" s="12">
        <f t="shared" si="192"/>
        <v>1</v>
      </c>
      <c r="D1267" s="12" t="str">
        <f t="shared" si="192"/>
        <v>growth</v>
      </c>
      <c r="E1267" s="12">
        <v>39</v>
      </c>
      <c r="F1267" s="12" t="s">
        <v>57</v>
      </c>
      <c r="G1267" s="12" t="s">
        <v>56</v>
      </c>
      <c r="H1267" s="12">
        <v>2</v>
      </c>
      <c r="I1267" s="12">
        <f t="shared" si="189"/>
        <v>36381039</v>
      </c>
      <c r="J1267" s="12">
        <f t="shared" si="188"/>
        <v>41</v>
      </c>
      <c r="K1267" s="13">
        <v>50</v>
      </c>
      <c r="L1267" s="13">
        <v>50</v>
      </c>
      <c r="M1267" s="13">
        <v>26</v>
      </c>
      <c r="N1267" s="13">
        <v>13</v>
      </c>
      <c r="O1267" s="12"/>
      <c r="P1267" s="6"/>
      <c r="Q1267" s="6"/>
    </row>
    <row r="1268" spans="1:17" x14ac:dyDescent="0.25">
      <c r="A1268" s="20">
        <f t="shared" si="193"/>
        <v>36381</v>
      </c>
      <c r="B1268" s="11">
        <f t="shared" si="193"/>
        <v>4</v>
      </c>
      <c r="C1268" s="12">
        <f t="shared" si="192"/>
        <v>1</v>
      </c>
      <c r="D1268" s="12" t="str">
        <f t="shared" si="192"/>
        <v>growth</v>
      </c>
      <c r="E1268" s="12">
        <v>82</v>
      </c>
      <c r="F1268" s="12" t="s">
        <v>57</v>
      </c>
      <c r="G1268" s="12" t="s">
        <v>56</v>
      </c>
      <c r="H1268" s="12">
        <v>3</v>
      </c>
      <c r="I1268" s="12">
        <f t="shared" si="189"/>
        <v>36381082</v>
      </c>
      <c r="J1268" s="12">
        <f t="shared" si="188"/>
        <v>41</v>
      </c>
      <c r="K1268" s="13">
        <v>50</v>
      </c>
      <c r="L1268" s="13">
        <v>50</v>
      </c>
      <c r="M1268" s="13">
        <v>26</v>
      </c>
      <c r="N1268" s="13">
        <v>13</v>
      </c>
      <c r="O1268" s="12"/>
      <c r="P1268" s="6"/>
      <c r="Q1268" s="6"/>
    </row>
    <row r="1269" spans="1:17" x14ac:dyDescent="0.25">
      <c r="A1269" s="20">
        <f t="shared" si="193"/>
        <v>36381</v>
      </c>
      <c r="B1269" s="14">
        <f t="shared" si="193"/>
        <v>4</v>
      </c>
      <c r="C1269" s="15">
        <f t="shared" si="192"/>
        <v>1</v>
      </c>
      <c r="D1269" s="15" t="str">
        <f t="shared" si="192"/>
        <v>growth</v>
      </c>
      <c r="E1269" s="15">
        <v>15</v>
      </c>
      <c r="F1269" s="15" t="s">
        <v>55</v>
      </c>
      <c r="G1269" s="15" t="s">
        <v>58</v>
      </c>
      <c r="H1269" s="15">
        <v>1</v>
      </c>
      <c r="I1269" s="15">
        <f t="shared" si="189"/>
        <v>36381015</v>
      </c>
      <c r="J1269" s="15">
        <f t="shared" si="188"/>
        <v>41</v>
      </c>
      <c r="K1269" s="16">
        <v>100</v>
      </c>
      <c r="L1269" s="16">
        <v>100</v>
      </c>
      <c r="M1269" s="16">
        <v>82</v>
      </c>
      <c r="N1269" s="16">
        <v>82</v>
      </c>
      <c r="O1269" s="15"/>
      <c r="P1269" s="6"/>
      <c r="Q1269" s="6"/>
    </row>
    <row r="1270" spans="1:17" x14ac:dyDescent="0.25">
      <c r="A1270" s="20">
        <f t="shared" si="193"/>
        <v>36381</v>
      </c>
      <c r="B1270" s="14">
        <f t="shared" si="193"/>
        <v>4</v>
      </c>
      <c r="C1270" s="15">
        <f t="shared" si="192"/>
        <v>1</v>
      </c>
      <c r="D1270" s="15" t="str">
        <f t="shared" si="192"/>
        <v>growth</v>
      </c>
      <c r="E1270" s="15">
        <v>34</v>
      </c>
      <c r="F1270" s="15" t="s">
        <v>55</v>
      </c>
      <c r="G1270" s="15" t="s">
        <v>58</v>
      </c>
      <c r="H1270" s="15">
        <v>2</v>
      </c>
      <c r="I1270" s="15">
        <f t="shared" si="189"/>
        <v>36381034</v>
      </c>
      <c r="J1270" s="15">
        <f t="shared" si="188"/>
        <v>41</v>
      </c>
      <c r="K1270" s="16">
        <v>100</v>
      </c>
      <c r="L1270" s="16">
        <v>100</v>
      </c>
      <c r="M1270" s="16">
        <v>82</v>
      </c>
      <c r="N1270" s="16">
        <v>82</v>
      </c>
      <c r="O1270" s="15"/>
      <c r="P1270" s="6"/>
      <c r="Q1270" s="6"/>
    </row>
    <row r="1271" spans="1:17" x14ac:dyDescent="0.25">
      <c r="A1271" s="20">
        <f t="shared" si="193"/>
        <v>36381</v>
      </c>
      <c r="B1271" s="14">
        <f t="shared" si="193"/>
        <v>4</v>
      </c>
      <c r="C1271" s="15">
        <f t="shared" si="192"/>
        <v>1</v>
      </c>
      <c r="D1271" s="15" t="str">
        <f t="shared" si="192"/>
        <v>growth</v>
      </c>
      <c r="E1271" s="15">
        <v>60</v>
      </c>
      <c r="F1271" s="15" t="s">
        <v>55</v>
      </c>
      <c r="G1271" s="15" t="s">
        <v>58</v>
      </c>
      <c r="H1271" s="15">
        <v>3</v>
      </c>
      <c r="I1271" s="15">
        <f t="shared" si="189"/>
        <v>36381060</v>
      </c>
      <c r="J1271" s="15">
        <f t="shared" si="188"/>
        <v>41</v>
      </c>
      <c r="K1271" s="16">
        <v>100</v>
      </c>
      <c r="L1271" s="16">
        <v>100</v>
      </c>
      <c r="M1271" s="16">
        <v>82</v>
      </c>
      <c r="N1271" s="16">
        <v>82</v>
      </c>
      <c r="O1271" s="15"/>
      <c r="P1271" s="6"/>
      <c r="Q1271" s="6"/>
    </row>
    <row r="1272" spans="1:17" x14ac:dyDescent="0.25">
      <c r="A1272" s="20">
        <f t="shared" si="193"/>
        <v>36381</v>
      </c>
      <c r="B1272" s="17">
        <f t="shared" si="193"/>
        <v>4</v>
      </c>
      <c r="C1272" s="18">
        <f t="shared" si="192"/>
        <v>1</v>
      </c>
      <c r="D1272" s="18" t="str">
        <f t="shared" si="192"/>
        <v>growth</v>
      </c>
      <c r="E1272" s="18">
        <v>18</v>
      </c>
      <c r="F1272" s="18" t="s">
        <v>57</v>
      </c>
      <c r="G1272" s="18" t="s">
        <v>58</v>
      </c>
      <c r="H1272" s="18">
        <v>1</v>
      </c>
      <c r="I1272" s="18">
        <f t="shared" si="189"/>
        <v>36381018</v>
      </c>
      <c r="J1272" s="18">
        <f t="shared" si="188"/>
        <v>41</v>
      </c>
      <c r="K1272" s="19">
        <v>100</v>
      </c>
      <c r="L1272" s="19">
        <v>100</v>
      </c>
      <c r="M1272" s="19">
        <v>90</v>
      </c>
      <c r="N1272" s="19">
        <v>90</v>
      </c>
      <c r="O1272" s="18"/>
      <c r="P1272" s="6"/>
      <c r="Q1272" s="6"/>
    </row>
    <row r="1273" spans="1:17" x14ac:dyDescent="0.25">
      <c r="A1273" s="20">
        <f t="shared" si="193"/>
        <v>36381</v>
      </c>
      <c r="B1273" s="17">
        <f t="shared" si="193"/>
        <v>4</v>
      </c>
      <c r="C1273" s="18">
        <f t="shared" si="192"/>
        <v>1</v>
      </c>
      <c r="D1273" s="18" t="str">
        <f t="shared" si="192"/>
        <v>growth</v>
      </c>
      <c r="E1273" s="18">
        <v>37</v>
      </c>
      <c r="F1273" s="18" t="s">
        <v>57</v>
      </c>
      <c r="G1273" s="18" t="s">
        <v>58</v>
      </c>
      <c r="H1273" s="18">
        <v>2</v>
      </c>
      <c r="I1273" s="18">
        <f t="shared" si="189"/>
        <v>36381037</v>
      </c>
      <c r="J1273" s="18">
        <f t="shared" si="188"/>
        <v>41</v>
      </c>
      <c r="K1273" s="19">
        <v>150</v>
      </c>
      <c r="L1273" s="19">
        <v>150</v>
      </c>
      <c r="M1273" s="19">
        <v>90</v>
      </c>
      <c r="N1273" s="19">
        <v>135</v>
      </c>
      <c r="O1273" s="18"/>
      <c r="P1273" s="6"/>
      <c r="Q1273" s="6"/>
    </row>
    <row r="1274" spans="1:17" x14ac:dyDescent="0.25">
      <c r="A1274" s="20">
        <f t="shared" si="193"/>
        <v>36381</v>
      </c>
      <c r="B1274" s="17">
        <f t="shared" si="193"/>
        <v>4</v>
      </c>
      <c r="C1274" s="18">
        <f t="shared" si="192"/>
        <v>1</v>
      </c>
      <c r="D1274" s="18" t="str">
        <f t="shared" si="192"/>
        <v>growth</v>
      </c>
      <c r="E1274" s="18">
        <v>83</v>
      </c>
      <c r="F1274" s="18" t="s">
        <v>57</v>
      </c>
      <c r="G1274" s="18" t="s">
        <v>58</v>
      </c>
      <c r="H1274" s="18">
        <v>3</v>
      </c>
      <c r="I1274" s="18">
        <f t="shared" si="189"/>
        <v>36381083</v>
      </c>
      <c r="J1274" s="18">
        <f t="shared" si="188"/>
        <v>41</v>
      </c>
      <c r="K1274" s="19">
        <v>100</v>
      </c>
      <c r="L1274" s="19">
        <v>100</v>
      </c>
      <c r="M1274" s="19">
        <v>90</v>
      </c>
      <c r="N1274" s="19">
        <v>90</v>
      </c>
      <c r="O1274" s="18"/>
      <c r="P1274" s="6"/>
      <c r="Q1274" s="6"/>
    </row>
    <row r="1275" spans="1:17" x14ac:dyDescent="0.25">
      <c r="A1275" s="20">
        <f t="shared" si="193"/>
        <v>36381</v>
      </c>
      <c r="B1275" s="8">
        <f t="shared" si="193"/>
        <v>4</v>
      </c>
      <c r="C1275" s="9">
        <f t="shared" si="192"/>
        <v>1</v>
      </c>
      <c r="D1275" s="9" t="str">
        <f t="shared" si="192"/>
        <v>growth</v>
      </c>
      <c r="E1275" s="9">
        <v>16</v>
      </c>
      <c r="F1275" s="9" t="s">
        <v>55</v>
      </c>
      <c r="G1275" s="9" t="s">
        <v>59</v>
      </c>
      <c r="H1275" s="9">
        <v>1</v>
      </c>
      <c r="I1275" s="9">
        <f t="shared" si="189"/>
        <v>36381016</v>
      </c>
      <c r="J1275" s="9">
        <f t="shared" si="188"/>
        <v>41</v>
      </c>
      <c r="K1275" s="10">
        <v>400</v>
      </c>
      <c r="L1275" s="10">
        <v>400</v>
      </c>
      <c r="M1275" s="10">
        <v>97</v>
      </c>
      <c r="N1275" s="10">
        <v>388</v>
      </c>
      <c r="O1275" s="9"/>
      <c r="P1275" s="6"/>
      <c r="Q1275" s="6"/>
    </row>
    <row r="1276" spans="1:17" x14ac:dyDescent="0.25">
      <c r="A1276" s="20">
        <f t="shared" si="193"/>
        <v>36381</v>
      </c>
      <c r="B1276" s="8">
        <f t="shared" si="193"/>
        <v>4</v>
      </c>
      <c r="C1276" s="9">
        <f t="shared" si="192"/>
        <v>1</v>
      </c>
      <c r="D1276" s="9" t="str">
        <f t="shared" si="192"/>
        <v>growth</v>
      </c>
      <c r="E1276" s="9">
        <v>36</v>
      </c>
      <c r="F1276" s="9" t="s">
        <v>55</v>
      </c>
      <c r="G1276" s="9" t="s">
        <v>59</v>
      </c>
      <c r="H1276" s="9">
        <v>2</v>
      </c>
      <c r="I1276" s="9">
        <f t="shared" si="189"/>
        <v>36381036</v>
      </c>
      <c r="J1276" s="9">
        <f t="shared" si="188"/>
        <v>41</v>
      </c>
      <c r="K1276" s="10">
        <v>450</v>
      </c>
      <c r="L1276" s="10">
        <v>450</v>
      </c>
      <c r="M1276" s="10">
        <v>97</v>
      </c>
      <c r="N1276" s="10">
        <v>436.5</v>
      </c>
      <c r="O1276" s="9"/>
      <c r="P1276" s="6"/>
      <c r="Q1276" s="6"/>
    </row>
    <row r="1277" spans="1:17" x14ac:dyDescent="0.25">
      <c r="A1277" s="20">
        <f t="shared" si="193"/>
        <v>36381</v>
      </c>
      <c r="B1277" s="8">
        <f t="shared" si="193"/>
        <v>4</v>
      </c>
      <c r="C1277" s="9">
        <f t="shared" si="192"/>
        <v>1</v>
      </c>
      <c r="D1277" s="9" t="str">
        <f t="shared" si="192"/>
        <v>growth</v>
      </c>
      <c r="E1277" s="9">
        <v>59</v>
      </c>
      <c r="F1277" s="9" t="s">
        <v>55</v>
      </c>
      <c r="G1277" s="9" t="s">
        <v>59</v>
      </c>
      <c r="H1277" s="9">
        <v>3</v>
      </c>
      <c r="I1277" s="9">
        <f t="shared" si="189"/>
        <v>36381059</v>
      </c>
      <c r="J1277" s="9">
        <f t="shared" si="188"/>
        <v>41</v>
      </c>
      <c r="K1277" s="10">
        <v>150</v>
      </c>
      <c r="L1277" s="10">
        <v>150</v>
      </c>
      <c r="M1277" s="10">
        <v>97</v>
      </c>
      <c r="N1277" s="10">
        <v>145.5</v>
      </c>
      <c r="O1277" s="9"/>
      <c r="P1277" s="6"/>
      <c r="Q1277" s="6"/>
    </row>
    <row r="1278" spans="1:17" x14ac:dyDescent="0.25">
      <c r="A1278" s="20">
        <f t="shared" si="193"/>
        <v>36381</v>
      </c>
      <c r="B1278" s="11">
        <f t="shared" si="193"/>
        <v>4</v>
      </c>
      <c r="C1278" s="12">
        <f t="shared" si="192"/>
        <v>1</v>
      </c>
      <c r="D1278" s="12" t="str">
        <f t="shared" si="192"/>
        <v>growth</v>
      </c>
      <c r="E1278" s="12">
        <v>19</v>
      </c>
      <c r="F1278" s="12" t="s">
        <v>57</v>
      </c>
      <c r="G1278" s="12" t="s">
        <v>59</v>
      </c>
      <c r="H1278" s="12">
        <v>1</v>
      </c>
      <c r="I1278" s="12">
        <f t="shared" si="189"/>
        <v>36381019</v>
      </c>
      <c r="J1278" s="12">
        <f t="shared" si="188"/>
        <v>41</v>
      </c>
      <c r="K1278" s="13">
        <v>150</v>
      </c>
      <c r="L1278" s="13">
        <v>150</v>
      </c>
      <c r="M1278" s="13">
        <v>93</v>
      </c>
      <c r="N1278" s="13">
        <v>139.5</v>
      </c>
      <c r="O1278" s="12"/>
      <c r="P1278" s="6"/>
      <c r="Q1278" s="6"/>
    </row>
    <row r="1279" spans="1:17" x14ac:dyDescent="0.25">
      <c r="A1279" s="20">
        <f t="shared" si="193"/>
        <v>36381</v>
      </c>
      <c r="B1279" s="11">
        <f t="shared" si="193"/>
        <v>4</v>
      </c>
      <c r="C1279" s="12">
        <f t="shared" si="192"/>
        <v>1</v>
      </c>
      <c r="D1279" s="12" t="str">
        <f t="shared" si="192"/>
        <v>growth</v>
      </c>
      <c r="E1279" s="12">
        <v>38</v>
      </c>
      <c r="F1279" s="12" t="s">
        <v>57</v>
      </c>
      <c r="G1279" s="12" t="s">
        <v>59</v>
      </c>
      <c r="H1279" s="12">
        <v>2</v>
      </c>
      <c r="I1279" s="12">
        <f t="shared" si="189"/>
        <v>36381038</v>
      </c>
      <c r="J1279" s="12">
        <f t="shared" si="188"/>
        <v>41</v>
      </c>
      <c r="K1279" s="13">
        <v>100</v>
      </c>
      <c r="L1279" s="13">
        <v>100</v>
      </c>
      <c r="M1279" s="13">
        <v>93</v>
      </c>
      <c r="N1279" s="13">
        <v>93</v>
      </c>
      <c r="O1279" s="12"/>
      <c r="P1279" s="6"/>
      <c r="Q1279" s="6"/>
    </row>
    <row r="1280" spans="1:17" x14ac:dyDescent="0.25">
      <c r="A1280" s="20">
        <f t="shared" si="193"/>
        <v>36381</v>
      </c>
      <c r="B1280" s="11">
        <f t="shared" si="193"/>
        <v>4</v>
      </c>
      <c r="C1280" s="12">
        <f t="shared" si="193"/>
        <v>1</v>
      </c>
      <c r="D1280" s="12" t="str">
        <f t="shared" si="193"/>
        <v>growth</v>
      </c>
      <c r="E1280" s="12">
        <v>81</v>
      </c>
      <c r="F1280" s="12" t="s">
        <v>57</v>
      </c>
      <c r="G1280" s="12" t="s">
        <v>59</v>
      </c>
      <c r="H1280" s="12">
        <v>3</v>
      </c>
      <c r="I1280" s="12">
        <f t="shared" si="189"/>
        <v>36381081</v>
      </c>
      <c r="J1280" s="12">
        <f t="shared" si="188"/>
        <v>41</v>
      </c>
      <c r="K1280" s="13">
        <v>150</v>
      </c>
      <c r="L1280" s="13">
        <v>150</v>
      </c>
      <c r="M1280" s="13">
        <v>93</v>
      </c>
      <c r="N1280" s="13">
        <v>139.5</v>
      </c>
      <c r="O1280" s="12"/>
      <c r="P1280" s="6"/>
      <c r="Q1280" s="6"/>
    </row>
    <row r="1281" spans="1:17" x14ac:dyDescent="0.25">
      <c r="A1281" s="7">
        <v>36391</v>
      </c>
      <c r="B1281" s="8">
        <v>4</v>
      </c>
      <c r="C1281" s="9">
        <v>1</v>
      </c>
      <c r="D1281" s="9" t="s">
        <v>60</v>
      </c>
      <c r="E1281" s="9">
        <v>14</v>
      </c>
      <c r="F1281" s="9" t="s">
        <v>55</v>
      </c>
      <c r="G1281" s="9" t="s">
        <v>56</v>
      </c>
      <c r="H1281" s="9">
        <v>1</v>
      </c>
      <c r="I1281" s="9">
        <f t="shared" si="189"/>
        <v>36391014</v>
      </c>
      <c r="J1281" s="9">
        <f t="shared" si="188"/>
        <v>41</v>
      </c>
      <c r="K1281" s="10">
        <v>181</v>
      </c>
      <c r="L1281" s="10">
        <v>181</v>
      </c>
      <c r="M1281" s="10">
        <v>54</v>
      </c>
      <c r="N1281" s="10">
        <v>97.74</v>
      </c>
      <c r="O1281" s="9"/>
      <c r="P1281" s="6"/>
      <c r="Q1281" s="6"/>
    </row>
    <row r="1282" spans="1:17" x14ac:dyDescent="0.25">
      <c r="A1282" s="7">
        <f>A1281</f>
        <v>36391</v>
      </c>
      <c r="B1282" s="8">
        <f>B1281</f>
        <v>4</v>
      </c>
      <c r="C1282" s="9">
        <f t="shared" ref="C1282:D1297" si="194">C1281</f>
        <v>1</v>
      </c>
      <c r="D1282" s="9" t="str">
        <f t="shared" si="194"/>
        <v>growth</v>
      </c>
      <c r="E1282" s="9">
        <v>35</v>
      </c>
      <c r="F1282" s="9" t="s">
        <v>55</v>
      </c>
      <c r="G1282" s="9" t="s">
        <v>56</v>
      </c>
      <c r="H1282" s="9">
        <v>2</v>
      </c>
      <c r="I1282" s="9">
        <f t="shared" si="189"/>
        <v>36391035</v>
      </c>
      <c r="J1282" s="9">
        <f t="shared" si="188"/>
        <v>41</v>
      </c>
      <c r="K1282" s="10">
        <v>367.5</v>
      </c>
      <c r="L1282" s="10">
        <v>367.5</v>
      </c>
      <c r="M1282" s="10">
        <v>54</v>
      </c>
      <c r="N1282" s="10">
        <v>198.45</v>
      </c>
      <c r="O1282" s="9"/>
      <c r="P1282" s="6"/>
      <c r="Q1282" s="6"/>
    </row>
    <row r="1283" spans="1:17" x14ac:dyDescent="0.25">
      <c r="A1283" s="7">
        <f t="shared" ref="A1283:D1298" si="195">A1282</f>
        <v>36391</v>
      </c>
      <c r="B1283" s="8">
        <f t="shared" si="195"/>
        <v>4</v>
      </c>
      <c r="C1283" s="9">
        <f t="shared" si="194"/>
        <v>1</v>
      </c>
      <c r="D1283" s="9" t="str">
        <f t="shared" si="194"/>
        <v>growth</v>
      </c>
      <c r="E1283" s="9">
        <v>61</v>
      </c>
      <c r="F1283" s="9" t="s">
        <v>55</v>
      </c>
      <c r="G1283" s="9" t="s">
        <v>56</v>
      </c>
      <c r="H1283" s="9">
        <v>3</v>
      </c>
      <c r="I1283" s="9">
        <f t="shared" si="189"/>
        <v>36391061</v>
      </c>
      <c r="J1283" s="9">
        <f t="shared" si="188"/>
        <v>41</v>
      </c>
      <c r="K1283" s="10">
        <v>196</v>
      </c>
      <c r="L1283" s="10">
        <v>196</v>
      </c>
      <c r="M1283" s="10">
        <v>54</v>
      </c>
      <c r="N1283" s="10">
        <v>105.84</v>
      </c>
      <c r="O1283" s="9"/>
      <c r="P1283" s="6"/>
      <c r="Q1283" s="6"/>
    </row>
    <row r="1284" spans="1:17" x14ac:dyDescent="0.25">
      <c r="A1284" s="7">
        <f t="shared" si="195"/>
        <v>36391</v>
      </c>
      <c r="B1284" s="11">
        <f t="shared" si="195"/>
        <v>4</v>
      </c>
      <c r="C1284" s="12">
        <f t="shared" si="194"/>
        <v>1</v>
      </c>
      <c r="D1284" s="12" t="str">
        <f t="shared" si="194"/>
        <v>growth</v>
      </c>
      <c r="E1284" s="12">
        <v>17</v>
      </c>
      <c r="F1284" s="12" t="s">
        <v>57</v>
      </c>
      <c r="G1284" s="12" t="s">
        <v>56</v>
      </c>
      <c r="H1284" s="12">
        <v>1</v>
      </c>
      <c r="I1284" s="12">
        <f t="shared" si="189"/>
        <v>36391017</v>
      </c>
      <c r="J1284" s="12">
        <f t="shared" si="188"/>
        <v>41</v>
      </c>
      <c r="K1284" s="13">
        <v>106</v>
      </c>
      <c r="L1284" s="13">
        <v>106</v>
      </c>
      <c r="M1284" s="13">
        <v>26</v>
      </c>
      <c r="N1284" s="13">
        <v>27.56</v>
      </c>
      <c r="O1284" s="12"/>
      <c r="P1284" s="6"/>
      <c r="Q1284" s="6"/>
    </row>
    <row r="1285" spans="1:17" x14ac:dyDescent="0.25">
      <c r="A1285" s="7">
        <f t="shared" si="195"/>
        <v>36391</v>
      </c>
      <c r="B1285" s="11">
        <f t="shared" si="195"/>
        <v>4</v>
      </c>
      <c r="C1285" s="12">
        <f t="shared" si="194"/>
        <v>1</v>
      </c>
      <c r="D1285" s="12" t="str">
        <f t="shared" si="194"/>
        <v>growth</v>
      </c>
      <c r="E1285" s="12">
        <v>39</v>
      </c>
      <c r="F1285" s="12" t="s">
        <v>57</v>
      </c>
      <c r="G1285" s="12" t="s">
        <v>56</v>
      </c>
      <c r="H1285" s="12">
        <v>2</v>
      </c>
      <c r="I1285" s="12">
        <f t="shared" si="189"/>
        <v>36391039</v>
      </c>
      <c r="J1285" s="12">
        <f t="shared" si="188"/>
        <v>41</v>
      </c>
      <c r="K1285" s="13">
        <v>128</v>
      </c>
      <c r="L1285" s="13">
        <v>128</v>
      </c>
      <c r="M1285" s="13">
        <v>26</v>
      </c>
      <c r="N1285" s="13">
        <v>33.28</v>
      </c>
      <c r="O1285" s="12"/>
      <c r="P1285" s="6"/>
      <c r="Q1285" s="6"/>
    </row>
    <row r="1286" spans="1:17" x14ac:dyDescent="0.25">
      <c r="A1286" s="7">
        <f t="shared" si="195"/>
        <v>36391</v>
      </c>
      <c r="B1286" s="11">
        <f t="shared" si="195"/>
        <v>4</v>
      </c>
      <c r="C1286" s="12">
        <f t="shared" si="194"/>
        <v>1</v>
      </c>
      <c r="D1286" s="12" t="str">
        <f t="shared" si="194"/>
        <v>growth</v>
      </c>
      <c r="E1286" s="12">
        <v>82</v>
      </c>
      <c r="F1286" s="12" t="s">
        <v>57</v>
      </c>
      <c r="G1286" s="12" t="s">
        <v>56</v>
      </c>
      <c r="H1286" s="12">
        <v>3</v>
      </c>
      <c r="I1286" s="12">
        <f t="shared" si="189"/>
        <v>36391082</v>
      </c>
      <c r="J1286" s="12">
        <f t="shared" si="188"/>
        <v>41</v>
      </c>
      <c r="K1286" s="13">
        <v>200</v>
      </c>
      <c r="L1286" s="13">
        <v>200</v>
      </c>
      <c r="M1286" s="13">
        <v>26</v>
      </c>
      <c r="N1286" s="13">
        <v>52</v>
      </c>
      <c r="O1286" s="12"/>
      <c r="P1286" s="6"/>
      <c r="Q1286" s="6"/>
    </row>
    <row r="1287" spans="1:17" x14ac:dyDescent="0.25">
      <c r="A1287" s="7">
        <f t="shared" si="195"/>
        <v>36391</v>
      </c>
      <c r="B1287" s="14">
        <f t="shared" si="195"/>
        <v>4</v>
      </c>
      <c r="C1287" s="15">
        <f t="shared" si="194"/>
        <v>1</v>
      </c>
      <c r="D1287" s="15" t="str">
        <f t="shared" si="194"/>
        <v>growth</v>
      </c>
      <c r="E1287" s="15">
        <v>15</v>
      </c>
      <c r="F1287" s="15" t="s">
        <v>55</v>
      </c>
      <c r="G1287" s="15" t="s">
        <v>58</v>
      </c>
      <c r="H1287" s="15">
        <v>1</v>
      </c>
      <c r="I1287" s="15">
        <f t="shared" si="189"/>
        <v>36391015</v>
      </c>
      <c r="J1287" s="15">
        <f t="shared" si="188"/>
        <v>41</v>
      </c>
      <c r="K1287" s="16">
        <v>160</v>
      </c>
      <c r="L1287" s="16">
        <v>160</v>
      </c>
      <c r="M1287" s="16">
        <v>82</v>
      </c>
      <c r="N1287" s="16">
        <v>131.19999999999999</v>
      </c>
      <c r="O1287" s="15"/>
      <c r="P1287" s="6"/>
      <c r="Q1287" s="6"/>
    </row>
    <row r="1288" spans="1:17" x14ac:dyDescent="0.25">
      <c r="A1288" s="7">
        <f t="shared" si="195"/>
        <v>36391</v>
      </c>
      <c r="B1288" s="14">
        <f t="shared" si="195"/>
        <v>4</v>
      </c>
      <c r="C1288" s="15">
        <f t="shared" si="194"/>
        <v>1</v>
      </c>
      <c r="D1288" s="15" t="str">
        <f t="shared" si="194"/>
        <v>growth</v>
      </c>
      <c r="E1288" s="15">
        <v>34</v>
      </c>
      <c r="F1288" s="15" t="s">
        <v>55</v>
      </c>
      <c r="G1288" s="15" t="s">
        <v>58</v>
      </c>
      <c r="H1288" s="15">
        <v>2</v>
      </c>
      <c r="I1288" s="15">
        <f t="shared" si="189"/>
        <v>36391034</v>
      </c>
      <c r="J1288" s="15">
        <f t="shared" si="188"/>
        <v>41</v>
      </c>
      <c r="K1288" s="16">
        <v>249.5</v>
      </c>
      <c r="L1288" s="16">
        <v>249.5</v>
      </c>
      <c r="M1288" s="16">
        <v>82</v>
      </c>
      <c r="N1288" s="16">
        <v>204.59</v>
      </c>
      <c r="O1288" s="15"/>
      <c r="P1288" s="6"/>
      <c r="Q1288" s="6"/>
    </row>
    <row r="1289" spans="1:17" x14ac:dyDescent="0.25">
      <c r="A1289" s="7">
        <f t="shared" si="195"/>
        <v>36391</v>
      </c>
      <c r="B1289" s="14">
        <f t="shared" si="195"/>
        <v>4</v>
      </c>
      <c r="C1289" s="15">
        <f t="shared" si="194"/>
        <v>1</v>
      </c>
      <c r="D1289" s="15" t="str">
        <f t="shared" si="194"/>
        <v>growth</v>
      </c>
      <c r="E1289" s="15">
        <v>60</v>
      </c>
      <c r="F1289" s="15" t="s">
        <v>55</v>
      </c>
      <c r="G1289" s="15" t="s">
        <v>58</v>
      </c>
      <c r="H1289" s="15">
        <v>3</v>
      </c>
      <c r="I1289" s="15">
        <f t="shared" si="189"/>
        <v>36391060</v>
      </c>
      <c r="J1289" s="15">
        <f t="shared" si="188"/>
        <v>41</v>
      </c>
      <c r="K1289" s="16">
        <v>253</v>
      </c>
      <c r="L1289" s="16">
        <v>253</v>
      </c>
      <c r="M1289" s="16">
        <v>82</v>
      </c>
      <c r="N1289" s="16">
        <v>207.46</v>
      </c>
      <c r="O1289" s="15"/>
      <c r="P1289" s="6"/>
      <c r="Q1289" s="6"/>
    </row>
    <row r="1290" spans="1:17" x14ac:dyDescent="0.25">
      <c r="A1290" s="7">
        <f t="shared" si="195"/>
        <v>36391</v>
      </c>
      <c r="B1290" s="17">
        <f t="shared" si="195"/>
        <v>4</v>
      </c>
      <c r="C1290" s="18">
        <f t="shared" si="194"/>
        <v>1</v>
      </c>
      <c r="D1290" s="18" t="str">
        <f t="shared" si="194"/>
        <v>growth</v>
      </c>
      <c r="E1290" s="18">
        <v>18</v>
      </c>
      <c r="F1290" s="18" t="s">
        <v>57</v>
      </c>
      <c r="G1290" s="18" t="s">
        <v>58</v>
      </c>
      <c r="H1290" s="18">
        <v>1</v>
      </c>
      <c r="I1290" s="18">
        <f t="shared" si="189"/>
        <v>36391018</v>
      </c>
      <c r="J1290" s="18">
        <f t="shared" si="188"/>
        <v>41</v>
      </c>
      <c r="K1290" s="19">
        <v>207.7</v>
      </c>
      <c r="L1290" s="19">
        <v>207.7</v>
      </c>
      <c r="M1290" s="19">
        <v>90</v>
      </c>
      <c r="N1290" s="19">
        <v>186.93</v>
      </c>
      <c r="O1290" s="18"/>
      <c r="P1290" s="6"/>
      <c r="Q1290" s="6"/>
    </row>
    <row r="1291" spans="1:17" x14ac:dyDescent="0.25">
      <c r="A1291" s="7">
        <f t="shared" si="195"/>
        <v>36391</v>
      </c>
      <c r="B1291" s="17">
        <f t="shared" si="195"/>
        <v>4</v>
      </c>
      <c r="C1291" s="18">
        <f t="shared" si="194"/>
        <v>1</v>
      </c>
      <c r="D1291" s="18" t="str">
        <f t="shared" si="194"/>
        <v>growth</v>
      </c>
      <c r="E1291" s="18">
        <v>37</v>
      </c>
      <c r="F1291" s="18" t="s">
        <v>57</v>
      </c>
      <c r="G1291" s="18" t="s">
        <v>58</v>
      </c>
      <c r="H1291" s="18">
        <v>2</v>
      </c>
      <c r="I1291" s="18">
        <f t="shared" si="189"/>
        <v>36391037</v>
      </c>
      <c r="J1291" s="18">
        <f t="shared" si="188"/>
        <v>41</v>
      </c>
      <c r="K1291" s="19">
        <v>301.5</v>
      </c>
      <c r="L1291" s="19">
        <v>301.5</v>
      </c>
      <c r="M1291" s="19">
        <v>90</v>
      </c>
      <c r="N1291" s="19">
        <v>271.35000000000002</v>
      </c>
      <c r="O1291" s="18"/>
      <c r="P1291" s="6"/>
      <c r="Q1291" s="6"/>
    </row>
    <row r="1292" spans="1:17" x14ac:dyDescent="0.25">
      <c r="A1292" s="7">
        <f t="shared" si="195"/>
        <v>36391</v>
      </c>
      <c r="B1292" s="17">
        <f t="shared" si="195"/>
        <v>4</v>
      </c>
      <c r="C1292" s="18">
        <f t="shared" si="194"/>
        <v>1</v>
      </c>
      <c r="D1292" s="18" t="str">
        <f t="shared" si="194"/>
        <v>growth</v>
      </c>
      <c r="E1292" s="18">
        <v>83</v>
      </c>
      <c r="F1292" s="18" t="s">
        <v>57</v>
      </c>
      <c r="G1292" s="18" t="s">
        <v>58</v>
      </c>
      <c r="H1292" s="18">
        <v>3</v>
      </c>
      <c r="I1292" s="18">
        <f t="shared" si="189"/>
        <v>36391083</v>
      </c>
      <c r="J1292" s="18">
        <f t="shared" si="188"/>
        <v>41</v>
      </c>
      <c r="K1292" s="19">
        <v>209.5</v>
      </c>
      <c r="L1292" s="19">
        <v>209.5</v>
      </c>
      <c r="M1292" s="19">
        <v>90</v>
      </c>
      <c r="N1292" s="19">
        <v>188.55</v>
      </c>
      <c r="O1292" s="18"/>
      <c r="P1292" s="6"/>
      <c r="Q1292" s="6"/>
    </row>
    <row r="1293" spans="1:17" x14ac:dyDescent="0.25">
      <c r="A1293" s="7">
        <f t="shared" si="195"/>
        <v>36391</v>
      </c>
      <c r="B1293" s="8">
        <f t="shared" si="195"/>
        <v>4</v>
      </c>
      <c r="C1293" s="9">
        <f t="shared" si="194"/>
        <v>1</v>
      </c>
      <c r="D1293" s="9" t="str">
        <f t="shared" si="194"/>
        <v>growth</v>
      </c>
      <c r="E1293" s="9">
        <v>16</v>
      </c>
      <c r="F1293" s="9" t="s">
        <v>55</v>
      </c>
      <c r="G1293" s="9" t="s">
        <v>59</v>
      </c>
      <c r="H1293" s="9">
        <v>1</v>
      </c>
      <c r="I1293" s="9">
        <f t="shared" si="189"/>
        <v>36391016</v>
      </c>
      <c r="J1293" s="9">
        <f t="shared" si="188"/>
        <v>41</v>
      </c>
      <c r="K1293" s="10">
        <v>421.5</v>
      </c>
      <c r="L1293" s="10">
        <v>421.5</v>
      </c>
      <c r="M1293" s="10">
        <v>97</v>
      </c>
      <c r="N1293" s="10">
        <v>408.85500000000002</v>
      </c>
      <c r="O1293" s="9"/>
      <c r="P1293" s="6"/>
      <c r="Q1293" s="6"/>
    </row>
    <row r="1294" spans="1:17" x14ac:dyDescent="0.25">
      <c r="A1294" s="7">
        <f t="shared" si="195"/>
        <v>36391</v>
      </c>
      <c r="B1294" s="8">
        <f t="shared" si="195"/>
        <v>4</v>
      </c>
      <c r="C1294" s="9">
        <f t="shared" si="194"/>
        <v>1</v>
      </c>
      <c r="D1294" s="9" t="str">
        <f t="shared" si="194"/>
        <v>growth</v>
      </c>
      <c r="E1294" s="9">
        <v>36</v>
      </c>
      <c r="F1294" s="9" t="s">
        <v>55</v>
      </c>
      <c r="G1294" s="9" t="s">
        <v>59</v>
      </c>
      <c r="H1294" s="9">
        <v>2</v>
      </c>
      <c r="I1294" s="9">
        <f t="shared" si="189"/>
        <v>36391036</v>
      </c>
      <c r="J1294" s="9">
        <f t="shared" si="188"/>
        <v>41</v>
      </c>
      <c r="K1294" s="10">
        <v>702</v>
      </c>
      <c r="L1294" s="10">
        <v>702</v>
      </c>
      <c r="M1294" s="10">
        <v>97</v>
      </c>
      <c r="N1294" s="10">
        <v>680.94</v>
      </c>
      <c r="O1294" s="9"/>
      <c r="P1294" s="6"/>
      <c r="Q1294" s="6"/>
    </row>
    <row r="1295" spans="1:17" x14ac:dyDescent="0.25">
      <c r="A1295" s="7">
        <f t="shared" si="195"/>
        <v>36391</v>
      </c>
      <c r="B1295" s="8">
        <f t="shared" si="195"/>
        <v>4</v>
      </c>
      <c r="C1295" s="9">
        <f t="shared" si="194"/>
        <v>1</v>
      </c>
      <c r="D1295" s="9" t="str">
        <f t="shared" si="194"/>
        <v>growth</v>
      </c>
      <c r="E1295" s="9">
        <v>59</v>
      </c>
      <c r="F1295" s="9" t="s">
        <v>55</v>
      </c>
      <c r="G1295" s="9" t="s">
        <v>59</v>
      </c>
      <c r="H1295" s="9">
        <v>3</v>
      </c>
      <c r="I1295" s="9">
        <f t="shared" si="189"/>
        <v>36391059</v>
      </c>
      <c r="J1295" s="9">
        <f t="shared" si="188"/>
        <v>41</v>
      </c>
      <c r="K1295" s="10">
        <v>589</v>
      </c>
      <c r="L1295" s="10">
        <v>589</v>
      </c>
      <c r="M1295" s="10">
        <v>97</v>
      </c>
      <c r="N1295" s="10">
        <v>571.33000000000004</v>
      </c>
      <c r="O1295" s="9"/>
      <c r="P1295" s="6"/>
      <c r="Q1295" s="6"/>
    </row>
    <row r="1296" spans="1:17" x14ac:dyDescent="0.25">
      <c r="A1296" s="7">
        <f t="shared" si="195"/>
        <v>36391</v>
      </c>
      <c r="B1296" s="11">
        <f t="shared" si="195"/>
        <v>4</v>
      </c>
      <c r="C1296" s="12">
        <f t="shared" si="194"/>
        <v>1</v>
      </c>
      <c r="D1296" s="12" t="str">
        <f t="shared" si="194"/>
        <v>growth</v>
      </c>
      <c r="E1296" s="12">
        <v>19</v>
      </c>
      <c r="F1296" s="12" t="s">
        <v>57</v>
      </c>
      <c r="G1296" s="12" t="s">
        <v>59</v>
      </c>
      <c r="H1296" s="12">
        <v>1</v>
      </c>
      <c r="I1296" s="12">
        <f t="shared" si="189"/>
        <v>36391019</v>
      </c>
      <c r="J1296" s="12">
        <f t="shared" si="188"/>
        <v>41</v>
      </c>
      <c r="K1296" s="13">
        <v>443</v>
      </c>
      <c r="L1296" s="13">
        <v>443</v>
      </c>
      <c r="M1296" s="13">
        <v>93</v>
      </c>
      <c r="N1296" s="13">
        <v>411.99</v>
      </c>
      <c r="O1296" s="12"/>
      <c r="P1296" s="6"/>
      <c r="Q1296" s="6"/>
    </row>
    <row r="1297" spans="1:17" x14ac:dyDescent="0.25">
      <c r="A1297" s="7">
        <f t="shared" si="195"/>
        <v>36391</v>
      </c>
      <c r="B1297" s="11">
        <f t="shared" si="195"/>
        <v>4</v>
      </c>
      <c r="C1297" s="12">
        <f t="shared" si="194"/>
        <v>1</v>
      </c>
      <c r="D1297" s="12" t="str">
        <f t="shared" si="194"/>
        <v>growth</v>
      </c>
      <c r="E1297" s="12">
        <v>38</v>
      </c>
      <c r="F1297" s="12" t="s">
        <v>57</v>
      </c>
      <c r="G1297" s="12" t="s">
        <v>59</v>
      </c>
      <c r="H1297" s="12">
        <v>2</v>
      </c>
      <c r="I1297" s="12">
        <f t="shared" si="189"/>
        <v>36391038</v>
      </c>
      <c r="J1297" s="12">
        <f t="shared" si="188"/>
        <v>41</v>
      </c>
      <c r="K1297" s="13">
        <v>315</v>
      </c>
      <c r="L1297" s="13">
        <v>315</v>
      </c>
      <c r="M1297" s="13">
        <v>93</v>
      </c>
      <c r="N1297" s="13">
        <v>292.95</v>
      </c>
      <c r="O1297" s="12"/>
      <c r="P1297" s="6"/>
      <c r="Q1297" s="6"/>
    </row>
    <row r="1298" spans="1:17" x14ac:dyDescent="0.25">
      <c r="A1298" s="7">
        <f t="shared" si="195"/>
        <v>36391</v>
      </c>
      <c r="B1298" s="11">
        <f t="shared" si="195"/>
        <v>4</v>
      </c>
      <c r="C1298" s="12">
        <f t="shared" si="195"/>
        <v>1</v>
      </c>
      <c r="D1298" s="12" t="str">
        <f t="shared" si="195"/>
        <v>growth</v>
      </c>
      <c r="E1298" s="12">
        <v>81</v>
      </c>
      <c r="F1298" s="12" t="s">
        <v>57</v>
      </c>
      <c r="G1298" s="12" t="s">
        <v>59</v>
      </c>
      <c r="H1298" s="12">
        <v>3</v>
      </c>
      <c r="I1298" s="12">
        <f t="shared" si="189"/>
        <v>36391081</v>
      </c>
      <c r="J1298" s="12">
        <f t="shared" si="188"/>
        <v>41</v>
      </c>
      <c r="K1298" s="13">
        <v>342</v>
      </c>
      <c r="L1298" s="13">
        <v>342</v>
      </c>
      <c r="M1298" s="13">
        <v>93</v>
      </c>
      <c r="N1298" s="13">
        <v>318.06</v>
      </c>
      <c r="O1298" s="12"/>
      <c r="P1298" s="6"/>
      <c r="Q1298" s="6"/>
    </row>
    <row r="1299" spans="1:17" x14ac:dyDescent="0.25">
      <c r="A1299" s="20">
        <v>36402</v>
      </c>
      <c r="B1299" s="8">
        <v>4</v>
      </c>
      <c r="C1299" s="9">
        <v>1</v>
      </c>
      <c r="D1299" s="9" t="s">
        <v>60</v>
      </c>
      <c r="E1299" s="9">
        <v>14</v>
      </c>
      <c r="F1299" s="9" t="s">
        <v>55</v>
      </c>
      <c r="G1299" s="9" t="s">
        <v>56</v>
      </c>
      <c r="H1299" s="9">
        <v>1</v>
      </c>
      <c r="I1299" s="9">
        <f t="shared" si="189"/>
        <v>36402014</v>
      </c>
      <c r="J1299" s="9">
        <f t="shared" si="188"/>
        <v>41</v>
      </c>
      <c r="K1299" s="10">
        <v>275</v>
      </c>
      <c r="L1299" s="10">
        <v>275</v>
      </c>
      <c r="M1299" s="10">
        <v>54</v>
      </c>
      <c r="N1299" s="10">
        <v>148.5</v>
      </c>
      <c r="O1299" s="9"/>
      <c r="P1299" s="6"/>
      <c r="Q1299" s="6"/>
    </row>
    <row r="1300" spans="1:17" x14ac:dyDescent="0.25">
      <c r="A1300" s="20">
        <f>A1299</f>
        <v>36402</v>
      </c>
      <c r="B1300" s="8">
        <f>B1299</f>
        <v>4</v>
      </c>
      <c r="C1300" s="9">
        <f t="shared" ref="C1300:D1315" si="196">C1299</f>
        <v>1</v>
      </c>
      <c r="D1300" s="9" t="str">
        <f t="shared" si="196"/>
        <v>growth</v>
      </c>
      <c r="E1300" s="9">
        <v>35</v>
      </c>
      <c r="F1300" s="9" t="s">
        <v>55</v>
      </c>
      <c r="G1300" s="9" t="s">
        <v>56</v>
      </c>
      <c r="H1300" s="9">
        <v>2</v>
      </c>
      <c r="I1300" s="9">
        <f t="shared" si="189"/>
        <v>36402035</v>
      </c>
      <c r="J1300" s="9">
        <f t="shared" ref="J1300:J1363" si="197">B1300*10+C1300</f>
        <v>41</v>
      </c>
      <c r="K1300" s="10">
        <v>185</v>
      </c>
      <c r="L1300" s="10">
        <v>185</v>
      </c>
      <c r="M1300" s="10">
        <v>54</v>
      </c>
      <c r="N1300" s="10">
        <v>99.9</v>
      </c>
      <c r="O1300" s="9"/>
      <c r="P1300" s="6"/>
      <c r="Q1300" s="6"/>
    </row>
    <row r="1301" spans="1:17" x14ac:dyDescent="0.25">
      <c r="A1301" s="20">
        <f t="shared" ref="A1301:D1316" si="198">A1300</f>
        <v>36402</v>
      </c>
      <c r="B1301" s="8">
        <f t="shared" si="198"/>
        <v>4</v>
      </c>
      <c r="C1301" s="9">
        <f t="shared" si="196"/>
        <v>1</v>
      </c>
      <c r="D1301" s="9" t="str">
        <f t="shared" si="196"/>
        <v>growth</v>
      </c>
      <c r="E1301" s="9">
        <v>61</v>
      </c>
      <c r="F1301" s="9" t="s">
        <v>55</v>
      </c>
      <c r="G1301" s="9" t="s">
        <v>56</v>
      </c>
      <c r="H1301" s="9">
        <v>3</v>
      </c>
      <c r="I1301" s="9">
        <f t="shared" si="189"/>
        <v>36402061</v>
      </c>
      <c r="J1301" s="9">
        <f t="shared" si="197"/>
        <v>41</v>
      </c>
      <c r="K1301" s="10">
        <v>240</v>
      </c>
      <c r="L1301" s="10">
        <v>240</v>
      </c>
      <c r="M1301" s="10">
        <v>54</v>
      </c>
      <c r="N1301" s="10">
        <v>129.6</v>
      </c>
      <c r="O1301" s="9"/>
      <c r="P1301" s="6"/>
      <c r="Q1301" s="6"/>
    </row>
    <row r="1302" spans="1:17" x14ac:dyDescent="0.25">
      <c r="A1302" s="20">
        <f t="shared" si="198"/>
        <v>36402</v>
      </c>
      <c r="B1302" s="11">
        <f t="shared" si="198"/>
        <v>4</v>
      </c>
      <c r="C1302" s="12">
        <f t="shared" si="196"/>
        <v>1</v>
      </c>
      <c r="D1302" s="12" t="str">
        <f t="shared" si="196"/>
        <v>growth</v>
      </c>
      <c r="E1302" s="12">
        <v>17</v>
      </c>
      <c r="F1302" s="12" t="s">
        <v>57</v>
      </c>
      <c r="G1302" s="12" t="s">
        <v>56</v>
      </c>
      <c r="H1302" s="12">
        <v>1</v>
      </c>
      <c r="I1302" s="12">
        <f t="shared" ref="I1302:I1365" si="199">A1302*1000+E1302</f>
        <v>36402017</v>
      </c>
      <c r="J1302" s="12">
        <f t="shared" si="197"/>
        <v>41</v>
      </c>
      <c r="K1302" s="13">
        <v>85</v>
      </c>
      <c r="L1302" s="13">
        <v>85</v>
      </c>
      <c r="M1302" s="13">
        <v>26</v>
      </c>
      <c r="N1302" s="13">
        <v>22.1</v>
      </c>
      <c r="O1302" s="12"/>
      <c r="P1302" s="6"/>
      <c r="Q1302" s="6"/>
    </row>
    <row r="1303" spans="1:17" x14ac:dyDescent="0.25">
      <c r="A1303" s="20">
        <f t="shared" si="198"/>
        <v>36402</v>
      </c>
      <c r="B1303" s="11">
        <f t="shared" si="198"/>
        <v>4</v>
      </c>
      <c r="C1303" s="12">
        <f t="shared" si="196"/>
        <v>1</v>
      </c>
      <c r="D1303" s="12" t="str">
        <f t="shared" si="196"/>
        <v>growth</v>
      </c>
      <c r="E1303" s="12">
        <v>39</v>
      </c>
      <c r="F1303" s="12" t="s">
        <v>57</v>
      </c>
      <c r="G1303" s="12" t="s">
        <v>56</v>
      </c>
      <c r="H1303" s="12">
        <v>2</v>
      </c>
      <c r="I1303" s="12">
        <f t="shared" si="199"/>
        <v>36402039</v>
      </c>
      <c r="J1303" s="12">
        <f t="shared" si="197"/>
        <v>41</v>
      </c>
      <c r="K1303" s="13">
        <v>345</v>
      </c>
      <c r="L1303" s="13">
        <v>345</v>
      </c>
      <c r="M1303" s="13">
        <v>26</v>
      </c>
      <c r="N1303" s="13">
        <v>89.7</v>
      </c>
      <c r="O1303" s="12"/>
      <c r="P1303" s="6"/>
      <c r="Q1303" s="6"/>
    </row>
    <row r="1304" spans="1:17" x14ac:dyDescent="0.25">
      <c r="A1304" s="20">
        <f t="shared" si="198"/>
        <v>36402</v>
      </c>
      <c r="B1304" s="11">
        <f t="shared" si="198"/>
        <v>4</v>
      </c>
      <c r="C1304" s="12">
        <f t="shared" si="196"/>
        <v>1</v>
      </c>
      <c r="D1304" s="12" t="str">
        <f t="shared" si="196"/>
        <v>growth</v>
      </c>
      <c r="E1304" s="12">
        <v>82</v>
      </c>
      <c r="F1304" s="12" t="s">
        <v>57</v>
      </c>
      <c r="G1304" s="12" t="s">
        <v>56</v>
      </c>
      <c r="H1304" s="12">
        <v>3</v>
      </c>
      <c r="I1304" s="12">
        <f t="shared" si="199"/>
        <v>36402082</v>
      </c>
      <c r="J1304" s="12">
        <f t="shared" si="197"/>
        <v>41</v>
      </c>
      <c r="K1304" s="13">
        <v>265</v>
      </c>
      <c r="L1304" s="13">
        <v>265</v>
      </c>
      <c r="M1304" s="13">
        <v>26</v>
      </c>
      <c r="N1304" s="13">
        <v>68.900000000000006</v>
      </c>
      <c r="O1304" s="12"/>
      <c r="P1304" s="6"/>
      <c r="Q1304" s="6"/>
    </row>
    <row r="1305" spans="1:17" x14ac:dyDescent="0.25">
      <c r="A1305" s="20">
        <f t="shared" si="198"/>
        <v>36402</v>
      </c>
      <c r="B1305" s="14">
        <f t="shared" si="198"/>
        <v>4</v>
      </c>
      <c r="C1305" s="15">
        <f t="shared" si="196"/>
        <v>1</v>
      </c>
      <c r="D1305" s="15" t="str">
        <f t="shared" si="196"/>
        <v>growth</v>
      </c>
      <c r="E1305" s="15">
        <v>15</v>
      </c>
      <c r="F1305" s="15" t="s">
        <v>55</v>
      </c>
      <c r="G1305" s="15" t="s">
        <v>58</v>
      </c>
      <c r="H1305" s="15">
        <v>1</v>
      </c>
      <c r="I1305" s="15">
        <f t="shared" si="199"/>
        <v>36402015</v>
      </c>
      <c r="J1305" s="15">
        <f t="shared" si="197"/>
        <v>41</v>
      </c>
      <c r="K1305" s="16">
        <v>320</v>
      </c>
      <c r="L1305" s="16">
        <v>320</v>
      </c>
      <c r="M1305" s="16">
        <v>82</v>
      </c>
      <c r="N1305" s="16">
        <v>262.39999999999998</v>
      </c>
      <c r="O1305" s="15"/>
      <c r="P1305" s="6"/>
      <c r="Q1305" s="6"/>
    </row>
    <row r="1306" spans="1:17" x14ac:dyDescent="0.25">
      <c r="A1306" s="20">
        <f t="shared" si="198"/>
        <v>36402</v>
      </c>
      <c r="B1306" s="14">
        <f t="shared" si="198"/>
        <v>4</v>
      </c>
      <c r="C1306" s="15">
        <f t="shared" si="196"/>
        <v>1</v>
      </c>
      <c r="D1306" s="15" t="str">
        <f t="shared" si="196"/>
        <v>growth</v>
      </c>
      <c r="E1306" s="15">
        <v>34</v>
      </c>
      <c r="F1306" s="15" t="s">
        <v>55</v>
      </c>
      <c r="G1306" s="15" t="s">
        <v>58</v>
      </c>
      <c r="H1306" s="15">
        <v>2</v>
      </c>
      <c r="I1306" s="15">
        <f t="shared" si="199"/>
        <v>36402034</v>
      </c>
      <c r="J1306" s="15">
        <f t="shared" si="197"/>
        <v>41</v>
      </c>
      <c r="K1306" s="16">
        <v>425</v>
      </c>
      <c r="L1306" s="16">
        <v>425</v>
      </c>
      <c r="M1306" s="16">
        <v>82</v>
      </c>
      <c r="N1306" s="16">
        <v>348.5</v>
      </c>
      <c r="O1306" s="15"/>
      <c r="P1306" s="6"/>
      <c r="Q1306" s="6"/>
    </row>
    <row r="1307" spans="1:17" x14ac:dyDescent="0.25">
      <c r="A1307" s="20">
        <f t="shared" si="198"/>
        <v>36402</v>
      </c>
      <c r="B1307" s="14">
        <f t="shared" si="198"/>
        <v>4</v>
      </c>
      <c r="C1307" s="15">
        <f t="shared" si="196"/>
        <v>1</v>
      </c>
      <c r="D1307" s="15" t="str">
        <f t="shared" si="196"/>
        <v>growth</v>
      </c>
      <c r="E1307" s="15">
        <v>60</v>
      </c>
      <c r="F1307" s="15" t="s">
        <v>55</v>
      </c>
      <c r="G1307" s="15" t="s">
        <v>58</v>
      </c>
      <c r="H1307" s="15">
        <v>3</v>
      </c>
      <c r="I1307" s="15">
        <f t="shared" si="199"/>
        <v>36402060</v>
      </c>
      <c r="J1307" s="15">
        <f t="shared" si="197"/>
        <v>41</v>
      </c>
      <c r="K1307" s="16">
        <v>380</v>
      </c>
      <c r="L1307" s="16">
        <v>380</v>
      </c>
      <c r="M1307" s="16">
        <v>82</v>
      </c>
      <c r="N1307" s="16">
        <v>311.60000000000002</v>
      </c>
      <c r="O1307" s="15"/>
      <c r="P1307" s="6"/>
      <c r="Q1307" s="6"/>
    </row>
    <row r="1308" spans="1:17" x14ac:dyDescent="0.25">
      <c r="A1308" s="20">
        <f t="shared" si="198"/>
        <v>36402</v>
      </c>
      <c r="B1308" s="17">
        <f t="shared" si="198"/>
        <v>4</v>
      </c>
      <c r="C1308" s="18">
        <f t="shared" si="196"/>
        <v>1</v>
      </c>
      <c r="D1308" s="18" t="str">
        <f t="shared" si="196"/>
        <v>growth</v>
      </c>
      <c r="E1308" s="18">
        <v>18</v>
      </c>
      <c r="F1308" s="18" t="s">
        <v>57</v>
      </c>
      <c r="G1308" s="18" t="s">
        <v>58</v>
      </c>
      <c r="H1308" s="18">
        <v>1</v>
      </c>
      <c r="I1308" s="18">
        <f t="shared" si="199"/>
        <v>36402018</v>
      </c>
      <c r="J1308" s="18">
        <f t="shared" si="197"/>
        <v>41</v>
      </c>
      <c r="K1308" s="19">
        <v>245</v>
      </c>
      <c r="L1308" s="19">
        <v>245</v>
      </c>
      <c r="M1308" s="19">
        <v>90</v>
      </c>
      <c r="N1308" s="19">
        <v>220.5</v>
      </c>
      <c r="O1308" s="18"/>
      <c r="P1308" s="6"/>
      <c r="Q1308" s="6"/>
    </row>
    <row r="1309" spans="1:17" x14ac:dyDescent="0.25">
      <c r="A1309" s="20">
        <f t="shared" si="198"/>
        <v>36402</v>
      </c>
      <c r="B1309" s="17">
        <f t="shared" si="198"/>
        <v>4</v>
      </c>
      <c r="C1309" s="18">
        <f t="shared" si="196"/>
        <v>1</v>
      </c>
      <c r="D1309" s="18" t="str">
        <f t="shared" si="196"/>
        <v>growth</v>
      </c>
      <c r="E1309" s="18">
        <v>37</v>
      </c>
      <c r="F1309" s="18" t="s">
        <v>57</v>
      </c>
      <c r="G1309" s="18" t="s">
        <v>58</v>
      </c>
      <c r="H1309" s="18">
        <v>2</v>
      </c>
      <c r="I1309" s="18">
        <f t="shared" si="199"/>
        <v>36402037</v>
      </c>
      <c r="J1309" s="18">
        <f t="shared" si="197"/>
        <v>41</v>
      </c>
      <c r="K1309" s="19">
        <v>485</v>
      </c>
      <c r="L1309" s="19">
        <v>485</v>
      </c>
      <c r="M1309" s="19">
        <v>90</v>
      </c>
      <c r="N1309" s="19">
        <v>436.5</v>
      </c>
      <c r="O1309" s="18"/>
      <c r="P1309" s="6"/>
      <c r="Q1309" s="6"/>
    </row>
    <row r="1310" spans="1:17" x14ac:dyDescent="0.25">
      <c r="A1310" s="20">
        <f t="shared" si="198"/>
        <v>36402</v>
      </c>
      <c r="B1310" s="17">
        <f t="shared" si="198"/>
        <v>4</v>
      </c>
      <c r="C1310" s="18">
        <f t="shared" si="196"/>
        <v>1</v>
      </c>
      <c r="D1310" s="18" t="str">
        <f t="shared" si="196"/>
        <v>growth</v>
      </c>
      <c r="E1310" s="18">
        <v>83</v>
      </c>
      <c r="F1310" s="18" t="s">
        <v>57</v>
      </c>
      <c r="G1310" s="18" t="s">
        <v>58</v>
      </c>
      <c r="H1310" s="18">
        <v>3</v>
      </c>
      <c r="I1310" s="18">
        <f t="shared" si="199"/>
        <v>36402083</v>
      </c>
      <c r="J1310" s="18">
        <f t="shared" si="197"/>
        <v>41</v>
      </c>
      <c r="K1310" s="19">
        <v>465</v>
      </c>
      <c r="L1310" s="19">
        <v>465</v>
      </c>
      <c r="M1310" s="19">
        <v>90</v>
      </c>
      <c r="N1310" s="19">
        <v>418.5</v>
      </c>
      <c r="O1310" s="18"/>
      <c r="P1310" s="6"/>
      <c r="Q1310" s="6"/>
    </row>
    <row r="1311" spans="1:17" x14ac:dyDescent="0.25">
      <c r="A1311" s="20">
        <f t="shared" si="198"/>
        <v>36402</v>
      </c>
      <c r="B1311" s="8">
        <f t="shared" si="198"/>
        <v>4</v>
      </c>
      <c r="C1311" s="9">
        <f t="shared" si="196"/>
        <v>1</v>
      </c>
      <c r="D1311" s="9" t="str">
        <f t="shared" si="196"/>
        <v>growth</v>
      </c>
      <c r="E1311" s="9">
        <v>16</v>
      </c>
      <c r="F1311" s="9" t="s">
        <v>55</v>
      </c>
      <c r="G1311" s="9" t="s">
        <v>59</v>
      </c>
      <c r="H1311" s="9">
        <v>1</v>
      </c>
      <c r="I1311" s="9">
        <f t="shared" si="199"/>
        <v>36402016</v>
      </c>
      <c r="J1311" s="9">
        <f t="shared" si="197"/>
        <v>41</v>
      </c>
      <c r="K1311" s="10">
        <v>765</v>
      </c>
      <c r="L1311" s="10">
        <v>765</v>
      </c>
      <c r="M1311" s="10">
        <v>97</v>
      </c>
      <c r="N1311" s="10">
        <v>742.05</v>
      </c>
      <c r="O1311" s="9"/>
      <c r="P1311" s="6"/>
      <c r="Q1311" s="6"/>
    </row>
    <row r="1312" spans="1:17" x14ac:dyDescent="0.25">
      <c r="A1312" s="20">
        <f t="shared" si="198"/>
        <v>36402</v>
      </c>
      <c r="B1312" s="8">
        <f t="shared" si="198"/>
        <v>4</v>
      </c>
      <c r="C1312" s="9">
        <f t="shared" si="196"/>
        <v>1</v>
      </c>
      <c r="D1312" s="9" t="str">
        <f t="shared" si="196"/>
        <v>growth</v>
      </c>
      <c r="E1312" s="9">
        <v>36</v>
      </c>
      <c r="F1312" s="9" t="s">
        <v>55</v>
      </c>
      <c r="G1312" s="9" t="s">
        <v>59</v>
      </c>
      <c r="H1312" s="9">
        <v>2</v>
      </c>
      <c r="I1312" s="9">
        <f t="shared" si="199"/>
        <v>36402036</v>
      </c>
      <c r="J1312" s="9">
        <f t="shared" si="197"/>
        <v>41</v>
      </c>
      <c r="K1312" s="10">
        <v>1085</v>
      </c>
      <c r="L1312" s="10">
        <v>1085</v>
      </c>
      <c r="M1312" s="10">
        <v>97</v>
      </c>
      <c r="N1312" s="10">
        <v>1052.45</v>
      </c>
      <c r="O1312" s="9"/>
      <c r="P1312" s="6"/>
      <c r="Q1312" s="6"/>
    </row>
    <row r="1313" spans="1:17" x14ac:dyDescent="0.25">
      <c r="A1313" s="20">
        <f t="shared" si="198"/>
        <v>36402</v>
      </c>
      <c r="B1313" s="8">
        <f t="shared" si="198"/>
        <v>4</v>
      </c>
      <c r="C1313" s="9">
        <f t="shared" si="196"/>
        <v>1</v>
      </c>
      <c r="D1313" s="9" t="str">
        <f t="shared" si="196"/>
        <v>growth</v>
      </c>
      <c r="E1313" s="9">
        <v>59</v>
      </c>
      <c r="F1313" s="9" t="s">
        <v>55</v>
      </c>
      <c r="G1313" s="9" t="s">
        <v>59</v>
      </c>
      <c r="H1313" s="9">
        <v>3</v>
      </c>
      <c r="I1313" s="9">
        <f t="shared" si="199"/>
        <v>36402059</v>
      </c>
      <c r="J1313" s="9">
        <f t="shared" si="197"/>
        <v>41</v>
      </c>
      <c r="K1313" s="10">
        <v>1160</v>
      </c>
      <c r="L1313" s="10">
        <v>1160</v>
      </c>
      <c r="M1313" s="10">
        <v>97</v>
      </c>
      <c r="N1313" s="10">
        <v>1125.2</v>
      </c>
      <c r="O1313" s="9"/>
      <c r="P1313" s="6"/>
      <c r="Q1313" s="6"/>
    </row>
    <row r="1314" spans="1:17" x14ac:dyDescent="0.25">
      <c r="A1314" s="20">
        <f t="shared" si="198"/>
        <v>36402</v>
      </c>
      <c r="B1314" s="11">
        <f t="shared" si="198"/>
        <v>4</v>
      </c>
      <c r="C1314" s="12">
        <f t="shared" si="196"/>
        <v>1</v>
      </c>
      <c r="D1314" s="12" t="str">
        <f t="shared" si="196"/>
        <v>growth</v>
      </c>
      <c r="E1314" s="12">
        <v>19</v>
      </c>
      <c r="F1314" s="12" t="s">
        <v>57</v>
      </c>
      <c r="G1314" s="12" t="s">
        <v>59</v>
      </c>
      <c r="H1314" s="12">
        <v>1</v>
      </c>
      <c r="I1314" s="12">
        <f t="shared" si="199"/>
        <v>36402019</v>
      </c>
      <c r="J1314" s="12">
        <f t="shared" si="197"/>
        <v>41</v>
      </c>
      <c r="K1314" s="13">
        <v>595</v>
      </c>
      <c r="L1314" s="13">
        <v>595</v>
      </c>
      <c r="M1314" s="13">
        <v>93</v>
      </c>
      <c r="N1314" s="13">
        <v>553.35</v>
      </c>
      <c r="O1314" s="12"/>
      <c r="P1314" s="6"/>
      <c r="Q1314" s="6"/>
    </row>
    <row r="1315" spans="1:17" x14ac:dyDescent="0.25">
      <c r="A1315" s="20">
        <f t="shared" si="198"/>
        <v>36402</v>
      </c>
      <c r="B1315" s="11">
        <f t="shared" si="198"/>
        <v>4</v>
      </c>
      <c r="C1315" s="12">
        <f t="shared" si="196"/>
        <v>1</v>
      </c>
      <c r="D1315" s="12" t="str">
        <f t="shared" si="196"/>
        <v>growth</v>
      </c>
      <c r="E1315" s="12">
        <v>38</v>
      </c>
      <c r="F1315" s="12" t="s">
        <v>57</v>
      </c>
      <c r="G1315" s="12" t="s">
        <v>59</v>
      </c>
      <c r="H1315" s="12">
        <v>2</v>
      </c>
      <c r="I1315" s="12">
        <f t="shared" si="199"/>
        <v>36402038</v>
      </c>
      <c r="J1315" s="12">
        <f t="shared" si="197"/>
        <v>41</v>
      </c>
      <c r="K1315" s="13">
        <v>640</v>
      </c>
      <c r="L1315" s="13">
        <v>640</v>
      </c>
      <c r="M1315" s="13">
        <v>93</v>
      </c>
      <c r="N1315" s="13">
        <v>595.20000000000005</v>
      </c>
      <c r="O1315" s="12"/>
      <c r="P1315" s="6"/>
      <c r="Q1315" s="6"/>
    </row>
    <row r="1316" spans="1:17" x14ac:dyDescent="0.25">
      <c r="A1316" s="20">
        <f t="shared" si="198"/>
        <v>36402</v>
      </c>
      <c r="B1316" s="11">
        <f t="shared" si="198"/>
        <v>4</v>
      </c>
      <c r="C1316" s="12">
        <f t="shared" si="198"/>
        <v>1</v>
      </c>
      <c r="D1316" s="12" t="str">
        <f t="shared" si="198"/>
        <v>growth</v>
      </c>
      <c r="E1316" s="12">
        <v>81</v>
      </c>
      <c r="F1316" s="12" t="s">
        <v>57</v>
      </c>
      <c r="G1316" s="12" t="s">
        <v>59</v>
      </c>
      <c r="H1316" s="12">
        <v>3</v>
      </c>
      <c r="I1316" s="12">
        <f t="shared" si="199"/>
        <v>36402081</v>
      </c>
      <c r="J1316" s="12">
        <f t="shared" si="197"/>
        <v>41</v>
      </c>
      <c r="K1316" s="13">
        <v>845</v>
      </c>
      <c r="L1316" s="13">
        <v>845</v>
      </c>
      <c r="M1316" s="13">
        <v>93</v>
      </c>
      <c r="N1316" s="13">
        <v>785.85</v>
      </c>
      <c r="O1316" s="12"/>
      <c r="P1316" s="6"/>
      <c r="Q1316" s="6"/>
    </row>
    <row r="1317" spans="1:17" x14ac:dyDescent="0.25">
      <c r="A1317" s="7">
        <v>36410</v>
      </c>
      <c r="B1317" s="8">
        <v>4</v>
      </c>
      <c r="C1317" s="9">
        <v>1</v>
      </c>
      <c r="D1317" s="9" t="s">
        <v>60</v>
      </c>
      <c r="E1317" s="9">
        <v>14</v>
      </c>
      <c r="F1317" s="9" t="s">
        <v>55</v>
      </c>
      <c r="G1317" s="9" t="s">
        <v>56</v>
      </c>
      <c r="H1317" s="9">
        <v>1</v>
      </c>
      <c r="I1317" s="9">
        <f t="shared" si="199"/>
        <v>36410014</v>
      </c>
      <c r="J1317" s="9">
        <f t="shared" si="197"/>
        <v>41</v>
      </c>
      <c r="K1317" s="10">
        <v>500</v>
      </c>
      <c r="L1317" s="10">
        <v>500</v>
      </c>
      <c r="M1317" s="10">
        <v>54</v>
      </c>
      <c r="N1317" s="10">
        <v>270</v>
      </c>
      <c r="O1317" s="9"/>
      <c r="P1317" s="6"/>
      <c r="Q1317" s="6"/>
    </row>
    <row r="1318" spans="1:17" x14ac:dyDescent="0.25">
      <c r="A1318" s="7">
        <f>A1317</f>
        <v>36410</v>
      </c>
      <c r="B1318" s="8">
        <f>B1317</f>
        <v>4</v>
      </c>
      <c r="C1318" s="9">
        <f t="shared" ref="C1318:D1333" si="200">C1317</f>
        <v>1</v>
      </c>
      <c r="D1318" s="9" t="str">
        <f t="shared" si="200"/>
        <v>growth</v>
      </c>
      <c r="E1318" s="9">
        <v>35</v>
      </c>
      <c r="F1318" s="9" t="s">
        <v>55</v>
      </c>
      <c r="G1318" s="9" t="s">
        <v>56</v>
      </c>
      <c r="H1318" s="9">
        <v>2</v>
      </c>
      <c r="I1318" s="9">
        <f t="shared" si="199"/>
        <v>36410035</v>
      </c>
      <c r="J1318" s="9">
        <f t="shared" si="197"/>
        <v>41</v>
      </c>
      <c r="K1318" s="10">
        <v>375</v>
      </c>
      <c r="L1318" s="10">
        <v>375</v>
      </c>
      <c r="M1318" s="10">
        <v>54</v>
      </c>
      <c r="N1318" s="10">
        <v>202.5</v>
      </c>
      <c r="O1318" s="9"/>
      <c r="P1318" s="6"/>
      <c r="Q1318" s="6"/>
    </row>
    <row r="1319" spans="1:17" x14ac:dyDescent="0.25">
      <c r="A1319" s="7">
        <f t="shared" ref="A1319:D1334" si="201">A1318</f>
        <v>36410</v>
      </c>
      <c r="B1319" s="8">
        <f t="shared" si="201"/>
        <v>4</v>
      </c>
      <c r="C1319" s="9">
        <f t="shared" si="200"/>
        <v>1</v>
      </c>
      <c r="D1319" s="9" t="str">
        <f t="shared" si="200"/>
        <v>growth</v>
      </c>
      <c r="E1319" s="9">
        <v>61</v>
      </c>
      <c r="F1319" s="9" t="s">
        <v>55</v>
      </c>
      <c r="G1319" s="9" t="s">
        <v>56</v>
      </c>
      <c r="H1319" s="9">
        <v>3</v>
      </c>
      <c r="I1319" s="9">
        <f t="shared" si="199"/>
        <v>36410061</v>
      </c>
      <c r="J1319" s="9">
        <f t="shared" si="197"/>
        <v>41</v>
      </c>
      <c r="K1319" s="10">
        <v>230</v>
      </c>
      <c r="L1319" s="10">
        <v>230</v>
      </c>
      <c r="M1319" s="10">
        <v>54</v>
      </c>
      <c r="N1319" s="10">
        <v>124.2</v>
      </c>
      <c r="O1319" s="9"/>
      <c r="P1319" s="6"/>
      <c r="Q1319" s="6"/>
    </row>
    <row r="1320" spans="1:17" x14ac:dyDescent="0.25">
      <c r="A1320" s="7">
        <f t="shared" si="201"/>
        <v>36410</v>
      </c>
      <c r="B1320" s="11">
        <f t="shared" si="201"/>
        <v>4</v>
      </c>
      <c r="C1320" s="12">
        <f t="shared" si="200"/>
        <v>1</v>
      </c>
      <c r="D1320" s="12" t="str">
        <f t="shared" si="200"/>
        <v>growth</v>
      </c>
      <c r="E1320" s="12">
        <v>17</v>
      </c>
      <c r="F1320" s="12" t="s">
        <v>57</v>
      </c>
      <c r="G1320" s="12" t="s">
        <v>56</v>
      </c>
      <c r="H1320" s="12">
        <v>1</v>
      </c>
      <c r="I1320" s="12">
        <f t="shared" si="199"/>
        <v>36410017</v>
      </c>
      <c r="J1320" s="12">
        <f t="shared" si="197"/>
        <v>41</v>
      </c>
      <c r="K1320" s="13">
        <v>200</v>
      </c>
      <c r="L1320" s="13">
        <v>200</v>
      </c>
      <c r="M1320" s="13">
        <v>26</v>
      </c>
      <c r="N1320" s="13">
        <v>52</v>
      </c>
      <c r="O1320" s="12"/>
      <c r="P1320" s="6"/>
      <c r="Q1320" s="6"/>
    </row>
    <row r="1321" spans="1:17" x14ac:dyDescent="0.25">
      <c r="A1321" s="7">
        <f t="shared" si="201"/>
        <v>36410</v>
      </c>
      <c r="B1321" s="11">
        <f t="shared" si="201"/>
        <v>4</v>
      </c>
      <c r="C1321" s="12">
        <f t="shared" si="200"/>
        <v>1</v>
      </c>
      <c r="D1321" s="12" t="str">
        <f t="shared" si="200"/>
        <v>growth</v>
      </c>
      <c r="E1321" s="12">
        <v>39</v>
      </c>
      <c r="F1321" s="12" t="s">
        <v>57</v>
      </c>
      <c r="G1321" s="12" t="s">
        <v>56</v>
      </c>
      <c r="H1321" s="12">
        <v>2</v>
      </c>
      <c r="I1321" s="12">
        <f t="shared" si="199"/>
        <v>36410039</v>
      </c>
      <c r="J1321" s="12">
        <f t="shared" si="197"/>
        <v>41</v>
      </c>
      <c r="K1321" s="13">
        <v>460</v>
      </c>
      <c r="L1321" s="13">
        <v>460</v>
      </c>
      <c r="M1321" s="13">
        <v>26</v>
      </c>
      <c r="N1321" s="13">
        <v>119.6</v>
      </c>
      <c r="O1321" s="12"/>
      <c r="P1321" s="6"/>
      <c r="Q1321" s="6"/>
    </row>
    <row r="1322" spans="1:17" x14ac:dyDescent="0.25">
      <c r="A1322" s="7">
        <f t="shared" si="201"/>
        <v>36410</v>
      </c>
      <c r="B1322" s="11">
        <f t="shared" si="201"/>
        <v>4</v>
      </c>
      <c r="C1322" s="12">
        <f t="shared" si="200"/>
        <v>1</v>
      </c>
      <c r="D1322" s="12" t="str">
        <f t="shared" si="200"/>
        <v>growth</v>
      </c>
      <c r="E1322" s="12">
        <v>82</v>
      </c>
      <c r="F1322" s="12" t="s">
        <v>57</v>
      </c>
      <c r="G1322" s="12" t="s">
        <v>56</v>
      </c>
      <c r="H1322" s="12">
        <v>3</v>
      </c>
      <c r="I1322" s="12">
        <f t="shared" si="199"/>
        <v>36410082</v>
      </c>
      <c r="J1322" s="12">
        <f t="shared" si="197"/>
        <v>41</v>
      </c>
      <c r="K1322" s="13">
        <v>150</v>
      </c>
      <c r="L1322" s="13">
        <v>150</v>
      </c>
      <c r="M1322" s="13">
        <v>26</v>
      </c>
      <c r="N1322" s="13">
        <v>39</v>
      </c>
      <c r="O1322" s="12"/>
      <c r="P1322" s="6"/>
      <c r="Q1322" s="6"/>
    </row>
    <row r="1323" spans="1:17" x14ac:dyDescent="0.25">
      <c r="A1323" s="7">
        <f t="shared" si="201"/>
        <v>36410</v>
      </c>
      <c r="B1323" s="14">
        <f t="shared" si="201"/>
        <v>4</v>
      </c>
      <c r="C1323" s="15">
        <f t="shared" si="200"/>
        <v>1</v>
      </c>
      <c r="D1323" s="15" t="str">
        <f t="shared" si="200"/>
        <v>growth</v>
      </c>
      <c r="E1323" s="15">
        <v>15</v>
      </c>
      <c r="F1323" s="15" t="s">
        <v>55</v>
      </c>
      <c r="G1323" s="15" t="s">
        <v>58</v>
      </c>
      <c r="H1323" s="15">
        <v>1</v>
      </c>
      <c r="I1323" s="15">
        <f t="shared" si="199"/>
        <v>36410015</v>
      </c>
      <c r="J1323" s="15">
        <f t="shared" si="197"/>
        <v>41</v>
      </c>
      <c r="K1323" s="16">
        <v>800</v>
      </c>
      <c r="L1323" s="16">
        <v>800</v>
      </c>
      <c r="M1323" s="16">
        <v>82</v>
      </c>
      <c r="N1323" s="16">
        <v>656</v>
      </c>
      <c r="O1323" s="15"/>
      <c r="P1323" s="6"/>
      <c r="Q1323" s="6"/>
    </row>
    <row r="1324" spans="1:17" x14ac:dyDescent="0.25">
      <c r="A1324" s="7">
        <f t="shared" si="201"/>
        <v>36410</v>
      </c>
      <c r="B1324" s="14">
        <f t="shared" si="201"/>
        <v>4</v>
      </c>
      <c r="C1324" s="15">
        <f t="shared" si="200"/>
        <v>1</v>
      </c>
      <c r="D1324" s="15" t="str">
        <f t="shared" si="200"/>
        <v>growth</v>
      </c>
      <c r="E1324" s="15">
        <v>34</v>
      </c>
      <c r="F1324" s="15" t="s">
        <v>55</v>
      </c>
      <c r="G1324" s="15" t="s">
        <v>58</v>
      </c>
      <c r="H1324" s="15">
        <v>2</v>
      </c>
      <c r="I1324" s="15">
        <f t="shared" si="199"/>
        <v>36410034</v>
      </c>
      <c r="J1324" s="15">
        <f t="shared" si="197"/>
        <v>41</v>
      </c>
      <c r="K1324" s="16">
        <v>560</v>
      </c>
      <c r="L1324" s="16">
        <v>560</v>
      </c>
      <c r="M1324" s="16">
        <v>82</v>
      </c>
      <c r="N1324" s="16">
        <v>459.2</v>
      </c>
      <c r="O1324" s="15"/>
      <c r="P1324" s="6"/>
      <c r="Q1324" s="6"/>
    </row>
    <row r="1325" spans="1:17" x14ac:dyDescent="0.25">
      <c r="A1325" s="7">
        <f t="shared" si="201"/>
        <v>36410</v>
      </c>
      <c r="B1325" s="14">
        <f t="shared" si="201"/>
        <v>4</v>
      </c>
      <c r="C1325" s="15">
        <f t="shared" si="200"/>
        <v>1</v>
      </c>
      <c r="D1325" s="15" t="str">
        <f t="shared" si="200"/>
        <v>growth</v>
      </c>
      <c r="E1325" s="15">
        <v>60</v>
      </c>
      <c r="F1325" s="15" t="s">
        <v>55</v>
      </c>
      <c r="G1325" s="15" t="s">
        <v>58</v>
      </c>
      <c r="H1325" s="15">
        <v>3</v>
      </c>
      <c r="I1325" s="15">
        <f t="shared" si="199"/>
        <v>36410060</v>
      </c>
      <c r="J1325" s="15">
        <f t="shared" si="197"/>
        <v>41</v>
      </c>
      <c r="K1325" s="16">
        <v>1270</v>
      </c>
      <c r="L1325" s="16">
        <v>1270</v>
      </c>
      <c r="M1325" s="16">
        <v>82</v>
      </c>
      <c r="N1325" s="16">
        <v>1041.4000000000001</v>
      </c>
      <c r="O1325" s="15"/>
      <c r="P1325" s="6"/>
      <c r="Q1325" s="6"/>
    </row>
    <row r="1326" spans="1:17" x14ac:dyDescent="0.25">
      <c r="A1326" s="7">
        <f t="shared" si="201"/>
        <v>36410</v>
      </c>
      <c r="B1326" s="17">
        <f t="shared" si="201"/>
        <v>4</v>
      </c>
      <c r="C1326" s="18">
        <f t="shared" si="200"/>
        <v>1</v>
      </c>
      <c r="D1326" s="18" t="str">
        <f t="shared" si="200"/>
        <v>growth</v>
      </c>
      <c r="E1326" s="18">
        <v>18</v>
      </c>
      <c r="F1326" s="18" t="s">
        <v>57</v>
      </c>
      <c r="G1326" s="18" t="s">
        <v>58</v>
      </c>
      <c r="H1326" s="18">
        <v>1</v>
      </c>
      <c r="I1326" s="18">
        <f t="shared" si="199"/>
        <v>36410018</v>
      </c>
      <c r="J1326" s="18">
        <f t="shared" si="197"/>
        <v>41</v>
      </c>
      <c r="K1326" s="19">
        <v>545</v>
      </c>
      <c r="L1326" s="19">
        <v>545</v>
      </c>
      <c r="M1326" s="19">
        <v>90</v>
      </c>
      <c r="N1326" s="19">
        <v>490.5</v>
      </c>
      <c r="O1326" s="18"/>
      <c r="P1326" s="6"/>
      <c r="Q1326" s="6"/>
    </row>
    <row r="1327" spans="1:17" x14ac:dyDescent="0.25">
      <c r="A1327" s="7">
        <f t="shared" si="201"/>
        <v>36410</v>
      </c>
      <c r="B1327" s="17">
        <f t="shared" si="201"/>
        <v>4</v>
      </c>
      <c r="C1327" s="18">
        <f t="shared" si="200"/>
        <v>1</v>
      </c>
      <c r="D1327" s="18" t="str">
        <f t="shared" si="200"/>
        <v>growth</v>
      </c>
      <c r="E1327" s="18">
        <v>37</v>
      </c>
      <c r="F1327" s="18" t="s">
        <v>57</v>
      </c>
      <c r="G1327" s="18" t="s">
        <v>58</v>
      </c>
      <c r="H1327" s="18">
        <v>2</v>
      </c>
      <c r="I1327" s="18">
        <f t="shared" si="199"/>
        <v>36410037</v>
      </c>
      <c r="J1327" s="18">
        <f t="shared" si="197"/>
        <v>41</v>
      </c>
      <c r="K1327" s="19">
        <v>850</v>
      </c>
      <c r="L1327" s="19">
        <v>850</v>
      </c>
      <c r="M1327" s="19">
        <v>90</v>
      </c>
      <c r="N1327" s="19">
        <v>765</v>
      </c>
      <c r="O1327" s="18"/>
      <c r="P1327" s="6"/>
      <c r="Q1327" s="6"/>
    </row>
    <row r="1328" spans="1:17" x14ac:dyDescent="0.25">
      <c r="A1328" s="7">
        <f t="shared" si="201"/>
        <v>36410</v>
      </c>
      <c r="B1328" s="17">
        <f t="shared" si="201"/>
        <v>4</v>
      </c>
      <c r="C1328" s="18">
        <f t="shared" si="200"/>
        <v>1</v>
      </c>
      <c r="D1328" s="18" t="str">
        <f t="shared" si="200"/>
        <v>growth</v>
      </c>
      <c r="E1328" s="18">
        <v>83</v>
      </c>
      <c r="F1328" s="18" t="s">
        <v>57</v>
      </c>
      <c r="G1328" s="18" t="s">
        <v>58</v>
      </c>
      <c r="H1328" s="18">
        <v>3</v>
      </c>
      <c r="I1328" s="18">
        <f t="shared" si="199"/>
        <v>36410083</v>
      </c>
      <c r="J1328" s="18">
        <f t="shared" si="197"/>
        <v>41</v>
      </c>
      <c r="K1328" s="19">
        <v>950</v>
      </c>
      <c r="L1328" s="19">
        <v>950</v>
      </c>
      <c r="M1328" s="19">
        <v>90</v>
      </c>
      <c r="N1328" s="19">
        <v>855</v>
      </c>
      <c r="O1328" s="18"/>
      <c r="P1328" s="6"/>
      <c r="Q1328" s="6"/>
    </row>
    <row r="1329" spans="1:17" x14ac:dyDescent="0.25">
      <c r="A1329" s="7">
        <f t="shared" si="201"/>
        <v>36410</v>
      </c>
      <c r="B1329" s="8">
        <f t="shared" si="201"/>
        <v>4</v>
      </c>
      <c r="C1329" s="9">
        <f t="shared" si="200"/>
        <v>1</v>
      </c>
      <c r="D1329" s="9" t="str">
        <f t="shared" si="200"/>
        <v>growth</v>
      </c>
      <c r="E1329" s="9">
        <v>16</v>
      </c>
      <c r="F1329" s="9" t="s">
        <v>55</v>
      </c>
      <c r="G1329" s="9" t="s">
        <v>59</v>
      </c>
      <c r="H1329" s="9">
        <v>1</v>
      </c>
      <c r="I1329" s="9">
        <f t="shared" si="199"/>
        <v>36410016</v>
      </c>
      <c r="J1329" s="9">
        <f t="shared" si="197"/>
        <v>41</v>
      </c>
      <c r="K1329" s="10">
        <v>1400</v>
      </c>
      <c r="L1329" s="10">
        <v>1400</v>
      </c>
      <c r="M1329" s="10">
        <v>97</v>
      </c>
      <c r="N1329" s="10">
        <v>1358</v>
      </c>
      <c r="O1329" s="9"/>
      <c r="P1329" s="6"/>
      <c r="Q1329" s="6"/>
    </row>
    <row r="1330" spans="1:17" x14ac:dyDescent="0.25">
      <c r="A1330" s="7">
        <f t="shared" si="201"/>
        <v>36410</v>
      </c>
      <c r="B1330" s="8">
        <f t="shared" si="201"/>
        <v>4</v>
      </c>
      <c r="C1330" s="9">
        <f t="shared" si="200"/>
        <v>1</v>
      </c>
      <c r="D1330" s="9" t="str">
        <f t="shared" si="200"/>
        <v>growth</v>
      </c>
      <c r="E1330" s="9">
        <v>36</v>
      </c>
      <c r="F1330" s="9" t="s">
        <v>55</v>
      </c>
      <c r="G1330" s="9" t="s">
        <v>59</v>
      </c>
      <c r="H1330" s="9">
        <v>2</v>
      </c>
      <c r="I1330" s="9">
        <f t="shared" si="199"/>
        <v>36410036</v>
      </c>
      <c r="J1330" s="9">
        <f t="shared" si="197"/>
        <v>41</v>
      </c>
      <c r="K1330" s="10">
        <v>1600</v>
      </c>
      <c r="L1330" s="10">
        <v>1600</v>
      </c>
      <c r="M1330" s="10">
        <v>97</v>
      </c>
      <c r="N1330" s="10">
        <v>1552</v>
      </c>
      <c r="O1330" s="9"/>
      <c r="P1330" s="6"/>
      <c r="Q1330" s="6"/>
    </row>
    <row r="1331" spans="1:17" x14ac:dyDescent="0.25">
      <c r="A1331" s="7">
        <f t="shared" si="201"/>
        <v>36410</v>
      </c>
      <c r="B1331" s="8">
        <f t="shared" si="201"/>
        <v>4</v>
      </c>
      <c r="C1331" s="9">
        <f t="shared" si="200"/>
        <v>1</v>
      </c>
      <c r="D1331" s="9" t="str">
        <f t="shared" si="200"/>
        <v>growth</v>
      </c>
      <c r="E1331" s="9">
        <v>59</v>
      </c>
      <c r="F1331" s="9" t="s">
        <v>55</v>
      </c>
      <c r="G1331" s="9" t="s">
        <v>59</v>
      </c>
      <c r="H1331" s="9">
        <v>3</v>
      </c>
      <c r="I1331" s="9">
        <f t="shared" si="199"/>
        <v>36410059</v>
      </c>
      <c r="J1331" s="9">
        <f t="shared" si="197"/>
        <v>41</v>
      </c>
      <c r="K1331" s="10">
        <v>1600</v>
      </c>
      <c r="L1331" s="10">
        <v>1600</v>
      </c>
      <c r="M1331" s="10">
        <v>97</v>
      </c>
      <c r="N1331" s="10">
        <v>1552</v>
      </c>
      <c r="O1331" s="9"/>
      <c r="P1331" s="6"/>
      <c r="Q1331" s="6"/>
    </row>
    <row r="1332" spans="1:17" x14ac:dyDescent="0.25">
      <c r="A1332" s="7">
        <f t="shared" si="201"/>
        <v>36410</v>
      </c>
      <c r="B1332" s="11">
        <f t="shared" si="201"/>
        <v>4</v>
      </c>
      <c r="C1332" s="12">
        <f t="shared" si="200"/>
        <v>1</v>
      </c>
      <c r="D1332" s="12" t="str">
        <f t="shared" si="200"/>
        <v>growth</v>
      </c>
      <c r="E1332" s="12">
        <v>19</v>
      </c>
      <c r="F1332" s="12" t="s">
        <v>57</v>
      </c>
      <c r="G1332" s="12" t="s">
        <v>59</v>
      </c>
      <c r="H1332" s="12">
        <v>1</v>
      </c>
      <c r="I1332" s="12">
        <f t="shared" si="199"/>
        <v>36410019</v>
      </c>
      <c r="J1332" s="12">
        <f t="shared" si="197"/>
        <v>41</v>
      </c>
      <c r="K1332" s="13">
        <v>1250</v>
      </c>
      <c r="L1332" s="13">
        <v>1250</v>
      </c>
      <c r="M1332" s="13">
        <v>93</v>
      </c>
      <c r="N1332" s="13">
        <v>1162.5</v>
      </c>
      <c r="O1332" s="12"/>
      <c r="P1332" s="6"/>
      <c r="Q1332" s="6"/>
    </row>
    <row r="1333" spans="1:17" x14ac:dyDescent="0.25">
      <c r="A1333" s="7">
        <f t="shared" si="201"/>
        <v>36410</v>
      </c>
      <c r="B1333" s="11">
        <f t="shared" si="201"/>
        <v>4</v>
      </c>
      <c r="C1333" s="12">
        <f t="shared" si="200"/>
        <v>1</v>
      </c>
      <c r="D1333" s="12" t="str">
        <f t="shared" si="200"/>
        <v>growth</v>
      </c>
      <c r="E1333" s="12">
        <v>38</v>
      </c>
      <c r="F1333" s="12" t="s">
        <v>57</v>
      </c>
      <c r="G1333" s="12" t="s">
        <v>59</v>
      </c>
      <c r="H1333" s="12">
        <v>2</v>
      </c>
      <c r="I1333" s="12">
        <f t="shared" si="199"/>
        <v>36410038</v>
      </c>
      <c r="J1333" s="12">
        <f t="shared" si="197"/>
        <v>41</v>
      </c>
      <c r="K1333" s="13">
        <v>1400</v>
      </c>
      <c r="L1333" s="13">
        <v>1400</v>
      </c>
      <c r="M1333" s="13">
        <v>93</v>
      </c>
      <c r="N1333" s="13">
        <v>1302</v>
      </c>
      <c r="O1333" s="12"/>
      <c r="P1333" s="6"/>
      <c r="Q1333" s="6"/>
    </row>
    <row r="1334" spans="1:17" x14ac:dyDescent="0.25">
      <c r="A1334" s="7">
        <f t="shared" si="201"/>
        <v>36410</v>
      </c>
      <c r="B1334" s="11">
        <f t="shared" si="201"/>
        <v>4</v>
      </c>
      <c r="C1334" s="12">
        <f t="shared" si="201"/>
        <v>1</v>
      </c>
      <c r="D1334" s="12" t="str">
        <f t="shared" si="201"/>
        <v>growth</v>
      </c>
      <c r="E1334" s="12">
        <v>81</v>
      </c>
      <c r="F1334" s="12" t="s">
        <v>57</v>
      </c>
      <c r="G1334" s="12" t="s">
        <v>59</v>
      </c>
      <c r="H1334" s="12">
        <v>3</v>
      </c>
      <c r="I1334" s="12">
        <f t="shared" si="199"/>
        <v>36410081</v>
      </c>
      <c r="J1334" s="12">
        <f t="shared" si="197"/>
        <v>41</v>
      </c>
      <c r="K1334" s="13">
        <v>1350</v>
      </c>
      <c r="L1334" s="13">
        <v>1350</v>
      </c>
      <c r="M1334" s="13">
        <v>93</v>
      </c>
      <c r="N1334" s="13">
        <v>1255.5</v>
      </c>
      <c r="O1334" s="12"/>
      <c r="P1334" s="6"/>
      <c r="Q1334" s="6"/>
    </row>
    <row r="1335" spans="1:17" x14ac:dyDescent="0.25">
      <c r="A1335" s="20">
        <v>36418</v>
      </c>
      <c r="B1335" s="8">
        <v>4</v>
      </c>
      <c r="C1335" s="9">
        <v>1</v>
      </c>
      <c r="D1335" s="9" t="s">
        <v>60</v>
      </c>
      <c r="E1335" s="9">
        <v>14</v>
      </c>
      <c r="F1335" s="9" t="s">
        <v>55</v>
      </c>
      <c r="G1335" s="9" t="s">
        <v>56</v>
      </c>
      <c r="H1335" s="9">
        <v>1</v>
      </c>
      <c r="I1335" s="9">
        <f t="shared" si="199"/>
        <v>36418014</v>
      </c>
      <c r="J1335" s="9">
        <f t="shared" si="197"/>
        <v>41</v>
      </c>
      <c r="K1335" s="10">
        <v>500</v>
      </c>
      <c r="L1335" s="10">
        <v>500</v>
      </c>
      <c r="M1335" s="10">
        <v>54</v>
      </c>
      <c r="N1335" s="10">
        <v>270</v>
      </c>
      <c r="O1335" s="9"/>
      <c r="P1335" s="6"/>
      <c r="Q1335" s="6"/>
    </row>
    <row r="1336" spans="1:17" x14ac:dyDescent="0.25">
      <c r="A1336" s="20">
        <f>A1335</f>
        <v>36418</v>
      </c>
      <c r="B1336" s="8">
        <f>B1335</f>
        <v>4</v>
      </c>
      <c r="C1336" s="9">
        <f t="shared" ref="C1336:D1351" si="202">C1335</f>
        <v>1</v>
      </c>
      <c r="D1336" s="9" t="str">
        <f t="shared" si="202"/>
        <v>growth</v>
      </c>
      <c r="E1336" s="9">
        <v>35</v>
      </c>
      <c r="F1336" s="9" t="s">
        <v>55</v>
      </c>
      <c r="G1336" s="9" t="s">
        <v>56</v>
      </c>
      <c r="H1336" s="9">
        <v>2</v>
      </c>
      <c r="I1336" s="9">
        <f t="shared" si="199"/>
        <v>36418035</v>
      </c>
      <c r="J1336" s="9">
        <f t="shared" si="197"/>
        <v>41</v>
      </c>
      <c r="K1336" s="10">
        <v>900</v>
      </c>
      <c r="L1336" s="10">
        <v>900</v>
      </c>
      <c r="M1336" s="10">
        <v>54</v>
      </c>
      <c r="N1336" s="10">
        <v>486</v>
      </c>
      <c r="O1336" s="9"/>
      <c r="P1336" s="6"/>
      <c r="Q1336" s="6"/>
    </row>
    <row r="1337" spans="1:17" x14ac:dyDescent="0.25">
      <c r="A1337" s="20">
        <f t="shared" ref="A1337:D1352" si="203">A1336</f>
        <v>36418</v>
      </c>
      <c r="B1337" s="8">
        <f t="shared" si="203"/>
        <v>4</v>
      </c>
      <c r="C1337" s="9">
        <f t="shared" si="202"/>
        <v>1</v>
      </c>
      <c r="D1337" s="9" t="str">
        <f t="shared" si="202"/>
        <v>growth</v>
      </c>
      <c r="E1337" s="9">
        <v>61</v>
      </c>
      <c r="F1337" s="9" t="s">
        <v>55</v>
      </c>
      <c r="G1337" s="9" t="s">
        <v>56</v>
      </c>
      <c r="H1337" s="9">
        <v>3</v>
      </c>
      <c r="I1337" s="9">
        <f t="shared" si="199"/>
        <v>36418061</v>
      </c>
      <c r="J1337" s="9">
        <f t="shared" si="197"/>
        <v>41</v>
      </c>
      <c r="K1337" s="10">
        <v>505</v>
      </c>
      <c r="L1337" s="10">
        <v>505</v>
      </c>
      <c r="M1337" s="10">
        <v>54</v>
      </c>
      <c r="N1337" s="10">
        <v>272.7</v>
      </c>
      <c r="O1337" s="9"/>
      <c r="P1337" s="6"/>
      <c r="Q1337" s="6"/>
    </row>
    <row r="1338" spans="1:17" x14ac:dyDescent="0.25">
      <c r="A1338" s="20">
        <f t="shared" si="203"/>
        <v>36418</v>
      </c>
      <c r="B1338" s="11">
        <f t="shared" si="203"/>
        <v>4</v>
      </c>
      <c r="C1338" s="12">
        <f t="shared" si="202"/>
        <v>1</v>
      </c>
      <c r="D1338" s="12" t="str">
        <f t="shared" si="202"/>
        <v>growth</v>
      </c>
      <c r="E1338" s="12">
        <v>17</v>
      </c>
      <c r="F1338" s="12" t="s">
        <v>57</v>
      </c>
      <c r="G1338" s="12" t="s">
        <v>56</v>
      </c>
      <c r="H1338" s="12">
        <v>1</v>
      </c>
      <c r="I1338" s="12">
        <f t="shared" si="199"/>
        <v>36418017</v>
      </c>
      <c r="J1338" s="12">
        <f t="shared" si="197"/>
        <v>41</v>
      </c>
      <c r="K1338" s="13">
        <v>620</v>
      </c>
      <c r="L1338" s="13">
        <v>620</v>
      </c>
      <c r="M1338" s="13">
        <v>26</v>
      </c>
      <c r="N1338" s="13">
        <v>161.19999999999999</v>
      </c>
      <c r="O1338" s="12"/>
      <c r="P1338" s="6"/>
      <c r="Q1338" s="6"/>
    </row>
    <row r="1339" spans="1:17" x14ac:dyDescent="0.25">
      <c r="A1339" s="20">
        <f t="shared" si="203"/>
        <v>36418</v>
      </c>
      <c r="B1339" s="11">
        <f t="shared" si="203"/>
        <v>4</v>
      </c>
      <c r="C1339" s="12">
        <f t="shared" si="202"/>
        <v>1</v>
      </c>
      <c r="D1339" s="12" t="str">
        <f t="shared" si="202"/>
        <v>growth</v>
      </c>
      <c r="E1339" s="12">
        <v>39</v>
      </c>
      <c r="F1339" s="12" t="s">
        <v>57</v>
      </c>
      <c r="G1339" s="12" t="s">
        <v>56</v>
      </c>
      <c r="H1339" s="12">
        <v>2</v>
      </c>
      <c r="I1339" s="12">
        <f t="shared" si="199"/>
        <v>36418039</v>
      </c>
      <c r="J1339" s="12">
        <f t="shared" si="197"/>
        <v>41</v>
      </c>
      <c r="K1339" s="13">
        <v>600</v>
      </c>
      <c r="L1339" s="13">
        <v>600</v>
      </c>
      <c r="M1339" s="13">
        <v>26</v>
      </c>
      <c r="N1339" s="13">
        <v>156</v>
      </c>
      <c r="O1339" s="12"/>
      <c r="P1339" s="6"/>
      <c r="Q1339" s="6"/>
    </row>
    <row r="1340" spans="1:17" x14ac:dyDescent="0.25">
      <c r="A1340" s="20">
        <f t="shared" si="203"/>
        <v>36418</v>
      </c>
      <c r="B1340" s="11">
        <f t="shared" si="203"/>
        <v>4</v>
      </c>
      <c r="C1340" s="12">
        <f t="shared" si="202"/>
        <v>1</v>
      </c>
      <c r="D1340" s="12" t="str">
        <f t="shared" si="202"/>
        <v>growth</v>
      </c>
      <c r="E1340" s="12">
        <v>82</v>
      </c>
      <c r="F1340" s="12" t="s">
        <v>57</v>
      </c>
      <c r="G1340" s="12" t="s">
        <v>56</v>
      </c>
      <c r="H1340" s="12">
        <v>3</v>
      </c>
      <c r="I1340" s="12">
        <f t="shared" si="199"/>
        <v>36418082</v>
      </c>
      <c r="J1340" s="12">
        <f t="shared" si="197"/>
        <v>41</v>
      </c>
      <c r="K1340" s="13">
        <v>555</v>
      </c>
      <c r="L1340" s="13">
        <v>555</v>
      </c>
      <c r="M1340" s="13">
        <v>26</v>
      </c>
      <c r="N1340" s="13">
        <v>144.30000000000001</v>
      </c>
      <c r="O1340" s="12"/>
      <c r="P1340" s="6"/>
      <c r="Q1340" s="6"/>
    </row>
    <row r="1341" spans="1:17" x14ac:dyDescent="0.25">
      <c r="A1341" s="20">
        <f t="shared" si="203"/>
        <v>36418</v>
      </c>
      <c r="B1341" s="14">
        <f t="shared" si="203"/>
        <v>4</v>
      </c>
      <c r="C1341" s="15">
        <f t="shared" si="202"/>
        <v>1</v>
      </c>
      <c r="D1341" s="15" t="str">
        <f t="shared" si="202"/>
        <v>growth</v>
      </c>
      <c r="E1341" s="15">
        <v>15</v>
      </c>
      <c r="F1341" s="15" t="s">
        <v>55</v>
      </c>
      <c r="G1341" s="15" t="s">
        <v>58</v>
      </c>
      <c r="H1341" s="15">
        <v>1</v>
      </c>
      <c r="I1341" s="15">
        <f t="shared" si="199"/>
        <v>36418015</v>
      </c>
      <c r="J1341" s="15">
        <f t="shared" si="197"/>
        <v>41</v>
      </c>
      <c r="K1341" s="16">
        <v>810</v>
      </c>
      <c r="L1341" s="16">
        <v>810</v>
      </c>
      <c r="M1341" s="16">
        <v>82</v>
      </c>
      <c r="N1341" s="16">
        <v>664.2</v>
      </c>
      <c r="O1341" s="15"/>
      <c r="P1341" s="6"/>
      <c r="Q1341" s="6"/>
    </row>
    <row r="1342" spans="1:17" x14ac:dyDescent="0.25">
      <c r="A1342" s="20">
        <f t="shared" si="203"/>
        <v>36418</v>
      </c>
      <c r="B1342" s="14">
        <f t="shared" si="203"/>
        <v>4</v>
      </c>
      <c r="C1342" s="15">
        <f t="shared" si="202"/>
        <v>1</v>
      </c>
      <c r="D1342" s="15" t="str">
        <f t="shared" si="202"/>
        <v>growth</v>
      </c>
      <c r="E1342" s="15">
        <v>34</v>
      </c>
      <c r="F1342" s="15" t="s">
        <v>55</v>
      </c>
      <c r="G1342" s="15" t="s">
        <v>58</v>
      </c>
      <c r="H1342" s="15">
        <v>2</v>
      </c>
      <c r="I1342" s="15">
        <f t="shared" si="199"/>
        <v>36418034</v>
      </c>
      <c r="J1342" s="15">
        <f t="shared" si="197"/>
        <v>41</v>
      </c>
      <c r="K1342" s="16">
        <v>1100</v>
      </c>
      <c r="L1342" s="16">
        <v>1100</v>
      </c>
      <c r="M1342" s="16">
        <v>82</v>
      </c>
      <c r="N1342" s="16">
        <v>902</v>
      </c>
      <c r="O1342" s="15"/>
      <c r="P1342" s="6"/>
      <c r="Q1342" s="6"/>
    </row>
    <row r="1343" spans="1:17" x14ac:dyDescent="0.25">
      <c r="A1343" s="20">
        <f t="shared" si="203"/>
        <v>36418</v>
      </c>
      <c r="B1343" s="14">
        <f t="shared" si="203"/>
        <v>4</v>
      </c>
      <c r="C1343" s="15">
        <f t="shared" si="202"/>
        <v>1</v>
      </c>
      <c r="D1343" s="15" t="str">
        <f t="shared" si="202"/>
        <v>growth</v>
      </c>
      <c r="E1343" s="15">
        <v>60</v>
      </c>
      <c r="F1343" s="15" t="s">
        <v>55</v>
      </c>
      <c r="G1343" s="15" t="s">
        <v>58</v>
      </c>
      <c r="H1343" s="15">
        <v>3</v>
      </c>
      <c r="I1343" s="15">
        <f t="shared" si="199"/>
        <v>36418060</v>
      </c>
      <c r="J1343" s="15">
        <f t="shared" si="197"/>
        <v>41</v>
      </c>
      <c r="K1343" s="16">
        <v>1255</v>
      </c>
      <c r="L1343" s="16">
        <v>1255</v>
      </c>
      <c r="M1343" s="16">
        <v>82</v>
      </c>
      <c r="N1343" s="16">
        <v>1029.0999999999999</v>
      </c>
      <c r="O1343" s="15"/>
      <c r="P1343" s="6"/>
      <c r="Q1343" s="6"/>
    </row>
    <row r="1344" spans="1:17" x14ac:dyDescent="0.25">
      <c r="A1344" s="20">
        <f t="shared" si="203"/>
        <v>36418</v>
      </c>
      <c r="B1344" s="17">
        <f t="shared" si="203"/>
        <v>4</v>
      </c>
      <c r="C1344" s="18">
        <f t="shared" si="202"/>
        <v>1</v>
      </c>
      <c r="D1344" s="18" t="str">
        <f t="shared" si="202"/>
        <v>growth</v>
      </c>
      <c r="E1344" s="18">
        <v>18</v>
      </c>
      <c r="F1344" s="18" t="s">
        <v>57</v>
      </c>
      <c r="G1344" s="18" t="s">
        <v>58</v>
      </c>
      <c r="H1344" s="18">
        <v>1</v>
      </c>
      <c r="I1344" s="18">
        <f t="shared" si="199"/>
        <v>36418018</v>
      </c>
      <c r="J1344" s="18">
        <f t="shared" si="197"/>
        <v>41</v>
      </c>
      <c r="K1344" s="19">
        <v>1030</v>
      </c>
      <c r="L1344" s="19">
        <v>1030</v>
      </c>
      <c r="M1344" s="19">
        <v>90</v>
      </c>
      <c r="N1344" s="19">
        <v>927</v>
      </c>
      <c r="O1344" s="18"/>
      <c r="P1344" s="6"/>
      <c r="Q1344" s="6"/>
    </row>
    <row r="1345" spans="1:17" x14ac:dyDescent="0.25">
      <c r="A1345" s="20">
        <f t="shared" si="203"/>
        <v>36418</v>
      </c>
      <c r="B1345" s="17">
        <f t="shared" si="203"/>
        <v>4</v>
      </c>
      <c r="C1345" s="18">
        <f t="shared" si="202"/>
        <v>1</v>
      </c>
      <c r="D1345" s="18" t="str">
        <f t="shared" si="202"/>
        <v>growth</v>
      </c>
      <c r="E1345" s="18">
        <v>37</v>
      </c>
      <c r="F1345" s="18" t="s">
        <v>57</v>
      </c>
      <c r="G1345" s="18" t="s">
        <v>58</v>
      </c>
      <c r="H1345" s="18">
        <v>2</v>
      </c>
      <c r="I1345" s="18">
        <f t="shared" si="199"/>
        <v>36418037</v>
      </c>
      <c r="J1345" s="18">
        <f t="shared" si="197"/>
        <v>41</v>
      </c>
      <c r="K1345" s="19">
        <v>1185</v>
      </c>
      <c r="L1345" s="19">
        <v>1185</v>
      </c>
      <c r="M1345" s="19">
        <v>90</v>
      </c>
      <c r="N1345" s="19">
        <v>1066.5</v>
      </c>
      <c r="O1345" s="18"/>
      <c r="P1345" s="6"/>
      <c r="Q1345" s="6"/>
    </row>
    <row r="1346" spans="1:17" x14ac:dyDescent="0.25">
      <c r="A1346" s="20">
        <f t="shared" si="203"/>
        <v>36418</v>
      </c>
      <c r="B1346" s="17">
        <f t="shared" si="203"/>
        <v>4</v>
      </c>
      <c r="C1346" s="18">
        <f t="shared" si="202"/>
        <v>1</v>
      </c>
      <c r="D1346" s="18" t="str">
        <f t="shared" si="202"/>
        <v>growth</v>
      </c>
      <c r="E1346" s="18">
        <v>83</v>
      </c>
      <c r="F1346" s="18" t="s">
        <v>57</v>
      </c>
      <c r="G1346" s="18" t="s">
        <v>58</v>
      </c>
      <c r="H1346" s="18">
        <v>3</v>
      </c>
      <c r="I1346" s="18">
        <f t="shared" si="199"/>
        <v>36418083</v>
      </c>
      <c r="J1346" s="18">
        <f t="shared" si="197"/>
        <v>41</v>
      </c>
      <c r="K1346" s="19">
        <v>1025</v>
      </c>
      <c r="L1346" s="19">
        <v>1025</v>
      </c>
      <c r="M1346" s="19">
        <v>90</v>
      </c>
      <c r="N1346" s="19">
        <v>922.5</v>
      </c>
      <c r="O1346" s="18"/>
      <c r="P1346" s="6"/>
      <c r="Q1346" s="6"/>
    </row>
    <row r="1347" spans="1:17" x14ac:dyDescent="0.25">
      <c r="A1347" s="20">
        <f t="shared" si="203"/>
        <v>36418</v>
      </c>
      <c r="B1347" s="8">
        <f t="shared" si="203"/>
        <v>4</v>
      </c>
      <c r="C1347" s="9">
        <f t="shared" si="202"/>
        <v>1</v>
      </c>
      <c r="D1347" s="9" t="str">
        <f t="shared" si="202"/>
        <v>growth</v>
      </c>
      <c r="E1347" s="9">
        <v>16</v>
      </c>
      <c r="F1347" s="9" t="s">
        <v>55</v>
      </c>
      <c r="G1347" s="9" t="s">
        <v>59</v>
      </c>
      <c r="H1347" s="9">
        <v>1</v>
      </c>
      <c r="I1347" s="9">
        <f t="shared" si="199"/>
        <v>36418016</v>
      </c>
      <c r="J1347" s="9">
        <f t="shared" si="197"/>
        <v>41</v>
      </c>
      <c r="K1347" s="10">
        <v>1935</v>
      </c>
      <c r="L1347" s="10">
        <v>1935</v>
      </c>
      <c r="M1347" s="10">
        <v>97</v>
      </c>
      <c r="N1347" s="10">
        <v>1876.95</v>
      </c>
      <c r="O1347" s="9"/>
      <c r="P1347" s="6"/>
      <c r="Q1347" s="6"/>
    </row>
    <row r="1348" spans="1:17" x14ac:dyDescent="0.25">
      <c r="A1348" s="20">
        <f t="shared" si="203"/>
        <v>36418</v>
      </c>
      <c r="B1348" s="8">
        <f t="shared" si="203"/>
        <v>4</v>
      </c>
      <c r="C1348" s="9">
        <f t="shared" si="202"/>
        <v>1</v>
      </c>
      <c r="D1348" s="9" t="str">
        <f t="shared" si="202"/>
        <v>growth</v>
      </c>
      <c r="E1348" s="9">
        <v>36</v>
      </c>
      <c r="F1348" s="9" t="s">
        <v>55</v>
      </c>
      <c r="G1348" s="9" t="s">
        <v>59</v>
      </c>
      <c r="H1348" s="9">
        <v>2</v>
      </c>
      <c r="I1348" s="9">
        <f t="shared" si="199"/>
        <v>36418036</v>
      </c>
      <c r="J1348" s="9">
        <f t="shared" si="197"/>
        <v>41</v>
      </c>
      <c r="K1348" s="10">
        <v>2095</v>
      </c>
      <c r="L1348" s="10">
        <v>2095</v>
      </c>
      <c r="M1348" s="10">
        <v>97</v>
      </c>
      <c r="N1348" s="10">
        <v>2032.15</v>
      </c>
      <c r="O1348" s="9"/>
      <c r="P1348" s="6"/>
      <c r="Q1348" s="6"/>
    </row>
    <row r="1349" spans="1:17" x14ac:dyDescent="0.25">
      <c r="A1349" s="20">
        <f t="shared" si="203"/>
        <v>36418</v>
      </c>
      <c r="B1349" s="8">
        <f t="shared" si="203"/>
        <v>4</v>
      </c>
      <c r="C1349" s="9">
        <f t="shared" si="202"/>
        <v>1</v>
      </c>
      <c r="D1349" s="9" t="str">
        <f t="shared" si="202"/>
        <v>growth</v>
      </c>
      <c r="E1349" s="9">
        <v>59</v>
      </c>
      <c r="F1349" s="9" t="s">
        <v>55</v>
      </c>
      <c r="G1349" s="9" t="s">
        <v>59</v>
      </c>
      <c r="H1349" s="9">
        <v>3</v>
      </c>
      <c r="I1349" s="9">
        <f t="shared" si="199"/>
        <v>36418059</v>
      </c>
      <c r="J1349" s="9">
        <f t="shared" si="197"/>
        <v>41</v>
      </c>
      <c r="K1349" s="10">
        <v>1820</v>
      </c>
      <c r="L1349" s="10">
        <v>1820</v>
      </c>
      <c r="M1349" s="10">
        <v>97</v>
      </c>
      <c r="N1349" s="10">
        <v>1765.4</v>
      </c>
      <c r="O1349" s="9"/>
      <c r="P1349" s="6"/>
      <c r="Q1349" s="6"/>
    </row>
    <row r="1350" spans="1:17" x14ac:dyDescent="0.25">
      <c r="A1350" s="20">
        <f t="shared" si="203"/>
        <v>36418</v>
      </c>
      <c r="B1350" s="11">
        <f t="shared" si="203"/>
        <v>4</v>
      </c>
      <c r="C1350" s="12">
        <f t="shared" si="202"/>
        <v>1</v>
      </c>
      <c r="D1350" s="12" t="str">
        <f t="shared" si="202"/>
        <v>growth</v>
      </c>
      <c r="E1350" s="12">
        <v>19</v>
      </c>
      <c r="F1350" s="12" t="s">
        <v>57</v>
      </c>
      <c r="G1350" s="12" t="s">
        <v>59</v>
      </c>
      <c r="H1350" s="12">
        <v>1</v>
      </c>
      <c r="I1350" s="12">
        <f t="shared" si="199"/>
        <v>36418019</v>
      </c>
      <c r="J1350" s="12">
        <f t="shared" si="197"/>
        <v>41</v>
      </c>
      <c r="K1350" s="13">
        <v>1325</v>
      </c>
      <c r="L1350" s="13">
        <v>1325</v>
      </c>
      <c r="M1350" s="13">
        <v>93</v>
      </c>
      <c r="N1350" s="13">
        <v>1232.25</v>
      </c>
      <c r="O1350" s="12"/>
      <c r="P1350" s="6"/>
      <c r="Q1350" s="6"/>
    </row>
    <row r="1351" spans="1:17" x14ac:dyDescent="0.25">
      <c r="A1351" s="20">
        <f t="shared" si="203"/>
        <v>36418</v>
      </c>
      <c r="B1351" s="11">
        <f t="shared" si="203"/>
        <v>4</v>
      </c>
      <c r="C1351" s="12">
        <f t="shared" si="202"/>
        <v>1</v>
      </c>
      <c r="D1351" s="12" t="str">
        <f t="shared" si="202"/>
        <v>growth</v>
      </c>
      <c r="E1351" s="12">
        <v>38</v>
      </c>
      <c r="F1351" s="12" t="s">
        <v>57</v>
      </c>
      <c r="G1351" s="12" t="s">
        <v>59</v>
      </c>
      <c r="H1351" s="12">
        <v>2</v>
      </c>
      <c r="I1351" s="12">
        <f t="shared" si="199"/>
        <v>36418038</v>
      </c>
      <c r="J1351" s="12">
        <f t="shared" si="197"/>
        <v>41</v>
      </c>
      <c r="K1351" s="13">
        <v>1770</v>
      </c>
      <c r="L1351" s="13">
        <v>1770</v>
      </c>
      <c r="M1351" s="13">
        <v>93</v>
      </c>
      <c r="N1351" s="13">
        <v>1646.1</v>
      </c>
      <c r="O1351" s="12"/>
      <c r="P1351" s="6"/>
      <c r="Q1351" s="6"/>
    </row>
    <row r="1352" spans="1:17" x14ac:dyDescent="0.25">
      <c r="A1352" s="20">
        <f t="shared" si="203"/>
        <v>36418</v>
      </c>
      <c r="B1352" s="11">
        <f t="shared" si="203"/>
        <v>4</v>
      </c>
      <c r="C1352" s="12">
        <f t="shared" si="203"/>
        <v>1</v>
      </c>
      <c r="D1352" s="12" t="str">
        <f t="shared" si="203"/>
        <v>growth</v>
      </c>
      <c r="E1352" s="12">
        <v>81</v>
      </c>
      <c r="F1352" s="12" t="s">
        <v>57</v>
      </c>
      <c r="G1352" s="12" t="s">
        <v>59</v>
      </c>
      <c r="H1352" s="12">
        <v>3</v>
      </c>
      <c r="I1352" s="12">
        <f t="shared" si="199"/>
        <v>36418081</v>
      </c>
      <c r="J1352" s="12">
        <f t="shared" si="197"/>
        <v>41</v>
      </c>
      <c r="K1352" s="13">
        <v>1880</v>
      </c>
      <c r="L1352" s="13">
        <v>1880</v>
      </c>
      <c r="M1352" s="13">
        <v>93</v>
      </c>
      <c r="N1352" s="13">
        <v>1748.4</v>
      </c>
      <c r="O1352" s="12"/>
      <c r="P1352" s="6"/>
      <c r="Q1352" s="6"/>
    </row>
    <row r="1353" spans="1:17" x14ac:dyDescent="0.25">
      <c r="A1353" s="7">
        <v>36425</v>
      </c>
      <c r="B1353" s="8">
        <v>4</v>
      </c>
      <c r="C1353" s="9">
        <v>1</v>
      </c>
      <c r="D1353" s="9" t="s">
        <v>60</v>
      </c>
      <c r="E1353" s="9">
        <v>14</v>
      </c>
      <c r="F1353" s="9" t="s">
        <v>55</v>
      </c>
      <c r="G1353" s="9" t="s">
        <v>56</v>
      </c>
      <c r="H1353" s="9">
        <v>1</v>
      </c>
      <c r="I1353" s="9">
        <f t="shared" si="199"/>
        <v>36425014</v>
      </c>
      <c r="J1353" s="9">
        <f t="shared" si="197"/>
        <v>41</v>
      </c>
      <c r="K1353" s="10">
        <v>895</v>
      </c>
      <c r="L1353" s="10">
        <v>895</v>
      </c>
      <c r="M1353" s="10">
        <v>54</v>
      </c>
      <c r="N1353" s="10">
        <v>483.3</v>
      </c>
      <c r="O1353" s="9"/>
      <c r="P1353" s="6"/>
      <c r="Q1353" s="6"/>
    </row>
    <row r="1354" spans="1:17" x14ac:dyDescent="0.25">
      <c r="A1354" s="7">
        <f>A1353</f>
        <v>36425</v>
      </c>
      <c r="B1354" s="8">
        <f>B1353</f>
        <v>4</v>
      </c>
      <c r="C1354" s="9">
        <f t="shared" ref="C1354:D1369" si="204">C1353</f>
        <v>1</v>
      </c>
      <c r="D1354" s="9" t="str">
        <f t="shared" si="204"/>
        <v>growth</v>
      </c>
      <c r="E1354" s="9">
        <v>35</v>
      </c>
      <c r="F1354" s="9" t="s">
        <v>55</v>
      </c>
      <c r="G1354" s="9" t="s">
        <v>56</v>
      </c>
      <c r="H1354" s="9">
        <v>2</v>
      </c>
      <c r="I1354" s="9">
        <f t="shared" si="199"/>
        <v>36425035</v>
      </c>
      <c r="J1354" s="9">
        <f t="shared" si="197"/>
        <v>41</v>
      </c>
      <c r="K1354" s="10">
        <v>1615</v>
      </c>
      <c r="L1354" s="10">
        <v>1615</v>
      </c>
      <c r="M1354" s="10">
        <v>54</v>
      </c>
      <c r="N1354" s="10">
        <v>872.1</v>
      </c>
      <c r="O1354" s="9"/>
      <c r="P1354" s="6"/>
      <c r="Q1354" s="6"/>
    </row>
    <row r="1355" spans="1:17" x14ac:dyDescent="0.25">
      <c r="A1355" s="7">
        <f t="shared" ref="A1355:D1370" si="205">A1354</f>
        <v>36425</v>
      </c>
      <c r="B1355" s="8">
        <f t="shared" si="205"/>
        <v>4</v>
      </c>
      <c r="C1355" s="9">
        <f t="shared" si="204"/>
        <v>1</v>
      </c>
      <c r="D1355" s="9" t="str">
        <f t="shared" si="204"/>
        <v>growth</v>
      </c>
      <c r="E1355" s="9">
        <v>61</v>
      </c>
      <c r="F1355" s="9" t="s">
        <v>55</v>
      </c>
      <c r="G1355" s="9" t="s">
        <v>56</v>
      </c>
      <c r="H1355" s="9">
        <v>3</v>
      </c>
      <c r="I1355" s="9">
        <f t="shared" si="199"/>
        <v>36425061</v>
      </c>
      <c r="J1355" s="9">
        <f t="shared" si="197"/>
        <v>41</v>
      </c>
      <c r="K1355" s="10">
        <v>760</v>
      </c>
      <c r="L1355" s="10">
        <v>760</v>
      </c>
      <c r="M1355" s="10">
        <v>54</v>
      </c>
      <c r="N1355" s="10">
        <v>410.4</v>
      </c>
      <c r="O1355" s="9"/>
      <c r="P1355" s="6"/>
      <c r="Q1355" s="6"/>
    </row>
    <row r="1356" spans="1:17" x14ac:dyDescent="0.25">
      <c r="A1356" s="7">
        <f t="shared" si="205"/>
        <v>36425</v>
      </c>
      <c r="B1356" s="11">
        <f t="shared" si="205"/>
        <v>4</v>
      </c>
      <c r="C1356" s="12">
        <f t="shared" si="204"/>
        <v>1</v>
      </c>
      <c r="D1356" s="12" t="str">
        <f t="shared" si="204"/>
        <v>growth</v>
      </c>
      <c r="E1356" s="12">
        <v>17</v>
      </c>
      <c r="F1356" s="12" t="s">
        <v>57</v>
      </c>
      <c r="G1356" s="12" t="s">
        <v>56</v>
      </c>
      <c r="H1356" s="12">
        <v>1</v>
      </c>
      <c r="I1356" s="12">
        <f t="shared" si="199"/>
        <v>36425017</v>
      </c>
      <c r="J1356" s="12">
        <f t="shared" si="197"/>
        <v>41</v>
      </c>
      <c r="K1356" s="13">
        <v>255</v>
      </c>
      <c r="L1356" s="13">
        <v>255</v>
      </c>
      <c r="M1356" s="13">
        <v>26</v>
      </c>
      <c r="N1356" s="13">
        <v>66.3</v>
      </c>
      <c r="O1356" s="12"/>
      <c r="P1356" s="6"/>
      <c r="Q1356" s="6"/>
    </row>
    <row r="1357" spans="1:17" x14ac:dyDescent="0.25">
      <c r="A1357" s="7">
        <f t="shared" si="205"/>
        <v>36425</v>
      </c>
      <c r="B1357" s="11">
        <f t="shared" si="205"/>
        <v>4</v>
      </c>
      <c r="C1357" s="12">
        <f t="shared" si="204"/>
        <v>1</v>
      </c>
      <c r="D1357" s="12" t="str">
        <f t="shared" si="204"/>
        <v>growth</v>
      </c>
      <c r="E1357" s="12">
        <v>39</v>
      </c>
      <c r="F1357" s="12" t="s">
        <v>57</v>
      </c>
      <c r="G1357" s="12" t="s">
        <v>56</v>
      </c>
      <c r="H1357" s="12">
        <v>2</v>
      </c>
      <c r="I1357" s="12">
        <f t="shared" si="199"/>
        <v>36425039</v>
      </c>
      <c r="J1357" s="12">
        <f t="shared" si="197"/>
        <v>41</v>
      </c>
      <c r="K1357" s="13">
        <v>990</v>
      </c>
      <c r="L1357" s="13">
        <v>990</v>
      </c>
      <c r="M1357" s="13">
        <v>26</v>
      </c>
      <c r="N1357" s="13">
        <v>257.39999999999998</v>
      </c>
      <c r="O1357" s="12"/>
      <c r="P1357" s="6"/>
      <c r="Q1357" s="6"/>
    </row>
    <row r="1358" spans="1:17" x14ac:dyDescent="0.25">
      <c r="A1358" s="7">
        <f t="shared" si="205"/>
        <v>36425</v>
      </c>
      <c r="B1358" s="11">
        <f t="shared" si="205"/>
        <v>4</v>
      </c>
      <c r="C1358" s="12">
        <f t="shared" si="204"/>
        <v>1</v>
      </c>
      <c r="D1358" s="12" t="str">
        <f t="shared" si="204"/>
        <v>growth</v>
      </c>
      <c r="E1358" s="12">
        <v>82</v>
      </c>
      <c r="F1358" s="12" t="s">
        <v>57</v>
      </c>
      <c r="G1358" s="12" t="s">
        <v>56</v>
      </c>
      <c r="H1358" s="12">
        <v>3</v>
      </c>
      <c r="I1358" s="12">
        <f t="shared" si="199"/>
        <v>36425082</v>
      </c>
      <c r="J1358" s="12">
        <f t="shared" si="197"/>
        <v>41</v>
      </c>
      <c r="K1358" s="13">
        <v>80</v>
      </c>
      <c r="L1358" s="13">
        <v>80</v>
      </c>
      <c r="M1358" s="13">
        <v>26</v>
      </c>
      <c r="N1358" s="13">
        <v>20.8</v>
      </c>
      <c r="O1358" s="12"/>
      <c r="P1358" s="6"/>
      <c r="Q1358" s="6"/>
    </row>
    <row r="1359" spans="1:17" x14ac:dyDescent="0.25">
      <c r="A1359" s="7">
        <f t="shared" si="205"/>
        <v>36425</v>
      </c>
      <c r="B1359" s="14">
        <f t="shared" si="205"/>
        <v>4</v>
      </c>
      <c r="C1359" s="15">
        <f t="shared" si="204"/>
        <v>1</v>
      </c>
      <c r="D1359" s="15" t="str">
        <f t="shared" si="204"/>
        <v>growth</v>
      </c>
      <c r="E1359" s="15">
        <v>15</v>
      </c>
      <c r="F1359" s="15" t="s">
        <v>55</v>
      </c>
      <c r="G1359" s="15" t="s">
        <v>58</v>
      </c>
      <c r="H1359" s="15">
        <v>1</v>
      </c>
      <c r="I1359" s="15">
        <f t="shared" si="199"/>
        <v>36425015</v>
      </c>
      <c r="J1359" s="15">
        <f t="shared" si="197"/>
        <v>41</v>
      </c>
      <c r="K1359" s="16">
        <v>1670</v>
      </c>
      <c r="L1359" s="16">
        <v>1670</v>
      </c>
      <c r="M1359" s="16">
        <v>82</v>
      </c>
      <c r="N1359" s="16">
        <v>1369.4</v>
      </c>
      <c r="O1359" s="15"/>
      <c r="P1359" s="6"/>
      <c r="Q1359" s="6"/>
    </row>
    <row r="1360" spans="1:17" x14ac:dyDescent="0.25">
      <c r="A1360" s="7">
        <f t="shared" si="205"/>
        <v>36425</v>
      </c>
      <c r="B1360" s="14">
        <f t="shared" si="205"/>
        <v>4</v>
      </c>
      <c r="C1360" s="15">
        <f t="shared" si="204"/>
        <v>1</v>
      </c>
      <c r="D1360" s="15" t="str">
        <f t="shared" si="204"/>
        <v>growth</v>
      </c>
      <c r="E1360" s="15">
        <v>34</v>
      </c>
      <c r="F1360" s="15" t="s">
        <v>55</v>
      </c>
      <c r="G1360" s="15" t="s">
        <v>58</v>
      </c>
      <c r="H1360" s="15">
        <v>2</v>
      </c>
      <c r="I1360" s="15">
        <f t="shared" si="199"/>
        <v>36425034</v>
      </c>
      <c r="J1360" s="15">
        <f t="shared" si="197"/>
        <v>41</v>
      </c>
      <c r="K1360" s="16">
        <v>1505</v>
      </c>
      <c r="L1360" s="16">
        <v>1505</v>
      </c>
      <c r="M1360" s="16">
        <v>82</v>
      </c>
      <c r="N1360" s="16">
        <v>1234.0999999999999</v>
      </c>
      <c r="O1360" s="15"/>
      <c r="P1360" s="6"/>
      <c r="Q1360" s="6"/>
    </row>
    <row r="1361" spans="1:17" x14ac:dyDescent="0.25">
      <c r="A1361" s="7">
        <f t="shared" si="205"/>
        <v>36425</v>
      </c>
      <c r="B1361" s="14">
        <f t="shared" si="205"/>
        <v>4</v>
      </c>
      <c r="C1361" s="15">
        <f t="shared" si="204"/>
        <v>1</v>
      </c>
      <c r="D1361" s="15" t="str">
        <f t="shared" si="204"/>
        <v>growth</v>
      </c>
      <c r="E1361" s="15">
        <v>60</v>
      </c>
      <c r="F1361" s="15" t="s">
        <v>55</v>
      </c>
      <c r="G1361" s="15" t="s">
        <v>58</v>
      </c>
      <c r="H1361" s="15">
        <v>3</v>
      </c>
      <c r="I1361" s="15">
        <f t="shared" si="199"/>
        <v>36425060</v>
      </c>
      <c r="J1361" s="15">
        <f t="shared" si="197"/>
        <v>41</v>
      </c>
      <c r="K1361" s="16">
        <v>2065</v>
      </c>
      <c r="L1361" s="16">
        <v>2065</v>
      </c>
      <c r="M1361" s="16">
        <v>82</v>
      </c>
      <c r="N1361" s="16">
        <v>1693.3</v>
      </c>
      <c r="O1361" s="15"/>
      <c r="P1361" s="6"/>
      <c r="Q1361" s="6"/>
    </row>
    <row r="1362" spans="1:17" x14ac:dyDescent="0.25">
      <c r="A1362" s="7">
        <f t="shared" si="205"/>
        <v>36425</v>
      </c>
      <c r="B1362" s="17">
        <f t="shared" si="205"/>
        <v>4</v>
      </c>
      <c r="C1362" s="18">
        <f t="shared" si="204"/>
        <v>1</v>
      </c>
      <c r="D1362" s="18" t="str">
        <f t="shared" si="204"/>
        <v>growth</v>
      </c>
      <c r="E1362" s="18">
        <v>18</v>
      </c>
      <c r="F1362" s="18" t="s">
        <v>57</v>
      </c>
      <c r="G1362" s="18" t="s">
        <v>58</v>
      </c>
      <c r="H1362" s="18">
        <v>1</v>
      </c>
      <c r="I1362" s="18">
        <f t="shared" si="199"/>
        <v>36425018</v>
      </c>
      <c r="J1362" s="18">
        <f t="shared" si="197"/>
        <v>41</v>
      </c>
      <c r="K1362" s="19">
        <v>1960</v>
      </c>
      <c r="L1362" s="19">
        <v>1960</v>
      </c>
      <c r="M1362" s="19">
        <v>90</v>
      </c>
      <c r="N1362" s="19">
        <v>1764</v>
      </c>
      <c r="O1362" s="18"/>
      <c r="P1362" s="6"/>
      <c r="Q1362" s="6"/>
    </row>
    <row r="1363" spans="1:17" x14ac:dyDescent="0.25">
      <c r="A1363" s="7">
        <f t="shared" si="205"/>
        <v>36425</v>
      </c>
      <c r="B1363" s="17">
        <f t="shared" si="205"/>
        <v>4</v>
      </c>
      <c r="C1363" s="18">
        <f t="shared" si="204"/>
        <v>1</v>
      </c>
      <c r="D1363" s="18" t="str">
        <f t="shared" si="204"/>
        <v>growth</v>
      </c>
      <c r="E1363" s="18">
        <v>37</v>
      </c>
      <c r="F1363" s="18" t="s">
        <v>57</v>
      </c>
      <c r="G1363" s="18" t="s">
        <v>58</v>
      </c>
      <c r="H1363" s="18">
        <v>2</v>
      </c>
      <c r="I1363" s="18">
        <f t="shared" si="199"/>
        <v>36425037</v>
      </c>
      <c r="J1363" s="18">
        <f t="shared" si="197"/>
        <v>41</v>
      </c>
      <c r="K1363" s="19">
        <v>1910</v>
      </c>
      <c r="L1363" s="19">
        <v>1910</v>
      </c>
      <c r="M1363" s="19">
        <v>90</v>
      </c>
      <c r="N1363" s="19">
        <v>1719</v>
      </c>
      <c r="O1363" s="18"/>
      <c r="P1363" s="6"/>
      <c r="Q1363" s="6"/>
    </row>
    <row r="1364" spans="1:17" x14ac:dyDescent="0.25">
      <c r="A1364" s="7">
        <f t="shared" si="205"/>
        <v>36425</v>
      </c>
      <c r="B1364" s="17">
        <f t="shared" si="205"/>
        <v>4</v>
      </c>
      <c r="C1364" s="18">
        <f t="shared" si="204"/>
        <v>1</v>
      </c>
      <c r="D1364" s="18" t="str">
        <f t="shared" si="204"/>
        <v>growth</v>
      </c>
      <c r="E1364" s="18">
        <v>83</v>
      </c>
      <c r="F1364" s="18" t="s">
        <v>57</v>
      </c>
      <c r="G1364" s="18" t="s">
        <v>58</v>
      </c>
      <c r="H1364" s="18">
        <v>3</v>
      </c>
      <c r="I1364" s="18">
        <f t="shared" si="199"/>
        <v>36425083</v>
      </c>
      <c r="J1364" s="18">
        <f t="shared" ref="J1364:J1445" si="206">B1364*10+C1364</f>
        <v>41</v>
      </c>
      <c r="K1364" s="19">
        <v>1450</v>
      </c>
      <c r="L1364" s="19">
        <v>1450</v>
      </c>
      <c r="M1364" s="19">
        <v>90</v>
      </c>
      <c r="N1364" s="19">
        <v>1305</v>
      </c>
      <c r="O1364" s="18"/>
      <c r="P1364" s="6"/>
      <c r="Q1364" s="6"/>
    </row>
    <row r="1365" spans="1:17" x14ac:dyDescent="0.25">
      <c r="A1365" s="7">
        <f t="shared" si="205"/>
        <v>36425</v>
      </c>
      <c r="B1365" s="8">
        <f t="shared" si="205"/>
        <v>4</v>
      </c>
      <c r="C1365" s="9">
        <f t="shared" si="204"/>
        <v>1</v>
      </c>
      <c r="D1365" s="9" t="str">
        <f t="shared" si="204"/>
        <v>growth</v>
      </c>
      <c r="E1365" s="9">
        <v>16</v>
      </c>
      <c r="F1365" s="9" t="s">
        <v>55</v>
      </c>
      <c r="G1365" s="9" t="s">
        <v>59</v>
      </c>
      <c r="H1365" s="9">
        <v>1</v>
      </c>
      <c r="I1365" s="9">
        <f t="shared" si="199"/>
        <v>36425016</v>
      </c>
      <c r="J1365" s="9">
        <f t="shared" si="206"/>
        <v>41</v>
      </c>
      <c r="K1365" s="10">
        <v>3275</v>
      </c>
      <c r="L1365" s="10">
        <v>3275</v>
      </c>
      <c r="M1365" s="10">
        <v>97</v>
      </c>
      <c r="N1365" s="10">
        <v>3176.75</v>
      </c>
      <c r="O1365" s="9"/>
      <c r="P1365" s="6"/>
      <c r="Q1365" s="6"/>
    </row>
    <row r="1366" spans="1:17" x14ac:dyDescent="0.25">
      <c r="A1366" s="7">
        <f t="shared" si="205"/>
        <v>36425</v>
      </c>
      <c r="B1366" s="8">
        <f t="shared" si="205"/>
        <v>4</v>
      </c>
      <c r="C1366" s="9">
        <f t="shared" si="204"/>
        <v>1</v>
      </c>
      <c r="D1366" s="9" t="str">
        <f t="shared" si="204"/>
        <v>growth</v>
      </c>
      <c r="E1366" s="9">
        <v>36</v>
      </c>
      <c r="F1366" s="9" t="s">
        <v>55</v>
      </c>
      <c r="G1366" s="9" t="s">
        <v>59</v>
      </c>
      <c r="H1366" s="9">
        <v>2</v>
      </c>
      <c r="I1366" s="9">
        <f t="shared" ref="I1366:I1429" si="207">A1366*1000+E1366</f>
        <v>36425036</v>
      </c>
      <c r="J1366" s="9">
        <f t="shared" si="206"/>
        <v>41</v>
      </c>
      <c r="K1366" s="10">
        <v>3525</v>
      </c>
      <c r="L1366" s="10">
        <v>3525</v>
      </c>
      <c r="M1366" s="10">
        <v>97</v>
      </c>
      <c r="N1366" s="10">
        <v>3419.25</v>
      </c>
      <c r="O1366" s="9"/>
      <c r="P1366" s="6"/>
      <c r="Q1366" s="6"/>
    </row>
    <row r="1367" spans="1:17" x14ac:dyDescent="0.25">
      <c r="A1367" s="7">
        <f t="shared" si="205"/>
        <v>36425</v>
      </c>
      <c r="B1367" s="8">
        <f t="shared" si="205"/>
        <v>4</v>
      </c>
      <c r="C1367" s="9">
        <f t="shared" si="204"/>
        <v>1</v>
      </c>
      <c r="D1367" s="9" t="str">
        <f t="shared" si="204"/>
        <v>growth</v>
      </c>
      <c r="E1367" s="9">
        <v>59</v>
      </c>
      <c r="F1367" s="9" t="s">
        <v>55</v>
      </c>
      <c r="G1367" s="9" t="s">
        <v>59</v>
      </c>
      <c r="H1367" s="9">
        <v>3</v>
      </c>
      <c r="I1367" s="9">
        <f t="shared" si="207"/>
        <v>36425059</v>
      </c>
      <c r="J1367" s="9">
        <f t="shared" si="206"/>
        <v>41</v>
      </c>
      <c r="K1367" s="10">
        <v>2420</v>
      </c>
      <c r="L1367" s="10">
        <v>2420</v>
      </c>
      <c r="M1367" s="10">
        <v>97</v>
      </c>
      <c r="N1367" s="10">
        <v>2347.4</v>
      </c>
      <c r="O1367" s="9"/>
      <c r="P1367" s="6"/>
      <c r="Q1367" s="6"/>
    </row>
    <row r="1368" spans="1:17" x14ac:dyDescent="0.25">
      <c r="A1368" s="7">
        <f t="shared" si="205"/>
        <v>36425</v>
      </c>
      <c r="B1368" s="11">
        <f t="shared" si="205"/>
        <v>4</v>
      </c>
      <c r="C1368" s="12">
        <f t="shared" si="204"/>
        <v>1</v>
      </c>
      <c r="D1368" s="12" t="str">
        <f t="shared" si="204"/>
        <v>growth</v>
      </c>
      <c r="E1368" s="12">
        <v>19</v>
      </c>
      <c r="F1368" s="12" t="s">
        <v>57</v>
      </c>
      <c r="G1368" s="12" t="s">
        <v>59</v>
      </c>
      <c r="H1368" s="12">
        <v>1</v>
      </c>
      <c r="I1368" s="12">
        <f t="shared" si="207"/>
        <v>36425019</v>
      </c>
      <c r="J1368" s="12">
        <f t="shared" si="206"/>
        <v>41</v>
      </c>
      <c r="K1368" s="13">
        <v>3275</v>
      </c>
      <c r="L1368" s="13">
        <v>3275</v>
      </c>
      <c r="M1368" s="13">
        <v>93</v>
      </c>
      <c r="N1368" s="13">
        <v>3045.75</v>
      </c>
      <c r="O1368" s="12"/>
      <c r="P1368" s="6"/>
      <c r="Q1368" s="6"/>
    </row>
    <row r="1369" spans="1:17" x14ac:dyDescent="0.25">
      <c r="A1369" s="7">
        <f t="shared" si="205"/>
        <v>36425</v>
      </c>
      <c r="B1369" s="11">
        <f t="shared" si="205"/>
        <v>4</v>
      </c>
      <c r="C1369" s="12">
        <f t="shared" si="204"/>
        <v>1</v>
      </c>
      <c r="D1369" s="12" t="str">
        <f t="shared" si="204"/>
        <v>growth</v>
      </c>
      <c r="E1369" s="12">
        <v>38</v>
      </c>
      <c r="F1369" s="12" t="s">
        <v>57</v>
      </c>
      <c r="G1369" s="12" t="s">
        <v>59</v>
      </c>
      <c r="H1369" s="12">
        <v>2</v>
      </c>
      <c r="I1369" s="12">
        <f t="shared" si="207"/>
        <v>36425038</v>
      </c>
      <c r="J1369" s="12">
        <f t="shared" si="206"/>
        <v>41</v>
      </c>
      <c r="K1369" s="13">
        <v>2505</v>
      </c>
      <c r="L1369" s="13">
        <v>2505</v>
      </c>
      <c r="M1369" s="13">
        <v>93</v>
      </c>
      <c r="N1369" s="13">
        <v>2329.65</v>
      </c>
      <c r="O1369" s="12"/>
      <c r="P1369" s="6"/>
      <c r="Q1369" s="6"/>
    </row>
    <row r="1370" spans="1:17" x14ac:dyDescent="0.25">
      <c r="A1370" s="7">
        <f t="shared" si="205"/>
        <v>36425</v>
      </c>
      <c r="B1370" s="11">
        <f t="shared" si="205"/>
        <v>4</v>
      </c>
      <c r="C1370" s="12">
        <f t="shared" si="205"/>
        <v>1</v>
      </c>
      <c r="D1370" s="12" t="str">
        <f t="shared" si="205"/>
        <v>growth</v>
      </c>
      <c r="E1370" s="12">
        <v>81</v>
      </c>
      <c r="F1370" s="12" t="s">
        <v>57</v>
      </c>
      <c r="G1370" s="12" t="s">
        <v>59</v>
      </c>
      <c r="H1370" s="12">
        <v>3</v>
      </c>
      <c r="I1370" s="12">
        <f t="shared" si="207"/>
        <v>36425081</v>
      </c>
      <c r="J1370" s="12">
        <f t="shared" si="206"/>
        <v>41</v>
      </c>
      <c r="K1370" s="13">
        <v>3080</v>
      </c>
      <c r="L1370" s="13">
        <v>3080</v>
      </c>
      <c r="M1370" s="13">
        <v>93</v>
      </c>
      <c r="N1370" s="13">
        <v>2864.4</v>
      </c>
      <c r="O1370" s="12"/>
      <c r="P1370" s="6"/>
      <c r="Q1370" s="6"/>
    </row>
    <row r="1371" spans="1:17" x14ac:dyDescent="0.25">
      <c r="A1371" s="20">
        <v>36432</v>
      </c>
      <c r="B1371" s="8">
        <v>4</v>
      </c>
      <c r="C1371" s="9">
        <v>1</v>
      </c>
      <c r="D1371" s="9" t="s">
        <v>54</v>
      </c>
      <c r="E1371" s="9">
        <v>14</v>
      </c>
      <c r="F1371" s="9" t="s">
        <v>55</v>
      </c>
      <c r="G1371" s="9" t="s">
        <v>56</v>
      </c>
      <c r="H1371" s="9">
        <v>1</v>
      </c>
      <c r="I1371" s="9">
        <f t="shared" si="207"/>
        <v>36432014</v>
      </c>
      <c r="J1371" s="9">
        <f t="shared" si="206"/>
        <v>41</v>
      </c>
      <c r="K1371" s="10">
        <v>900</v>
      </c>
      <c r="L1371" s="10">
        <v>900</v>
      </c>
      <c r="M1371" s="10">
        <v>54</v>
      </c>
      <c r="N1371" s="10">
        <v>486</v>
      </c>
      <c r="O1371" s="9"/>
      <c r="P1371" s="6"/>
      <c r="Q1371" s="6"/>
    </row>
    <row r="1372" spans="1:17" x14ac:dyDescent="0.25">
      <c r="A1372" s="20">
        <f>A1371</f>
        <v>36432</v>
      </c>
      <c r="B1372" s="8">
        <f>B1371</f>
        <v>4</v>
      </c>
      <c r="C1372" s="9">
        <f t="shared" ref="C1372:D1387" si="208">C1371</f>
        <v>1</v>
      </c>
      <c r="D1372" s="9" t="str">
        <f t="shared" si="208"/>
        <v>final</v>
      </c>
      <c r="E1372" s="9">
        <v>35</v>
      </c>
      <c r="F1372" s="9" t="s">
        <v>55</v>
      </c>
      <c r="G1372" s="9" t="s">
        <v>56</v>
      </c>
      <c r="H1372" s="9">
        <v>2</v>
      </c>
      <c r="I1372" s="9">
        <f t="shared" si="207"/>
        <v>36432035</v>
      </c>
      <c r="J1372" s="9">
        <f t="shared" si="206"/>
        <v>41</v>
      </c>
      <c r="K1372" s="10">
        <v>1380</v>
      </c>
      <c r="L1372" s="10">
        <v>1380</v>
      </c>
      <c r="M1372" s="10">
        <v>54</v>
      </c>
      <c r="N1372" s="10">
        <v>745.2</v>
      </c>
      <c r="O1372" s="9"/>
      <c r="P1372" s="6"/>
      <c r="Q1372" s="6"/>
    </row>
    <row r="1373" spans="1:17" x14ac:dyDescent="0.25">
      <c r="A1373" s="20">
        <f t="shared" ref="A1373:D1388" si="209">A1372</f>
        <v>36432</v>
      </c>
      <c r="B1373" s="8">
        <f t="shared" si="209"/>
        <v>4</v>
      </c>
      <c r="C1373" s="9">
        <f t="shared" si="208"/>
        <v>1</v>
      </c>
      <c r="D1373" s="9" t="str">
        <f t="shared" si="208"/>
        <v>final</v>
      </c>
      <c r="E1373" s="9">
        <v>61</v>
      </c>
      <c r="F1373" s="9" t="s">
        <v>55</v>
      </c>
      <c r="G1373" s="9" t="s">
        <v>56</v>
      </c>
      <c r="H1373" s="9">
        <v>3</v>
      </c>
      <c r="I1373" s="9">
        <f t="shared" si="207"/>
        <v>36432061</v>
      </c>
      <c r="J1373" s="9">
        <f t="shared" si="206"/>
        <v>41</v>
      </c>
      <c r="K1373" s="10">
        <v>1050</v>
      </c>
      <c r="L1373" s="10">
        <v>1050</v>
      </c>
      <c r="M1373" s="10">
        <v>54</v>
      </c>
      <c r="N1373" s="10">
        <v>567</v>
      </c>
      <c r="O1373" s="9"/>
      <c r="P1373" s="6"/>
      <c r="Q1373" s="6"/>
    </row>
    <row r="1374" spans="1:17" x14ac:dyDescent="0.25">
      <c r="A1374" s="20">
        <f t="shared" si="209"/>
        <v>36432</v>
      </c>
      <c r="B1374" s="11">
        <f t="shared" si="209"/>
        <v>4</v>
      </c>
      <c r="C1374" s="12">
        <f t="shared" si="208"/>
        <v>1</v>
      </c>
      <c r="D1374" s="12" t="str">
        <f t="shared" si="208"/>
        <v>final</v>
      </c>
      <c r="E1374" s="12">
        <v>17</v>
      </c>
      <c r="F1374" s="12" t="s">
        <v>57</v>
      </c>
      <c r="G1374" s="12" t="s">
        <v>56</v>
      </c>
      <c r="H1374" s="12">
        <v>1</v>
      </c>
      <c r="I1374" s="12">
        <f t="shared" si="207"/>
        <v>36432017</v>
      </c>
      <c r="J1374" s="12">
        <f t="shared" si="206"/>
        <v>41</v>
      </c>
      <c r="K1374" s="13">
        <v>463</v>
      </c>
      <c r="L1374" s="13">
        <v>463</v>
      </c>
      <c r="M1374" s="13">
        <v>26</v>
      </c>
      <c r="N1374" s="13">
        <v>120.38</v>
      </c>
      <c r="O1374" s="12"/>
      <c r="P1374" s="6"/>
      <c r="Q1374" s="6"/>
    </row>
    <row r="1375" spans="1:17" x14ac:dyDescent="0.25">
      <c r="A1375" s="20">
        <f t="shared" si="209"/>
        <v>36432</v>
      </c>
      <c r="B1375" s="11">
        <f t="shared" si="209"/>
        <v>4</v>
      </c>
      <c r="C1375" s="12">
        <f t="shared" si="208"/>
        <v>1</v>
      </c>
      <c r="D1375" s="12" t="str">
        <f t="shared" si="208"/>
        <v>final</v>
      </c>
      <c r="E1375" s="12">
        <v>39</v>
      </c>
      <c r="F1375" s="12" t="s">
        <v>57</v>
      </c>
      <c r="G1375" s="12" t="s">
        <v>56</v>
      </c>
      <c r="H1375" s="12">
        <v>2</v>
      </c>
      <c r="I1375" s="12">
        <f t="shared" si="207"/>
        <v>36432039</v>
      </c>
      <c r="J1375" s="12">
        <f t="shared" si="206"/>
        <v>41</v>
      </c>
      <c r="K1375" s="13">
        <v>1100</v>
      </c>
      <c r="L1375" s="13">
        <v>1100</v>
      </c>
      <c r="M1375" s="13">
        <v>26</v>
      </c>
      <c r="N1375" s="13">
        <v>286</v>
      </c>
      <c r="O1375" s="12"/>
      <c r="P1375" s="6"/>
      <c r="Q1375" s="6"/>
    </row>
    <row r="1376" spans="1:17" x14ac:dyDescent="0.25">
      <c r="A1376" s="20">
        <f t="shared" si="209"/>
        <v>36432</v>
      </c>
      <c r="B1376" s="11">
        <f t="shared" si="209"/>
        <v>4</v>
      </c>
      <c r="C1376" s="12">
        <f t="shared" si="208"/>
        <v>1</v>
      </c>
      <c r="D1376" s="12" t="str">
        <f t="shared" si="208"/>
        <v>final</v>
      </c>
      <c r="E1376" s="12">
        <v>82</v>
      </c>
      <c r="F1376" s="12" t="s">
        <v>57</v>
      </c>
      <c r="G1376" s="12" t="s">
        <v>56</v>
      </c>
      <c r="H1376" s="12">
        <v>3</v>
      </c>
      <c r="I1376" s="12">
        <f t="shared" si="207"/>
        <v>36432082</v>
      </c>
      <c r="J1376" s="12">
        <f t="shared" si="206"/>
        <v>41</v>
      </c>
      <c r="K1376" s="13">
        <v>225</v>
      </c>
      <c r="L1376" s="13">
        <v>225</v>
      </c>
      <c r="M1376" s="13">
        <v>26</v>
      </c>
      <c r="N1376" s="13">
        <v>58.5</v>
      </c>
      <c r="O1376" s="12"/>
      <c r="P1376" s="6"/>
      <c r="Q1376" s="6"/>
    </row>
    <row r="1377" spans="1:17" x14ac:dyDescent="0.25">
      <c r="A1377" s="20">
        <f t="shared" si="209"/>
        <v>36432</v>
      </c>
      <c r="B1377" s="14">
        <f t="shared" si="209"/>
        <v>4</v>
      </c>
      <c r="C1377" s="15">
        <f t="shared" si="208"/>
        <v>1</v>
      </c>
      <c r="D1377" s="15" t="str">
        <f t="shared" si="208"/>
        <v>final</v>
      </c>
      <c r="E1377" s="15">
        <v>15</v>
      </c>
      <c r="F1377" s="15" t="s">
        <v>55</v>
      </c>
      <c r="G1377" s="15" t="s">
        <v>58</v>
      </c>
      <c r="H1377" s="15">
        <v>1</v>
      </c>
      <c r="I1377" s="15">
        <f t="shared" si="207"/>
        <v>36432015</v>
      </c>
      <c r="J1377" s="15">
        <f t="shared" si="206"/>
        <v>41</v>
      </c>
      <c r="K1377" s="16">
        <v>2510</v>
      </c>
      <c r="L1377" s="16">
        <v>2510</v>
      </c>
      <c r="M1377" s="16">
        <v>82</v>
      </c>
      <c r="N1377" s="16">
        <v>2058.1999999999998</v>
      </c>
      <c r="O1377" s="15"/>
      <c r="P1377" s="6"/>
      <c r="Q1377" s="6"/>
    </row>
    <row r="1378" spans="1:17" x14ac:dyDescent="0.25">
      <c r="A1378" s="20">
        <f t="shared" si="209"/>
        <v>36432</v>
      </c>
      <c r="B1378" s="14">
        <f t="shared" si="209"/>
        <v>4</v>
      </c>
      <c r="C1378" s="15">
        <f t="shared" si="208"/>
        <v>1</v>
      </c>
      <c r="D1378" s="15" t="str">
        <f t="shared" si="208"/>
        <v>final</v>
      </c>
      <c r="E1378" s="15">
        <v>34</v>
      </c>
      <c r="F1378" s="15" t="s">
        <v>55</v>
      </c>
      <c r="G1378" s="15" t="s">
        <v>58</v>
      </c>
      <c r="H1378" s="15">
        <v>2</v>
      </c>
      <c r="I1378" s="15">
        <f t="shared" si="207"/>
        <v>36432034</v>
      </c>
      <c r="J1378" s="15">
        <f t="shared" si="206"/>
        <v>41</v>
      </c>
      <c r="K1378" s="16">
        <v>3450</v>
      </c>
      <c r="L1378" s="16">
        <v>3450</v>
      </c>
      <c r="M1378" s="16">
        <v>82</v>
      </c>
      <c r="N1378" s="16">
        <v>2829</v>
      </c>
      <c r="O1378" s="15"/>
      <c r="P1378" s="6"/>
      <c r="Q1378" s="6"/>
    </row>
    <row r="1379" spans="1:17" x14ac:dyDescent="0.25">
      <c r="A1379" s="20">
        <f t="shared" si="209"/>
        <v>36432</v>
      </c>
      <c r="B1379" s="14">
        <f t="shared" si="209"/>
        <v>4</v>
      </c>
      <c r="C1379" s="15">
        <f t="shared" si="208"/>
        <v>1</v>
      </c>
      <c r="D1379" s="15" t="str">
        <f t="shared" si="208"/>
        <v>final</v>
      </c>
      <c r="E1379" s="15">
        <v>60</v>
      </c>
      <c r="F1379" s="15" t="s">
        <v>55</v>
      </c>
      <c r="G1379" s="15" t="s">
        <v>58</v>
      </c>
      <c r="H1379" s="15">
        <v>3</v>
      </c>
      <c r="I1379" s="15">
        <f t="shared" si="207"/>
        <v>36432060</v>
      </c>
      <c r="J1379" s="15">
        <f t="shared" si="206"/>
        <v>41</v>
      </c>
      <c r="K1379" s="16">
        <v>3370</v>
      </c>
      <c r="L1379" s="16">
        <v>3370</v>
      </c>
      <c r="M1379" s="16">
        <v>82</v>
      </c>
      <c r="N1379" s="16">
        <v>2763.4</v>
      </c>
      <c r="O1379" s="15"/>
      <c r="P1379" s="6"/>
      <c r="Q1379" s="6"/>
    </row>
    <row r="1380" spans="1:17" x14ac:dyDescent="0.25">
      <c r="A1380" s="20">
        <f t="shared" si="209"/>
        <v>36432</v>
      </c>
      <c r="B1380" s="17">
        <f t="shared" si="209"/>
        <v>4</v>
      </c>
      <c r="C1380" s="18">
        <f t="shared" si="208"/>
        <v>1</v>
      </c>
      <c r="D1380" s="18" t="str">
        <f t="shared" si="208"/>
        <v>final</v>
      </c>
      <c r="E1380" s="18">
        <v>18</v>
      </c>
      <c r="F1380" s="18" t="s">
        <v>57</v>
      </c>
      <c r="G1380" s="18" t="s">
        <v>58</v>
      </c>
      <c r="H1380" s="18">
        <v>1</v>
      </c>
      <c r="I1380" s="18">
        <f t="shared" si="207"/>
        <v>36432018</v>
      </c>
      <c r="J1380" s="18">
        <f t="shared" si="206"/>
        <v>41</v>
      </c>
      <c r="K1380" s="19">
        <v>1900</v>
      </c>
      <c r="L1380" s="19">
        <v>1900</v>
      </c>
      <c r="M1380" s="19">
        <v>90</v>
      </c>
      <c r="N1380" s="19">
        <v>1710</v>
      </c>
      <c r="O1380" s="18"/>
      <c r="P1380" s="6"/>
      <c r="Q1380" s="6"/>
    </row>
    <row r="1381" spans="1:17" x14ac:dyDescent="0.25">
      <c r="A1381" s="20">
        <f t="shared" si="209"/>
        <v>36432</v>
      </c>
      <c r="B1381" s="17">
        <f t="shared" si="209"/>
        <v>4</v>
      </c>
      <c r="C1381" s="18">
        <f t="shared" si="208"/>
        <v>1</v>
      </c>
      <c r="D1381" s="18" t="str">
        <f t="shared" si="208"/>
        <v>final</v>
      </c>
      <c r="E1381" s="18">
        <v>37</v>
      </c>
      <c r="F1381" s="18" t="s">
        <v>57</v>
      </c>
      <c r="G1381" s="18" t="s">
        <v>58</v>
      </c>
      <c r="H1381" s="18">
        <v>2</v>
      </c>
      <c r="I1381" s="18">
        <f t="shared" si="207"/>
        <v>36432037</v>
      </c>
      <c r="J1381" s="18">
        <f t="shared" si="206"/>
        <v>41</v>
      </c>
      <c r="K1381" s="19">
        <v>2425</v>
      </c>
      <c r="L1381" s="19">
        <v>2425</v>
      </c>
      <c r="M1381" s="19">
        <v>90</v>
      </c>
      <c r="N1381" s="19">
        <v>2182.5</v>
      </c>
      <c r="O1381" s="18"/>
      <c r="P1381" s="6"/>
      <c r="Q1381" s="6"/>
    </row>
    <row r="1382" spans="1:17" x14ac:dyDescent="0.25">
      <c r="A1382" s="20">
        <f t="shared" si="209"/>
        <v>36432</v>
      </c>
      <c r="B1382" s="17">
        <f t="shared" si="209"/>
        <v>4</v>
      </c>
      <c r="C1382" s="18">
        <f t="shared" si="208"/>
        <v>1</v>
      </c>
      <c r="D1382" s="18" t="str">
        <f t="shared" si="208"/>
        <v>final</v>
      </c>
      <c r="E1382" s="18">
        <v>83</v>
      </c>
      <c r="F1382" s="18" t="s">
        <v>57</v>
      </c>
      <c r="G1382" s="18" t="s">
        <v>58</v>
      </c>
      <c r="H1382" s="18">
        <v>3</v>
      </c>
      <c r="I1382" s="18">
        <f t="shared" si="207"/>
        <v>36432083</v>
      </c>
      <c r="J1382" s="18">
        <f t="shared" si="206"/>
        <v>41</v>
      </c>
      <c r="K1382" s="19">
        <v>2425</v>
      </c>
      <c r="L1382" s="19">
        <v>2425</v>
      </c>
      <c r="M1382" s="19">
        <v>90</v>
      </c>
      <c r="N1382" s="19">
        <v>2182.5</v>
      </c>
      <c r="O1382" s="18"/>
      <c r="P1382" s="6"/>
      <c r="Q1382" s="6"/>
    </row>
    <row r="1383" spans="1:17" x14ac:dyDescent="0.25">
      <c r="A1383" s="20">
        <f t="shared" si="209"/>
        <v>36432</v>
      </c>
      <c r="B1383" s="8">
        <f t="shared" si="209"/>
        <v>4</v>
      </c>
      <c r="C1383" s="9">
        <f t="shared" si="208"/>
        <v>1</v>
      </c>
      <c r="D1383" s="9" t="str">
        <f t="shared" si="208"/>
        <v>final</v>
      </c>
      <c r="E1383" s="9">
        <v>16</v>
      </c>
      <c r="F1383" s="9" t="s">
        <v>55</v>
      </c>
      <c r="G1383" s="9" t="s">
        <v>59</v>
      </c>
      <c r="H1383" s="9">
        <v>1</v>
      </c>
      <c r="I1383" s="9">
        <f t="shared" si="207"/>
        <v>36432016</v>
      </c>
      <c r="J1383" s="9">
        <f t="shared" si="206"/>
        <v>41</v>
      </c>
      <c r="K1383" s="10">
        <v>3685</v>
      </c>
      <c r="L1383" s="10">
        <v>3685</v>
      </c>
      <c r="M1383" s="10">
        <v>97</v>
      </c>
      <c r="N1383" s="10">
        <v>3574.45</v>
      </c>
      <c r="O1383" s="9"/>
      <c r="P1383" s="6"/>
      <c r="Q1383" s="6"/>
    </row>
    <row r="1384" spans="1:17" x14ac:dyDescent="0.25">
      <c r="A1384" s="20">
        <f t="shared" si="209"/>
        <v>36432</v>
      </c>
      <c r="B1384" s="8">
        <f t="shared" si="209"/>
        <v>4</v>
      </c>
      <c r="C1384" s="9">
        <f t="shared" si="208"/>
        <v>1</v>
      </c>
      <c r="D1384" s="9" t="str">
        <f t="shared" si="208"/>
        <v>final</v>
      </c>
      <c r="E1384" s="9">
        <v>36</v>
      </c>
      <c r="F1384" s="9" t="s">
        <v>55</v>
      </c>
      <c r="G1384" s="9" t="s">
        <v>59</v>
      </c>
      <c r="H1384" s="9">
        <v>2</v>
      </c>
      <c r="I1384" s="9">
        <f t="shared" si="207"/>
        <v>36432036</v>
      </c>
      <c r="J1384" s="9">
        <f t="shared" si="206"/>
        <v>41</v>
      </c>
      <c r="K1384" s="10">
        <v>4570</v>
      </c>
      <c r="L1384" s="10">
        <v>4570</v>
      </c>
      <c r="M1384" s="10">
        <v>97</v>
      </c>
      <c r="N1384" s="10">
        <v>4432.8999999999996</v>
      </c>
      <c r="O1384" s="9"/>
      <c r="P1384" s="6"/>
      <c r="Q1384" s="6"/>
    </row>
    <row r="1385" spans="1:17" x14ac:dyDescent="0.25">
      <c r="A1385" s="20">
        <f t="shared" si="209"/>
        <v>36432</v>
      </c>
      <c r="B1385" s="8">
        <f t="shared" si="209"/>
        <v>4</v>
      </c>
      <c r="C1385" s="9">
        <f t="shared" si="208"/>
        <v>1</v>
      </c>
      <c r="D1385" s="9" t="str">
        <f t="shared" si="208"/>
        <v>final</v>
      </c>
      <c r="E1385" s="9">
        <v>59</v>
      </c>
      <c r="F1385" s="9" t="s">
        <v>55</v>
      </c>
      <c r="G1385" s="9" t="s">
        <v>59</v>
      </c>
      <c r="H1385" s="9">
        <v>3</v>
      </c>
      <c r="I1385" s="9">
        <f t="shared" si="207"/>
        <v>36432059</v>
      </c>
      <c r="J1385" s="9">
        <f t="shared" si="206"/>
        <v>41</v>
      </c>
      <c r="K1385" s="10">
        <v>4000</v>
      </c>
      <c r="L1385" s="10">
        <v>4000</v>
      </c>
      <c r="M1385" s="10">
        <v>97</v>
      </c>
      <c r="N1385" s="10">
        <v>3880</v>
      </c>
      <c r="O1385" s="9"/>
      <c r="P1385" s="6"/>
      <c r="Q1385" s="6"/>
    </row>
    <row r="1386" spans="1:17" x14ac:dyDescent="0.25">
      <c r="A1386" s="20">
        <f t="shared" si="209"/>
        <v>36432</v>
      </c>
      <c r="B1386" s="11">
        <f t="shared" si="209"/>
        <v>4</v>
      </c>
      <c r="C1386" s="12">
        <f t="shared" si="208"/>
        <v>1</v>
      </c>
      <c r="D1386" s="12" t="str">
        <f t="shared" si="208"/>
        <v>final</v>
      </c>
      <c r="E1386" s="12">
        <v>19</v>
      </c>
      <c r="F1386" s="12" t="s">
        <v>57</v>
      </c>
      <c r="G1386" s="12" t="s">
        <v>59</v>
      </c>
      <c r="H1386" s="12">
        <v>1</v>
      </c>
      <c r="I1386" s="12">
        <f t="shared" si="207"/>
        <v>36432019</v>
      </c>
      <c r="J1386" s="12">
        <f t="shared" si="206"/>
        <v>41</v>
      </c>
      <c r="K1386" s="13">
        <v>3780</v>
      </c>
      <c r="L1386" s="13">
        <v>3780</v>
      </c>
      <c r="M1386" s="13">
        <v>93</v>
      </c>
      <c r="N1386" s="13">
        <v>3515.4</v>
      </c>
      <c r="O1386" s="12"/>
      <c r="P1386" s="6"/>
      <c r="Q1386" s="6"/>
    </row>
    <row r="1387" spans="1:17" x14ac:dyDescent="0.25">
      <c r="A1387" s="20">
        <f t="shared" si="209"/>
        <v>36432</v>
      </c>
      <c r="B1387" s="11">
        <f t="shared" si="209"/>
        <v>4</v>
      </c>
      <c r="C1387" s="12">
        <f t="shared" si="208"/>
        <v>1</v>
      </c>
      <c r="D1387" s="12" t="str">
        <f t="shared" si="208"/>
        <v>final</v>
      </c>
      <c r="E1387" s="12">
        <v>38</v>
      </c>
      <c r="F1387" s="12" t="s">
        <v>57</v>
      </c>
      <c r="G1387" s="12" t="s">
        <v>59</v>
      </c>
      <c r="H1387" s="12">
        <v>2</v>
      </c>
      <c r="I1387" s="12">
        <f t="shared" si="207"/>
        <v>36432038</v>
      </c>
      <c r="J1387" s="12">
        <f t="shared" si="206"/>
        <v>41</v>
      </c>
      <c r="K1387" s="13">
        <v>3615</v>
      </c>
      <c r="L1387" s="13">
        <v>3615</v>
      </c>
      <c r="M1387" s="13">
        <v>93</v>
      </c>
      <c r="N1387" s="13">
        <v>3361.95</v>
      </c>
      <c r="O1387" s="12"/>
      <c r="P1387" s="6"/>
      <c r="Q1387" s="6"/>
    </row>
    <row r="1388" spans="1:17" x14ac:dyDescent="0.25">
      <c r="A1388" s="20">
        <f t="shared" si="209"/>
        <v>36432</v>
      </c>
      <c r="B1388" s="11">
        <f t="shared" si="209"/>
        <v>4</v>
      </c>
      <c r="C1388" s="12">
        <f t="shared" si="209"/>
        <v>1</v>
      </c>
      <c r="D1388" s="12" t="str">
        <f t="shared" si="209"/>
        <v>final</v>
      </c>
      <c r="E1388" s="12">
        <v>81</v>
      </c>
      <c r="F1388" s="12" t="s">
        <v>57</v>
      </c>
      <c r="G1388" s="12" t="s">
        <v>59</v>
      </c>
      <c r="H1388" s="12">
        <v>3</v>
      </c>
      <c r="I1388" s="12">
        <f t="shared" si="207"/>
        <v>36432081</v>
      </c>
      <c r="J1388" s="12">
        <f t="shared" si="206"/>
        <v>41</v>
      </c>
      <c r="K1388" s="13">
        <v>2995</v>
      </c>
      <c r="L1388" s="13">
        <v>2995</v>
      </c>
      <c r="M1388" s="13">
        <v>93</v>
      </c>
      <c r="N1388" s="13">
        <v>2785.35</v>
      </c>
      <c r="O1388" s="12"/>
      <c r="P1388" s="6"/>
      <c r="Q1388" s="6"/>
    </row>
    <row r="1389" spans="1:17" x14ac:dyDescent="0.25">
      <c r="A1389" s="7">
        <v>36439</v>
      </c>
      <c r="B1389" s="8">
        <v>4</v>
      </c>
      <c r="C1389" s="9">
        <v>1</v>
      </c>
      <c r="D1389" s="9" t="s">
        <v>51</v>
      </c>
      <c r="E1389" s="9">
        <v>14</v>
      </c>
      <c r="F1389" s="9" t="s">
        <v>55</v>
      </c>
      <c r="G1389" s="9" t="s">
        <v>56</v>
      </c>
      <c r="H1389" s="9">
        <v>1</v>
      </c>
      <c r="I1389" s="9">
        <f t="shared" si="207"/>
        <v>36439014</v>
      </c>
      <c r="J1389" s="9">
        <f t="shared" si="206"/>
        <v>41</v>
      </c>
      <c r="K1389" s="22"/>
      <c r="L1389" s="22"/>
      <c r="M1389" s="10"/>
      <c r="N1389" s="10"/>
      <c r="O1389" s="9"/>
      <c r="P1389" s="6"/>
      <c r="Q1389" s="6"/>
    </row>
    <row r="1390" spans="1:17" x14ac:dyDescent="0.25">
      <c r="A1390" s="7">
        <f>A1389</f>
        <v>36439</v>
      </c>
      <c r="B1390" s="8">
        <f>B1389</f>
        <v>4</v>
      </c>
      <c r="C1390" s="9">
        <f t="shared" ref="C1390:D1405" si="210">C1389</f>
        <v>1</v>
      </c>
      <c r="D1390" s="9" t="str">
        <f t="shared" si="210"/>
        <v>residual</v>
      </c>
      <c r="E1390" s="9">
        <v>35</v>
      </c>
      <c r="F1390" s="9" t="s">
        <v>55</v>
      </c>
      <c r="G1390" s="9" t="s">
        <v>56</v>
      </c>
      <c r="H1390" s="9">
        <v>2</v>
      </c>
      <c r="I1390" s="9">
        <f t="shared" si="207"/>
        <v>36439035</v>
      </c>
      <c r="J1390" s="9">
        <f t="shared" si="206"/>
        <v>41</v>
      </c>
      <c r="K1390" s="22"/>
      <c r="L1390" s="22"/>
      <c r="M1390" s="10"/>
      <c r="N1390" s="10"/>
      <c r="O1390" s="9"/>
      <c r="P1390" s="6"/>
      <c r="Q1390" s="6"/>
    </row>
    <row r="1391" spans="1:17" x14ac:dyDescent="0.25">
      <c r="A1391" s="7">
        <f t="shared" ref="A1391:D1406" si="211">A1390</f>
        <v>36439</v>
      </c>
      <c r="B1391" s="8">
        <f t="shared" si="211"/>
        <v>4</v>
      </c>
      <c r="C1391" s="9">
        <f t="shared" si="210"/>
        <v>1</v>
      </c>
      <c r="D1391" s="9" t="str">
        <f t="shared" si="210"/>
        <v>residual</v>
      </c>
      <c r="E1391" s="9">
        <v>61</v>
      </c>
      <c r="F1391" s="9" t="s">
        <v>55</v>
      </c>
      <c r="G1391" s="9" t="s">
        <v>56</v>
      </c>
      <c r="H1391" s="9">
        <v>3</v>
      </c>
      <c r="I1391" s="9">
        <f t="shared" si="207"/>
        <v>36439061</v>
      </c>
      <c r="J1391" s="9">
        <f t="shared" si="206"/>
        <v>41</v>
      </c>
      <c r="K1391" s="22"/>
      <c r="L1391" s="22"/>
      <c r="M1391" s="10"/>
      <c r="N1391" s="10"/>
      <c r="O1391" s="9"/>
      <c r="P1391" s="6"/>
      <c r="Q1391" s="6"/>
    </row>
    <row r="1392" spans="1:17" x14ac:dyDescent="0.25">
      <c r="A1392" s="7">
        <f t="shared" si="211"/>
        <v>36439</v>
      </c>
      <c r="B1392" s="11">
        <f t="shared" si="211"/>
        <v>4</v>
      </c>
      <c r="C1392" s="12">
        <f t="shared" si="210"/>
        <v>1</v>
      </c>
      <c r="D1392" s="12" t="str">
        <f t="shared" si="210"/>
        <v>residual</v>
      </c>
      <c r="E1392" s="12">
        <v>17</v>
      </c>
      <c r="F1392" s="12" t="s">
        <v>57</v>
      </c>
      <c r="G1392" s="12" t="s">
        <v>56</v>
      </c>
      <c r="H1392" s="12">
        <v>1</v>
      </c>
      <c r="I1392" s="12">
        <f t="shared" si="207"/>
        <v>36439017</v>
      </c>
      <c r="J1392" s="12">
        <f t="shared" si="206"/>
        <v>41</v>
      </c>
      <c r="K1392" s="22"/>
      <c r="L1392" s="22"/>
      <c r="M1392" s="13"/>
      <c r="N1392" s="13"/>
      <c r="O1392" s="12"/>
      <c r="P1392" s="6"/>
      <c r="Q1392" s="6"/>
    </row>
    <row r="1393" spans="1:17" x14ac:dyDescent="0.25">
      <c r="A1393" s="7">
        <f t="shared" si="211"/>
        <v>36439</v>
      </c>
      <c r="B1393" s="11">
        <f t="shared" si="211"/>
        <v>4</v>
      </c>
      <c r="C1393" s="12">
        <f t="shared" si="210"/>
        <v>1</v>
      </c>
      <c r="D1393" s="12" t="str">
        <f t="shared" si="210"/>
        <v>residual</v>
      </c>
      <c r="E1393" s="12">
        <v>39</v>
      </c>
      <c r="F1393" s="12" t="s">
        <v>57</v>
      </c>
      <c r="G1393" s="12" t="s">
        <v>56</v>
      </c>
      <c r="H1393" s="12">
        <v>2</v>
      </c>
      <c r="I1393" s="12">
        <f t="shared" si="207"/>
        <v>36439039</v>
      </c>
      <c r="J1393" s="12">
        <f t="shared" si="206"/>
        <v>41</v>
      </c>
      <c r="K1393" s="22"/>
      <c r="L1393" s="22"/>
      <c r="M1393" s="13"/>
      <c r="N1393" s="13"/>
      <c r="O1393" s="12"/>
      <c r="P1393" s="6"/>
      <c r="Q1393" s="6"/>
    </row>
    <row r="1394" spans="1:17" x14ac:dyDescent="0.25">
      <c r="A1394" s="7">
        <f t="shared" si="211"/>
        <v>36439</v>
      </c>
      <c r="B1394" s="11">
        <f t="shared" si="211"/>
        <v>4</v>
      </c>
      <c r="C1394" s="12">
        <f t="shared" si="210"/>
        <v>1</v>
      </c>
      <c r="D1394" s="12" t="str">
        <f t="shared" si="210"/>
        <v>residual</v>
      </c>
      <c r="E1394" s="12">
        <v>82</v>
      </c>
      <c r="F1394" s="12" t="s">
        <v>57</v>
      </c>
      <c r="G1394" s="12" t="s">
        <v>56</v>
      </c>
      <c r="H1394" s="12">
        <v>3</v>
      </c>
      <c r="I1394" s="12">
        <f t="shared" si="207"/>
        <v>36439082</v>
      </c>
      <c r="J1394" s="12">
        <f t="shared" si="206"/>
        <v>41</v>
      </c>
      <c r="K1394" s="22"/>
      <c r="L1394" s="22"/>
      <c r="M1394" s="13"/>
      <c r="N1394" s="13"/>
      <c r="O1394" s="12"/>
      <c r="P1394" s="6"/>
      <c r="Q1394" s="6"/>
    </row>
    <row r="1395" spans="1:17" x14ac:dyDescent="0.25">
      <c r="A1395" s="7">
        <f t="shared" si="211"/>
        <v>36439</v>
      </c>
      <c r="B1395" s="14">
        <f t="shared" si="211"/>
        <v>4</v>
      </c>
      <c r="C1395" s="15">
        <f t="shared" si="210"/>
        <v>1</v>
      </c>
      <c r="D1395" s="15" t="str">
        <f t="shared" si="210"/>
        <v>residual</v>
      </c>
      <c r="E1395" s="15">
        <v>15</v>
      </c>
      <c r="F1395" s="15" t="s">
        <v>55</v>
      </c>
      <c r="G1395" s="15" t="s">
        <v>58</v>
      </c>
      <c r="H1395" s="15">
        <v>1</v>
      </c>
      <c r="I1395" s="15">
        <f t="shared" si="207"/>
        <v>36439015</v>
      </c>
      <c r="J1395" s="15">
        <f t="shared" si="206"/>
        <v>41</v>
      </c>
      <c r="K1395" s="23"/>
      <c r="L1395" s="23"/>
      <c r="M1395" s="16"/>
      <c r="N1395" s="16"/>
      <c r="O1395" s="15"/>
      <c r="P1395" s="6"/>
      <c r="Q1395" s="6"/>
    </row>
    <row r="1396" spans="1:17" x14ac:dyDescent="0.25">
      <c r="A1396" s="7">
        <f t="shared" si="211"/>
        <v>36439</v>
      </c>
      <c r="B1396" s="14">
        <f t="shared" si="211"/>
        <v>4</v>
      </c>
      <c r="C1396" s="15">
        <f t="shared" si="210"/>
        <v>1</v>
      </c>
      <c r="D1396" s="15" t="str">
        <f t="shared" si="210"/>
        <v>residual</v>
      </c>
      <c r="E1396" s="15">
        <v>34</v>
      </c>
      <c r="F1396" s="15" t="s">
        <v>55</v>
      </c>
      <c r="G1396" s="15" t="s">
        <v>58</v>
      </c>
      <c r="H1396" s="15">
        <v>2</v>
      </c>
      <c r="I1396" s="15">
        <f t="shared" si="207"/>
        <v>36439034</v>
      </c>
      <c r="J1396" s="15">
        <f t="shared" si="206"/>
        <v>41</v>
      </c>
      <c r="K1396" s="23"/>
      <c r="L1396" s="23"/>
      <c r="M1396" s="16"/>
      <c r="N1396" s="16"/>
      <c r="O1396" s="15"/>
      <c r="P1396" s="6"/>
      <c r="Q1396" s="6"/>
    </row>
    <row r="1397" spans="1:17" x14ac:dyDescent="0.25">
      <c r="A1397" s="7">
        <f t="shared" si="211"/>
        <v>36439</v>
      </c>
      <c r="B1397" s="14">
        <f t="shared" si="211"/>
        <v>4</v>
      </c>
      <c r="C1397" s="15">
        <f t="shared" si="210"/>
        <v>1</v>
      </c>
      <c r="D1397" s="15" t="str">
        <f t="shared" si="210"/>
        <v>residual</v>
      </c>
      <c r="E1397" s="15">
        <v>60</v>
      </c>
      <c r="F1397" s="15" t="s">
        <v>55</v>
      </c>
      <c r="G1397" s="15" t="s">
        <v>58</v>
      </c>
      <c r="H1397" s="15">
        <v>3</v>
      </c>
      <c r="I1397" s="15">
        <f t="shared" si="207"/>
        <v>36439060</v>
      </c>
      <c r="J1397" s="15">
        <f t="shared" si="206"/>
        <v>41</v>
      </c>
      <c r="K1397" s="23"/>
      <c r="L1397" s="23"/>
      <c r="M1397" s="16"/>
      <c r="N1397" s="16"/>
      <c r="O1397" s="15"/>
      <c r="P1397" s="6"/>
      <c r="Q1397" s="6"/>
    </row>
    <row r="1398" spans="1:17" x14ac:dyDescent="0.25">
      <c r="A1398" s="7">
        <f t="shared" si="211"/>
        <v>36439</v>
      </c>
      <c r="B1398" s="17">
        <f t="shared" si="211"/>
        <v>4</v>
      </c>
      <c r="C1398" s="18">
        <f t="shared" si="210"/>
        <v>1</v>
      </c>
      <c r="D1398" s="18" t="str">
        <f t="shared" si="210"/>
        <v>residual</v>
      </c>
      <c r="E1398" s="18">
        <v>18</v>
      </c>
      <c r="F1398" s="18" t="s">
        <v>57</v>
      </c>
      <c r="G1398" s="18" t="s">
        <v>58</v>
      </c>
      <c r="H1398" s="18">
        <v>1</v>
      </c>
      <c r="I1398" s="18">
        <f t="shared" si="207"/>
        <v>36439018</v>
      </c>
      <c r="J1398" s="18">
        <f t="shared" si="206"/>
        <v>41</v>
      </c>
      <c r="K1398" s="23"/>
      <c r="L1398" s="23"/>
      <c r="M1398" s="19"/>
      <c r="N1398" s="19"/>
      <c r="O1398" s="18"/>
      <c r="P1398" s="6"/>
      <c r="Q1398" s="6"/>
    </row>
    <row r="1399" spans="1:17" x14ac:dyDescent="0.25">
      <c r="A1399" s="7">
        <f t="shared" si="211"/>
        <v>36439</v>
      </c>
      <c r="B1399" s="17">
        <f t="shared" si="211"/>
        <v>4</v>
      </c>
      <c r="C1399" s="18">
        <f t="shared" si="210"/>
        <v>1</v>
      </c>
      <c r="D1399" s="18" t="str">
        <f t="shared" si="210"/>
        <v>residual</v>
      </c>
      <c r="E1399" s="18">
        <v>37</v>
      </c>
      <c r="F1399" s="18" t="s">
        <v>57</v>
      </c>
      <c r="G1399" s="18" t="s">
        <v>58</v>
      </c>
      <c r="H1399" s="18">
        <v>2</v>
      </c>
      <c r="I1399" s="18">
        <f t="shared" si="207"/>
        <v>36439037</v>
      </c>
      <c r="J1399" s="18">
        <f t="shared" si="206"/>
        <v>41</v>
      </c>
      <c r="K1399" s="23"/>
      <c r="L1399" s="23"/>
      <c r="M1399" s="19"/>
      <c r="N1399" s="19"/>
      <c r="O1399" s="18"/>
      <c r="P1399" s="6"/>
      <c r="Q1399" s="6"/>
    </row>
    <row r="1400" spans="1:17" x14ac:dyDescent="0.25">
      <c r="A1400" s="7">
        <f t="shared" si="211"/>
        <v>36439</v>
      </c>
      <c r="B1400" s="17">
        <f t="shared" si="211"/>
        <v>4</v>
      </c>
      <c r="C1400" s="18">
        <f t="shared" si="210"/>
        <v>1</v>
      </c>
      <c r="D1400" s="18" t="str">
        <f t="shared" si="210"/>
        <v>residual</v>
      </c>
      <c r="E1400" s="18">
        <v>83</v>
      </c>
      <c r="F1400" s="18" t="s">
        <v>57</v>
      </c>
      <c r="G1400" s="18" t="s">
        <v>58</v>
      </c>
      <c r="H1400" s="18">
        <v>3</v>
      </c>
      <c r="I1400" s="18">
        <f t="shared" si="207"/>
        <v>36439083</v>
      </c>
      <c r="J1400" s="18">
        <f t="shared" si="206"/>
        <v>41</v>
      </c>
      <c r="K1400" s="23"/>
      <c r="L1400" s="23"/>
      <c r="M1400" s="19"/>
      <c r="N1400" s="19"/>
      <c r="O1400" s="18"/>
      <c r="P1400" s="6"/>
      <c r="Q1400" s="6"/>
    </row>
    <row r="1401" spans="1:17" x14ac:dyDescent="0.25">
      <c r="A1401" s="7">
        <f t="shared" si="211"/>
        <v>36439</v>
      </c>
      <c r="B1401" s="8">
        <f t="shared" si="211"/>
        <v>4</v>
      </c>
      <c r="C1401" s="9">
        <f t="shared" si="210"/>
        <v>1</v>
      </c>
      <c r="D1401" s="9" t="str">
        <f t="shared" si="210"/>
        <v>residual</v>
      </c>
      <c r="E1401" s="9">
        <v>16</v>
      </c>
      <c r="F1401" s="9" t="s">
        <v>55</v>
      </c>
      <c r="G1401" s="9" t="s">
        <v>59</v>
      </c>
      <c r="H1401" s="9">
        <v>1</v>
      </c>
      <c r="I1401" s="9">
        <f t="shared" si="207"/>
        <v>36439016</v>
      </c>
      <c r="J1401" s="9">
        <f t="shared" si="206"/>
        <v>41</v>
      </c>
      <c r="K1401" s="22"/>
      <c r="L1401" s="22"/>
      <c r="M1401" s="10"/>
      <c r="N1401" s="10"/>
      <c r="O1401" s="9"/>
      <c r="P1401" s="6"/>
      <c r="Q1401" s="6"/>
    </row>
    <row r="1402" spans="1:17" x14ac:dyDescent="0.25">
      <c r="A1402" s="7">
        <f t="shared" si="211"/>
        <v>36439</v>
      </c>
      <c r="B1402" s="8">
        <f t="shared" si="211"/>
        <v>4</v>
      </c>
      <c r="C1402" s="9">
        <f t="shared" si="210"/>
        <v>1</v>
      </c>
      <c r="D1402" s="9" t="str">
        <f t="shared" si="210"/>
        <v>residual</v>
      </c>
      <c r="E1402" s="9">
        <v>36</v>
      </c>
      <c r="F1402" s="9" t="s">
        <v>55</v>
      </c>
      <c r="G1402" s="9" t="s">
        <v>59</v>
      </c>
      <c r="H1402" s="9">
        <v>2</v>
      </c>
      <c r="I1402" s="9">
        <f t="shared" si="207"/>
        <v>36439036</v>
      </c>
      <c r="J1402" s="9">
        <f t="shared" si="206"/>
        <v>41</v>
      </c>
      <c r="K1402" s="22"/>
      <c r="L1402" s="22"/>
      <c r="M1402" s="10"/>
      <c r="N1402" s="10"/>
      <c r="O1402" s="9"/>
      <c r="P1402" s="6"/>
      <c r="Q1402" s="6"/>
    </row>
    <row r="1403" spans="1:17" x14ac:dyDescent="0.25">
      <c r="A1403" s="7">
        <f t="shared" si="211"/>
        <v>36439</v>
      </c>
      <c r="B1403" s="8">
        <f t="shared" si="211"/>
        <v>4</v>
      </c>
      <c r="C1403" s="9">
        <f t="shared" si="210"/>
        <v>1</v>
      </c>
      <c r="D1403" s="9" t="str">
        <f t="shared" si="210"/>
        <v>residual</v>
      </c>
      <c r="E1403" s="9">
        <v>59</v>
      </c>
      <c r="F1403" s="9" t="s">
        <v>55</v>
      </c>
      <c r="G1403" s="9" t="s">
        <v>59</v>
      </c>
      <c r="H1403" s="9">
        <v>3</v>
      </c>
      <c r="I1403" s="9">
        <f t="shared" si="207"/>
        <v>36439059</v>
      </c>
      <c r="J1403" s="9">
        <f t="shared" si="206"/>
        <v>41</v>
      </c>
      <c r="K1403" s="22"/>
      <c r="L1403" s="22"/>
      <c r="M1403" s="10"/>
      <c r="N1403" s="10"/>
      <c r="O1403" s="9"/>
      <c r="P1403" s="6"/>
      <c r="Q1403" s="6"/>
    </row>
    <row r="1404" spans="1:17" x14ac:dyDescent="0.25">
      <c r="A1404" s="7">
        <f t="shared" si="211"/>
        <v>36439</v>
      </c>
      <c r="B1404" s="11">
        <f t="shared" si="211"/>
        <v>4</v>
      </c>
      <c r="C1404" s="12">
        <f t="shared" si="210"/>
        <v>1</v>
      </c>
      <c r="D1404" s="12" t="str">
        <f t="shared" si="210"/>
        <v>residual</v>
      </c>
      <c r="E1404" s="12">
        <v>19</v>
      </c>
      <c r="F1404" s="12" t="s">
        <v>57</v>
      </c>
      <c r="G1404" s="12" t="s">
        <v>59</v>
      </c>
      <c r="H1404" s="12">
        <v>1</v>
      </c>
      <c r="I1404" s="12">
        <f t="shared" si="207"/>
        <v>36439019</v>
      </c>
      <c r="J1404" s="12">
        <f t="shared" si="206"/>
        <v>41</v>
      </c>
      <c r="K1404" s="22"/>
      <c r="L1404" s="22"/>
      <c r="M1404" s="13"/>
      <c r="N1404" s="13"/>
      <c r="O1404" s="12"/>
      <c r="P1404" s="6"/>
      <c r="Q1404" s="6"/>
    </row>
    <row r="1405" spans="1:17" x14ac:dyDescent="0.25">
      <c r="A1405" s="7">
        <f t="shared" si="211"/>
        <v>36439</v>
      </c>
      <c r="B1405" s="11">
        <f t="shared" si="211"/>
        <v>4</v>
      </c>
      <c r="C1405" s="12">
        <f t="shared" si="210"/>
        <v>1</v>
      </c>
      <c r="D1405" s="12" t="str">
        <f t="shared" si="210"/>
        <v>residual</v>
      </c>
      <c r="E1405" s="12">
        <v>38</v>
      </c>
      <c r="F1405" s="12" t="s">
        <v>57</v>
      </c>
      <c r="G1405" s="12" t="s">
        <v>59</v>
      </c>
      <c r="H1405" s="12">
        <v>2</v>
      </c>
      <c r="I1405" s="12">
        <f t="shared" si="207"/>
        <v>36439038</v>
      </c>
      <c r="J1405" s="12">
        <f t="shared" si="206"/>
        <v>41</v>
      </c>
      <c r="K1405" s="22"/>
      <c r="L1405" s="22"/>
      <c r="M1405" s="13"/>
      <c r="N1405" s="13"/>
      <c r="O1405" s="12"/>
      <c r="P1405" s="6"/>
      <c r="Q1405" s="6"/>
    </row>
    <row r="1406" spans="1:17" x14ac:dyDescent="0.25">
      <c r="A1406" s="7">
        <f t="shared" si="211"/>
        <v>36439</v>
      </c>
      <c r="B1406" s="11">
        <f t="shared" si="211"/>
        <v>4</v>
      </c>
      <c r="C1406" s="12">
        <f t="shared" si="211"/>
        <v>1</v>
      </c>
      <c r="D1406" s="12" t="str">
        <f t="shared" si="211"/>
        <v>residual</v>
      </c>
      <c r="E1406" s="12">
        <v>81</v>
      </c>
      <c r="F1406" s="12" t="s">
        <v>57</v>
      </c>
      <c r="G1406" s="12" t="s">
        <v>59</v>
      </c>
      <c r="H1406" s="12">
        <v>3</v>
      </c>
      <c r="I1406" s="12">
        <f t="shared" si="207"/>
        <v>36439081</v>
      </c>
      <c r="J1406" s="12">
        <f t="shared" si="206"/>
        <v>41</v>
      </c>
      <c r="K1406" s="22"/>
      <c r="L1406" s="22"/>
      <c r="M1406" s="13"/>
      <c r="N1406" s="13"/>
      <c r="O1406" s="12"/>
      <c r="P1406" s="6"/>
      <c r="Q1406" s="6"/>
    </row>
    <row r="1407" spans="1:17" x14ac:dyDescent="0.25">
      <c r="A1407" s="20">
        <v>36459</v>
      </c>
      <c r="B1407" s="8">
        <v>4</v>
      </c>
      <c r="C1407" s="9">
        <v>2</v>
      </c>
      <c r="D1407" s="9" t="s">
        <v>60</v>
      </c>
      <c r="E1407" s="9">
        <v>14</v>
      </c>
      <c r="F1407" s="9" t="s">
        <v>55</v>
      </c>
      <c r="G1407" s="9" t="s">
        <v>56</v>
      </c>
      <c r="H1407" s="9">
        <v>1</v>
      </c>
      <c r="I1407" s="9">
        <f t="shared" si="207"/>
        <v>36459014</v>
      </c>
      <c r="J1407" s="9">
        <f t="shared" si="206"/>
        <v>42</v>
      </c>
      <c r="K1407" s="10">
        <v>1577</v>
      </c>
      <c r="L1407" s="10">
        <v>1577</v>
      </c>
      <c r="M1407" s="10">
        <v>56.69291338582677</v>
      </c>
      <c r="N1407" s="10">
        <f t="shared" ref="N1407:N1412" si="212">K1407*(M1407/100)</f>
        <v>894.04724409448818</v>
      </c>
      <c r="O1407" s="9"/>
      <c r="P1407" s="6"/>
      <c r="Q1407" s="6"/>
    </row>
    <row r="1408" spans="1:17" x14ac:dyDescent="0.25">
      <c r="A1408" s="20">
        <f>A1407</f>
        <v>36459</v>
      </c>
      <c r="B1408" s="8">
        <f>B1407</f>
        <v>4</v>
      </c>
      <c r="C1408" s="9">
        <f t="shared" ref="C1408:D1423" si="213">C1407</f>
        <v>2</v>
      </c>
      <c r="D1408" s="9" t="str">
        <f t="shared" si="213"/>
        <v>growth</v>
      </c>
      <c r="E1408" s="9">
        <v>35</v>
      </c>
      <c r="F1408" s="9" t="s">
        <v>55</v>
      </c>
      <c r="G1408" s="9" t="s">
        <v>56</v>
      </c>
      <c r="H1408" s="9">
        <v>2</v>
      </c>
      <c r="I1408" s="9">
        <f t="shared" si="207"/>
        <v>36459035</v>
      </c>
      <c r="J1408" s="9">
        <f t="shared" si="206"/>
        <v>42</v>
      </c>
      <c r="K1408" s="10">
        <v>1768</v>
      </c>
      <c r="L1408" s="10">
        <v>1768</v>
      </c>
      <c r="M1408" s="10">
        <v>37.25868725868726</v>
      </c>
      <c r="N1408" s="10">
        <f t="shared" si="212"/>
        <v>658.73359073359075</v>
      </c>
      <c r="O1408" s="9"/>
      <c r="P1408" s="6"/>
      <c r="Q1408" s="6"/>
    </row>
    <row r="1409" spans="1:17" x14ac:dyDescent="0.25">
      <c r="A1409" s="20">
        <f t="shared" ref="A1409:D1424" si="214">A1408</f>
        <v>36459</v>
      </c>
      <c r="B1409" s="8">
        <f t="shared" si="214"/>
        <v>4</v>
      </c>
      <c r="C1409" s="9">
        <f t="shared" si="213"/>
        <v>2</v>
      </c>
      <c r="D1409" s="9" t="str">
        <f t="shared" si="213"/>
        <v>growth</v>
      </c>
      <c r="E1409" s="9">
        <v>61</v>
      </c>
      <c r="F1409" s="9" t="s">
        <v>55</v>
      </c>
      <c r="G1409" s="9" t="s">
        <v>56</v>
      </c>
      <c r="H1409" s="9">
        <v>3</v>
      </c>
      <c r="I1409" s="9">
        <f t="shared" si="207"/>
        <v>36459061</v>
      </c>
      <c r="J1409" s="9">
        <f t="shared" si="206"/>
        <v>42</v>
      </c>
      <c r="K1409" s="10">
        <v>1322</v>
      </c>
      <c r="L1409" s="10">
        <v>1322</v>
      </c>
      <c r="M1409" s="10">
        <v>46.816479400749067</v>
      </c>
      <c r="N1409" s="10">
        <f t="shared" si="212"/>
        <v>618.91385767790268</v>
      </c>
      <c r="O1409" s="9"/>
      <c r="P1409" s="6"/>
      <c r="Q1409" s="6"/>
    </row>
    <row r="1410" spans="1:17" x14ac:dyDescent="0.25">
      <c r="A1410" s="20">
        <f t="shared" si="214"/>
        <v>36459</v>
      </c>
      <c r="B1410" s="11">
        <f t="shared" si="214"/>
        <v>4</v>
      </c>
      <c r="C1410" s="12">
        <f t="shared" si="213"/>
        <v>2</v>
      </c>
      <c r="D1410" s="12" t="str">
        <f t="shared" si="213"/>
        <v>growth</v>
      </c>
      <c r="E1410" s="12">
        <v>17</v>
      </c>
      <c r="F1410" s="12" t="s">
        <v>57</v>
      </c>
      <c r="G1410" s="12" t="s">
        <v>56</v>
      </c>
      <c r="H1410" s="12">
        <v>1</v>
      </c>
      <c r="I1410" s="12">
        <f t="shared" si="207"/>
        <v>36459017</v>
      </c>
      <c r="J1410" s="12">
        <f t="shared" si="206"/>
        <v>42</v>
      </c>
      <c r="K1410" s="13">
        <v>1300</v>
      </c>
      <c r="L1410" s="13">
        <v>1300</v>
      </c>
      <c r="M1410" s="13">
        <v>23.322683706070286</v>
      </c>
      <c r="N1410" s="13">
        <f t="shared" si="212"/>
        <v>303.19488817891369</v>
      </c>
      <c r="O1410" s="12"/>
      <c r="P1410" s="6"/>
      <c r="Q1410" s="6"/>
    </row>
    <row r="1411" spans="1:17" x14ac:dyDescent="0.25">
      <c r="A1411" s="20">
        <f t="shared" si="214"/>
        <v>36459</v>
      </c>
      <c r="B1411" s="11">
        <f t="shared" si="214"/>
        <v>4</v>
      </c>
      <c r="C1411" s="12">
        <f t="shared" si="213"/>
        <v>2</v>
      </c>
      <c r="D1411" s="12" t="str">
        <f t="shared" si="213"/>
        <v>growth</v>
      </c>
      <c r="E1411" s="12">
        <v>39</v>
      </c>
      <c r="F1411" s="12" t="s">
        <v>57</v>
      </c>
      <c r="G1411" s="12" t="s">
        <v>56</v>
      </c>
      <c r="H1411" s="12">
        <v>2</v>
      </c>
      <c r="I1411" s="12">
        <f t="shared" si="207"/>
        <v>36459039</v>
      </c>
      <c r="J1411" s="12">
        <f t="shared" si="206"/>
        <v>42</v>
      </c>
      <c r="K1411" s="13">
        <v>1382</v>
      </c>
      <c r="L1411" s="13">
        <v>1382</v>
      </c>
      <c r="M1411" s="13">
        <v>82.583454281567498</v>
      </c>
      <c r="N1411" s="13">
        <f t="shared" si="212"/>
        <v>1141.3033381712628</v>
      </c>
      <c r="O1411" s="12"/>
      <c r="P1411" s="6"/>
      <c r="Q1411" s="6"/>
    </row>
    <row r="1412" spans="1:17" x14ac:dyDescent="0.25">
      <c r="A1412" s="20">
        <f t="shared" si="214"/>
        <v>36459</v>
      </c>
      <c r="B1412" s="11">
        <f t="shared" si="214"/>
        <v>4</v>
      </c>
      <c r="C1412" s="12">
        <f t="shared" si="213"/>
        <v>2</v>
      </c>
      <c r="D1412" s="12" t="str">
        <f t="shared" si="213"/>
        <v>growth</v>
      </c>
      <c r="E1412" s="12">
        <v>82</v>
      </c>
      <c r="F1412" s="12" t="s">
        <v>57</v>
      </c>
      <c r="G1412" s="12" t="s">
        <v>56</v>
      </c>
      <c r="H1412" s="12">
        <v>3</v>
      </c>
      <c r="I1412" s="12">
        <f t="shared" si="207"/>
        <v>36459082</v>
      </c>
      <c r="J1412" s="12">
        <f t="shared" si="206"/>
        <v>42</v>
      </c>
      <c r="K1412" s="13">
        <v>1025</v>
      </c>
      <c r="L1412" s="13">
        <v>1025</v>
      </c>
      <c r="M1412" s="13">
        <v>11.111111111111111</v>
      </c>
      <c r="N1412" s="13">
        <f t="shared" si="212"/>
        <v>113.88888888888889</v>
      </c>
      <c r="O1412" s="12"/>
      <c r="P1412" s="6"/>
      <c r="Q1412" s="6"/>
    </row>
    <row r="1413" spans="1:17" x14ac:dyDescent="0.25">
      <c r="A1413" s="20">
        <f t="shared" si="214"/>
        <v>36459</v>
      </c>
      <c r="B1413" s="14">
        <f t="shared" si="214"/>
        <v>4</v>
      </c>
      <c r="C1413" s="15">
        <f t="shared" si="213"/>
        <v>2</v>
      </c>
      <c r="D1413" s="15" t="str">
        <f t="shared" si="213"/>
        <v>growth</v>
      </c>
      <c r="E1413" s="15">
        <v>15</v>
      </c>
      <c r="F1413" s="15" t="s">
        <v>55</v>
      </c>
      <c r="G1413" s="15" t="s">
        <v>58</v>
      </c>
      <c r="H1413" s="15">
        <v>1</v>
      </c>
      <c r="I1413" s="15">
        <f t="shared" si="207"/>
        <v>36459015</v>
      </c>
      <c r="J1413" s="15">
        <f t="shared" si="206"/>
        <v>42</v>
      </c>
      <c r="K1413" s="16">
        <v>2035</v>
      </c>
      <c r="L1413" s="16">
        <v>2035</v>
      </c>
      <c r="M1413" s="16">
        <v>82.321041214750551</v>
      </c>
      <c r="N1413" s="16">
        <v>1675.2331887201735</v>
      </c>
      <c r="O1413" s="15"/>
      <c r="P1413" s="6"/>
      <c r="Q1413" s="6"/>
    </row>
    <row r="1414" spans="1:17" x14ac:dyDescent="0.25">
      <c r="A1414" s="20">
        <f t="shared" si="214"/>
        <v>36459</v>
      </c>
      <c r="B1414" s="14">
        <f t="shared" si="214"/>
        <v>4</v>
      </c>
      <c r="C1414" s="15">
        <f t="shared" si="213"/>
        <v>2</v>
      </c>
      <c r="D1414" s="15" t="str">
        <f t="shared" si="213"/>
        <v>growth</v>
      </c>
      <c r="E1414" s="15">
        <v>34</v>
      </c>
      <c r="F1414" s="15" t="s">
        <v>55</v>
      </c>
      <c r="G1414" s="15" t="s">
        <v>58</v>
      </c>
      <c r="H1414" s="15">
        <v>2</v>
      </c>
      <c r="I1414" s="15">
        <f t="shared" si="207"/>
        <v>36459034</v>
      </c>
      <c r="J1414" s="15">
        <f t="shared" si="206"/>
        <v>42</v>
      </c>
      <c r="K1414" s="16">
        <v>1480</v>
      </c>
      <c r="L1414" s="16">
        <v>1480</v>
      </c>
      <c r="M1414" s="16">
        <v>87.041564792176047</v>
      </c>
      <c r="N1414" s="16">
        <v>1288.2151589242055</v>
      </c>
      <c r="O1414" s="15"/>
      <c r="P1414" s="6"/>
      <c r="Q1414" s="6"/>
    </row>
    <row r="1415" spans="1:17" x14ac:dyDescent="0.25">
      <c r="A1415" s="20">
        <f t="shared" si="214"/>
        <v>36459</v>
      </c>
      <c r="B1415" s="14">
        <f t="shared" si="214"/>
        <v>4</v>
      </c>
      <c r="C1415" s="15">
        <f t="shared" si="213"/>
        <v>2</v>
      </c>
      <c r="D1415" s="15" t="str">
        <f t="shared" si="213"/>
        <v>growth</v>
      </c>
      <c r="E1415" s="15">
        <v>60</v>
      </c>
      <c r="F1415" s="15" t="s">
        <v>55</v>
      </c>
      <c r="G1415" s="15" t="s">
        <v>58</v>
      </c>
      <c r="H1415" s="15">
        <v>3</v>
      </c>
      <c r="I1415" s="15">
        <f t="shared" si="207"/>
        <v>36459060</v>
      </c>
      <c r="J1415" s="15">
        <f t="shared" si="206"/>
        <v>42</v>
      </c>
      <c r="K1415" s="16">
        <v>2038</v>
      </c>
      <c r="L1415" s="16">
        <v>2038</v>
      </c>
      <c r="M1415" s="16">
        <v>77.604166666666657</v>
      </c>
      <c r="N1415" s="16">
        <v>1581.5729166666663</v>
      </c>
      <c r="O1415" s="15"/>
      <c r="P1415" s="6"/>
      <c r="Q1415" s="6"/>
    </row>
    <row r="1416" spans="1:17" x14ac:dyDescent="0.25">
      <c r="A1416" s="20">
        <f t="shared" si="214"/>
        <v>36459</v>
      </c>
      <c r="B1416" s="17">
        <f t="shared" si="214"/>
        <v>4</v>
      </c>
      <c r="C1416" s="18">
        <f t="shared" si="213"/>
        <v>2</v>
      </c>
      <c r="D1416" s="18" t="str">
        <f t="shared" si="213"/>
        <v>growth</v>
      </c>
      <c r="E1416" s="18">
        <v>18</v>
      </c>
      <c r="F1416" s="18" t="s">
        <v>57</v>
      </c>
      <c r="G1416" s="18" t="s">
        <v>58</v>
      </c>
      <c r="H1416" s="18">
        <v>1</v>
      </c>
      <c r="I1416" s="18">
        <f t="shared" si="207"/>
        <v>36459018</v>
      </c>
      <c r="J1416" s="18">
        <f t="shared" si="206"/>
        <v>42</v>
      </c>
      <c r="K1416" s="19">
        <v>1772</v>
      </c>
      <c r="L1416" s="19">
        <v>1772</v>
      </c>
      <c r="M1416" s="19">
        <v>82.035928143712582</v>
      </c>
      <c r="N1416" s="19">
        <v>1453.6766467065868</v>
      </c>
      <c r="O1416" s="18"/>
      <c r="P1416" s="6"/>
      <c r="Q1416" s="6"/>
    </row>
    <row r="1417" spans="1:17" x14ac:dyDescent="0.25">
      <c r="A1417" s="20">
        <f t="shared" si="214"/>
        <v>36459</v>
      </c>
      <c r="B1417" s="17">
        <f t="shared" si="214"/>
        <v>4</v>
      </c>
      <c r="C1417" s="18">
        <f t="shared" si="213"/>
        <v>2</v>
      </c>
      <c r="D1417" s="18" t="str">
        <f t="shared" si="213"/>
        <v>growth</v>
      </c>
      <c r="E1417" s="18">
        <v>37</v>
      </c>
      <c r="F1417" s="18" t="s">
        <v>57</v>
      </c>
      <c r="G1417" s="18" t="s">
        <v>58</v>
      </c>
      <c r="H1417" s="18">
        <v>2</v>
      </c>
      <c r="I1417" s="18">
        <f t="shared" si="207"/>
        <v>36459037</v>
      </c>
      <c r="J1417" s="18">
        <f t="shared" si="206"/>
        <v>42</v>
      </c>
      <c r="K1417" s="19">
        <v>1500</v>
      </c>
      <c r="L1417" s="19">
        <v>1500</v>
      </c>
      <c r="M1417" s="19">
        <v>96.228868660598181</v>
      </c>
      <c r="N1417" s="19">
        <v>1443.4330299089727</v>
      </c>
      <c r="O1417" s="18"/>
      <c r="P1417" s="6"/>
      <c r="Q1417" s="6"/>
    </row>
    <row r="1418" spans="1:17" x14ac:dyDescent="0.25">
      <c r="A1418" s="20">
        <f t="shared" si="214"/>
        <v>36459</v>
      </c>
      <c r="B1418" s="17">
        <f t="shared" si="214"/>
        <v>4</v>
      </c>
      <c r="C1418" s="18">
        <f t="shared" si="213"/>
        <v>2</v>
      </c>
      <c r="D1418" s="18" t="str">
        <f t="shared" si="213"/>
        <v>growth</v>
      </c>
      <c r="E1418" s="18">
        <v>83</v>
      </c>
      <c r="F1418" s="18" t="s">
        <v>57</v>
      </c>
      <c r="G1418" s="18" t="s">
        <v>58</v>
      </c>
      <c r="H1418" s="18">
        <v>3</v>
      </c>
      <c r="I1418" s="18">
        <f t="shared" si="207"/>
        <v>36459083</v>
      </c>
      <c r="J1418" s="18">
        <f t="shared" si="206"/>
        <v>42</v>
      </c>
      <c r="K1418" s="19">
        <v>1534</v>
      </c>
      <c r="L1418" s="19">
        <v>1534</v>
      </c>
      <c r="M1418" s="19">
        <v>93.757802746566782</v>
      </c>
      <c r="N1418" s="19">
        <v>1438.2446941323344</v>
      </c>
      <c r="O1418" s="18"/>
      <c r="P1418" s="6"/>
      <c r="Q1418" s="6"/>
    </row>
    <row r="1419" spans="1:17" x14ac:dyDescent="0.25">
      <c r="A1419" s="20">
        <f t="shared" si="214"/>
        <v>36459</v>
      </c>
      <c r="B1419" s="8">
        <f t="shared" si="214"/>
        <v>4</v>
      </c>
      <c r="C1419" s="9">
        <f t="shared" si="213"/>
        <v>2</v>
      </c>
      <c r="D1419" s="9" t="str">
        <f t="shared" si="213"/>
        <v>growth</v>
      </c>
      <c r="E1419" s="9">
        <v>16</v>
      </c>
      <c r="F1419" s="9" t="s">
        <v>55</v>
      </c>
      <c r="G1419" s="9" t="s">
        <v>59</v>
      </c>
      <c r="H1419" s="9">
        <v>1</v>
      </c>
      <c r="I1419" s="9">
        <f t="shared" si="207"/>
        <v>36459016</v>
      </c>
      <c r="J1419" s="9">
        <f t="shared" si="206"/>
        <v>42</v>
      </c>
      <c r="K1419" s="10">
        <v>1422</v>
      </c>
      <c r="L1419" s="10">
        <v>1422</v>
      </c>
      <c r="M1419" s="10">
        <v>96.913580246913583</v>
      </c>
      <c r="N1419" s="10">
        <v>1378.1111111111111</v>
      </c>
      <c r="O1419" s="9"/>
      <c r="P1419" s="6"/>
      <c r="Q1419" s="6"/>
    </row>
    <row r="1420" spans="1:17" x14ac:dyDescent="0.25">
      <c r="A1420" s="20">
        <f t="shared" si="214"/>
        <v>36459</v>
      </c>
      <c r="B1420" s="8">
        <f t="shared" si="214"/>
        <v>4</v>
      </c>
      <c r="C1420" s="9">
        <f t="shared" si="213"/>
        <v>2</v>
      </c>
      <c r="D1420" s="9" t="str">
        <f t="shared" si="213"/>
        <v>growth</v>
      </c>
      <c r="E1420" s="9">
        <v>36</v>
      </c>
      <c r="F1420" s="9" t="s">
        <v>55</v>
      </c>
      <c r="G1420" s="9" t="s">
        <v>59</v>
      </c>
      <c r="H1420" s="9">
        <v>2</v>
      </c>
      <c r="I1420" s="9">
        <f t="shared" si="207"/>
        <v>36459036</v>
      </c>
      <c r="J1420" s="9">
        <f t="shared" si="206"/>
        <v>42</v>
      </c>
      <c r="K1420" s="10">
        <v>1923</v>
      </c>
      <c r="L1420" s="10">
        <v>1923</v>
      </c>
      <c r="M1420" s="10">
        <v>100</v>
      </c>
      <c r="N1420" s="10">
        <v>1923</v>
      </c>
      <c r="O1420" s="9"/>
      <c r="P1420" s="6"/>
      <c r="Q1420" s="6"/>
    </row>
    <row r="1421" spans="1:17" x14ac:dyDescent="0.25">
      <c r="A1421" s="20">
        <f t="shared" si="214"/>
        <v>36459</v>
      </c>
      <c r="B1421" s="8">
        <f t="shared" si="214"/>
        <v>4</v>
      </c>
      <c r="C1421" s="9">
        <f t="shared" si="213"/>
        <v>2</v>
      </c>
      <c r="D1421" s="9" t="str">
        <f t="shared" si="213"/>
        <v>growth</v>
      </c>
      <c r="E1421" s="9">
        <v>59</v>
      </c>
      <c r="F1421" s="9" t="s">
        <v>55</v>
      </c>
      <c r="G1421" s="9" t="s">
        <v>59</v>
      </c>
      <c r="H1421" s="9">
        <v>3</v>
      </c>
      <c r="I1421" s="9">
        <f t="shared" si="207"/>
        <v>36459059</v>
      </c>
      <c r="J1421" s="9">
        <f t="shared" si="206"/>
        <v>42</v>
      </c>
      <c r="K1421" s="10">
        <v>1433</v>
      </c>
      <c r="L1421" s="10">
        <v>1433</v>
      </c>
      <c r="M1421" s="10">
        <v>99.723374827109268</v>
      </c>
      <c r="N1421" s="10">
        <v>1429.0359612724758</v>
      </c>
      <c r="O1421" s="9"/>
      <c r="P1421" s="6"/>
      <c r="Q1421" s="6"/>
    </row>
    <row r="1422" spans="1:17" x14ac:dyDescent="0.25">
      <c r="A1422" s="20">
        <f t="shared" si="214"/>
        <v>36459</v>
      </c>
      <c r="B1422" s="11">
        <f t="shared" si="214"/>
        <v>4</v>
      </c>
      <c r="C1422" s="12">
        <f t="shared" si="213"/>
        <v>2</v>
      </c>
      <c r="D1422" s="12" t="str">
        <f t="shared" si="213"/>
        <v>growth</v>
      </c>
      <c r="E1422" s="12">
        <v>19</v>
      </c>
      <c r="F1422" s="12" t="s">
        <v>57</v>
      </c>
      <c r="G1422" s="12" t="s">
        <v>59</v>
      </c>
      <c r="H1422" s="12">
        <v>1</v>
      </c>
      <c r="I1422" s="12">
        <f t="shared" si="207"/>
        <v>36459019</v>
      </c>
      <c r="J1422" s="12">
        <f t="shared" si="206"/>
        <v>42</v>
      </c>
      <c r="K1422" s="13">
        <v>1107.5</v>
      </c>
      <c r="L1422" s="13">
        <v>1107.5</v>
      </c>
      <c r="M1422" s="13">
        <v>97.800338409475458</v>
      </c>
      <c r="N1422" s="13">
        <v>1083.1387478849408</v>
      </c>
      <c r="O1422" s="12"/>
      <c r="P1422" s="6"/>
      <c r="Q1422" s="6"/>
    </row>
    <row r="1423" spans="1:17" x14ac:dyDescent="0.25">
      <c r="A1423" s="20">
        <f t="shared" si="214"/>
        <v>36459</v>
      </c>
      <c r="B1423" s="11">
        <f t="shared" si="214"/>
        <v>4</v>
      </c>
      <c r="C1423" s="12">
        <f t="shared" si="213"/>
        <v>2</v>
      </c>
      <c r="D1423" s="12" t="str">
        <f t="shared" si="213"/>
        <v>growth</v>
      </c>
      <c r="E1423" s="12">
        <v>38</v>
      </c>
      <c r="F1423" s="12" t="s">
        <v>57</v>
      </c>
      <c r="G1423" s="12" t="s">
        <v>59</v>
      </c>
      <c r="H1423" s="12">
        <v>2</v>
      </c>
      <c r="I1423" s="12">
        <f t="shared" si="207"/>
        <v>36459038</v>
      </c>
      <c r="J1423" s="12">
        <f t="shared" si="206"/>
        <v>42</v>
      </c>
      <c r="K1423" s="13">
        <v>1088.5</v>
      </c>
      <c r="L1423" s="13">
        <v>1088.5</v>
      </c>
      <c r="M1423" s="13">
        <v>79.241516966067877</v>
      </c>
      <c r="N1423" s="13">
        <v>862.54391217564887</v>
      </c>
      <c r="O1423" s="12"/>
      <c r="P1423" s="6"/>
      <c r="Q1423" s="6"/>
    </row>
    <row r="1424" spans="1:17" x14ac:dyDescent="0.25">
      <c r="A1424" s="20">
        <f t="shared" si="214"/>
        <v>36459</v>
      </c>
      <c r="B1424" s="11">
        <f t="shared" si="214"/>
        <v>4</v>
      </c>
      <c r="C1424" s="12">
        <f t="shared" si="214"/>
        <v>2</v>
      </c>
      <c r="D1424" s="12" t="str">
        <f t="shared" si="214"/>
        <v>growth</v>
      </c>
      <c r="E1424" s="12">
        <v>81</v>
      </c>
      <c r="F1424" s="12" t="s">
        <v>57</v>
      </c>
      <c r="G1424" s="12" t="s">
        <v>59</v>
      </c>
      <c r="H1424" s="12">
        <v>3</v>
      </c>
      <c r="I1424" s="12">
        <f t="shared" si="207"/>
        <v>36459081</v>
      </c>
      <c r="J1424" s="12">
        <f t="shared" si="206"/>
        <v>42</v>
      </c>
      <c r="K1424" s="13">
        <v>1249.5</v>
      </c>
      <c r="L1424" s="13">
        <v>1249.5</v>
      </c>
      <c r="M1424" s="13">
        <v>97.586206896551715</v>
      </c>
      <c r="N1424" s="13">
        <v>1219.3396551724138</v>
      </c>
      <c r="O1424" s="12"/>
      <c r="P1424" s="6"/>
      <c r="Q1424" s="6"/>
    </row>
    <row r="1425" spans="1:17" x14ac:dyDescent="0.25">
      <c r="A1425" s="7">
        <v>36467</v>
      </c>
      <c r="B1425" s="8">
        <v>4</v>
      </c>
      <c r="C1425" s="9">
        <v>2</v>
      </c>
      <c r="D1425" s="9" t="s">
        <v>60</v>
      </c>
      <c r="E1425" s="9">
        <v>14</v>
      </c>
      <c r="F1425" s="9" t="s">
        <v>55</v>
      </c>
      <c r="G1425" s="9" t="s">
        <v>56</v>
      </c>
      <c r="H1425" s="9">
        <v>1</v>
      </c>
      <c r="I1425" s="9">
        <f t="shared" si="207"/>
        <v>36467014</v>
      </c>
      <c r="J1425" s="9">
        <f t="shared" si="206"/>
        <v>42</v>
      </c>
      <c r="K1425" s="10">
        <v>1709.5</v>
      </c>
      <c r="L1425" s="10">
        <v>1709.5</v>
      </c>
      <c r="M1425" s="10">
        <v>53.576072821846552</v>
      </c>
      <c r="N1425" s="10">
        <f t="shared" ref="N1425:N1430" si="215">(M1425/100)*K1425</f>
        <v>915.88296488946685</v>
      </c>
      <c r="O1425" s="9"/>
      <c r="P1425" s="6"/>
      <c r="Q1425" s="6"/>
    </row>
    <row r="1426" spans="1:17" x14ac:dyDescent="0.25">
      <c r="A1426" s="7">
        <f>A1425</f>
        <v>36467</v>
      </c>
      <c r="B1426" s="8">
        <f>B1425</f>
        <v>4</v>
      </c>
      <c r="C1426" s="9">
        <f t="shared" ref="C1426:D1441" si="216">C1425</f>
        <v>2</v>
      </c>
      <c r="D1426" s="9" t="str">
        <f t="shared" si="216"/>
        <v>growth</v>
      </c>
      <c r="E1426" s="9">
        <v>35</v>
      </c>
      <c r="F1426" s="9" t="s">
        <v>55</v>
      </c>
      <c r="G1426" s="9" t="s">
        <v>56</v>
      </c>
      <c r="H1426" s="9">
        <v>2</v>
      </c>
      <c r="I1426" s="9">
        <f t="shared" si="207"/>
        <v>36467035</v>
      </c>
      <c r="J1426" s="9">
        <f t="shared" si="206"/>
        <v>42</v>
      </c>
      <c r="K1426" s="10">
        <v>2431</v>
      </c>
      <c r="L1426" s="10">
        <v>2431</v>
      </c>
      <c r="M1426" s="10">
        <v>68.388106416275434</v>
      </c>
      <c r="N1426" s="10">
        <f t="shared" si="215"/>
        <v>1662.5148669796556</v>
      </c>
      <c r="O1426" s="9"/>
      <c r="P1426" s="6"/>
      <c r="Q1426" s="6"/>
    </row>
    <row r="1427" spans="1:17" x14ac:dyDescent="0.25">
      <c r="A1427" s="7">
        <f t="shared" ref="A1427:D1442" si="217">A1426</f>
        <v>36467</v>
      </c>
      <c r="B1427" s="8">
        <f t="shared" si="217"/>
        <v>4</v>
      </c>
      <c r="C1427" s="9">
        <f t="shared" si="216"/>
        <v>2</v>
      </c>
      <c r="D1427" s="9" t="str">
        <f t="shared" si="216"/>
        <v>growth</v>
      </c>
      <c r="E1427" s="9">
        <v>61</v>
      </c>
      <c r="F1427" s="9" t="s">
        <v>55</v>
      </c>
      <c r="G1427" s="9" t="s">
        <v>56</v>
      </c>
      <c r="H1427" s="9">
        <v>3</v>
      </c>
      <c r="I1427" s="9">
        <f t="shared" si="207"/>
        <v>36467061</v>
      </c>
      <c r="J1427" s="9">
        <f t="shared" si="206"/>
        <v>42</v>
      </c>
      <c r="K1427" s="10">
        <v>1910</v>
      </c>
      <c r="L1427" s="10">
        <v>1910</v>
      </c>
      <c r="M1427" s="10">
        <v>41.814159292035399</v>
      </c>
      <c r="N1427" s="10">
        <f t="shared" si="215"/>
        <v>798.65044247787603</v>
      </c>
      <c r="O1427" s="9"/>
      <c r="P1427" s="6"/>
      <c r="Q1427" s="6"/>
    </row>
    <row r="1428" spans="1:17" x14ac:dyDescent="0.25">
      <c r="A1428" s="7">
        <f t="shared" si="217"/>
        <v>36467</v>
      </c>
      <c r="B1428" s="11">
        <f t="shared" si="217"/>
        <v>4</v>
      </c>
      <c r="C1428" s="12">
        <f t="shared" si="216"/>
        <v>2</v>
      </c>
      <c r="D1428" s="12" t="str">
        <f t="shared" si="216"/>
        <v>growth</v>
      </c>
      <c r="E1428" s="12">
        <v>17</v>
      </c>
      <c r="F1428" s="12" t="s">
        <v>57</v>
      </c>
      <c r="G1428" s="12" t="s">
        <v>56</v>
      </c>
      <c r="H1428" s="12">
        <v>1</v>
      </c>
      <c r="I1428" s="12">
        <f t="shared" si="207"/>
        <v>36467017</v>
      </c>
      <c r="J1428" s="12">
        <f t="shared" si="206"/>
        <v>42</v>
      </c>
      <c r="K1428" s="13">
        <v>2021.5</v>
      </c>
      <c r="L1428" s="13">
        <v>2021.5</v>
      </c>
      <c r="M1428" s="13">
        <v>43.946188340807176</v>
      </c>
      <c r="N1428" s="10">
        <f t="shared" si="215"/>
        <v>888.37219730941706</v>
      </c>
      <c r="O1428" s="12"/>
      <c r="P1428" s="6"/>
      <c r="Q1428" s="6"/>
    </row>
    <row r="1429" spans="1:17" x14ac:dyDescent="0.25">
      <c r="A1429" s="7">
        <f t="shared" si="217"/>
        <v>36467</v>
      </c>
      <c r="B1429" s="11">
        <f t="shared" si="217"/>
        <v>4</v>
      </c>
      <c r="C1429" s="12">
        <f t="shared" si="216"/>
        <v>2</v>
      </c>
      <c r="D1429" s="12" t="str">
        <f t="shared" si="216"/>
        <v>growth</v>
      </c>
      <c r="E1429" s="12">
        <v>39</v>
      </c>
      <c r="F1429" s="12" t="s">
        <v>57</v>
      </c>
      <c r="G1429" s="12" t="s">
        <v>56</v>
      </c>
      <c r="H1429" s="12">
        <v>2</v>
      </c>
      <c r="I1429" s="12">
        <f t="shared" si="207"/>
        <v>36467039</v>
      </c>
      <c r="J1429" s="12">
        <f t="shared" si="206"/>
        <v>42</v>
      </c>
      <c r="K1429" s="13">
        <v>1514</v>
      </c>
      <c r="L1429" s="13">
        <v>1514</v>
      </c>
      <c r="M1429" s="13">
        <v>35.142118863049099</v>
      </c>
      <c r="N1429" s="10">
        <f t="shared" si="215"/>
        <v>532.05167958656341</v>
      </c>
      <c r="O1429" s="12"/>
      <c r="P1429" s="6"/>
      <c r="Q1429" s="6"/>
    </row>
    <row r="1430" spans="1:17" x14ac:dyDescent="0.25">
      <c r="A1430" s="7">
        <f t="shared" si="217"/>
        <v>36467</v>
      </c>
      <c r="B1430" s="11">
        <f t="shared" si="217"/>
        <v>4</v>
      </c>
      <c r="C1430" s="12">
        <f t="shared" si="216"/>
        <v>2</v>
      </c>
      <c r="D1430" s="12" t="str">
        <f t="shared" si="216"/>
        <v>growth</v>
      </c>
      <c r="E1430" s="12">
        <v>82</v>
      </c>
      <c r="F1430" s="12" t="s">
        <v>57</v>
      </c>
      <c r="G1430" s="12" t="s">
        <v>56</v>
      </c>
      <c r="H1430" s="12">
        <v>3</v>
      </c>
      <c r="I1430" s="12">
        <f t="shared" ref="I1430:I1493" si="218">A1430*1000+E1430</f>
        <v>36467082</v>
      </c>
      <c r="J1430" s="12">
        <f t="shared" si="206"/>
        <v>42</v>
      </c>
      <c r="K1430" s="13">
        <v>1943</v>
      </c>
      <c r="L1430" s="13">
        <v>1943</v>
      </c>
      <c r="M1430" s="13">
        <v>20.408163265306118</v>
      </c>
      <c r="N1430" s="10">
        <f t="shared" si="215"/>
        <v>396.53061224489784</v>
      </c>
      <c r="O1430" s="12"/>
      <c r="P1430" s="6"/>
      <c r="Q1430" s="6"/>
    </row>
    <row r="1431" spans="1:17" x14ac:dyDescent="0.25">
      <c r="A1431" s="7">
        <f t="shared" si="217"/>
        <v>36467</v>
      </c>
      <c r="B1431" s="14">
        <f t="shared" si="217"/>
        <v>4</v>
      </c>
      <c r="C1431" s="15">
        <f t="shared" si="216"/>
        <v>2</v>
      </c>
      <c r="D1431" s="15" t="str">
        <f t="shared" si="216"/>
        <v>growth</v>
      </c>
      <c r="E1431" s="15">
        <v>15</v>
      </c>
      <c r="F1431" s="15" t="s">
        <v>55</v>
      </c>
      <c r="G1431" s="15" t="s">
        <v>58</v>
      </c>
      <c r="H1431" s="15">
        <v>1</v>
      </c>
      <c r="I1431" s="15">
        <f t="shared" si="218"/>
        <v>36467015</v>
      </c>
      <c r="J1431" s="15">
        <f t="shared" si="206"/>
        <v>42</v>
      </c>
      <c r="K1431" s="16">
        <v>2233</v>
      </c>
      <c r="L1431" s="16">
        <v>2233</v>
      </c>
      <c r="M1431" s="16">
        <v>82.321041214750551</v>
      </c>
      <c r="N1431" s="16">
        <v>1838.2288503253797</v>
      </c>
      <c r="O1431" s="15"/>
      <c r="P1431" s="6"/>
      <c r="Q1431" s="6"/>
    </row>
    <row r="1432" spans="1:17" x14ac:dyDescent="0.25">
      <c r="A1432" s="7">
        <f t="shared" si="217"/>
        <v>36467</v>
      </c>
      <c r="B1432" s="14">
        <f t="shared" si="217"/>
        <v>4</v>
      </c>
      <c r="C1432" s="15">
        <f t="shared" si="216"/>
        <v>2</v>
      </c>
      <c r="D1432" s="15" t="str">
        <f t="shared" si="216"/>
        <v>growth</v>
      </c>
      <c r="E1432" s="15">
        <v>34</v>
      </c>
      <c r="F1432" s="15" t="s">
        <v>55</v>
      </c>
      <c r="G1432" s="15" t="s">
        <v>58</v>
      </c>
      <c r="H1432" s="15">
        <v>2</v>
      </c>
      <c r="I1432" s="15">
        <f t="shared" si="218"/>
        <v>36467034</v>
      </c>
      <c r="J1432" s="15">
        <f t="shared" si="206"/>
        <v>42</v>
      </c>
      <c r="K1432" s="16">
        <v>1911.5</v>
      </c>
      <c r="L1432" s="16">
        <v>1911.5</v>
      </c>
      <c r="M1432" s="16">
        <v>87.041564792176047</v>
      </c>
      <c r="N1432" s="16">
        <v>1663.7995110024451</v>
      </c>
      <c r="O1432" s="15"/>
      <c r="P1432" s="6"/>
      <c r="Q1432" s="6"/>
    </row>
    <row r="1433" spans="1:17" x14ac:dyDescent="0.25">
      <c r="A1433" s="7">
        <f t="shared" si="217"/>
        <v>36467</v>
      </c>
      <c r="B1433" s="14">
        <f t="shared" si="217"/>
        <v>4</v>
      </c>
      <c r="C1433" s="15">
        <f t="shared" si="216"/>
        <v>2</v>
      </c>
      <c r="D1433" s="15" t="str">
        <f t="shared" si="216"/>
        <v>growth</v>
      </c>
      <c r="E1433" s="15">
        <v>60</v>
      </c>
      <c r="F1433" s="15" t="s">
        <v>55</v>
      </c>
      <c r="G1433" s="15" t="s">
        <v>58</v>
      </c>
      <c r="H1433" s="15">
        <v>3</v>
      </c>
      <c r="I1433" s="15">
        <f t="shared" si="218"/>
        <v>36467060</v>
      </c>
      <c r="J1433" s="15">
        <f t="shared" si="206"/>
        <v>42</v>
      </c>
      <c r="K1433" s="16">
        <v>2535</v>
      </c>
      <c r="L1433" s="16">
        <v>2535</v>
      </c>
      <c r="M1433" s="16">
        <v>77.604166666666657</v>
      </c>
      <c r="N1433" s="16">
        <v>1967.2656249999995</v>
      </c>
      <c r="O1433" s="15"/>
      <c r="P1433" s="6"/>
      <c r="Q1433" s="6"/>
    </row>
    <row r="1434" spans="1:17" x14ac:dyDescent="0.25">
      <c r="A1434" s="7">
        <f t="shared" si="217"/>
        <v>36467</v>
      </c>
      <c r="B1434" s="17">
        <f t="shared" si="217"/>
        <v>4</v>
      </c>
      <c r="C1434" s="18">
        <f t="shared" si="216"/>
        <v>2</v>
      </c>
      <c r="D1434" s="18" t="str">
        <f t="shared" si="216"/>
        <v>growth</v>
      </c>
      <c r="E1434" s="18">
        <v>18</v>
      </c>
      <c r="F1434" s="18" t="s">
        <v>57</v>
      </c>
      <c r="G1434" s="18" t="s">
        <v>58</v>
      </c>
      <c r="H1434" s="18">
        <v>1</v>
      </c>
      <c r="I1434" s="18">
        <f t="shared" si="218"/>
        <v>36467018</v>
      </c>
      <c r="J1434" s="18">
        <f t="shared" si="206"/>
        <v>42</v>
      </c>
      <c r="K1434" s="19">
        <v>2192</v>
      </c>
      <c r="L1434" s="19">
        <v>2192</v>
      </c>
      <c r="M1434" s="19">
        <v>82.035928143712582</v>
      </c>
      <c r="N1434" s="19">
        <v>1798.2275449101796</v>
      </c>
      <c r="O1434" s="18"/>
      <c r="P1434" s="6"/>
      <c r="Q1434" s="6"/>
    </row>
    <row r="1435" spans="1:17" x14ac:dyDescent="0.25">
      <c r="A1435" s="7">
        <f t="shared" si="217"/>
        <v>36467</v>
      </c>
      <c r="B1435" s="17">
        <f t="shared" si="217"/>
        <v>4</v>
      </c>
      <c r="C1435" s="18">
        <f t="shared" si="216"/>
        <v>2</v>
      </c>
      <c r="D1435" s="18" t="str">
        <f t="shared" si="216"/>
        <v>growth</v>
      </c>
      <c r="E1435" s="18">
        <v>37</v>
      </c>
      <c r="F1435" s="18" t="s">
        <v>57</v>
      </c>
      <c r="G1435" s="18" t="s">
        <v>58</v>
      </c>
      <c r="H1435" s="18">
        <v>2</v>
      </c>
      <c r="I1435" s="18">
        <f t="shared" si="218"/>
        <v>36467037</v>
      </c>
      <c r="J1435" s="18">
        <f t="shared" si="206"/>
        <v>42</v>
      </c>
      <c r="K1435" s="19">
        <v>1917.5</v>
      </c>
      <c r="L1435" s="19">
        <v>1917.5</v>
      </c>
      <c r="M1435" s="19">
        <v>96.228868660598181</v>
      </c>
      <c r="N1435" s="19">
        <v>1845.18855656697</v>
      </c>
      <c r="O1435" s="18"/>
      <c r="P1435" s="6"/>
      <c r="Q1435" s="6"/>
    </row>
    <row r="1436" spans="1:17" x14ac:dyDescent="0.25">
      <c r="A1436" s="7">
        <f t="shared" si="217"/>
        <v>36467</v>
      </c>
      <c r="B1436" s="17">
        <f t="shared" si="217"/>
        <v>4</v>
      </c>
      <c r="C1436" s="18">
        <f t="shared" si="216"/>
        <v>2</v>
      </c>
      <c r="D1436" s="18" t="str">
        <f t="shared" si="216"/>
        <v>growth</v>
      </c>
      <c r="E1436" s="18">
        <v>83</v>
      </c>
      <c r="F1436" s="18" t="s">
        <v>57</v>
      </c>
      <c r="G1436" s="18" t="s">
        <v>58</v>
      </c>
      <c r="H1436" s="18">
        <v>3</v>
      </c>
      <c r="I1436" s="18">
        <f t="shared" si="218"/>
        <v>36467083</v>
      </c>
      <c r="J1436" s="18">
        <f t="shared" si="206"/>
        <v>42</v>
      </c>
      <c r="K1436" s="19">
        <v>2502.5</v>
      </c>
      <c r="L1436" s="19">
        <v>2502.5</v>
      </c>
      <c r="M1436" s="19">
        <v>93.757802746566782</v>
      </c>
      <c r="N1436" s="19">
        <v>2346.2890137328336</v>
      </c>
      <c r="O1436" s="18"/>
      <c r="P1436" s="6"/>
      <c r="Q1436" s="6"/>
    </row>
    <row r="1437" spans="1:17" x14ac:dyDescent="0.25">
      <c r="A1437" s="7">
        <f t="shared" si="217"/>
        <v>36467</v>
      </c>
      <c r="B1437" s="8">
        <f t="shared" si="217"/>
        <v>4</v>
      </c>
      <c r="C1437" s="9">
        <f t="shared" si="216"/>
        <v>2</v>
      </c>
      <c r="D1437" s="9" t="str">
        <f t="shared" si="216"/>
        <v>growth</v>
      </c>
      <c r="E1437" s="9">
        <v>16</v>
      </c>
      <c r="F1437" s="9" t="s">
        <v>55</v>
      </c>
      <c r="G1437" s="9" t="s">
        <v>59</v>
      </c>
      <c r="H1437" s="9">
        <v>1</v>
      </c>
      <c r="I1437" s="9">
        <f t="shared" si="218"/>
        <v>36467016</v>
      </c>
      <c r="J1437" s="9">
        <f t="shared" si="206"/>
        <v>42</v>
      </c>
      <c r="K1437" s="10">
        <v>2641.5</v>
      </c>
      <c r="L1437" s="10">
        <v>2641.5</v>
      </c>
      <c r="M1437" s="10">
        <v>96.913580246913583</v>
      </c>
      <c r="N1437" s="10">
        <v>2559.9722222222222</v>
      </c>
      <c r="O1437" s="9"/>
      <c r="P1437" s="6"/>
      <c r="Q1437" s="6"/>
    </row>
    <row r="1438" spans="1:17" x14ac:dyDescent="0.25">
      <c r="A1438" s="7">
        <f t="shared" si="217"/>
        <v>36467</v>
      </c>
      <c r="B1438" s="8">
        <f t="shared" si="217"/>
        <v>4</v>
      </c>
      <c r="C1438" s="9">
        <f t="shared" si="216"/>
        <v>2</v>
      </c>
      <c r="D1438" s="9" t="str">
        <f t="shared" si="216"/>
        <v>growth</v>
      </c>
      <c r="E1438" s="9">
        <v>36</v>
      </c>
      <c r="F1438" s="9" t="s">
        <v>55</v>
      </c>
      <c r="G1438" s="9" t="s">
        <v>59</v>
      </c>
      <c r="H1438" s="9">
        <v>2</v>
      </c>
      <c r="I1438" s="9">
        <f t="shared" si="218"/>
        <v>36467036</v>
      </c>
      <c r="J1438" s="9">
        <f t="shared" si="206"/>
        <v>42</v>
      </c>
      <c r="K1438" s="10">
        <v>2690</v>
      </c>
      <c r="L1438" s="10">
        <v>2690</v>
      </c>
      <c r="M1438" s="10">
        <v>100</v>
      </c>
      <c r="N1438" s="10">
        <v>2690</v>
      </c>
      <c r="O1438" s="9"/>
      <c r="P1438" s="6"/>
      <c r="Q1438" s="6"/>
    </row>
    <row r="1439" spans="1:17" x14ac:dyDescent="0.25">
      <c r="A1439" s="7">
        <f t="shared" si="217"/>
        <v>36467</v>
      </c>
      <c r="B1439" s="8">
        <f t="shared" si="217"/>
        <v>4</v>
      </c>
      <c r="C1439" s="9">
        <f t="shared" si="216"/>
        <v>2</v>
      </c>
      <c r="D1439" s="9" t="str">
        <f t="shared" si="216"/>
        <v>growth</v>
      </c>
      <c r="E1439" s="9">
        <v>59</v>
      </c>
      <c r="F1439" s="9" t="s">
        <v>55</v>
      </c>
      <c r="G1439" s="9" t="s">
        <v>59</v>
      </c>
      <c r="H1439" s="9">
        <v>3</v>
      </c>
      <c r="I1439" s="9">
        <f t="shared" si="218"/>
        <v>36467059</v>
      </c>
      <c r="J1439" s="9">
        <f t="shared" si="206"/>
        <v>42</v>
      </c>
      <c r="K1439" s="10">
        <v>2544.5</v>
      </c>
      <c r="L1439" s="10">
        <v>2544.5</v>
      </c>
      <c r="M1439" s="10">
        <v>99.723374827109268</v>
      </c>
      <c r="N1439" s="10">
        <v>2537.4612724757953</v>
      </c>
      <c r="O1439" s="9"/>
      <c r="P1439" s="6"/>
      <c r="Q1439" s="6"/>
    </row>
    <row r="1440" spans="1:17" x14ac:dyDescent="0.25">
      <c r="A1440" s="7">
        <f t="shared" si="217"/>
        <v>36467</v>
      </c>
      <c r="B1440" s="11">
        <f t="shared" si="217"/>
        <v>4</v>
      </c>
      <c r="C1440" s="12">
        <f t="shared" si="216"/>
        <v>2</v>
      </c>
      <c r="D1440" s="12" t="str">
        <f t="shared" si="216"/>
        <v>growth</v>
      </c>
      <c r="E1440" s="12">
        <v>19</v>
      </c>
      <c r="F1440" s="12" t="s">
        <v>57</v>
      </c>
      <c r="G1440" s="12" t="s">
        <v>59</v>
      </c>
      <c r="H1440" s="12">
        <v>1</v>
      </c>
      <c r="I1440" s="12">
        <f t="shared" si="218"/>
        <v>36467019</v>
      </c>
      <c r="J1440" s="12">
        <f t="shared" si="206"/>
        <v>42</v>
      </c>
      <c r="K1440" s="13">
        <v>1678</v>
      </c>
      <c r="L1440" s="13">
        <v>1678</v>
      </c>
      <c r="M1440" s="13">
        <v>97.800338409475458</v>
      </c>
      <c r="N1440" s="13">
        <v>1641.0896785109983</v>
      </c>
      <c r="O1440" s="12"/>
      <c r="P1440" s="6"/>
      <c r="Q1440" s="6"/>
    </row>
    <row r="1441" spans="1:17" x14ac:dyDescent="0.25">
      <c r="A1441" s="7">
        <f t="shared" si="217"/>
        <v>36467</v>
      </c>
      <c r="B1441" s="11">
        <f t="shared" si="217"/>
        <v>4</v>
      </c>
      <c r="C1441" s="12">
        <f t="shared" si="216"/>
        <v>2</v>
      </c>
      <c r="D1441" s="12" t="str">
        <f t="shared" si="216"/>
        <v>growth</v>
      </c>
      <c r="E1441" s="12">
        <v>38</v>
      </c>
      <c r="F1441" s="12" t="s">
        <v>57</v>
      </c>
      <c r="G1441" s="12" t="s">
        <v>59</v>
      </c>
      <c r="H1441" s="12">
        <v>2</v>
      </c>
      <c r="I1441" s="12">
        <f t="shared" si="218"/>
        <v>36467038</v>
      </c>
      <c r="J1441" s="12">
        <f t="shared" si="206"/>
        <v>42</v>
      </c>
      <c r="K1441" s="13">
        <v>1561</v>
      </c>
      <c r="L1441" s="13">
        <v>1561</v>
      </c>
      <c r="M1441" s="13">
        <v>79.241516966067877</v>
      </c>
      <c r="N1441" s="13">
        <v>1236.9600798403196</v>
      </c>
      <c r="O1441" s="12"/>
      <c r="P1441" s="6"/>
      <c r="Q1441" s="6"/>
    </row>
    <row r="1442" spans="1:17" x14ac:dyDescent="0.25">
      <c r="A1442" s="7">
        <f t="shared" si="217"/>
        <v>36467</v>
      </c>
      <c r="B1442" s="11">
        <f t="shared" si="217"/>
        <v>4</v>
      </c>
      <c r="C1442" s="12">
        <f t="shared" si="217"/>
        <v>2</v>
      </c>
      <c r="D1442" s="12" t="str">
        <f t="shared" si="217"/>
        <v>growth</v>
      </c>
      <c r="E1442" s="12">
        <v>81</v>
      </c>
      <c r="F1442" s="12" t="s">
        <v>57</v>
      </c>
      <c r="G1442" s="12" t="s">
        <v>59</v>
      </c>
      <c r="H1442" s="12">
        <v>3</v>
      </c>
      <c r="I1442" s="12">
        <f t="shared" si="218"/>
        <v>36467081</v>
      </c>
      <c r="J1442" s="12">
        <f t="shared" si="206"/>
        <v>42</v>
      </c>
      <c r="K1442" s="13">
        <v>1946</v>
      </c>
      <c r="L1442" s="13">
        <v>1946</v>
      </c>
      <c r="M1442" s="13">
        <v>97.586206896551715</v>
      </c>
      <c r="N1442" s="13">
        <v>1899.0275862068966</v>
      </c>
      <c r="O1442" s="12"/>
      <c r="P1442" s="6"/>
      <c r="Q1442" s="6"/>
    </row>
    <row r="1443" spans="1:17" x14ac:dyDescent="0.25">
      <c r="A1443" s="5">
        <v>36473</v>
      </c>
      <c r="B1443" s="8">
        <v>4</v>
      </c>
      <c r="C1443" s="9">
        <v>2</v>
      </c>
      <c r="D1443" s="9" t="s">
        <v>54</v>
      </c>
      <c r="E1443" s="9">
        <v>14</v>
      </c>
      <c r="F1443" s="9" t="s">
        <v>55</v>
      </c>
      <c r="G1443" s="9" t="s">
        <v>56</v>
      </c>
      <c r="H1443" s="9">
        <v>1</v>
      </c>
      <c r="I1443" s="9">
        <f t="shared" si="218"/>
        <v>36473014</v>
      </c>
      <c r="J1443" s="9">
        <f t="shared" si="206"/>
        <v>42</v>
      </c>
      <c r="K1443" s="10">
        <v>2980</v>
      </c>
      <c r="L1443" s="10">
        <v>2980</v>
      </c>
      <c r="M1443" s="10">
        <v>61.176470588235297</v>
      </c>
      <c r="N1443" s="10">
        <f>K1443*(M1443/100)</f>
        <v>1823.0588235294119</v>
      </c>
      <c r="O1443" s="10">
        <v>615</v>
      </c>
      <c r="P1443" s="6">
        <f>(K1443-O1443)/K1443</f>
        <v>0.7936241610738255</v>
      </c>
      <c r="Q1443" s="6"/>
    </row>
    <row r="1444" spans="1:17" x14ac:dyDescent="0.25">
      <c r="A1444" s="5">
        <f>A1443</f>
        <v>36473</v>
      </c>
      <c r="B1444" s="8">
        <f>B1443</f>
        <v>4</v>
      </c>
      <c r="C1444" s="9">
        <f t="shared" ref="C1444:D1459" si="219">C1443</f>
        <v>2</v>
      </c>
      <c r="D1444" s="9" t="str">
        <f t="shared" si="219"/>
        <v>final</v>
      </c>
      <c r="E1444" s="9">
        <v>35</v>
      </c>
      <c r="F1444" s="9" t="s">
        <v>55</v>
      </c>
      <c r="G1444" s="9" t="s">
        <v>56</v>
      </c>
      <c r="H1444" s="9">
        <v>2</v>
      </c>
      <c r="I1444" s="9">
        <f t="shared" si="218"/>
        <v>36473035</v>
      </c>
      <c r="J1444" s="9">
        <f t="shared" si="206"/>
        <v>42</v>
      </c>
      <c r="K1444" s="10">
        <v>3390</v>
      </c>
      <c r="L1444" s="10">
        <v>3390</v>
      </c>
      <c r="M1444" s="10">
        <v>68.292682926829258</v>
      </c>
      <c r="N1444" s="10">
        <f t="shared" ref="N1444:N1460" si="220">K1444*(M1444/100)</f>
        <v>2315.1219512195121</v>
      </c>
      <c r="O1444" s="10">
        <v>700</v>
      </c>
      <c r="P1444" s="6">
        <f t="shared" ref="P1444:P1460" si="221">(K1444-O1444)/K1444</f>
        <v>0.79351032448377579</v>
      </c>
      <c r="Q1444" s="6"/>
    </row>
    <row r="1445" spans="1:17" x14ac:dyDescent="0.25">
      <c r="A1445" s="5">
        <f t="shared" ref="A1445:D1460" si="222">A1444</f>
        <v>36473</v>
      </c>
      <c r="B1445" s="8">
        <f t="shared" si="222"/>
        <v>4</v>
      </c>
      <c r="C1445" s="9">
        <f t="shared" si="219"/>
        <v>2</v>
      </c>
      <c r="D1445" s="9" t="str">
        <f t="shared" si="219"/>
        <v>final</v>
      </c>
      <c r="E1445" s="9">
        <v>61</v>
      </c>
      <c r="F1445" s="9" t="s">
        <v>55</v>
      </c>
      <c r="G1445" s="9" t="s">
        <v>56</v>
      </c>
      <c r="H1445" s="9">
        <v>3</v>
      </c>
      <c r="I1445" s="9">
        <f t="shared" si="218"/>
        <v>36473061</v>
      </c>
      <c r="J1445" s="9">
        <f t="shared" si="206"/>
        <v>42</v>
      </c>
      <c r="K1445" s="10">
        <v>2825</v>
      </c>
      <c r="L1445" s="10">
        <v>2825</v>
      </c>
      <c r="M1445" s="10">
        <v>34.285714285714285</v>
      </c>
      <c r="N1445" s="10">
        <f t="shared" si="220"/>
        <v>968.57142857142856</v>
      </c>
      <c r="O1445" s="10">
        <v>760</v>
      </c>
      <c r="P1445" s="6">
        <f t="shared" si="221"/>
        <v>0.73097345132743363</v>
      </c>
      <c r="Q1445" s="6"/>
    </row>
    <row r="1446" spans="1:17" x14ac:dyDescent="0.25">
      <c r="A1446" s="5">
        <f t="shared" si="222"/>
        <v>36473</v>
      </c>
      <c r="B1446" s="11">
        <f t="shared" si="222"/>
        <v>4</v>
      </c>
      <c r="C1446" s="12">
        <f t="shared" si="219"/>
        <v>2</v>
      </c>
      <c r="D1446" s="12" t="str">
        <f t="shared" si="219"/>
        <v>final</v>
      </c>
      <c r="E1446" s="12">
        <v>17</v>
      </c>
      <c r="F1446" s="12" t="s">
        <v>57</v>
      </c>
      <c r="G1446" s="12" t="s">
        <v>56</v>
      </c>
      <c r="H1446" s="12">
        <v>1</v>
      </c>
      <c r="I1446" s="12">
        <f t="shared" si="218"/>
        <v>36473017</v>
      </c>
      <c r="J1446" s="12">
        <f t="shared" ref="J1446:J1509" si="223">B1446*10+C1446</f>
        <v>42</v>
      </c>
      <c r="K1446" s="13">
        <v>2105</v>
      </c>
      <c r="L1446" s="13">
        <v>2105</v>
      </c>
      <c r="M1446" s="13">
        <v>33.333333333333329</v>
      </c>
      <c r="N1446" s="13">
        <f t="shared" si="220"/>
        <v>701.66666666666652</v>
      </c>
      <c r="O1446" s="13">
        <v>1405</v>
      </c>
      <c r="P1446" s="6">
        <f t="shared" si="221"/>
        <v>0.33254156769596199</v>
      </c>
      <c r="Q1446" s="6"/>
    </row>
    <row r="1447" spans="1:17" x14ac:dyDescent="0.25">
      <c r="A1447" s="5">
        <f t="shared" si="222"/>
        <v>36473</v>
      </c>
      <c r="B1447" s="11">
        <f t="shared" si="222"/>
        <v>4</v>
      </c>
      <c r="C1447" s="12">
        <f t="shared" si="219"/>
        <v>2</v>
      </c>
      <c r="D1447" s="12" t="str">
        <f t="shared" si="219"/>
        <v>final</v>
      </c>
      <c r="E1447" s="12">
        <v>39</v>
      </c>
      <c r="F1447" s="12" t="s">
        <v>57</v>
      </c>
      <c r="G1447" s="12" t="s">
        <v>56</v>
      </c>
      <c r="H1447" s="12">
        <v>2</v>
      </c>
      <c r="I1447" s="12">
        <f t="shared" si="218"/>
        <v>36473039</v>
      </c>
      <c r="J1447" s="12">
        <f t="shared" si="223"/>
        <v>42</v>
      </c>
      <c r="K1447" s="13">
        <v>2835</v>
      </c>
      <c r="L1447" s="13">
        <v>2835</v>
      </c>
      <c r="M1447" s="13">
        <v>42.335766423357661</v>
      </c>
      <c r="N1447" s="13">
        <f t="shared" si="220"/>
        <v>1200.2189781021898</v>
      </c>
      <c r="O1447" s="13">
        <v>550</v>
      </c>
      <c r="P1447" s="6">
        <f t="shared" si="221"/>
        <v>0.80599647266313934</v>
      </c>
      <c r="Q1447" s="6"/>
    </row>
    <row r="1448" spans="1:17" x14ac:dyDescent="0.25">
      <c r="A1448" s="5">
        <f t="shared" si="222"/>
        <v>36473</v>
      </c>
      <c r="B1448" s="11">
        <f t="shared" si="222"/>
        <v>4</v>
      </c>
      <c r="C1448" s="12">
        <f t="shared" si="219"/>
        <v>2</v>
      </c>
      <c r="D1448" s="12" t="str">
        <f t="shared" si="219"/>
        <v>final</v>
      </c>
      <c r="E1448" s="12">
        <v>82</v>
      </c>
      <c r="F1448" s="12" t="s">
        <v>57</v>
      </c>
      <c r="G1448" s="12" t="s">
        <v>56</v>
      </c>
      <c r="H1448" s="12">
        <v>3</v>
      </c>
      <c r="I1448" s="12">
        <f t="shared" si="218"/>
        <v>36473082</v>
      </c>
      <c r="J1448" s="12">
        <f t="shared" si="223"/>
        <v>42</v>
      </c>
      <c r="K1448" s="13">
        <v>2745</v>
      </c>
      <c r="L1448" s="13">
        <v>2745</v>
      </c>
      <c r="M1448" s="13">
        <v>3.1746031746031753</v>
      </c>
      <c r="N1448" s="13">
        <f t="shared" si="220"/>
        <v>87.142857142857153</v>
      </c>
      <c r="O1448" s="13">
        <v>405</v>
      </c>
      <c r="P1448" s="6">
        <f t="shared" si="221"/>
        <v>0.85245901639344257</v>
      </c>
      <c r="Q1448" s="6"/>
    </row>
    <row r="1449" spans="1:17" x14ac:dyDescent="0.25">
      <c r="A1449" s="5">
        <f t="shared" si="222"/>
        <v>36473</v>
      </c>
      <c r="B1449" s="14">
        <f t="shared" si="222"/>
        <v>4</v>
      </c>
      <c r="C1449" s="15">
        <f t="shared" si="219"/>
        <v>2</v>
      </c>
      <c r="D1449" s="15" t="str">
        <f t="shared" si="219"/>
        <v>final</v>
      </c>
      <c r="E1449" s="15">
        <v>15</v>
      </c>
      <c r="F1449" s="15" t="s">
        <v>55</v>
      </c>
      <c r="G1449" s="15" t="s">
        <v>58</v>
      </c>
      <c r="H1449" s="15">
        <v>1</v>
      </c>
      <c r="I1449" s="15">
        <f t="shared" si="218"/>
        <v>36473015</v>
      </c>
      <c r="J1449" s="15">
        <f t="shared" si="223"/>
        <v>42</v>
      </c>
      <c r="K1449" s="16">
        <v>3920</v>
      </c>
      <c r="L1449" s="16">
        <v>3920</v>
      </c>
      <c r="M1449" s="16">
        <v>79.209183673469383</v>
      </c>
      <c r="N1449" s="16">
        <f t="shared" si="220"/>
        <v>3105</v>
      </c>
      <c r="O1449" s="16">
        <v>910</v>
      </c>
      <c r="P1449" s="6">
        <f t="shared" si="221"/>
        <v>0.7678571428571429</v>
      </c>
      <c r="Q1449" s="6">
        <v>0.18181818181818182</v>
      </c>
    </row>
    <row r="1450" spans="1:17" x14ac:dyDescent="0.25">
      <c r="A1450" s="5">
        <f t="shared" si="222"/>
        <v>36473</v>
      </c>
      <c r="B1450" s="14">
        <f t="shared" si="222"/>
        <v>4</v>
      </c>
      <c r="C1450" s="15">
        <f t="shared" si="219"/>
        <v>2</v>
      </c>
      <c r="D1450" s="15" t="str">
        <f t="shared" si="219"/>
        <v>final</v>
      </c>
      <c r="E1450" s="15">
        <v>34</v>
      </c>
      <c r="F1450" s="15" t="s">
        <v>55</v>
      </c>
      <c r="G1450" s="15" t="s">
        <v>58</v>
      </c>
      <c r="H1450" s="15">
        <v>2</v>
      </c>
      <c r="I1450" s="15">
        <f t="shared" si="218"/>
        <v>36473034</v>
      </c>
      <c r="J1450" s="15">
        <f t="shared" si="223"/>
        <v>42</v>
      </c>
      <c r="K1450" s="16">
        <v>4045</v>
      </c>
      <c r="L1450" s="16">
        <v>4045</v>
      </c>
      <c r="M1450" s="16">
        <v>86.897404202719414</v>
      </c>
      <c r="N1450" s="16">
        <f t="shared" si="220"/>
        <v>3515.0000000000005</v>
      </c>
      <c r="O1450" s="16">
        <v>675</v>
      </c>
      <c r="P1450" s="6">
        <f t="shared" si="221"/>
        <v>0.83312731767614334</v>
      </c>
      <c r="Q1450" s="6">
        <v>0.11349306431273645</v>
      </c>
    </row>
    <row r="1451" spans="1:17" x14ac:dyDescent="0.25">
      <c r="A1451" s="5">
        <f t="shared" si="222"/>
        <v>36473</v>
      </c>
      <c r="B1451" s="14">
        <f t="shared" si="222"/>
        <v>4</v>
      </c>
      <c r="C1451" s="15">
        <f t="shared" si="219"/>
        <v>2</v>
      </c>
      <c r="D1451" s="15" t="str">
        <f t="shared" si="219"/>
        <v>final</v>
      </c>
      <c r="E1451" s="15">
        <v>60</v>
      </c>
      <c r="F1451" s="15" t="s">
        <v>55</v>
      </c>
      <c r="G1451" s="15" t="s">
        <v>58</v>
      </c>
      <c r="H1451" s="15">
        <v>3</v>
      </c>
      <c r="I1451" s="15">
        <f t="shared" si="218"/>
        <v>36473060</v>
      </c>
      <c r="J1451" s="15">
        <f t="shared" si="223"/>
        <v>42</v>
      </c>
      <c r="K1451" s="16">
        <v>3440</v>
      </c>
      <c r="L1451" s="16">
        <v>3440</v>
      </c>
      <c r="M1451" s="16">
        <v>75</v>
      </c>
      <c r="N1451" s="16">
        <f t="shared" si="220"/>
        <v>2580</v>
      </c>
      <c r="O1451" s="16">
        <v>905</v>
      </c>
      <c r="P1451" s="6">
        <f t="shared" si="221"/>
        <v>0.73691860465116277</v>
      </c>
      <c r="Q1451" s="6">
        <v>0.13422818791946309</v>
      </c>
    </row>
    <row r="1452" spans="1:17" x14ac:dyDescent="0.25">
      <c r="A1452" s="5">
        <f t="shared" si="222"/>
        <v>36473</v>
      </c>
      <c r="B1452" s="17">
        <f t="shared" si="222"/>
        <v>4</v>
      </c>
      <c r="C1452" s="18">
        <f t="shared" si="219"/>
        <v>2</v>
      </c>
      <c r="D1452" s="18" t="str">
        <f t="shared" si="219"/>
        <v>final</v>
      </c>
      <c r="E1452" s="18">
        <v>18</v>
      </c>
      <c r="F1452" s="18" t="s">
        <v>57</v>
      </c>
      <c r="G1452" s="18" t="s">
        <v>58</v>
      </c>
      <c r="H1452" s="18">
        <v>1</v>
      </c>
      <c r="I1452" s="18">
        <f t="shared" si="218"/>
        <v>36473018</v>
      </c>
      <c r="J1452" s="18">
        <f t="shared" si="223"/>
        <v>42</v>
      </c>
      <c r="K1452" s="19">
        <v>3225</v>
      </c>
      <c r="L1452" s="19">
        <v>3225</v>
      </c>
      <c r="M1452" s="19">
        <v>81.395348837209298</v>
      </c>
      <c r="N1452" s="19">
        <f t="shared" si="220"/>
        <v>2625</v>
      </c>
      <c r="O1452" s="19">
        <v>1600</v>
      </c>
      <c r="P1452" s="6">
        <f t="shared" si="221"/>
        <v>0.50387596899224807</v>
      </c>
      <c r="Q1452" s="6">
        <v>4.1970802919708027E-2</v>
      </c>
    </row>
    <row r="1453" spans="1:17" x14ac:dyDescent="0.25">
      <c r="A1453" s="5">
        <f t="shared" si="222"/>
        <v>36473</v>
      </c>
      <c r="B1453" s="17">
        <f t="shared" si="222"/>
        <v>4</v>
      </c>
      <c r="C1453" s="18">
        <f t="shared" si="219"/>
        <v>2</v>
      </c>
      <c r="D1453" s="18" t="str">
        <f t="shared" si="219"/>
        <v>final</v>
      </c>
      <c r="E1453" s="18">
        <v>37</v>
      </c>
      <c r="F1453" s="18" t="s">
        <v>57</v>
      </c>
      <c r="G1453" s="18" t="s">
        <v>58</v>
      </c>
      <c r="H1453" s="18">
        <v>2</v>
      </c>
      <c r="I1453" s="18">
        <f t="shared" si="218"/>
        <v>36473037</v>
      </c>
      <c r="J1453" s="18">
        <f t="shared" si="223"/>
        <v>42</v>
      </c>
      <c r="K1453" s="19">
        <v>3410</v>
      </c>
      <c r="L1453" s="19">
        <v>3410</v>
      </c>
      <c r="M1453" s="19">
        <v>95.747800586510252</v>
      </c>
      <c r="N1453" s="19">
        <f t="shared" si="220"/>
        <v>3264.9999999999995</v>
      </c>
      <c r="O1453" s="19">
        <v>1105</v>
      </c>
      <c r="P1453" s="6">
        <f t="shared" si="221"/>
        <v>0.67595307917888559</v>
      </c>
      <c r="Q1453" s="6">
        <v>0.11756756756756756</v>
      </c>
    </row>
    <row r="1454" spans="1:17" x14ac:dyDescent="0.25">
      <c r="A1454" s="5">
        <f t="shared" si="222"/>
        <v>36473</v>
      </c>
      <c r="B1454" s="17">
        <f t="shared" si="222"/>
        <v>4</v>
      </c>
      <c r="C1454" s="18">
        <f t="shared" si="219"/>
        <v>2</v>
      </c>
      <c r="D1454" s="18" t="str">
        <f t="shared" si="219"/>
        <v>final</v>
      </c>
      <c r="E1454" s="18">
        <v>83</v>
      </c>
      <c r="F1454" s="18" t="s">
        <v>57</v>
      </c>
      <c r="G1454" s="18" t="s">
        <v>58</v>
      </c>
      <c r="H1454" s="18">
        <v>3</v>
      </c>
      <c r="I1454" s="18">
        <f t="shared" si="218"/>
        <v>36473083</v>
      </c>
      <c r="J1454" s="18">
        <f t="shared" si="223"/>
        <v>42</v>
      </c>
      <c r="K1454" s="19">
        <v>3725</v>
      </c>
      <c r="L1454" s="19">
        <v>3725</v>
      </c>
      <c r="M1454" s="19">
        <v>93.288590604026851</v>
      </c>
      <c r="N1454" s="19">
        <f t="shared" si="220"/>
        <v>3475.0000000000005</v>
      </c>
      <c r="O1454" s="19">
        <v>405</v>
      </c>
      <c r="P1454" s="6">
        <f t="shared" si="221"/>
        <v>0.89127516778523486</v>
      </c>
      <c r="Q1454" s="6">
        <v>6.2078272604588397E-2</v>
      </c>
    </row>
    <row r="1455" spans="1:17" x14ac:dyDescent="0.25">
      <c r="A1455" s="5">
        <f t="shared" si="222"/>
        <v>36473</v>
      </c>
      <c r="B1455" s="8">
        <f t="shared" si="222"/>
        <v>4</v>
      </c>
      <c r="C1455" s="9">
        <f t="shared" si="219"/>
        <v>2</v>
      </c>
      <c r="D1455" s="9" t="str">
        <f t="shared" si="219"/>
        <v>final</v>
      </c>
      <c r="E1455" s="9">
        <v>16</v>
      </c>
      <c r="F1455" s="9" t="s">
        <v>55</v>
      </c>
      <c r="G1455" s="9" t="s">
        <v>59</v>
      </c>
      <c r="H1455" s="9">
        <v>1</v>
      </c>
      <c r="I1455" s="9">
        <f t="shared" si="218"/>
        <v>36473016</v>
      </c>
      <c r="J1455" s="9">
        <f t="shared" si="223"/>
        <v>42</v>
      </c>
      <c r="K1455" s="10">
        <v>3240</v>
      </c>
      <c r="L1455" s="10">
        <v>3240</v>
      </c>
      <c r="M1455" s="10">
        <v>96.913580246913583</v>
      </c>
      <c r="N1455" s="10">
        <f t="shared" si="220"/>
        <v>3140</v>
      </c>
      <c r="O1455" s="10">
        <v>1035</v>
      </c>
      <c r="P1455" s="6">
        <f t="shared" si="221"/>
        <v>0.68055555555555558</v>
      </c>
      <c r="Q1455" s="6"/>
    </row>
    <row r="1456" spans="1:17" x14ac:dyDescent="0.25">
      <c r="A1456" s="5">
        <f t="shared" si="222"/>
        <v>36473</v>
      </c>
      <c r="B1456" s="8">
        <f t="shared" si="222"/>
        <v>4</v>
      </c>
      <c r="C1456" s="9">
        <f t="shared" si="219"/>
        <v>2</v>
      </c>
      <c r="D1456" s="9" t="str">
        <f t="shared" si="219"/>
        <v>final</v>
      </c>
      <c r="E1456" s="9">
        <v>36</v>
      </c>
      <c r="F1456" s="9" t="s">
        <v>55</v>
      </c>
      <c r="G1456" s="9" t="s">
        <v>59</v>
      </c>
      <c r="H1456" s="9">
        <v>2</v>
      </c>
      <c r="I1456" s="9">
        <f t="shared" si="218"/>
        <v>36473036</v>
      </c>
      <c r="J1456" s="9">
        <f t="shared" si="223"/>
        <v>42</v>
      </c>
      <c r="K1456" s="10">
        <v>3630</v>
      </c>
      <c r="L1456" s="10">
        <v>3630</v>
      </c>
      <c r="M1456" s="10">
        <v>100</v>
      </c>
      <c r="N1456" s="10">
        <f t="shared" si="220"/>
        <v>3630</v>
      </c>
      <c r="O1456" s="10">
        <v>1340</v>
      </c>
      <c r="P1456" s="6">
        <f t="shared" si="221"/>
        <v>0.63085399449035817</v>
      </c>
      <c r="Q1456" s="6"/>
    </row>
    <row r="1457" spans="1:17" x14ac:dyDescent="0.25">
      <c r="A1457" s="5">
        <f t="shared" si="222"/>
        <v>36473</v>
      </c>
      <c r="B1457" s="8">
        <f t="shared" si="222"/>
        <v>4</v>
      </c>
      <c r="C1457" s="9">
        <f t="shared" si="219"/>
        <v>2</v>
      </c>
      <c r="D1457" s="9" t="str">
        <f t="shared" si="219"/>
        <v>final</v>
      </c>
      <c r="E1457" s="9">
        <v>59</v>
      </c>
      <c r="F1457" s="9" t="s">
        <v>55</v>
      </c>
      <c r="G1457" s="9" t="s">
        <v>59</v>
      </c>
      <c r="H1457" s="9">
        <v>3</v>
      </c>
      <c r="I1457" s="9">
        <f t="shared" si="218"/>
        <v>36473059</v>
      </c>
      <c r="J1457" s="9">
        <f t="shared" si="223"/>
        <v>42</v>
      </c>
      <c r="K1457" s="10">
        <v>3615</v>
      </c>
      <c r="L1457" s="10">
        <v>3615</v>
      </c>
      <c r="M1457" s="10">
        <v>99.723374827109268</v>
      </c>
      <c r="N1457" s="10">
        <f t="shared" si="220"/>
        <v>3605</v>
      </c>
      <c r="O1457" s="10">
        <v>1750</v>
      </c>
      <c r="P1457" s="6">
        <f t="shared" si="221"/>
        <v>0.51590594744121721</v>
      </c>
      <c r="Q1457" s="6"/>
    </row>
    <row r="1458" spans="1:17" x14ac:dyDescent="0.25">
      <c r="A1458" s="5">
        <f t="shared" si="222"/>
        <v>36473</v>
      </c>
      <c r="B1458" s="11">
        <f t="shared" si="222"/>
        <v>4</v>
      </c>
      <c r="C1458" s="12">
        <f t="shared" si="219"/>
        <v>2</v>
      </c>
      <c r="D1458" s="12" t="str">
        <f t="shared" si="219"/>
        <v>final</v>
      </c>
      <c r="E1458" s="12">
        <v>19</v>
      </c>
      <c r="F1458" s="12" t="s">
        <v>57</v>
      </c>
      <c r="G1458" s="12" t="s">
        <v>59</v>
      </c>
      <c r="H1458" s="12">
        <v>1</v>
      </c>
      <c r="I1458" s="12">
        <f t="shared" si="218"/>
        <v>36473019</v>
      </c>
      <c r="J1458" s="12">
        <f t="shared" si="223"/>
        <v>42</v>
      </c>
      <c r="K1458" s="13">
        <v>2955</v>
      </c>
      <c r="L1458" s="13">
        <v>2955</v>
      </c>
      <c r="M1458" s="13">
        <v>97.800338409475472</v>
      </c>
      <c r="N1458" s="13">
        <f t="shared" si="220"/>
        <v>2890.0000000000005</v>
      </c>
      <c r="O1458" s="13">
        <v>840</v>
      </c>
      <c r="P1458" s="6">
        <f t="shared" si="221"/>
        <v>0.71573604060913709</v>
      </c>
      <c r="Q1458" s="6"/>
    </row>
    <row r="1459" spans="1:17" x14ac:dyDescent="0.25">
      <c r="A1459" s="5">
        <f t="shared" si="222"/>
        <v>36473</v>
      </c>
      <c r="B1459" s="11">
        <f t="shared" si="222"/>
        <v>4</v>
      </c>
      <c r="C1459" s="12">
        <f t="shared" si="219"/>
        <v>2</v>
      </c>
      <c r="D1459" s="12" t="str">
        <f t="shared" si="219"/>
        <v>final</v>
      </c>
      <c r="E1459" s="12">
        <v>38</v>
      </c>
      <c r="F1459" s="12" t="s">
        <v>57</v>
      </c>
      <c r="G1459" s="12" t="s">
        <v>59</v>
      </c>
      <c r="H1459" s="12">
        <v>2</v>
      </c>
      <c r="I1459" s="12">
        <f t="shared" si="218"/>
        <v>36473038</v>
      </c>
      <c r="J1459" s="12">
        <f t="shared" si="223"/>
        <v>42</v>
      </c>
      <c r="K1459" s="13">
        <v>2505</v>
      </c>
      <c r="L1459" s="13">
        <v>2505</v>
      </c>
      <c r="M1459" s="13">
        <v>79.241516966067877</v>
      </c>
      <c r="N1459" s="13">
        <f t="shared" si="220"/>
        <v>1985.0000000000005</v>
      </c>
      <c r="O1459" s="13">
        <v>1175</v>
      </c>
      <c r="P1459" s="6">
        <f t="shared" si="221"/>
        <v>0.53093812375249505</v>
      </c>
      <c r="Q1459" s="6"/>
    </row>
    <row r="1460" spans="1:17" x14ac:dyDescent="0.25">
      <c r="A1460" s="5">
        <f t="shared" si="222"/>
        <v>36473</v>
      </c>
      <c r="B1460" s="11">
        <f t="shared" si="222"/>
        <v>4</v>
      </c>
      <c r="C1460" s="12">
        <f t="shared" si="222"/>
        <v>2</v>
      </c>
      <c r="D1460" s="12" t="str">
        <f t="shared" si="222"/>
        <v>final</v>
      </c>
      <c r="E1460" s="12">
        <v>81</v>
      </c>
      <c r="F1460" s="12" t="s">
        <v>57</v>
      </c>
      <c r="G1460" s="12" t="s">
        <v>59</v>
      </c>
      <c r="H1460" s="12">
        <v>3</v>
      </c>
      <c r="I1460" s="12">
        <f t="shared" si="218"/>
        <v>36473081</v>
      </c>
      <c r="J1460" s="12">
        <f t="shared" si="223"/>
        <v>42</v>
      </c>
      <c r="K1460" s="13">
        <v>2900</v>
      </c>
      <c r="L1460" s="13">
        <v>2900</v>
      </c>
      <c r="M1460" s="13">
        <v>97.58620689655173</v>
      </c>
      <c r="N1460" s="13">
        <f t="shared" si="220"/>
        <v>2830</v>
      </c>
      <c r="O1460" s="13">
        <v>1240</v>
      </c>
      <c r="P1460" s="6">
        <f t="shared" si="221"/>
        <v>0.57241379310344831</v>
      </c>
      <c r="Q1460" s="6"/>
    </row>
    <row r="1461" spans="1:17" x14ac:dyDescent="0.25">
      <c r="A1461" s="7">
        <v>36481</v>
      </c>
      <c r="B1461" s="8">
        <v>4</v>
      </c>
      <c r="C1461" s="9">
        <v>2</v>
      </c>
      <c r="D1461" s="9" t="s">
        <v>51</v>
      </c>
      <c r="E1461" s="9">
        <v>14</v>
      </c>
      <c r="F1461" s="9" t="s">
        <v>55</v>
      </c>
      <c r="G1461" s="9" t="s">
        <v>56</v>
      </c>
      <c r="H1461" s="9">
        <v>1</v>
      </c>
      <c r="I1461" s="9">
        <f t="shared" si="218"/>
        <v>36481014</v>
      </c>
      <c r="J1461" s="9">
        <f t="shared" si="223"/>
        <v>42</v>
      </c>
      <c r="K1461" s="10">
        <v>615</v>
      </c>
      <c r="L1461" s="10"/>
      <c r="M1461" s="10"/>
      <c r="N1461" s="10">
        <f>K1461</f>
        <v>615</v>
      </c>
      <c r="O1461" s="9"/>
      <c r="P1461" s="6"/>
      <c r="Q1461" s="6"/>
    </row>
    <row r="1462" spans="1:17" x14ac:dyDescent="0.25">
      <c r="A1462" s="7">
        <f>A1461</f>
        <v>36481</v>
      </c>
      <c r="B1462" s="8">
        <f>B1461</f>
        <v>4</v>
      </c>
      <c r="C1462" s="9">
        <f t="shared" ref="C1462:D1477" si="224">C1461</f>
        <v>2</v>
      </c>
      <c r="D1462" s="9" t="str">
        <f t="shared" si="224"/>
        <v>residual</v>
      </c>
      <c r="E1462" s="9">
        <v>35</v>
      </c>
      <c r="F1462" s="9" t="s">
        <v>55</v>
      </c>
      <c r="G1462" s="9" t="s">
        <v>56</v>
      </c>
      <c r="H1462" s="9">
        <v>2</v>
      </c>
      <c r="I1462" s="9">
        <f t="shared" si="218"/>
        <v>36481035</v>
      </c>
      <c r="J1462" s="9">
        <f t="shared" si="223"/>
        <v>42</v>
      </c>
      <c r="K1462" s="10">
        <v>700</v>
      </c>
      <c r="L1462" s="10"/>
      <c r="M1462" s="10"/>
      <c r="N1462" s="10">
        <f t="shared" ref="N1462:N1478" si="225">K1462</f>
        <v>700</v>
      </c>
      <c r="O1462" s="9"/>
      <c r="P1462" s="6"/>
      <c r="Q1462" s="6"/>
    </row>
    <row r="1463" spans="1:17" x14ac:dyDescent="0.25">
      <c r="A1463" s="7">
        <f t="shared" ref="A1463:D1478" si="226">A1462</f>
        <v>36481</v>
      </c>
      <c r="B1463" s="8">
        <f t="shared" si="226"/>
        <v>4</v>
      </c>
      <c r="C1463" s="9">
        <f t="shared" si="224"/>
        <v>2</v>
      </c>
      <c r="D1463" s="9" t="str">
        <f t="shared" si="224"/>
        <v>residual</v>
      </c>
      <c r="E1463" s="9">
        <v>61</v>
      </c>
      <c r="F1463" s="9" t="s">
        <v>55</v>
      </c>
      <c r="G1463" s="9" t="s">
        <v>56</v>
      </c>
      <c r="H1463" s="9">
        <v>3</v>
      </c>
      <c r="I1463" s="9">
        <f t="shared" si="218"/>
        <v>36481061</v>
      </c>
      <c r="J1463" s="9">
        <f t="shared" si="223"/>
        <v>42</v>
      </c>
      <c r="K1463" s="10">
        <v>760</v>
      </c>
      <c r="L1463" s="10"/>
      <c r="M1463" s="10"/>
      <c r="N1463" s="10">
        <f t="shared" si="225"/>
        <v>760</v>
      </c>
      <c r="O1463" s="9"/>
      <c r="P1463" s="6"/>
      <c r="Q1463" s="6"/>
    </row>
    <row r="1464" spans="1:17" x14ac:dyDescent="0.25">
      <c r="A1464" s="7">
        <f t="shared" si="226"/>
        <v>36481</v>
      </c>
      <c r="B1464" s="11">
        <f t="shared" si="226"/>
        <v>4</v>
      </c>
      <c r="C1464" s="12">
        <f t="shared" si="224"/>
        <v>2</v>
      </c>
      <c r="D1464" s="12" t="str">
        <f t="shared" si="224"/>
        <v>residual</v>
      </c>
      <c r="E1464" s="12">
        <v>17</v>
      </c>
      <c r="F1464" s="12" t="s">
        <v>57</v>
      </c>
      <c r="G1464" s="12" t="s">
        <v>56</v>
      </c>
      <c r="H1464" s="12">
        <v>1</v>
      </c>
      <c r="I1464" s="12">
        <f t="shared" si="218"/>
        <v>36481017</v>
      </c>
      <c r="J1464" s="12">
        <f t="shared" si="223"/>
        <v>42</v>
      </c>
      <c r="K1464" s="13">
        <v>1405</v>
      </c>
      <c r="L1464" s="13"/>
      <c r="M1464" s="13"/>
      <c r="N1464" s="13">
        <f t="shared" si="225"/>
        <v>1405</v>
      </c>
      <c r="O1464" s="12"/>
      <c r="P1464" s="6"/>
      <c r="Q1464" s="6"/>
    </row>
    <row r="1465" spans="1:17" x14ac:dyDescent="0.25">
      <c r="A1465" s="7">
        <f t="shared" si="226"/>
        <v>36481</v>
      </c>
      <c r="B1465" s="11">
        <f t="shared" si="226"/>
        <v>4</v>
      </c>
      <c r="C1465" s="12">
        <f t="shared" si="224"/>
        <v>2</v>
      </c>
      <c r="D1465" s="12" t="str">
        <f t="shared" si="224"/>
        <v>residual</v>
      </c>
      <c r="E1465" s="12">
        <v>39</v>
      </c>
      <c r="F1465" s="12" t="s">
        <v>57</v>
      </c>
      <c r="G1465" s="12" t="s">
        <v>56</v>
      </c>
      <c r="H1465" s="12">
        <v>2</v>
      </c>
      <c r="I1465" s="12">
        <f t="shared" si="218"/>
        <v>36481039</v>
      </c>
      <c r="J1465" s="12">
        <f t="shared" si="223"/>
        <v>42</v>
      </c>
      <c r="K1465" s="13">
        <v>550</v>
      </c>
      <c r="L1465" s="13"/>
      <c r="M1465" s="13"/>
      <c r="N1465" s="13">
        <f t="shared" si="225"/>
        <v>550</v>
      </c>
      <c r="O1465" s="12"/>
      <c r="P1465" s="6"/>
      <c r="Q1465" s="6"/>
    </row>
    <row r="1466" spans="1:17" x14ac:dyDescent="0.25">
      <c r="A1466" s="7">
        <f t="shared" si="226"/>
        <v>36481</v>
      </c>
      <c r="B1466" s="11">
        <f t="shared" si="226"/>
        <v>4</v>
      </c>
      <c r="C1466" s="12">
        <f t="shared" si="224"/>
        <v>2</v>
      </c>
      <c r="D1466" s="12" t="str">
        <f t="shared" si="224"/>
        <v>residual</v>
      </c>
      <c r="E1466" s="12">
        <v>82</v>
      </c>
      <c r="F1466" s="12" t="s">
        <v>57</v>
      </c>
      <c r="G1466" s="12" t="s">
        <v>56</v>
      </c>
      <c r="H1466" s="12">
        <v>3</v>
      </c>
      <c r="I1466" s="12">
        <f t="shared" si="218"/>
        <v>36481082</v>
      </c>
      <c r="J1466" s="12">
        <f t="shared" si="223"/>
        <v>42</v>
      </c>
      <c r="K1466" s="13">
        <v>405</v>
      </c>
      <c r="L1466" s="13"/>
      <c r="M1466" s="13"/>
      <c r="N1466" s="13">
        <f t="shared" si="225"/>
        <v>405</v>
      </c>
      <c r="O1466" s="12"/>
      <c r="P1466" s="6"/>
      <c r="Q1466" s="6"/>
    </row>
    <row r="1467" spans="1:17" x14ac:dyDescent="0.25">
      <c r="A1467" s="7">
        <f t="shared" si="226"/>
        <v>36481</v>
      </c>
      <c r="B1467" s="14">
        <f t="shared" si="226"/>
        <v>4</v>
      </c>
      <c r="C1467" s="15">
        <f t="shared" si="224"/>
        <v>2</v>
      </c>
      <c r="D1467" s="15" t="str">
        <f t="shared" si="224"/>
        <v>residual</v>
      </c>
      <c r="E1467" s="15">
        <v>15</v>
      </c>
      <c r="F1467" s="15" t="s">
        <v>55</v>
      </c>
      <c r="G1467" s="15" t="s">
        <v>58</v>
      </c>
      <c r="H1467" s="15">
        <v>1</v>
      </c>
      <c r="I1467" s="15">
        <f t="shared" si="218"/>
        <v>36481015</v>
      </c>
      <c r="J1467" s="15">
        <f t="shared" si="223"/>
        <v>42</v>
      </c>
      <c r="K1467" s="16">
        <v>910</v>
      </c>
      <c r="L1467" s="16"/>
      <c r="M1467" s="16"/>
      <c r="N1467" s="16">
        <f t="shared" si="225"/>
        <v>910</v>
      </c>
      <c r="O1467" s="15"/>
      <c r="P1467" s="6"/>
      <c r="Q1467" s="6"/>
    </row>
    <row r="1468" spans="1:17" x14ac:dyDescent="0.25">
      <c r="A1468" s="7">
        <f t="shared" si="226"/>
        <v>36481</v>
      </c>
      <c r="B1468" s="14">
        <f t="shared" si="226"/>
        <v>4</v>
      </c>
      <c r="C1468" s="15">
        <f t="shared" si="224"/>
        <v>2</v>
      </c>
      <c r="D1468" s="15" t="str">
        <f t="shared" si="224"/>
        <v>residual</v>
      </c>
      <c r="E1468" s="15">
        <v>34</v>
      </c>
      <c r="F1468" s="15" t="s">
        <v>55</v>
      </c>
      <c r="G1468" s="15" t="s">
        <v>58</v>
      </c>
      <c r="H1468" s="15">
        <v>2</v>
      </c>
      <c r="I1468" s="15">
        <f t="shared" si="218"/>
        <v>36481034</v>
      </c>
      <c r="J1468" s="15">
        <f t="shared" si="223"/>
        <v>42</v>
      </c>
      <c r="K1468" s="16">
        <v>675</v>
      </c>
      <c r="L1468" s="16"/>
      <c r="M1468" s="16"/>
      <c r="N1468" s="16">
        <f t="shared" si="225"/>
        <v>675</v>
      </c>
      <c r="O1468" s="15"/>
      <c r="P1468" s="6"/>
      <c r="Q1468" s="6"/>
    </row>
    <row r="1469" spans="1:17" x14ac:dyDescent="0.25">
      <c r="A1469" s="7">
        <f t="shared" si="226"/>
        <v>36481</v>
      </c>
      <c r="B1469" s="14">
        <f t="shared" si="226"/>
        <v>4</v>
      </c>
      <c r="C1469" s="15">
        <f t="shared" si="224"/>
        <v>2</v>
      </c>
      <c r="D1469" s="15" t="str">
        <f t="shared" si="224"/>
        <v>residual</v>
      </c>
      <c r="E1469" s="15">
        <v>60</v>
      </c>
      <c r="F1469" s="15" t="s">
        <v>55</v>
      </c>
      <c r="G1469" s="15" t="s">
        <v>58</v>
      </c>
      <c r="H1469" s="15">
        <v>3</v>
      </c>
      <c r="I1469" s="15">
        <f t="shared" si="218"/>
        <v>36481060</v>
      </c>
      <c r="J1469" s="15">
        <f t="shared" si="223"/>
        <v>42</v>
      </c>
      <c r="K1469" s="16">
        <v>905</v>
      </c>
      <c r="L1469" s="16"/>
      <c r="M1469" s="16"/>
      <c r="N1469" s="16">
        <f t="shared" si="225"/>
        <v>905</v>
      </c>
      <c r="O1469" s="15"/>
      <c r="P1469" s="6"/>
      <c r="Q1469" s="6"/>
    </row>
    <row r="1470" spans="1:17" x14ac:dyDescent="0.25">
      <c r="A1470" s="7">
        <f t="shared" si="226"/>
        <v>36481</v>
      </c>
      <c r="B1470" s="17">
        <f t="shared" si="226"/>
        <v>4</v>
      </c>
      <c r="C1470" s="18">
        <f t="shared" si="224"/>
        <v>2</v>
      </c>
      <c r="D1470" s="18" t="str">
        <f t="shared" si="224"/>
        <v>residual</v>
      </c>
      <c r="E1470" s="18">
        <v>18</v>
      </c>
      <c r="F1470" s="18" t="s">
        <v>57</v>
      </c>
      <c r="G1470" s="18" t="s">
        <v>58</v>
      </c>
      <c r="H1470" s="18">
        <v>1</v>
      </c>
      <c r="I1470" s="18">
        <f t="shared" si="218"/>
        <v>36481018</v>
      </c>
      <c r="J1470" s="18">
        <f t="shared" si="223"/>
        <v>42</v>
      </c>
      <c r="K1470" s="19">
        <v>1600</v>
      </c>
      <c r="L1470" s="19"/>
      <c r="M1470" s="19"/>
      <c r="N1470" s="19">
        <f t="shared" si="225"/>
        <v>1600</v>
      </c>
      <c r="O1470" s="18"/>
      <c r="P1470" s="6"/>
      <c r="Q1470" s="6"/>
    </row>
    <row r="1471" spans="1:17" x14ac:dyDescent="0.25">
      <c r="A1471" s="7">
        <f t="shared" si="226"/>
        <v>36481</v>
      </c>
      <c r="B1471" s="17">
        <f t="shared" si="226"/>
        <v>4</v>
      </c>
      <c r="C1471" s="18">
        <f t="shared" si="224"/>
        <v>2</v>
      </c>
      <c r="D1471" s="18" t="str">
        <f t="shared" si="224"/>
        <v>residual</v>
      </c>
      <c r="E1471" s="18">
        <v>37</v>
      </c>
      <c r="F1471" s="18" t="s">
        <v>57</v>
      </c>
      <c r="G1471" s="18" t="s">
        <v>58</v>
      </c>
      <c r="H1471" s="18">
        <v>2</v>
      </c>
      <c r="I1471" s="18">
        <f t="shared" si="218"/>
        <v>36481037</v>
      </c>
      <c r="J1471" s="18">
        <f t="shared" si="223"/>
        <v>42</v>
      </c>
      <c r="K1471" s="19">
        <v>1105</v>
      </c>
      <c r="L1471" s="19"/>
      <c r="M1471" s="19"/>
      <c r="N1471" s="19">
        <f t="shared" si="225"/>
        <v>1105</v>
      </c>
      <c r="O1471" s="18"/>
      <c r="P1471" s="6"/>
      <c r="Q1471" s="6"/>
    </row>
    <row r="1472" spans="1:17" x14ac:dyDescent="0.25">
      <c r="A1472" s="7">
        <f t="shared" si="226"/>
        <v>36481</v>
      </c>
      <c r="B1472" s="17">
        <f t="shared" si="226"/>
        <v>4</v>
      </c>
      <c r="C1472" s="18">
        <f t="shared" si="224"/>
        <v>2</v>
      </c>
      <c r="D1472" s="18" t="str">
        <f t="shared" si="224"/>
        <v>residual</v>
      </c>
      <c r="E1472" s="18">
        <v>83</v>
      </c>
      <c r="F1472" s="18" t="s">
        <v>57</v>
      </c>
      <c r="G1472" s="18" t="s">
        <v>58</v>
      </c>
      <c r="H1472" s="18">
        <v>3</v>
      </c>
      <c r="I1472" s="18">
        <f t="shared" si="218"/>
        <v>36481083</v>
      </c>
      <c r="J1472" s="18">
        <f t="shared" si="223"/>
        <v>42</v>
      </c>
      <c r="K1472" s="19">
        <v>405</v>
      </c>
      <c r="L1472" s="19"/>
      <c r="M1472" s="19"/>
      <c r="N1472" s="19">
        <f t="shared" si="225"/>
        <v>405</v>
      </c>
      <c r="O1472" s="18"/>
      <c r="P1472" s="6"/>
      <c r="Q1472" s="6"/>
    </row>
    <row r="1473" spans="1:17" x14ac:dyDescent="0.25">
      <c r="A1473" s="7">
        <f t="shared" si="226"/>
        <v>36481</v>
      </c>
      <c r="B1473" s="8">
        <f t="shared" si="226"/>
        <v>4</v>
      </c>
      <c r="C1473" s="9">
        <f t="shared" si="224"/>
        <v>2</v>
      </c>
      <c r="D1473" s="9" t="str">
        <f t="shared" si="224"/>
        <v>residual</v>
      </c>
      <c r="E1473" s="9">
        <v>16</v>
      </c>
      <c r="F1473" s="9" t="s">
        <v>55</v>
      </c>
      <c r="G1473" s="9" t="s">
        <v>59</v>
      </c>
      <c r="H1473" s="9">
        <v>1</v>
      </c>
      <c r="I1473" s="9">
        <f t="shared" si="218"/>
        <v>36481016</v>
      </c>
      <c r="J1473" s="9">
        <f t="shared" si="223"/>
        <v>42</v>
      </c>
      <c r="K1473" s="10">
        <v>1035</v>
      </c>
      <c r="L1473" s="10"/>
      <c r="M1473" s="10"/>
      <c r="N1473" s="10">
        <f t="shared" si="225"/>
        <v>1035</v>
      </c>
      <c r="O1473" s="9"/>
      <c r="P1473" s="6"/>
      <c r="Q1473" s="6"/>
    </row>
    <row r="1474" spans="1:17" x14ac:dyDescent="0.25">
      <c r="A1474" s="7">
        <f t="shared" si="226"/>
        <v>36481</v>
      </c>
      <c r="B1474" s="8">
        <f t="shared" si="226"/>
        <v>4</v>
      </c>
      <c r="C1474" s="9">
        <f t="shared" si="224"/>
        <v>2</v>
      </c>
      <c r="D1474" s="9" t="str">
        <f t="shared" si="224"/>
        <v>residual</v>
      </c>
      <c r="E1474" s="9">
        <v>36</v>
      </c>
      <c r="F1474" s="9" t="s">
        <v>55</v>
      </c>
      <c r="G1474" s="9" t="s">
        <v>59</v>
      </c>
      <c r="H1474" s="9">
        <v>2</v>
      </c>
      <c r="I1474" s="9">
        <f t="shared" si="218"/>
        <v>36481036</v>
      </c>
      <c r="J1474" s="9">
        <f t="shared" si="223"/>
        <v>42</v>
      </c>
      <c r="K1474" s="10">
        <v>1340</v>
      </c>
      <c r="L1474" s="10"/>
      <c r="M1474" s="10"/>
      <c r="N1474" s="10">
        <f t="shared" si="225"/>
        <v>1340</v>
      </c>
      <c r="O1474" s="9"/>
      <c r="P1474" s="6"/>
      <c r="Q1474" s="6"/>
    </row>
    <row r="1475" spans="1:17" x14ac:dyDescent="0.25">
      <c r="A1475" s="7">
        <f t="shared" si="226"/>
        <v>36481</v>
      </c>
      <c r="B1475" s="8">
        <f t="shared" si="226"/>
        <v>4</v>
      </c>
      <c r="C1475" s="9">
        <f t="shared" si="224"/>
        <v>2</v>
      </c>
      <c r="D1475" s="9" t="str">
        <f t="shared" si="224"/>
        <v>residual</v>
      </c>
      <c r="E1475" s="9">
        <v>59</v>
      </c>
      <c r="F1475" s="9" t="s">
        <v>55</v>
      </c>
      <c r="G1475" s="9" t="s">
        <v>59</v>
      </c>
      <c r="H1475" s="9">
        <v>3</v>
      </c>
      <c r="I1475" s="9">
        <f t="shared" si="218"/>
        <v>36481059</v>
      </c>
      <c r="J1475" s="9">
        <f t="shared" si="223"/>
        <v>42</v>
      </c>
      <c r="K1475" s="10">
        <v>1750</v>
      </c>
      <c r="L1475" s="10"/>
      <c r="M1475" s="10"/>
      <c r="N1475" s="10">
        <f t="shared" si="225"/>
        <v>1750</v>
      </c>
      <c r="O1475" s="9"/>
      <c r="P1475" s="6"/>
      <c r="Q1475" s="6"/>
    </row>
    <row r="1476" spans="1:17" x14ac:dyDescent="0.25">
      <c r="A1476" s="7">
        <f t="shared" si="226"/>
        <v>36481</v>
      </c>
      <c r="B1476" s="11">
        <f t="shared" si="226"/>
        <v>4</v>
      </c>
      <c r="C1476" s="12">
        <f t="shared" si="224"/>
        <v>2</v>
      </c>
      <c r="D1476" s="12" t="str">
        <f t="shared" si="224"/>
        <v>residual</v>
      </c>
      <c r="E1476" s="12">
        <v>19</v>
      </c>
      <c r="F1476" s="12" t="s">
        <v>57</v>
      </c>
      <c r="G1476" s="12" t="s">
        <v>59</v>
      </c>
      <c r="H1476" s="12">
        <v>1</v>
      </c>
      <c r="I1476" s="12">
        <f t="shared" si="218"/>
        <v>36481019</v>
      </c>
      <c r="J1476" s="12">
        <f t="shared" si="223"/>
        <v>42</v>
      </c>
      <c r="K1476" s="13">
        <v>840</v>
      </c>
      <c r="L1476" s="13"/>
      <c r="M1476" s="13"/>
      <c r="N1476" s="13">
        <f t="shared" si="225"/>
        <v>840</v>
      </c>
      <c r="O1476" s="12"/>
      <c r="P1476" s="6"/>
      <c r="Q1476" s="6"/>
    </row>
    <row r="1477" spans="1:17" x14ac:dyDescent="0.25">
      <c r="A1477" s="7">
        <f t="shared" si="226"/>
        <v>36481</v>
      </c>
      <c r="B1477" s="11">
        <f t="shared" si="226"/>
        <v>4</v>
      </c>
      <c r="C1477" s="12">
        <f t="shared" si="224"/>
        <v>2</v>
      </c>
      <c r="D1477" s="12" t="str">
        <f t="shared" si="224"/>
        <v>residual</v>
      </c>
      <c r="E1477" s="12">
        <v>38</v>
      </c>
      <c r="F1477" s="12" t="s">
        <v>57</v>
      </c>
      <c r="G1477" s="12" t="s">
        <v>59</v>
      </c>
      <c r="H1477" s="12">
        <v>2</v>
      </c>
      <c r="I1477" s="12">
        <f t="shared" si="218"/>
        <v>36481038</v>
      </c>
      <c r="J1477" s="12">
        <f t="shared" si="223"/>
        <v>42</v>
      </c>
      <c r="K1477" s="13">
        <v>1175</v>
      </c>
      <c r="L1477" s="13"/>
      <c r="M1477" s="13"/>
      <c r="N1477" s="13">
        <f t="shared" si="225"/>
        <v>1175</v>
      </c>
      <c r="O1477" s="12"/>
      <c r="P1477" s="6"/>
      <c r="Q1477" s="6"/>
    </row>
    <row r="1478" spans="1:17" x14ac:dyDescent="0.25">
      <c r="A1478" s="7">
        <f t="shared" si="226"/>
        <v>36481</v>
      </c>
      <c r="B1478" s="11">
        <f t="shared" si="226"/>
        <v>4</v>
      </c>
      <c r="C1478" s="12">
        <f t="shared" si="226"/>
        <v>2</v>
      </c>
      <c r="D1478" s="12" t="str">
        <f t="shared" si="226"/>
        <v>residual</v>
      </c>
      <c r="E1478" s="12">
        <v>81</v>
      </c>
      <c r="F1478" s="12" t="s">
        <v>57</v>
      </c>
      <c r="G1478" s="12" t="s">
        <v>59</v>
      </c>
      <c r="H1478" s="12">
        <v>3</v>
      </c>
      <c r="I1478" s="12">
        <f t="shared" si="218"/>
        <v>36481081</v>
      </c>
      <c r="J1478" s="12">
        <f t="shared" si="223"/>
        <v>42</v>
      </c>
      <c r="K1478" s="13">
        <v>1240</v>
      </c>
      <c r="L1478" s="13"/>
      <c r="M1478" s="13"/>
      <c r="N1478" s="13">
        <f t="shared" si="225"/>
        <v>1240</v>
      </c>
      <c r="O1478" s="12"/>
      <c r="P1478" s="6"/>
      <c r="Q1478" s="6"/>
    </row>
    <row r="1479" spans="1:17" x14ac:dyDescent="0.25">
      <c r="A1479" s="5">
        <v>36496</v>
      </c>
      <c r="B1479" s="8">
        <v>4</v>
      </c>
      <c r="C1479" s="9">
        <v>3</v>
      </c>
      <c r="D1479" s="9" t="s">
        <v>60</v>
      </c>
      <c r="E1479" s="9">
        <v>14</v>
      </c>
      <c r="F1479" s="9" t="s">
        <v>55</v>
      </c>
      <c r="G1479" s="9" t="s">
        <v>56</v>
      </c>
      <c r="H1479" s="9">
        <v>1</v>
      </c>
      <c r="I1479" s="9">
        <f t="shared" si="218"/>
        <v>36496014</v>
      </c>
      <c r="J1479" s="9">
        <f t="shared" si="223"/>
        <v>43</v>
      </c>
      <c r="K1479" s="10">
        <v>665</v>
      </c>
      <c r="L1479" s="10">
        <v>665</v>
      </c>
      <c r="M1479" s="10">
        <v>78.378378378378372</v>
      </c>
      <c r="N1479" s="10">
        <v>521.21621621621625</v>
      </c>
      <c r="O1479" s="9"/>
      <c r="P1479" s="6"/>
      <c r="Q1479" s="6"/>
    </row>
    <row r="1480" spans="1:17" x14ac:dyDescent="0.25">
      <c r="A1480" s="5">
        <f>A1479</f>
        <v>36496</v>
      </c>
      <c r="B1480" s="8">
        <f>B1479</f>
        <v>4</v>
      </c>
      <c r="C1480" s="9">
        <f t="shared" ref="C1480:D1495" si="227">C1479</f>
        <v>3</v>
      </c>
      <c r="D1480" s="9" t="str">
        <f t="shared" si="227"/>
        <v>growth</v>
      </c>
      <c r="E1480" s="9">
        <v>35</v>
      </c>
      <c r="F1480" s="9" t="s">
        <v>55</v>
      </c>
      <c r="G1480" s="9" t="s">
        <v>56</v>
      </c>
      <c r="H1480" s="9">
        <v>2</v>
      </c>
      <c r="I1480" s="9">
        <f t="shared" si="218"/>
        <v>36496035</v>
      </c>
      <c r="J1480" s="9">
        <f t="shared" si="223"/>
        <v>43</v>
      </c>
      <c r="K1480" s="10">
        <v>1015</v>
      </c>
      <c r="L1480" s="10">
        <v>1015</v>
      </c>
      <c r="M1480" s="10">
        <v>61.688311688311678</v>
      </c>
      <c r="N1480" s="10">
        <v>626.13636363636351</v>
      </c>
      <c r="O1480" s="9"/>
      <c r="P1480" s="6"/>
      <c r="Q1480" s="6"/>
    </row>
    <row r="1481" spans="1:17" x14ac:dyDescent="0.25">
      <c r="A1481" s="5">
        <f t="shared" ref="A1481:D1496" si="228">A1480</f>
        <v>36496</v>
      </c>
      <c r="B1481" s="8">
        <f t="shared" si="228"/>
        <v>4</v>
      </c>
      <c r="C1481" s="9">
        <f t="shared" si="227"/>
        <v>3</v>
      </c>
      <c r="D1481" s="9" t="str">
        <f t="shared" si="227"/>
        <v>growth</v>
      </c>
      <c r="E1481" s="9">
        <v>61</v>
      </c>
      <c r="F1481" s="9" t="s">
        <v>55</v>
      </c>
      <c r="G1481" s="9" t="s">
        <v>56</v>
      </c>
      <c r="H1481" s="9">
        <v>3</v>
      </c>
      <c r="I1481" s="9">
        <f t="shared" si="218"/>
        <v>36496061</v>
      </c>
      <c r="J1481" s="9">
        <f t="shared" si="223"/>
        <v>43</v>
      </c>
      <c r="K1481" s="10">
        <v>1010</v>
      </c>
      <c r="L1481" s="10">
        <v>1010</v>
      </c>
      <c r="M1481" s="10">
        <v>84.478935698447884</v>
      </c>
      <c r="N1481" s="10">
        <v>853.23725055432362</v>
      </c>
      <c r="O1481" s="9"/>
      <c r="P1481" s="6"/>
      <c r="Q1481" s="6"/>
    </row>
    <row r="1482" spans="1:17" x14ac:dyDescent="0.25">
      <c r="A1482" s="5">
        <f t="shared" si="228"/>
        <v>36496</v>
      </c>
      <c r="B1482" s="11">
        <f t="shared" si="228"/>
        <v>4</v>
      </c>
      <c r="C1482" s="12">
        <f t="shared" si="227"/>
        <v>3</v>
      </c>
      <c r="D1482" s="12" t="str">
        <f t="shared" si="227"/>
        <v>growth</v>
      </c>
      <c r="E1482" s="12">
        <v>17</v>
      </c>
      <c r="F1482" s="12" t="s">
        <v>57</v>
      </c>
      <c r="G1482" s="12" t="s">
        <v>56</v>
      </c>
      <c r="H1482" s="12">
        <v>1</v>
      </c>
      <c r="I1482" s="12">
        <f t="shared" si="218"/>
        <v>36496017</v>
      </c>
      <c r="J1482" s="12">
        <f t="shared" si="223"/>
        <v>43</v>
      </c>
      <c r="K1482" s="13">
        <v>760</v>
      </c>
      <c r="L1482" s="13">
        <v>760</v>
      </c>
      <c r="M1482" s="13">
        <v>28.244274809160309</v>
      </c>
      <c r="N1482" s="13">
        <v>214.65648854961833</v>
      </c>
      <c r="O1482" s="12"/>
      <c r="P1482" s="6"/>
      <c r="Q1482" s="6"/>
    </row>
    <row r="1483" spans="1:17" x14ac:dyDescent="0.25">
      <c r="A1483" s="5">
        <f t="shared" si="228"/>
        <v>36496</v>
      </c>
      <c r="B1483" s="11">
        <f t="shared" si="228"/>
        <v>4</v>
      </c>
      <c r="C1483" s="12">
        <f t="shared" si="227"/>
        <v>3</v>
      </c>
      <c r="D1483" s="12" t="str">
        <f t="shared" si="227"/>
        <v>growth</v>
      </c>
      <c r="E1483" s="12">
        <v>39</v>
      </c>
      <c r="F1483" s="12" t="s">
        <v>57</v>
      </c>
      <c r="G1483" s="12" t="s">
        <v>56</v>
      </c>
      <c r="H1483" s="12">
        <v>2</v>
      </c>
      <c r="I1483" s="12">
        <f t="shared" si="218"/>
        <v>36496039</v>
      </c>
      <c r="J1483" s="12">
        <f t="shared" si="223"/>
        <v>43</v>
      </c>
      <c r="K1483" s="13">
        <v>1055</v>
      </c>
      <c r="L1483" s="13">
        <v>1055</v>
      </c>
      <c r="M1483" s="13">
        <v>38.13559322033899</v>
      </c>
      <c r="N1483" s="13">
        <v>402.33050847457639</v>
      </c>
      <c r="O1483" s="12"/>
      <c r="P1483" s="6"/>
      <c r="Q1483" s="6"/>
    </row>
    <row r="1484" spans="1:17" x14ac:dyDescent="0.25">
      <c r="A1484" s="5">
        <f t="shared" si="228"/>
        <v>36496</v>
      </c>
      <c r="B1484" s="11">
        <f t="shared" si="228"/>
        <v>4</v>
      </c>
      <c r="C1484" s="12">
        <f t="shared" si="227"/>
        <v>3</v>
      </c>
      <c r="D1484" s="12" t="str">
        <f t="shared" si="227"/>
        <v>growth</v>
      </c>
      <c r="E1484" s="12">
        <v>82</v>
      </c>
      <c r="F1484" s="12" t="s">
        <v>57</v>
      </c>
      <c r="G1484" s="12" t="s">
        <v>56</v>
      </c>
      <c r="H1484" s="12">
        <v>3</v>
      </c>
      <c r="I1484" s="12">
        <f t="shared" si="218"/>
        <v>36496082</v>
      </c>
      <c r="J1484" s="12">
        <f t="shared" si="223"/>
        <v>43</v>
      </c>
      <c r="K1484" s="13">
        <v>455</v>
      </c>
      <c r="L1484" s="13">
        <v>455</v>
      </c>
      <c r="M1484" s="13">
        <v>34.803921568627452</v>
      </c>
      <c r="N1484" s="13">
        <v>158.35784313725489</v>
      </c>
      <c r="O1484" s="12"/>
      <c r="P1484" s="6"/>
      <c r="Q1484" s="6"/>
    </row>
    <row r="1485" spans="1:17" x14ac:dyDescent="0.25">
      <c r="A1485" s="5">
        <f t="shared" si="228"/>
        <v>36496</v>
      </c>
      <c r="B1485" s="14">
        <f t="shared" si="228"/>
        <v>4</v>
      </c>
      <c r="C1485" s="15">
        <f t="shared" si="227"/>
        <v>3</v>
      </c>
      <c r="D1485" s="15" t="str">
        <f t="shared" si="227"/>
        <v>growth</v>
      </c>
      <c r="E1485" s="15">
        <v>15</v>
      </c>
      <c r="F1485" s="15" t="s">
        <v>55</v>
      </c>
      <c r="G1485" s="15" t="s">
        <v>58</v>
      </c>
      <c r="H1485" s="15">
        <v>1</v>
      </c>
      <c r="I1485" s="15">
        <f t="shared" si="218"/>
        <v>36496015</v>
      </c>
      <c r="J1485" s="15">
        <f t="shared" si="223"/>
        <v>43</v>
      </c>
      <c r="K1485" s="16">
        <v>600</v>
      </c>
      <c r="L1485" s="16">
        <v>600</v>
      </c>
      <c r="M1485" s="16">
        <v>94.512309716218752</v>
      </c>
      <c r="N1485" s="16">
        <v>567.07385829731254</v>
      </c>
      <c r="O1485" s="15"/>
      <c r="P1485" s="6"/>
      <c r="Q1485" s="6"/>
    </row>
    <row r="1486" spans="1:17" x14ac:dyDescent="0.25">
      <c r="A1486" s="5">
        <f t="shared" si="228"/>
        <v>36496</v>
      </c>
      <c r="B1486" s="14">
        <f t="shared" si="228"/>
        <v>4</v>
      </c>
      <c r="C1486" s="15">
        <f t="shared" si="227"/>
        <v>3</v>
      </c>
      <c r="D1486" s="15" t="str">
        <f t="shared" si="227"/>
        <v>growth</v>
      </c>
      <c r="E1486" s="15">
        <v>34</v>
      </c>
      <c r="F1486" s="15" t="s">
        <v>55</v>
      </c>
      <c r="G1486" s="15" t="s">
        <v>58</v>
      </c>
      <c r="H1486" s="15">
        <v>2</v>
      </c>
      <c r="I1486" s="15">
        <f t="shared" si="218"/>
        <v>36496034</v>
      </c>
      <c r="J1486" s="15">
        <f t="shared" si="223"/>
        <v>43</v>
      </c>
      <c r="K1486" s="16">
        <v>480</v>
      </c>
      <c r="L1486" s="16">
        <v>480</v>
      </c>
      <c r="M1486" s="16">
        <v>85.104584829917599</v>
      </c>
      <c r="N1486" s="16">
        <v>408.50200718360446</v>
      </c>
      <c r="O1486" s="15"/>
      <c r="P1486" s="6"/>
      <c r="Q1486" s="6"/>
    </row>
    <row r="1487" spans="1:17" x14ac:dyDescent="0.25">
      <c r="A1487" s="5">
        <f t="shared" si="228"/>
        <v>36496</v>
      </c>
      <c r="B1487" s="14">
        <f t="shared" si="228"/>
        <v>4</v>
      </c>
      <c r="C1487" s="15">
        <f t="shared" si="227"/>
        <v>3</v>
      </c>
      <c r="D1487" s="15" t="str">
        <f t="shared" si="227"/>
        <v>growth</v>
      </c>
      <c r="E1487" s="15">
        <v>60</v>
      </c>
      <c r="F1487" s="15" t="s">
        <v>55</v>
      </c>
      <c r="G1487" s="15" t="s">
        <v>58</v>
      </c>
      <c r="H1487" s="15">
        <v>3</v>
      </c>
      <c r="I1487" s="15">
        <f t="shared" si="218"/>
        <v>36496060</v>
      </c>
      <c r="J1487" s="15">
        <f t="shared" si="223"/>
        <v>43</v>
      </c>
      <c r="K1487" s="16">
        <v>525</v>
      </c>
      <c r="L1487" s="16">
        <v>525</v>
      </c>
      <c r="M1487" s="16">
        <v>86.821832486477618</v>
      </c>
      <c r="N1487" s="16">
        <v>455.81462055400749</v>
      </c>
      <c r="O1487" s="15"/>
      <c r="P1487" s="6"/>
      <c r="Q1487" s="6"/>
    </row>
    <row r="1488" spans="1:17" x14ac:dyDescent="0.25">
      <c r="A1488" s="5">
        <f t="shared" si="228"/>
        <v>36496</v>
      </c>
      <c r="B1488" s="17">
        <f t="shared" si="228"/>
        <v>4</v>
      </c>
      <c r="C1488" s="18">
        <f t="shared" si="227"/>
        <v>3</v>
      </c>
      <c r="D1488" s="18" t="str">
        <f t="shared" si="227"/>
        <v>growth</v>
      </c>
      <c r="E1488" s="18">
        <v>18</v>
      </c>
      <c r="F1488" s="18" t="s">
        <v>57</v>
      </c>
      <c r="G1488" s="18" t="s">
        <v>58</v>
      </c>
      <c r="H1488" s="18">
        <v>1</v>
      </c>
      <c r="I1488" s="18">
        <f t="shared" si="218"/>
        <v>36496018</v>
      </c>
      <c r="J1488" s="18">
        <f t="shared" si="223"/>
        <v>43</v>
      </c>
      <c r="K1488" s="19">
        <v>595</v>
      </c>
      <c r="L1488" s="19">
        <v>595</v>
      </c>
      <c r="M1488" s="19">
        <v>79.86209335219236</v>
      </c>
      <c r="N1488" s="19">
        <v>475.17945544554459</v>
      </c>
      <c r="O1488" s="18"/>
      <c r="P1488" s="6"/>
      <c r="Q1488" s="6"/>
    </row>
    <row r="1489" spans="1:17" x14ac:dyDescent="0.25">
      <c r="A1489" s="5">
        <f t="shared" si="228"/>
        <v>36496</v>
      </c>
      <c r="B1489" s="17">
        <f t="shared" si="228"/>
        <v>4</v>
      </c>
      <c r="C1489" s="18">
        <f t="shared" si="227"/>
        <v>3</v>
      </c>
      <c r="D1489" s="18" t="str">
        <f t="shared" si="227"/>
        <v>growth</v>
      </c>
      <c r="E1489" s="18">
        <v>37</v>
      </c>
      <c r="F1489" s="18" t="s">
        <v>57</v>
      </c>
      <c r="G1489" s="18" t="s">
        <v>58</v>
      </c>
      <c r="H1489" s="18">
        <v>2</v>
      </c>
      <c r="I1489" s="18">
        <f t="shared" si="218"/>
        <v>36496037</v>
      </c>
      <c r="J1489" s="18">
        <f t="shared" si="223"/>
        <v>43</v>
      </c>
      <c r="K1489" s="19">
        <v>565</v>
      </c>
      <c r="L1489" s="19">
        <v>565</v>
      </c>
      <c r="M1489" s="19">
        <v>89.175891758917587</v>
      </c>
      <c r="N1489" s="19">
        <v>503.84378843788437</v>
      </c>
      <c r="O1489" s="18"/>
      <c r="P1489" s="6"/>
      <c r="Q1489" s="6"/>
    </row>
    <row r="1490" spans="1:17" x14ac:dyDescent="0.25">
      <c r="A1490" s="5">
        <f t="shared" si="228"/>
        <v>36496</v>
      </c>
      <c r="B1490" s="17">
        <f t="shared" si="228"/>
        <v>4</v>
      </c>
      <c r="C1490" s="18">
        <f t="shared" si="227"/>
        <v>3</v>
      </c>
      <c r="D1490" s="18" t="str">
        <f t="shared" si="227"/>
        <v>growth</v>
      </c>
      <c r="E1490" s="18">
        <v>83</v>
      </c>
      <c r="F1490" s="18" t="s">
        <v>57</v>
      </c>
      <c r="G1490" s="18" t="s">
        <v>58</v>
      </c>
      <c r="H1490" s="18">
        <v>3</v>
      </c>
      <c r="I1490" s="18">
        <f t="shared" si="218"/>
        <v>36496083</v>
      </c>
      <c r="J1490" s="18">
        <f t="shared" si="223"/>
        <v>43</v>
      </c>
      <c r="K1490" s="19">
        <v>680</v>
      </c>
      <c r="L1490" s="19">
        <v>680</v>
      </c>
      <c r="M1490" s="19">
        <v>92.444444444444443</v>
      </c>
      <c r="N1490" s="19">
        <v>628.62222222222215</v>
      </c>
      <c r="O1490" s="18"/>
      <c r="P1490" s="6"/>
      <c r="Q1490" s="6"/>
    </row>
    <row r="1491" spans="1:17" x14ac:dyDescent="0.25">
      <c r="A1491" s="5">
        <f t="shared" si="228"/>
        <v>36496</v>
      </c>
      <c r="B1491" s="8">
        <f t="shared" si="228"/>
        <v>4</v>
      </c>
      <c r="C1491" s="9">
        <f t="shared" si="227"/>
        <v>3</v>
      </c>
      <c r="D1491" s="9" t="str">
        <f t="shared" si="227"/>
        <v>growth</v>
      </c>
      <c r="E1491" s="9">
        <v>16</v>
      </c>
      <c r="F1491" s="9" t="s">
        <v>55</v>
      </c>
      <c r="G1491" s="9" t="s">
        <v>59</v>
      </c>
      <c r="H1491" s="9">
        <v>1</v>
      </c>
      <c r="I1491" s="9">
        <f t="shared" si="218"/>
        <v>36496016</v>
      </c>
      <c r="J1491" s="9">
        <f t="shared" si="223"/>
        <v>43</v>
      </c>
      <c r="K1491" s="10">
        <v>775</v>
      </c>
      <c r="L1491" s="10">
        <v>775</v>
      </c>
      <c r="M1491" s="10">
        <v>97.779250911501492</v>
      </c>
      <c r="N1491" s="10">
        <v>757.78919456413655</v>
      </c>
      <c r="O1491" s="9"/>
      <c r="P1491" s="6"/>
      <c r="Q1491" s="6"/>
    </row>
    <row r="1492" spans="1:17" x14ac:dyDescent="0.25">
      <c r="A1492" s="5">
        <f t="shared" si="228"/>
        <v>36496</v>
      </c>
      <c r="B1492" s="8">
        <f t="shared" si="228"/>
        <v>4</v>
      </c>
      <c r="C1492" s="9">
        <f t="shared" si="227"/>
        <v>3</v>
      </c>
      <c r="D1492" s="9" t="str">
        <f t="shared" si="227"/>
        <v>growth</v>
      </c>
      <c r="E1492" s="9">
        <v>36</v>
      </c>
      <c r="F1492" s="9" t="s">
        <v>55</v>
      </c>
      <c r="G1492" s="9" t="s">
        <v>59</v>
      </c>
      <c r="H1492" s="9">
        <v>2</v>
      </c>
      <c r="I1492" s="9">
        <f t="shared" si="218"/>
        <v>36496036</v>
      </c>
      <c r="J1492" s="9">
        <f t="shared" si="223"/>
        <v>43</v>
      </c>
      <c r="K1492" s="10">
        <v>365</v>
      </c>
      <c r="L1492" s="10">
        <v>365</v>
      </c>
      <c r="M1492" s="10">
        <v>99.732063114022026</v>
      </c>
      <c r="N1492" s="10">
        <v>364.02203036618039</v>
      </c>
      <c r="O1492" s="9"/>
      <c r="P1492" s="6"/>
      <c r="Q1492" s="6"/>
    </row>
    <row r="1493" spans="1:17" x14ac:dyDescent="0.25">
      <c r="A1493" s="5">
        <f t="shared" si="228"/>
        <v>36496</v>
      </c>
      <c r="B1493" s="8">
        <f t="shared" si="228"/>
        <v>4</v>
      </c>
      <c r="C1493" s="9">
        <f t="shared" si="227"/>
        <v>3</v>
      </c>
      <c r="D1493" s="9" t="str">
        <f t="shared" si="227"/>
        <v>growth</v>
      </c>
      <c r="E1493" s="9">
        <v>59</v>
      </c>
      <c r="F1493" s="9" t="s">
        <v>55</v>
      </c>
      <c r="G1493" s="9" t="s">
        <v>59</v>
      </c>
      <c r="H1493" s="9">
        <v>3</v>
      </c>
      <c r="I1493" s="9">
        <f t="shared" si="218"/>
        <v>36496059</v>
      </c>
      <c r="J1493" s="9">
        <f t="shared" si="223"/>
        <v>43</v>
      </c>
      <c r="K1493" s="10">
        <v>315</v>
      </c>
      <c r="L1493" s="10">
        <v>315</v>
      </c>
      <c r="M1493" s="10">
        <v>99.872122762148337</v>
      </c>
      <c r="N1493" s="10">
        <v>314.59718670076728</v>
      </c>
      <c r="O1493" s="9"/>
      <c r="P1493" s="6"/>
      <c r="Q1493" s="6"/>
    </row>
    <row r="1494" spans="1:17" x14ac:dyDescent="0.25">
      <c r="A1494" s="5">
        <f t="shared" si="228"/>
        <v>36496</v>
      </c>
      <c r="B1494" s="11">
        <f t="shared" si="228"/>
        <v>4</v>
      </c>
      <c r="C1494" s="12">
        <f t="shared" si="227"/>
        <v>3</v>
      </c>
      <c r="D1494" s="12" t="str">
        <f t="shared" si="227"/>
        <v>growth</v>
      </c>
      <c r="E1494" s="12">
        <v>19</v>
      </c>
      <c r="F1494" s="12" t="s">
        <v>57</v>
      </c>
      <c r="G1494" s="12" t="s">
        <v>59</v>
      </c>
      <c r="H1494" s="12">
        <v>1</v>
      </c>
      <c r="I1494" s="12">
        <f t="shared" ref="I1494:I1557" si="229">A1494*1000+E1494</f>
        <v>36496019</v>
      </c>
      <c r="J1494" s="12">
        <f t="shared" si="223"/>
        <v>43</v>
      </c>
      <c r="K1494" s="13">
        <v>480</v>
      </c>
      <c r="L1494" s="13">
        <v>480</v>
      </c>
      <c r="M1494" s="13">
        <v>94.703049759229529</v>
      </c>
      <c r="N1494" s="13">
        <v>454.57463884430172</v>
      </c>
      <c r="O1494" s="12"/>
      <c r="P1494" s="6"/>
      <c r="Q1494" s="6"/>
    </row>
    <row r="1495" spans="1:17" x14ac:dyDescent="0.25">
      <c r="A1495" s="5">
        <f t="shared" si="228"/>
        <v>36496</v>
      </c>
      <c r="B1495" s="11">
        <f t="shared" si="228"/>
        <v>4</v>
      </c>
      <c r="C1495" s="12">
        <f t="shared" si="227"/>
        <v>3</v>
      </c>
      <c r="D1495" s="12" t="str">
        <f t="shared" si="227"/>
        <v>growth</v>
      </c>
      <c r="E1495" s="12">
        <v>38</v>
      </c>
      <c r="F1495" s="12" t="s">
        <v>57</v>
      </c>
      <c r="G1495" s="12" t="s">
        <v>59</v>
      </c>
      <c r="H1495" s="12">
        <v>2</v>
      </c>
      <c r="I1495" s="12">
        <f t="shared" si="229"/>
        <v>36496038</v>
      </c>
      <c r="J1495" s="12">
        <f t="shared" si="223"/>
        <v>43</v>
      </c>
      <c r="K1495" s="13">
        <v>490</v>
      </c>
      <c r="L1495" s="13">
        <v>490</v>
      </c>
      <c r="M1495" s="13">
        <v>85.82968697408279</v>
      </c>
      <c r="N1495" s="13">
        <v>420.56546617300563</v>
      </c>
      <c r="O1495" s="12"/>
      <c r="P1495" s="6"/>
      <c r="Q1495" s="6"/>
    </row>
    <row r="1496" spans="1:17" x14ac:dyDescent="0.25">
      <c r="A1496" s="5">
        <f t="shared" si="228"/>
        <v>36496</v>
      </c>
      <c r="B1496" s="11">
        <f t="shared" si="228"/>
        <v>4</v>
      </c>
      <c r="C1496" s="12">
        <f t="shared" si="228"/>
        <v>3</v>
      </c>
      <c r="D1496" s="12" t="str">
        <f t="shared" si="228"/>
        <v>growth</v>
      </c>
      <c r="E1496" s="12">
        <v>81</v>
      </c>
      <c r="F1496" s="12" t="s">
        <v>57</v>
      </c>
      <c r="G1496" s="12" t="s">
        <v>59</v>
      </c>
      <c r="H1496" s="12">
        <v>3</v>
      </c>
      <c r="I1496" s="12">
        <f t="shared" si="229"/>
        <v>36496081</v>
      </c>
      <c r="J1496" s="12">
        <f t="shared" si="223"/>
        <v>43</v>
      </c>
      <c r="K1496" s="13">
        <v>665</v>
      </c>
      <c r="L1496" s="13">
        <v>665</v>
      </c>
      <c r="M1496" s="13">
        <v>93.227792436235717</v>
      </c>
      <c r="N1496" s="13">
        <v>619.9648197009675</v>
      </c>
      <c r="O1496" s="12"/>
      <c r="P1496" s="6"/>
      <c r="Q1496" s="6"/>
    </row>
    <row r="1497" spans="1:17" x14ac:dyDescent="0.25">
      <c r="A1497" s="7">
        <v>36507</v>
      </c>
      <c r="B1497" s="8">
        <v>4</v>
      </c>
      <c r="C1497" s="9">
        <v>3</v>
      </c>
      <c r="D1497" s="9" t="s">
        <v>60</v>
      </c>
      <c r="E1497" s="9">
        <v>14</v>
      </c>
      <c r="F1497" s="9" t="s">
        <v>55</v>
      </c>
      <c r="G1497" s="9" t="s">
        <v>56</v>
      </c>
      <c r="H1497" s="9">
        <v>1</v>
      </c>
      <c r="I1497" s="9">
        <f t="shared" si="229"/>
        <v>36507014</v>
      </c>
      <c r="J1497" s="9">
        <f t="shared" si="223"/>
        <v>43</v>
      </c>
      <c r="K1497" s="10">
        <v>1080</v>
      </c>
      <c r="L1497" s="10">
        <v>1080</v>
      </c>
      <c r="M1497" s="10">
        <v>78.378378378378372</v>
      </c>
      <c r="N1497" s="10">
        <v>846.48648648648646</v>
      </c>
      <c r="O1497" s="9"/>
      <c r="P1497" s="6"/>
      <c r="Q1497" s="6"/>
    </row>
    <row r="1498" spans="1:17" x14ac:dyDescent="0.25">
      <c r="A1498" s="7">
        <f>A1497</f>
        <v>36507</v>
      </c>
      <c r="B1498" s="8">
        <f>B1497</f>
        <v>4</v>
      </c>
      <c r="C1498" s="9">
        <f t="shared" ref="C1498:D1513" si="230">C1497</f>
        <v>3</v>
      </c>
      <c r="D1498" s="9" t="str">
        <f t="shared" si="230"/>
        <v>growth</v>
      </c>
      <c r="E1498" s="9">
        <v>35</v>
      </c>
      <c r="F1498" s="9" t="s">
        <v>55</v>
      </c>
      <c r="G1498" s="9" t="s">
        <v>56</v>
      </c>
      <c r="H1498" s="9">
        <v>2</v>
      </c>
      <c r="I1498" s="9">
        <f t="shared" si="229"/>
        <v>36507035</v>
      </c>
      <c r="J1498" s="9">
        <f t="shared" si="223"/>
        <v>43</v>
      </c>
      <c r="K1498" s="10">
        <v>1390</v>
      </c>
      <c r="L1498" s="10">
        <v>1390</v>
      </c>
      <c r="M1498" s="10">
        <v>61.688311688311678</v>
      </c>
      <c r="N1498" s="10">
        <v>857.46753246753235</v>
      </c>
      <c r="O1498" s="9"/>
      <c r="P1498" s="6"/>
      <c r="Q1498" s="6"/>
    </row>
    <row r="1499" spans="1:17" x14ac:dyDescent="0.25">
      <c r="A1499" s="7">
        <f t="shared" ref="A1499:D1514" si="231">A1498</f>
        <v>36507</v>
      </c>
      <c r="B1499" s="8">
        <f t="shared" si="231"/>
        <v>4</v>
      </c>
      <c r="C1499" s="9">
        <f t="shared" si="230"/>
        <v>3</v>
      </c>
      <c r="D1499" s="9" t="str">
        <f t="shared" si="230"/>
        <v>growth</v>
      </c>
      <c r="E1499" s="9">
        <v>61</v>
      </c>
      <c r="F1499" s="9" t="s">
        <v>55</v>
      </c>
      <c r="G1499" s="9" t="s">
        <v>56</v>
      </c>
      <c r="H1499" s="9">
        <v>3</v>
      </c>
      <c r="I1499" s="9">
        <f t="shared" si="229"/>
        <v>36507061</v>
      </c>
      <c r="J1499" s="9">
        <f t="shared" si="223"/>
        <v>43</v>
      </c>
      <c r="K1499" s="10">
        <v>1360</v>
      </c>
      <c r="L1499" s="10">
        <v>1360</v>
      </c>
      <c r="M1499" s="10">
        <v>84.478935698447884</v>
      </c>
      <c r="N1499" s="10">
        <v>1148.9135254988912</v>
      </c>
      <c r="O1499" s="9"/>
      <c r="P1499" s="6"/>
      <c r="Q1499" s="6"/>
    </row>
    <row r="1500" spans="1:17" x14ac:dyDescent="0.25">
      <c r="A1500" s="7">
        <f t="shared" si="231"/>
        <v>36507</v>
      </c>
      <c r="B1500" s="11">
        <f t="shared" si="231"/>
        <v>4</v>
      </c>
      <c r="C1500" s="12">
        <f t="shared" si="230"/>
        <v>3</v>
      </c>
      <c r="D1500" s="12" t="str">
        <f t="shared" si="230"/>
        <v>growth</v>
      </c>
      <c r="E1500" s="12">
        <v>17</v>
      </c>
      <c r="F1500" s="12" t="s">
        <v>57</v>
      </c>
      <c r="G1500" s="12" t="s">
        <v>56</v>
      </c>
      <c r="H1500" s="12">
        <v>1</v>
      </c>
      <c r="I1500" s="12">
        <f t="shared" si="229"/>
        <v>36507017</v>
      </c>
      <c r="J1500" s="12">
        <f t="shared" si="223"/>
        <v>43</v>
      </c>
      <c r="K1500" s="13">
        <v>1590</v>
      </c>
      <c r="L1500" s="13">
        <v>1590</v>
      </c>
      <c r="M1500" s="13">
        <v>28.244274809160309</v>
      </c>
      <c r="N1500" s="13">
        <v>449.08396946564892</v>
      </c>
      <c r="O1500" s="12"/>
      <c r="P1500" s="6"/>
      <c r="Q1500" s="6"/>
    </row>
    <row r="1501" spans="1:17" x14ac:dyDescent="0.25">
      <c r="A1501" s="7">
        <f t="shared" si="231"/>
        <v>36507</v>
      </c>
      <c r="B1501" s="11">
        <f t="shared" si="231"/>
        <v>4</v>
      </c>
      <c r="C1501" s="12">
        <f t="shared" si="230"/>
        <v>3</v>
      </c>
      <c r="D1501" s="12" t="str">
        <f t="shared" si="230"/>
        <v>growth</v>
      </c>
      <c r="E1501" s="12">
        <v>39</v>
      </c>
      <c r="F1501" s="12" t="s">
        <v>57</v>
      </c>
      <c r="G1501" s="12" t="s">
        <v>56</v>
      </c>
      <c r="H1501" s="12">
        <v>2</v>
      </c>
      <c r="I1501" s="12">
        <f t="shared" si="229"/>
        <v>36507039</v>
      </c>
      <c r="J1501" s="12">
        <f t="shared" si="223"/>
        <v>43</v>
      </c>
      <c r="K1501" s="13">
        <v>1475</v>
      </c>
      <c r="L1501" s="13">
        <v>1475</v>
      </c>
      <c r="M1501" s="13">
        <v>38.13559322033899</v>
      </c>
      <c r="N1501" s="13">
        <v>562.5</v>
      </c>
      <c r="O1501" s="12"/>
      <c r="P1501" s="6"/>
      <c r="Q1501" s="6"/>
    </row>
    <row r="1502" spans="1:17" x14ac:dyDescent="0.25">
      <c r="A1502" s="7">
        <f t="shared" si="231"/>
        <v>36507</v>
      </c>
      <c r="B1502" s="11">
        <f t="shared" si="231"/>
        <v>4</v>
      </c>
      <c r="C1502" s="12">
        <f t="shared" si="230"/>
        <v>3</v>
      </c>
      <c r="D1502" s="12" t="str">
        <f t="shared" si="230"/>
        <v>growth</v>
      </c>
      <c r="E1502" s="12">
        <v>82</v>
      </c>
      <c r="F1502" s="12" t="s">
        <v>57</v>
      </c>
      <c r="G1502" s="12" t="s">
        <v>56</v>
      </c>
      <c r="H1502" s="12">
        <v>3</v>
      </c>
      <c r="I1502" s="12">
        <f t="shared" si="229"/>
        <v>36507082</v>
      </c>
      <c r="J1502" s="12">
        <f t="shared" si="223"/>
        <v>43</v>
      </c>
      <c r="K1502" s="13">
        <v>1205</v>
      </c>
      <c r="L1502" s="13">
        <v>1205</v>
      </c>
      <c r="M1502" s="13">
        <v>34.803921568627452</v>
      </c>
      <c r="N1502" s="13">
        <v>419.38725490196077</v>
      </c>
      <c r="O1502" s="12"/>
      <c r="P1502" s="6"/>
      <c r="Q1502" s="6"/>
    </row>
    <row r="1503" spans="1:17" x14ac:dyDescent="0.25">
      <c r="A1503" s="7">
        <f t="shared" si="231"/>
        <v>36507</v>
      </c>
      <c r="B1503" s="14">
        <f t="shared" si="231"/>
        <v>4</v>
      </c>
      <c r="C1503" s="15">
        <f t="shared" si="230"/>
        <v>3</v>
      </c>
      <c r="D1503" s="15" t="str">
        <f t="shared" si="230"/>
        <v>growth</v>
      </c>
      <c r="E1503" s="15">
        <v>15</v>
      </c>
      <c r="F1503" s="15" t="s">
        <v>55</v>
      </c>
      <c r="G1503" s="15" t="s">
        <v>58</v>
      </c>
      <c r="H1503" s="15">
        <v>1</v>
      </c>
      <c r="I1503" s="15">
        <f t="shared" si="229"/>
        <v>36507015</v>
      </c>
      <c r="J1503" s="15">
        <f t="shared" si="223"/>
        <v>43</v>
      </c>
      <c r="K1503" s="16">
        <v>1515</v>
      </c>
      <c r="L1503" s="16">
        <v>1515</v>
      </c>
      <c r="M1503" s="16">
        <v>94.512309716218752</v>
      </c>
      <c r="N1503" s="16">
        <v>1431.8614922007141</v>
      </c>
      <c r="O1503" s="15"/>
      <c r="P1503" s="6"/>
      <c r="Q1503" s="6"/>
    </row>
    <row r="1504" spans="1:17" x14ac:dyDescent="0.25">
      <c r="A1504" s="7">
        <f t="shared" si="231"/>
        <v>36507</v>
      </c>
      <c r="B1504" s="14">
        <f t="shared" si="231"/>
        <v>4</v>
      </c>
      <c r="C1504" s="15">
        <f t="shared" si="230"/>
        <v>3</v>
      </c>
      <c r="D1504" s="15" t="str">
        <f t="shared" si="230"/>
        <v>growth</v>
      </c>
      <c r="E1504" s="15">
        <v>34</v>
      </c>
      <c r="F1504" s="15" t="s">
        <v>55</v>
      </c>
      <c r="G1504" s="15" t="s">
        <v>58</v>
      </c>
      <c r="H1504" s="15">
        <v>2</v>
      </c>
      <c r="I1504" s="15">
        <f t="shared" si="229"/>
        <v>36507034</v>
      </c>
      <c r="J1504" s="15">
        <f t="shared" si="223"/>
        <v>43</v>
      </c>
      <c r="K1504" s="16">
        <v>1395</v>
      </c>
      <c r="L1504" s="16">
        <v>1395</v>
      </c>
      <c r="M1504" s="16">
        <v>85.104584829917599</v>
      </c>
      <c r="N1504" s="16">
        <v>1187.2089583773504</v>
      </c>
      <c r="O1504" s="15"/>
      <c r="P1504" s="6"/>
      <c r="Q1504" s="6"/>
    </row>
    <row r="1505" spans="1:17" x14ac:dyDescent="0.25">
      <c r="A1505" s="7">
        <f t="shared" si="231"/>
        <v>36507</v>
      </c>
      <c r="B1505" s="14">
        <f t="shared" si="231"/>
        <v>4</v>
      </c>
      <c r="C1505" s="15">
        <f t="shared" si="230"/>
        <v>3</v>
      </c>
      <c r="D1505" s="15" t="str">
        <f t="shared" si="230"/>
        <v>growth</v>
      </c>
      <c r="E1505" s="15">
        <v>60</v>
      </c>
      <c r="F1505" s="15" t="s">
        <v>55</v>
      </c>
      <c r="G1505" s="15" t="s">
        <v>58</v>
      </c>
      <c r="H1505" s="15">
        <v>3</v>
      </c>
      <c r="I1505" s="15">
        <f t="shared" si="229"/>
        <v>36507060</v>
      </c>
      <c r="J1505" s="15">
        <f t="shared" si="223"/>
        <v>43</v>
      </c>
      <c r="K1505" s="16">
        <v>1315</v>
      </c>
      <c r="L1505" s="16">
        <v>1315</v>
      </c>
      <c r="M1505" s="16">
        <v>86.821832486477618</v>
      </c>
      <c r="N1505" s="16">
        <v>1141.7070971971807</v>
      </c>
      <c r="O1505" s="15"/>
      <c r="P1505" s="6"/>
      <c r="Q1505" s="6"/>
    </row>
    <row r="1506" spans="1:17" x14ac:dyDescent="0.25">
      <c r="A1506" s="7">
        <f t="shared" si="231"/>
        <v>36507</v>
      </c>
      <c r="B1506" s="17">
        <f t="shared" si="231"/>
        <v>4</v>
      </c>
      <c r="C1506" s="18">
        <f t="shared" si="230"/>
        <v>3</v>
      </c>
      <c r="D1506" s="18" t="str">
        <f t="shared" si="230"/>
        <v>growth</v>
      </c>
      <c r="E1506" s="18">
        <v>18</v>
      </c>
      <c r="F1506" s="18" t="s">
        <v>57</v>
      </c>
      <c r="G1506" s="18" t="s">
        <v>58</v>
      </c>
      <c r="H1506" s="18">
        <v>1</v>
      </c>
      <c r="I1506" s="18">
        <f t="shared" si="229"/>
        <v>36507018</v>
      </c>
      <c r="J1506" s="18">
        <f t="shared" si="223"/>
        <v>43</v>
      </c>
      <c r="K1506" s="19">
        <v>1585</v>
      </c>
      <c r="L1506" s="19">
        <v>1585</v>
      </c>
      <c r="M1506" s="19">
        <v>79.86209335219236</v>
      </c>
      <c r="N1506" s="19">
        <v>1265.8141796322491</v>
      </c>
      <c r="O1506" s="18"/>
      <c r="P1506" s="6"/>
      <c r="Q1506" s="6"/>
    </row>
    <row r="1507" spans="1:17" x14ac:dyDescent="0.25">
      <c r="A1507" s="7">
        <f t="shared" si="231"/>
        <v>36507</v>
      </c>
      <c r="B1507" s="17">
        <f t="shared" si="231"/>
        <v>4</v>
      </c>
      <c r="C1507" s="18">
        <f t="shared" si="230"/>
        <v>3</v>
      </c>
      <c r="D1507" s="18" t="str">
        <f t="shared" si="230"/>
        <v>growth</v>
      </c>
      <c r="E1507" s="18">
        <v>37</v>
      </c>
      <c r="F1507" s="18" t="s">
        <v>57</v>
      </c>
      <c r="G1507" s="18" t="s">
        <v>58</v>
      </c>
      <c r="H1507" s="18">
        <v>2</v>
      </c>
      <c r="I1507" s="18">
        <f t="shared" si="229"/>
        <v>36507037</v>
      </c>
      <c r="J1507" s="18">
        <f t="shared" si="223"/>
        <v>43</v>
      </c>
      <c r="K1507" s="19">
        <v>1510</v>
      </c>
      <c r="L1507" s="19">
        <v>1510</v>
      </c>
      <c r="M1507" s="19">
        <v>89.175891758917587</v>
      </c>
      <c r="N1507" s="19">
        <v>1346.5559655596555</v>
      </c>
      <c r="O1507" s="18"/>
      <c r="P1507" s="6"/>
      <c r="Q1507" s="6"/>
    </row>
    <row r="1508" spans="1:17" x14ac:dyDescent="0.25">
      <c r="A1508" s="7">
        <f t="shared" si="231"/>
        <v>36507</v>
      </c>
      <c r="B1508" s="17">
        <f t="shared" si="231"/>
        <v>4</v>
      </c>
      <c r="C1508" s="18">
        <f t="shared" si="230"/>
        <v>3</v>
      </c>
      <c r="D1508" s="18" t="str">
        <f t="shared" si="230"/>
        <v>growth</v>
      </c>
      <c r="E1508" s="18">
        <v>83</v>
      </c>
      <c r="F1508" s="18" t="s">
        <v>57</v>
      </c>
      <c r="G1508" s="18" t="s">
        <v>58</v>
      </c>
      <c r="H1508" s="18">
        <v>3</v>
      </c>
      <c r="I1508" s="18">
        <f t="shared" si="229"/>
        <v>36507083</v>
      </c>
      <c r="J1508" s="18">
        <f t="shared" si="223"/>
        <v>43</v>
      </c>
      <c r="K1508" s="19">
        <v>1130</v>
      </c>
      <c r="L1508" s="19">
        <v>1130</v>
      </c>
      <c r="M1508" s="19">
        <v>92.444444444444443</v>
      </c>
      <c r="N1508" s="19">
        <v>1044.6222222222223</v>
      </c>
      <c r="O1508" s="18"/>
      <c r="P1508" s="6"/>
      <c r="Q1508" s="6"/>
    </row>
    <row r="1509" spans="1:17" x14ac:dyDescent="0.25">
      <c r="A1509" s="7">
        <f t="shared" si="231"/>
        <v>36507</v>
      </c>
      <c r="B1509" s="8">
        <f t="shared" si="231"/>
        <v>4</v>
      </c>
      <c r="C1509" s="9">
        <f t="shared" si="230"/>
        <v>3</v>
      </c>
      <c r="D1509" s="9" t="str">
        <f t="shared" si="230"/>
        <v>growth</v>
      </c>
      <c r="E1509" s="9">
        <v>16</v>
      </c>
      <c r="F1509" s="9" t="s">
        <v>55</v>
      </c>
      <c r="G1509" s="9" t="s">
        <v>59</v>
      </c>
      <c r="H1509" s="9">
        <v>1</v>
      </c>
      <c r="I1509" s="9">
        <f t="shared" si="229"/>
        <v>36507016</v>
      </c>
      <c r="J1509" s="9">
        <f t="shared" si="223"/>
        <v>43</v>
      </c>
      <c r="K1509" s="10">
        <v>1950</v>
      </c>
      <c r="L1509" s="10">
        <v>1950</v>
      </c>
      <c r="M1509" s="10">
        <v>97.779250911501492</v>
      </c>
      <c r="N1509" s="10">
        <v>1906.6953927742791</v>
      </c>
      <c r="O1509" s="9"/>
      <c r="P1509" s="6"/>
      <c r="Q1509" s="6"/>
    </row>
    <row r="1510" spans="1:17" x14ac:dyDescent="0.25">
      <c r="A1510" s="7">
        <f t="shared" si="231"/>
        <v>36507</v>
      </c>
      <c r="B1510" s="8">
        <f t="shared" si="231"/>
        <v>4</v>
      </c>
      <c r="C1510" s="9">
        <f t="shared" si="230"/>
        <v>3</v>
      </c>
      <c r="D1510" s="9" t="str">
        <f t="shared" si="230"/>
        <v>growth</v>
      </c>
      <c r="E1510" s="9">
        <v>36</v>
      </c>
      <c r="F1510" s="9" t="s">
        <v>55</v>
      </c>
      <c r="G1510" s="9" t="s">
        <v>59</v>
      </c>
      <c r="H1510" s="9">
        <v>2</v>
      </c>
      <c r="I1510" s="9">
        <f t="shared" si="229"/>
        <v>36507036</v>
      </c>
      <c r="J1510" s="9">
        <f t="shared" ref="J1510:J1591" si="232">B1510*10+C1510</f>
        <v>43</v>
      </c>
      <c r="K1510" s="10">
        <v>1845</v>
      </c>
      <c r="L1510" s="10">
        <v>1845</v>
      </c>
      <c r="M1510" s="10">
        <v>99.732063114022026</v>
      </c>
      <c r="N1510" s="10">
        <v>1840.0565644537064</v>
      </c>
      <c r="O1510" s="9"/>
      <c r="P1510" s="6"/>
      <c r="Q1510" s="6"/>
    </row>
    <row r="1511" spans="1:17" x14ac:dyDescent="0.25">
      <c r="A1511" s="7">
        <f t="shared" si="231"/>
        <v>36507</v>
      </c>
      <c r="B1511" s="8">
        <f t="shared" si="231"/>
        <v>4</v>
      </c>
      <c r="C1511" s="9">
        <f t="shared" si="230"/>
        <v>3</v>
      </c>
      <c r="D1511" s="9" t="str">
        <f t="shared" si="230"/>
        <v>growth</v>
      </c>
      <c r="E1511" s="9">
        <v>59</v>
      </c>
      <c r="F1511" s="9" t="s">
        <v>55</v>
      </c>
      <c r="G1511" s="9" t="s">
        <v>59</v>
      </c>
      <c r="H1511" s="9">
        <v>3</v>
      </c>
      <c r="I1511" s="9">
        <f t="shared" si="229"/>
        <v>36507059</v>
      </c>
      <c r="J1511" s="9">
        <f t="shared" si="232"/>
        <v>43</v>
      </c>
      <c r="K1511" s="10">
        <v>1360</v>
      </c>
      <c r="L1511" s="10">
        <v>1360</v>
      </c>
      <c r="M1511" s="10">
        <v>99.872122762148337</v>
      </c>
      <c r="N1511" s="10">
        <v>1358.2608695652175</v>
      </c>
      <c r="O1511" s="9"/>
      <c r="P1511" s="6"/>
      <c r="Q1511" s="6"/>
    </row>
    <row r="1512" spans="1:17" x14ac:dyDescent="0.25">
      <c r="A1512" s="7">
        <f t="shared" si="231"/>
        <v>36507</v>
      </c>
      <c r="B1512" s="11">
        <f t="shared" si="231"/>
        <v>4</v>
      </c>
      <c r="C1512" s="12">
        <f t="shared" si="230"/>
        <v>3</v>
      </c>
      <c r="D1512" s="12" t="str">
        <f t="shared" si="230"/>
        <v>growth</v>
      </c>
      <c r="E1512" s="12">
        <v>19</v>
      </c>
      <c r="F1512" s="12" t="s">
        <v>57</v>
      </c>
      <c r="G1512" s="12" t="s">
        <v>59</v>
      </c>
      <c r="H1512" s="12">
        <v>1</v>
      </c>
      <c r="I1512" s="12">
        <f t="shared" si="229"/>
        <v>36507019</v>
      </c>
      <c r="J1512" s="12">
        <f t="shared" si="232"/>
        <v>43</v>
      </c>
      <c r="K1512" s="13">
        <v>1545</v>
      </c>
      <c r="L1512" s="13">
        <v>1545</v>
      </c>
      <c r="M1512" s="13">
        <v>94.703049759229529</v>
      </c>
      <c r="N1512" s="13">
        <v>1463.1621187800963</v>
      </c>
      <c r="O1512" s="12"/>
      <c r="P1512" s="6"/>
      <c r="Q1512" s="6"/>
    </row>
    <row r="1513" spans="1:17" x14ac:dyDescent="0.25">
      <c r="A1513" s="7">
        <f t="shared" si="231"/>
        <v>36507</v>
      </c>
      <c r="B1513" s="11">
        <f t="shared" si="231"/>
        <v>4</v>
      </c>
      <c r="C1513" s="12">
        <f t="shared" si="230"/>
        <v>3</v>
      </c>
      <c r="D1513" s="12" t="str">
        <f t="shared" si="230"/>
        <v>growth</v>
      </c>
      <c r="E1513" s="12">
        <v>38</v>
      </c>
      <c r="F1513" s="12" t="s">
        <v>57</v>
      </c>
      <c r="G1513" s="12" t="s">
        <v>59</v>
      </c>
      <c r="H1513" s="12">
        <v>2</v>
      </c>
      <c r="I1513" s="12">
        <f t="shared" si="229"/>
        <v>36507038</v>
      </c>
      <c r="J1513" s="12">
        <f t="shared" si="232"/>
        <v>43</v>
      </c>
      <c r="K1513" s="13">
        <v>1335</v>
      </c>
      <c r="L1513" s="13">
        <v>1335</v>
      </c>
      <c r="M1513" s="13">
        <v>85.82968697408279</v>
      </c>
      <c r="N1513" s="13">
        <v>1145.8263211040053</v>
      </c>
      <c r="O1513" s="12"/>
      <c r="P1513" s="6"/>
      <c r="Q1513" s="6"/>
    </row>
    <row r="1514" spans="1:17" x14ac:dyDescent="0.25">
      <c r="A1514" s="7">
        <f t="shared" si="231"/>
        <v>36507</v>
      </c>
      <c r="B1514" s="11">
        <f t="shared" si="231"/>
        <v>4</v>
      </c>
      <c r="C1514" s="12">
        <f t="shared" si="231"/>
        <v>3</v>
      </c>
      <c r="D1514" s="12" t="str">
        <f t="shared" si="231"/>
        <v>growth</v>
      </c>
      <c r="E1514" s="12">
        <v>81</v>
      </c>
      <c r="F1514" s="12" t="s">
        <v>57</v>
      </c>
      <c r="G1514" s="12" t="s">
        <v>59</v>
      </c>
      <c r="H1514" s="12">
        <v>3</v>
      </c>
      <c r="I1514" s="12">
        <f t="shared" si="229"/>
        <v>36507081</v>
      </c>
      <c r="J1514" s="12">
        <f t="shared" si="232"/>
        <v>43</v>
      </c>
      <c r="K1514" s="13">
        <v>1525</v>
      </c>
      <c r="L1514" s="13">
        <v>1525</v>
      </c>
      <c r="M1514" s="13">
        <v>93.227792436235717</v>
      </c>
      <c r="N1514" s="13">
        <v>1421.7238346525946</v>
      </c>
      <c r="O1514" s="12"/>
      <c r="P1514" s="6"/>
      <c r="Q1514" s="6"/>
    </row>
    <row r="1515" spans="1:17" x14ac:dyDescent="0.25">
      <c r="A1515" s="5">
        <v>36514</v>
      </c>
      <c r="B1515" s="8">
        <v>4</v>
      </c>
      <c r="C1515" s="9">
        <v>3</v>
      </c>
      <c r="D1515" s="9" t="s">
        <v>54</v>
      </c>
      <c r="E1515" s="9">
        <v>14</v>
      </c>
      <c r="F1515" s="9" t="s">
        <v>55</v>
      </c>
      <c r="G1515" s="9" t="s">
        <v>56</v>
      </c>
      <c r="H1515" s="9">
        <v>1</v>
      </c>
      <c r="I1515" s="9">
        <f t="shared" si="229"/>
        <v>36514014</v>
      </c>
      <c r="J1515" s="9">
        <f t="shared" si="232"/>
        <v>43</v>
      </c>
      <c r="K1515" s="10">
        <v>2515</v>
      </c>
      <c r="L1515" s="10">
        <v>2515</v>
      </c>
      <c r="M1515" s="10">
        <v>77.35849056603773</v>
      </c>
      <c r="N1515" s="10">
        <v>1945.5660377358488</v>
      </c>
      <c r="O1515" s="9"/>
      <c r="P1515" s="6"/>
      <c r="Q1515" s="6"/>
    </row>
    <row r="1516" spans="1:17" x14ac:dyDescent="0.25">
      <c r="A1516" s="5">
        <f>A1515</f>
        <v>36514</v>
      </c>
      <c r="B1516" s="8">
        <f>B1515</f>
        <v>4</v>
      </c>
      <c r="C1516" s="9">
        <f t="shared" ref="C1516:D1531" si="233">C1515</f>
        <v>3</v>
      </c>
      <c r="D1516" s="9" t="str">
        <f t="shared" si="233"/>
        <v>final</v>
      </c>
      <c r="E1516" s="9">
        <v>35</v>
      </c>
      <c r="F1516" s="9" t="s">
        <v>55</v>
      </c>
      <c r="G1516" s="9" t="s">
        <v>56</v>
      </c>
      <c r="H1516" s="9">
        <v>2</v>
      </c>
      <c r="I1516" s="9">
        <f t="shared" si="229"/>
        <v>36514035</v>
      </c>
      <c r="J1516" s="9">
        <f t="shared" si="232"/>
        <v>43</v>
      </c>
      <c r="K1516" s="10">
        <v>3281</v>
      </c>
      <c r="L1516" s="10">
        <v>3281</v>
      </c>
      <c r="M1516" s="10">
        <v>61.038961038961034</v>
      </c>
      <c r="N1516" s="10">
        <v>2002.6883116883116</v>
      </c>
      <c r="O1516" s="9"/>
      <c r="P1516" s="6"/>
      <c r="Q1516" s="6"/>
    </row>
    <row r="1517" spans="1:17" x14ac:dyDescent="0.25">
      <c r="A1517" s="5">
        <f t="shared" ref="A1517:D1532" si="234">A1516</f>
        <v>36514</v>
      </c>
      <c r="B1517" s="8">
        <f t="shared" si="234"/>
        <v>4</v>
      </c>
      <c r="C1517" s="9">
        <f t="shared" si="233"/>
        <v>3</v>
      </c>
      <c r="D1517" s="9" t="str">
        <f t="shared" si="233"/>
        <v>final</v>
      </c>
      <c r="E1517" s="9">
        <v>61</v>
      </c>
      <c r="F1517" s="9" t="s">
        <v>55</v>
      </c>
      <c r="G1517" s="9" t="s">
        <v>56</v>
      </c>
      <c r="H1517" s="9">
        <v>3</v>
      </c>
      <c r="I1517" s="9">
        <f t="shared" si="229"/>
        <v>36514061</v>
      </c>
      <c r="J1517" s="9">
        <f t="shared" si="232"/>
        <v>43</v>
      </c>
      <c r="K1517" s="10">
        <v>4055</v>
      </c>
      <c r="L1517" s="10">
        <v>4055</v>
      </c>
      <c r="M1517" s="10">
        <v>98.19587628865979</v>
      </c>
      <c r="N1517" s="10">
        <v>3981.8427835051543</v>
      </c>
      <c r="O1517" s="9"/>
      <c r="P1517" s="6"/>
      <c r="Q1517" s="6"/>
    </row>
    <row r="1518" spans="1:17" x14ac:dyDescent="0.25">
      <c r="A1518" s="5">
        <f t="shared" si="234"/>
        <v>36514</v>
      </c>
      <c r="B1518" s="11">
        <f t="shared" si="234"/>
        <v>4</v>
      </c>
      <c r="C1518" s="12">
        <f t="shared" si="233"/>
        <v>3</v>
      </c>
      <c r="D1518" s="12" t="str">
        <f t="shared" si="233"/>
        <v>final</v>
      </c>
      <c r="E1518" s="12">
        <v>17</v>
      </c>
      <c r="F1518" s="12" t="s">
        <v>57</v>
      </c>
      <c r="G1518" s="12" t="s">
        <v>56</v>
      </c>
      <c r="H1518" s="12">
        <v>1</v>
      </c>
      <c r="I1518" s="12">
        <f t="shared" si="229"/>
        <v>36514017</v>
      </c>
      <c r="J1518" s="12">
        <f t="shared" si="232"/>
        <v>43</v>
      </c>
      <c r="K1518" s="13">
        <v>3277.5</v>
      </c>
      <c r="L1518" s="13">
        <v>3277.5</v>
      </c>
      <c r="M1518" s="13">
        <v>28.244274809160302</v>
      </c>
      <c r="N1518" s="13">
        <v>925.70610687022895</v>
      </c>
      <c r="O1518" s="12"/>
      <c r="P1518" s="6"/>
      <c r="Q1518" s="6"/>
    </row>
    <row r="1519" spans="1:17" x14ac:dyDescent="0.25">
      <c r="A1519" s="5">
        <f t="shared" si="234"/>
        <v>36514</v>
      </c>
      <c r="B1519" s="11">
        <f t="shared" si="234"/>
        <v>4</v>
      </c>
      <c r="C1519" s="12">
        <f t="shared" si="233"/>
        <v>3</v>
      </c>
      <c r="D1519" s="12" t="str">
        <f t="shared" si="233"/>
        <v>final</v>
      </c>
      <c r="E1519" s="12">
        <v>39</v>
      </c>
      <c r="F1519" s="12" t="s">
        <v>57</v>
      </c>
      <c r="G1519" s="12" t="s">
        <v>56</v>
      </c>
      <c r="H1519" s="12">
        <v>2</v>
      </c>
      <c r="I1519" s="12">
        <f t="shared" si="229"/>
        <v>36514039</v>
      </c>
      <c r="J1519" s="12">
        <f t="shared" si="232"/>
        <v>43</v>
      </c>
      <c r="K1519" s="13">
        <v>2942.5</v>
      </c>
      <c r="L1519" s="13">
        <v>2942.5</v>
      </c>
      <c r="M1519" s="13">
        <v>38.461538461538467</v>
      </c>
      <c r="N1519" s="13">
        <v>1131.7307692307695</v>
      </c>
      <c r="O1519" s="12"/>
      <c r="P1519" s="6"/>
      <c r="Q1519" s="6"/>
    </row>
    <row r="1520" spans="1:17" x14ac:dyDescent="0.25">
      <c r="A1520" s="5">
        <f t="shared" si="234"/>
        <v>36514</v>
      </c>
      <c r="B1520" s="11">
        <f t="shared" si="234"/>
        <v>4</v>
      </c>
      <c r="C1520" s="12">
        <f t="shared" si="233"/>
        <v>3</v>
      </c>
      <c r="D1520" s="12" t="str">
        <f t="shared" si="233"/>
        <v>final</v>
      </c>
      <c r="E1520" s="12">
        <v>82</v>
      </c>
      <c r="F1520" s="12" t="s">
        <v>57</v>
      </c>
      <c r="G1520" s="12" t="s">
        <v>56</v>
      </c>
      <c r="H1520" s="12">
        <v>3</v>
      </c>
      <c r="I1520" s="12">
        <f t="shared" si="229"/>
        <v>36514082</v>
      </c>
      <c r="J1520" s="12">
        <f t="shared" si="232"/>
        <v>43</v>
      </c>
      <c r="K1520" s="13">
        <v>2150</v>
      </c>
      <c r="L1520" s="13">
        <v>2150</v>
      </c>
      <c r="M1520" s="13">
        <v>34.146341463414636</v>
      </c>
      <c r="N1520" s="13">
        <v>734.14634146341473</v>
      </c>
      <c r="O1520" s="12"/>
      <c r="P1520" s="6"/>
      <c r="Q1520" s="6"/>
    </row>
    <row r="1521" spans="1:17" x14ac:dyDescent="0.25">
      <c r="A1521" s="5">
        <f t="shared" si="234"/>
        <v>36514</v>
      </c>
      <c r="B1521" s="14">
        <f t="shared" si="234"/>
        <v>4</v>
      </c>
      <c r="C1521" s="15">
        <f t="shared" si="233"/>
        <v>3</v>
      </c>
      <c r="D1521" s="15" t="str">
        <f t="shared" si="233"/>
        <v>final</v>
      </c>
      <c r="E1521" s="15">
        <v>15</v>
      </c>
      <c r="F1521" s="15" t="s">
        <v>55</v>
      </c>
      <c r="G1521" s="15" t="s">
        <v>58</v>
      </c>
      <c r="H1521" s="15">
        <v>1</v>
      </c>
      <c r="I1521" s="15">
        <f t="shared" si="229"/>
        <v>36514015</v>
      </c>
      <c r="J1521" s="15">
        <f t="shared" si="232"/>
        <v>43</v>
      </c>
      <c r="K1521" s="16">
        <v>3096</v>
      </c>
      <c r="L1521" s="16">
        <v>3096</v>
      </c>
      <c r="M1521" s="16">
        <v>95.284237726098183</v>
      </c>
      <c r="N1521" s="16">
        <v>2950</v>
      </c>
      <c r="O1521" s="15"/>
      <c r="P1521" s="6"/>
      <c r="Q1521" s="6">
        <v>0.28048780487804881</v>
      </c>
    </row>
    <row r="1522" spans="1:17" x14ac:dyDescent="0.25">
      <c r="A1522" s="5">
        <f t="shared" si="234"/>
        <v>36514</v>
      </c>
      <c r="B1522" s="14">
        <f t="shared" si="234"/>
        <v>4</v>
      </c>
      <c r="C1522" s="15">
        <f t="shared" si="233"/>
        <v>3</v>
      </c>
      <c r="D1522" s="15" t="str">
        <f t="shared" si="233"/>
        <v>final</v>
      </c>
      <c r="E1522" s="15">
        <v>34</v>
      </c>
      <c r="F1522" s="15" t="s">
        <v>55</v>
      </c>
      <c r="G1522" s="15" t="s">
        <v>58</v>
      </c>
      <c r="H1522" s="15">
        <v>2</v>
      </c>
      <c r="I1522" s="15">
        <f t="shared" si="229"/>
        <v>36514034</v>
      </c>
      <c r="J1522" s="15">
        <f t="shared" si="232"/>
        <v>43</v>
      </c>
      <c r="K1522" s="16">
        <v>2252.5</v>
      </c>
      <c r="L1522" s="16">
        <v>2252.5</v>
      </c>
      <c r="M1522" s="16">
        <v>84.350721420643737</v>
      </c>
      <c r="N1522" s="16">
        <v>1900</v>
      </c>
      <c r="O1522" s="15"/>
      <c r="P1522" s="6"/>
      <c r="Q1522" s="6">
        <v>5.6603773584905655E-2</v>
      </c>
    </row>
    <row r="1523" spans="1:17" x14ac:dyDescent="0.25">
      <c r="A1523" s="5">
        <f t="shared" si="234"/>
        <v>36514</v>
      </c>
      <c r="B1523" s="14">
        <f t="shared" si="234"/>
        <v>4</v>
      </c>
      <c r="C1523" s="15">
        <f t="shared" si="233"/>
        <v>3</v>
      </c>
      <c r="D1523" s="15" t="str">
        <f t="shared" si="233"/>
        <v>final</v>
      </c>
      <c r="E1523" s="15">
        <v>60</v>
      </c>
      <c r="F1523" s="15" t="s">
        <v>55</v>
      </c>
      <c r="G1523" s="15" t="s">
        <v>58</v>
      </c>
      <c r="H1523" s="15">
        <v>3</v>
      </c>
      <c r="I1523" s="15">
        <f t="shared" si="229"/>
        <v>36514060</v>
      </c>
      <c r="J1523" s="15">
        <f t="shared" si="232"/>
        <v>43</v>
      </c>
      <c r="K1523" s="16">
        <v>2900</v>
      </c>
      <c r="L1523" s="16">
        <v>2900</v>
      </c>
      <c r="M1523" s="16">
        <v>86.206896551724128</v>
      </c>
      <c r="N1523" s="16">
        <v>2500</v>
      </c>
      <c r="O1523" s="15"/>
      <c r="P1523" s="6"/>
      <c r="Q1523" s="6">
        <v>5.5891238670694864E-2</v>
      </c>
    </row>
    <row r="1524" spans="1:17" x14ac:dyDescent="0.25">
      <c r="A1524" s="5">
        <f t="shared" si="234"/>
        <v>36514</v>
      </c>
      <c r="B1524" s="17">
        <f t="shared" si="234"/>
        <v>4</v>
      </c>
      <c r="C1524" s="18">
        <f t="shared" si="233"/>
        <v>3</v>
      </c>
      <c r="D1524" s="18" t="str">
        <f t="shared" si="233"/>
        <v>final</v>
      </c>
      <c r="E1524" s="18">
        <v>18</v>
      </c>
      <c r="F1524" s="18" t="s">
        <v>57</v>
      </c>
      <c r="G1524" s="18" t="s">
        <v>58</v>
      </c>
      <c r="H1524" s="18">
        <v>1</v>
      </c>
      <c r="I1524" s="18">
        <f t="shared" si="229"/>
        <v>36514018</v>
      </c>
      <c r="J1524" s="18">
        <f t="shared" si="232"/>
        <v>43</v>
      </c>
      <c r="K1524" s="19">
        <v>2570</v>
      </c>
      <c r="L1524" s="19">
        <v>2570</v>
      </c>
      <c r="M1524" s="19">
        <v>77.821011673151759</v>
      </c>
      <c r="N1524" s="19">
        <v>2000</v>
      </c>
      <c r="O1524" s="18"/>
      <c r="P1524" s="6"/>
      <c r="Q1524" s="6">
        <v>0.1144564976754483</v>
      </c>
    </row>
    <row r="1525" spans="1:17" x14ac:dyDescent="0.25">
      <c r="A1525" s="5">
        <f t="shared" si="234"/>
        <v>36514</v>
      </c>
      <c r="B1525" s="17">
        <f t="shared" si="234"/>
        <v>4</v>
      </c>
      <c r="C1525" s="18">
        <f t="shared" si="233"/>
        <v>3</v>
      </c>
      <c r="D1525" s="18" t="str">
        <f t="shared" si="233"/>
        <v>final</v>
      </c>
      <c r="E1525" s="18">
        <v>37</v>
      </c>
      <c r="F1525" s="18" t="s">
        <v>57</v>
      </c>
      <c r="G1525" s="18" t="s">
        <v>58</v>
      </c>
      <c r="H1525" s="18">
        <v>2</v>
      </c>
      <c r="I1525" s="18">
        <f t="shared" si="229"/>
        <v>36514037</v>
      </c>
      <c r="J1525" s="18">
        <f t="shared" si="232"/>
        <v>43</v>
      </c>
      <c r="K1525" s="19">
        <v>2365</v>
      </c>
      <c r="L1525" s="19">
        <v>2365</v>
      </c>
      <c r="M1525" s="19">
        <v>88.79492600422833</v>
      </c>
      <c r="N1525" s="19">
        <v>2100</v>
      </c>
      <c r="O1525" s="18"/>
      <c r="P1525" s="6"/>
      <c r="Q1525" s="6">
        <v>3.4482758620689655E-2</v>
      </c>
    </row>
    <row r="1526" spans="1:17" x14ac:dyDescent="0.25">
      <c r="A1526" s="5">
        <f t="shared" si="234"/>
        <v>36514</v>
      </c>
      <c r="B1526" s="17">
        <f t="shared" si="234"/>
        <v>4</v>
      </c>
      <c r="C1526" s="18">
        <f t="shared" si="233"/>
        <v>3</v>
      </c>
      <c r="D1526" s="18" t="str">
        <f t="shared" si="233"/>
        <v>final</v>
      </c>
      <c r="E1526" s="18">
        <v>83</v>
      </c>
      <c r="F1526" s="18" t="s">
        <v>57</v>
      </c>
      <c r="G1526" s="18" t="s">
        <v>58</v>
      </c>
      <c r="H1526" s="18">
        <v>3</v>
      </c>
      <c r="I1526" s="18">
        <f t="shared" si="229"/>
        <v>36514083</v>
      </c>
      <c r="J1526" s="18">
        <f t="shared" si="232"/>
        <v>43</v>
      </c>
      <c r="K1526" s="19">
        <v>835</v>
      </c>
      <c r="L1526" s="19">
        <v>835</v>
      </c>
      <c r="M1526" s="19">
        <v>77.844311377245518</v>
      </c>
      <c r="N1526" s="19">
        <v>650</v>
      </c>
      <c r="O1526" s="18"/>
      <c r="P1526" s="6"/>
      <c r="Q1526" s="6">
        <v>0.17721518987341769</v>
      </c>
    </row>
    <row r="1527" spans="1:17" x14ac:dyDescent="0.25">
      <c r="A1527" s="5">
        <f t="shared" si="234"/>
        <v>36514</v>
      </c>
      <c r="B1527" s="8">
        <f t="shared" si="234"/>
        <v>4</v>
      </c>
      <c r="C1527" s="9">
        <f t="shared" si="233"/>
        <v>3</v>
      </c>
      <c r="D1527" s="9" t="str">
        <f t="shared" si="233"/>
        <v>final</v>
      </c>
      <c r="E1527" s="9">
        <v>16</v>
      </c>
      <c r="F1527" s="9" t="s">
        <v>55</v>
      </c>
      <c r="G1527" s="9" t="s">
        <v>59</v>
      </c>
      <c r="H1527" s="9">
        <v>1</v>
      </c>
      <c r="I1527" s="9">
        <f t="shared" si="229"/>
        <v>36514016</v>
      </c>
      <c r="J1527" s="9">
        <f t="shared" si="232"/>
        <v>43</v>
      </c>
      <c r="K1527" s="10">
        <v>3015</v>
      </c>
      <c r="L1527" s="10">
        <v>3015</v>
      </c>
      <c r="M1527" s="10">
        <v>97.844112769485918</v>
      </c>
      <c r="N1527" s="10">
        <v>2950</v>
      </c>
      <c r="O1527" s="9"/>
      <c r="P1527" s="6"/>
      <c r="Q1527" s="6"/>
    </row>
    <row r="1528" spans="1:17" x14ac:dyDescent="0.25">
      <c r="A1528" s="5">
        <f t="shared" si="234"/>
        <v>36514</v>
      </c>
      <c r="B1528" s="8">
        <f t="shared" si="234"/>
        <v>4</v>
      </c>
      <c r="C1528" s="9">
        <f t="shared" si="233"/>
        <v>3</v>
      </c>
      <c r="D1528" s="9" t="str">
        <f t="shared" si="233"/>
        <v>final</v>
      </c>
      <c r="E1528" s="9">
        <v>36</v>
      </c>
      <c r="F1528" s="9" t="s">
        <v>55</v>
      </c>
      <c r="G1528" s="9" t="s">
        <v>59</v>
      </c>
      <c r="H1528" s="9">
        <v>2</v>
      </c>
      <c r="I1528" s="9">
        <f t="shared" si="229"/>
        <v>36514036</v>
      </c>
      <c r="J1528" s="9">
        <f t="shared" si="232"/>
        <v>43</v>
      </c>
      <c r="K1528" s="10">
        <v>3359</v>
      </c>
      <c r="L1528" s="10">
        <v>3359</v>
      </c>
      <c r="M1528" s="10">
        <v>99.732063114022012</v>
      </c>
      <c r="N1528" s="10">
        <v>3350</v>
      </c>
      <c r="O1528" s="9"/>
      <c r="P1528" s="6"/>
      <c r="Q1528" s="6"/>
    </row>
    <row r="1529" spans="1:17" x14ac:dyDescent="0.25">
      <c r="A1529" s="5">
        <f t="shared" si="234"/>
        <v>36514</v>
      </c>
      <c r="B1529" s="8">
        <f t="shared" si="234"/>
        <v>4</v>
      </c>
      <c r="C1529" s="9">
        <f t="shared" si="233"/>
        <v>3</v>
      </c>
      <c r="D1529" s="9" t="str">
        <f t="shared" si="233"/>
        <v>final</v>
      </c>
      <c r="E1529" s="9">
        <v>59</v>
      </c>
      <c r="F1529" s="9" t="s">
        <v>55</v>
      </c>
      <c r="G1529" s="9" t="s">
        <v>59</v>
      </c>
      <c r="H1529" s="9">
        <v>3</v>
      </c>
      <c r="I1529" s="9">
        <f t="shared" si="229"/>
        <v>36514059</v>
      </c>
      <c r="J1529" s="9">
        <f t="shared" si="232"/>
        <v>43</v>
      </c>
      <c r="K1529" s="10">
        <v>3910</v>
      </c>
      <c r="L1529" s="10">
        <v>3910</v>
      </c>
      <c r="M1529" s="10">
        <v>99.872122762148337</v>
      </c>
      <c r="N1529" s="10">
        <v>3905</v>
      </c>
      <c r="O1529" s="9"/>
      <c r="P1529" s="6"/>
      <c r="Q1529" s="6"/>
    </row>
    <row r="1530" spans="1:17" x14ac:dyDescent="0.25">
      <c r="A1530" s="5">
        <f t="shared" si="234"/>
        <v>36514</v>
      </c>
      <c r="B1530" s="11">
        <f t="shared" si="234"/>
        <v>4</v>
      </c>
      <c r="C1530" s="12">
        <f t="shared" si="233"/>
        <v>3</v>
      </c>
      <c r="D1530" s="12" t="str">
        <f t="shared" si="233"/>
        <v>final</v>
      </c>
      <c r="E1530" s="12">
        <v>19</v>
      </c>
      <c r="F1530" s="12" t="s">
        <v>57</v>
      </c>
      <c r="G1530" s="12" t="s">
        <v>59</v>
      </c>
      <c r="H1530" s="12">
        <v>1</v>
      </c>
      <c r="I1530" s="12">
        <f t="shared" si="229"/>
        <v>36514019</v>
      </c>
      <c r="J1530" s="12">
        <f t="shared" si="232"/>
        <v>43</v>
      </c>
      <c r="K1530" s="13">
        <v>3115</v>
      </c>
      <c r="L1530" s="13">
        <v>3115</v>
      </c>
      <c r="M1530" s="13">
        <v>94.703049759229543</v>
      </c>
      <c r="N1530" s="13">
        <v>2950</v>
      </c>
      <c r="O1530" s="12"/>
      <c r="P1530" s="6"/>
      <c r="Q1530" s="6"/>
    </row>
    <row r="1531" spans="1:17" x14ac:dyDescent="0.25">
      <c r="A1531" s="5">
        <f t="shared" si="234"/>
        <v>36514</v>
      </c>
      <c r="B1531" s="11">
        <f t="shared" si="234"/>
        <v>4</v>
      </c>
      <c r="C1531" s="12">
        <f t="shared" si="233"/>
        <v>3</v>
      </c>
      <c r="D1531" s="12" t="str">
        <f t="shared" si="233"/>
        <v>final</v>
      </c>
      <c r="E1531" s="12">
        <v>38</v>
      </c>
      <c r="F1531" s="12" t="s">
        <v>57</v>
      </c>
      <c r="G1531" s="12" t="s">
        <v>59</v>
      </c>
      <c r="H1531" s="12">
        <v>2</v>
      </c>
      <c r="I1531" s="12">
        <f t="shared" si="229"/>
        <v>36514038</v>
      </c>
      <c r="J1531" s="12">
        <f t="shared" si="232"/>
        <v>43</v>
      </c>
      <c r="K1531" s="13">
        <v>2952</v>
      </c>
      <c r="L1531" s="13">
        <v>2952</v>
      </c>
      <c r="M1531" s="13">
        <v>86.382113821138219</v>
      </c>
      <c r="N1531" s="13">
        <v>2550</v>
      </c>
      <c r="O1531" s="12"/>
      <c r="P1531" s="6"/>
      <c r="Q1531" s="6"/>
    </row>
    <row r="1532" spans="1:17" x14ac:dyDescent="0.25">
      <c r="A1532" s="5">
        <f t="shared" si="234"/>
        <v>36514</v>
      </c>
      <c r="B1532" s="11">
        <f t="shared" si="234"/>
        <v>4</v>
      </c>
      <c r="C1532" s="12">
        <f t="shared" si="234"/>
        <v>3</v>
      </c>
      <c r="D1532" s="12" t="str">
        <f t="shared" si="234"/>
        <v>final</v>
      </c>
      <c r="E1532" s="12">
        <v>81</v>
      </c>
      <c r="F1532" s="12" t="s">
        <v>57</v>
      </c>
      <c r="G1532" s="12" t="s">
        <v>59</v>
      </c>
      <c r="H1532" s="12">
        <v>3</v>
      </c>
      <c r="I1532" s="12">
        <f t="shared" si="229"/>
        <v>36514081</v>
      </c>
      <c r="J1532" s="12">
        <f t="shared" si="232"/>
        <v>43</v>
      </c>
      <c r="K1532" s="13">
        <v>2842.5</v>
      </c>
      <c r="L1532" s="13">
        <v>2842.5</v>
      </c>
      <c r="M1532" s="13">
        <v>93.227792436235703</v>
      </c>
      <c r="N1532" s="13">
        <v>2650</v>
      </c>
      <c r="O1532" s="12"/>
      <c r="P1532" s="6"/>
      <c r="Q1532" s="6"/>
    </row>
    <row r="1533" spans="1:17" x14ac:dyDescent="0.25">
      <c r="A1533" s="7">
        <v>36520</v>
      </c>
      <c r="B1533" s="8">
        <v>4</v>
      </c>
      <c r="C1533" s="9">
        <v>3</v>
      </c>
      <c r="D1533" s="9" t="s">
        <v>51</v>
      </c>
      <c r="E1533" s="9">
        <v>14</v>
      </c>
      <c r="F1533" s="9" t="s">
        <v>55</v>
      </c>
      <c r="G1533" s="9" t="s">
        <v>56</v>
      </c>
      <c r="H1533" s="9">
        <v>1</v>
      </c>
      <c r="I1533" s="9">
        <f t="shared" si="229"/>
        <v>36520014</v>
      </c>
      <c r="J1533" s="9">
        <f t="shared" si="232"/>
        <v>43</v>
      </c>
      <c r="K1533" s="22"/>
      <c r="L1533" s="22"/>
      <c r="M1533" s="10"/>
      <c r="N1533" s="10"/>
      <c r="O1533" s="9"/>
      <c r="P1533" s="6"/>
      <c r="Q1533" s="6"/>
    </row>
    <row r="1534" spans="1:17" x14ac:dyDescent="0.25">
      <c r="A1534" s="7">
        <f>A1533</f>
        <v>36520</v>
      </c>
      <c r="B1534" s="8">
        <f>B1533</f>
        <v>4</v>
      </c>
      <c r="C1534" s="9">
        <f t="shared" ref="C1534:D1549" si="235">C1533</f>
        <v>3</v>
      </c>
      <c r="D1534" s="9" t="str">
        <f t="shared" si="235"/>
        <v>residual</v>
      </c>
      <c r="E1534" s="9">
        <v>35</v>
      </c>
      <c r="F1534" s="9" t="s">
        <v>55</v>
      </c>
      <c r="G1534" s="9" t="s">
        <v>56</v>
      </c>
      <c r="H1534" s="9">
        <v>2</v>
      </c>
      <c r="I1534" s="9">
        <f t="shared" si="229"/>
        <v>36520035</v>
      </c>
      <c r="J1534" s="9">
        <f t="shared" si="232"/>
        <v>43</v>
      </c>
      <c r="K1534" s="22"/>
      <c r="L1534" s="22"/>
      <c r="M1534" s="10"/>
      <c r="N1534" s="10"/>
      <c r="O1534" s="9"/>
      <c r="P1534" s="6"/>
      <c r="Q1534" s="6"/>
    </row>
    <row r="1535" spans="1:17" x14ac:dyDescent="0.25">
      <c r="A1535" s="7">
        <f t="shared" ref="A1535:D1550" si="236">A1534</f>
        <v>36520</v>
      </c>
      <c r="B1535" s="8">
        <f t="shared" si="236"/>
        <v>4</v>
      </c>
      <c r="C1535" s="9">
        <f t="shared" si="235"/>
        <v>3</v>
      </c>
      <c r="D1535" s="9" t="str">
        <f t="shared" si="235"/>
        <v>residual</v>
      </c>
      <c r="E1535" s="9">
        <v>61</v>
      </c>
      <c r="F1535" s="9" t="s">
        <v>55</v>
      </c>
      <c r="G1535" s="9" t="s">
        <v>56</v>
      </c>
      <c r="H1535" s="9">
        <v>3</v>
      </c>
      <c r="I1535" s="9">
        <f t="shared" si="229"/>
        <v>36520061</v>
      </c>
      <c r="J1535" s="9">
        <f t="shared" si="232"/>
        <v>43</v>
      </c>
      <c r="K1535" s="22"/>
      <c r="L1535" s="22"/>
      <c r="M1535" s="10"/>
      <c r="N1535" s="10"/>
      <c r="O1535" s="9"/>
      <c r="P1535" s="6"/>
      <c r="Q1535" s="6"/>
    </row>
    <row r="1536" spans="1:17" x14ac:dyDescent="0.25">
      <c r="A1536" s="7">
        <f t="shared" si="236"/>
        <v>36520</v>
      </c>
      <c r="B1536" s="11">
        <f t="shared" si="236"/>
        <v>4</v>
      </c>
      <c r="C1536" s="12">
        <f t="shared" si="235"/>
        <v>3</v>
      </c>
      <c r="D1536" s="12" t="str">
        <f t="shared" si="235"/>
        <v>residual</v>
      </c>
      <c r="E1536" s="12">
        <v>17</v>
      </c>
      <c r="F1536" s="12" t="s">
        <v>57</v>
      </c>
      <c r="G1536" s="12" t="s">
        <v>56</v>
      </c>
      <c r="H1536" s="12">
        <v>1</v>
      </c>
      <c r="I1536" s="12">
        <f t="shared" si="229"/>
        <v>36520017</v>
      </c>
      <c r="J1536" s="12">
        <f t="shared" si="232"/>
        <v>43</v>
      </c>
      <c r="K1536" s="22"/>
      <c r="L1536" s="22"/>
      <c r="M1536" s="13"/>
      <c r="N1536" s="13"/>
      <c r="O1536" s="12"/>
      <c r="P1536" s="6"/>
      <c r="Q1536" s="6"/>
    </row>
    <row r="1537" spans="1:17" x14ac:dyDescent="0.25">
      <c r="A1537" s="7">
        <f t="shared" si="236"/>
        <v>36520</v>
      </c>
      <c r="B1537" s="11">
        <f t="shared" si="236"/>
        <v>4</v>
      </c>
      <c r="C1537" s="12">
        <f t="shared" si="235"/>
        <v>3</v>
      </c>
      <c r="D1537" s="12" t="str">
        <f t="shared" si="235"/>
        <v>residual</v>
      </c>
      <c r="E1537" s="12">
        <v>39</v>
      </c>
      <c r="F1537" s="12" t="s">
        <v>57</v>
      </c>
      <c r="G1537" s="12" t="s">
        <v>56</v>
      </c>
      <c r="H1537" s="12">
        <v>2</v>
      </c>
      <c r="I1537" s="12">
        <f t="shared" si="229"/>
        <v>36520039</v>
      </c>
      <c r="J1537" s="12">
        <f t="shared" si="232"/>
        <v>43</v>
      </c>
      <c r="K1537" s="22"/>
      <c r="L1537" s="22"/>
      <c r="M1537" s="13"/>
      <c r="N1537" s="13"/>
      <c r="O1537" s="12"/>
      <c r="P1537" s="6"/>
      <c r="Q1537" s="6"/>
    </row>
    <row r="1538" spans="1:17" x14ac:dyDescent="0.25">
      <c r="A1538" s="7">
        <f t="shared" si="236"/>
        <v>36520</v>
      </c>
      <c r="B1538" s="11">
        <f t="shared" si="236"/>
        <v>4</v>
      </c>
      <c r="C1538" s="12">
        <f t="shared" si="235"/>
        <v>3</v>
      </c>
      <c r="D1538" s="12" t="str">
        <f t="shared" si="235"/>
        <v>residual</v>
      </c>
      <c r="E1538" s="12">
        <v>82</v>
      </c>
      <c r="F1538" s="12" t="s">
        <v>57</v>
      </c>
      <c r="G1538" s="12" t="s">
        <v>56</v>
      </c>
      <c r="H1538" s="12">
        <v>3</v>
      </c>
      <c r="I1538" s="12">
        <f t="shared" si="229"/>
        <v>36520082</v>
      </c>
      <c r="J1538" s="12">
        <f t="shared" si="232"/>
        <v>43</v>
      </c>
      <c r="K1538" s="22"/>
      <c r="L1538" s="22"/>
      <c r="M1538" s="13"/>
      <c r="N1538" s="13"/>
      <c r="O1538" s="12"/>
      <c r="P1538" s="6"/>
      <c r="Q1538" s="6"/>
    </row>
    <row r="1539" spans="1:17" x14ac:dyDescent="0.25">
      <c r="A1539" s="7">
        <f t="shared" si="236"/>
        <v>36520</v>
      </c>
      <c r="B1539" s="14">
        <f t="shared" si="236"/>
        <v>4</v>
      </c>
      <c r="C1539" s="15">
        <f t="shared" si="235"/>
        <v>3</v>
      </c>
      <c r="D1539" s="15" t="str">
        <f t="shared" si="235"/>
        <v>residual</v>
      </c>
      <c r="E1539" s="15">
        <v>15</v>
      </c>
      <c r="F1539" s="15" t="s">
        <v>55</v>
      </c>
      <c r="G1539" s="15" t="s">
        <v>58</v>
      </c>
      <c r="H1539" s="15">
        <v>1</v>
      </c>
      <c r="I1539" s="15">
        <f t="shared" si="229"/>
        <v>36520015</v>
      </c>
      <c r="J1539" s="15">
        <f t="shared" si="232"/>
        <v>43</v>
      </c>
      <c r="K1539" s="23"/>
      <c r="L1539" s="23"/>
      <c r="M1539" s="16"/>
      <c r="N1539" s="16"/>
      <c r="O1539" s="15"/>
      <c r="P1539" s="6"/>
      <c r="Q1539" s="6"/>
    </row>
    <row r="1540" spans="1:17" x14ac:dyDescent="0.25">
      <c r="A1540" s="7">
        <f t="shared" si="236"/>
        <v>36520</v>
      </c>
      <c r="B1540" s="14">
        <f t="shared" si="236"/>
        <v>4</v>
      </c>
      <c r="C1540" s="15">
        <f t="shared" si="235"/>
        <v>3</v>
      </c>
      <c r="D1540" s="15" t="str">
        <f t="shared" si="235"/>
        <v>residual</v>
      </c>
      <c r="E1540" s="15">
        <v>34</v>
      </c>
      <c r="F1540" s="15" t="s">
        <v>55</v>
      </c>
      <c r="G1540" s="15" t="s">
        <v>58</v>
      </c>
      <c r="H1540" s="15">
        <v>2</v>
      </c>
      <c r="I1540" s="15">
        <f t="shared" si="229"/>
        <v>36520034</v>
      </c>
      <c r="J1540" s="15">
        <f t="shared" si="232"/>
        <v>43</v>
      </c>
      <c r="K1540" s="23"/>
      <c r="L1540" s="23"/>
      <c r="M1540" s="16"/>
      <c r="N1540" s="16"/>
      <c r="O1540" s="15"/>
      <c r="P1540" s="6"/>
      <c r="Q1540" s="6"/>
    </row>
    <row r="1541" spans="1:17" x14ac:dyDescent="0.25">
      <c r="A1541" s="7">
        <f t="shared" si="236"/>
        <v>36520</v>
      </c>
      <c r="B1541" s="14">
        <f t="shared" si="236"/>
        <v>4</v>
      </c>
      <c r="C1541" s="15">
        <f t="shared" si="235"/>
        <v>3</v>
      </c>
      <c r="D1541" s="15" t="str">
        <f t="shared" si="235"/>
        <v>residual</v>
      </c>
      <c r="E1541" s="15">
        <v>60</v>
      </c>
      <c r="F1541" s="15" t="s">
        <v>55</v>
      </c>
      <c r="G1541" s="15" t="s">
        <v>58</v>
      </c>
      <c r="H1541" s="15">
        <v>3</v>
      </c>
      <c r="I1541" s="15">
        <f t="shared" si="229"/>
        <v>36520060</v>
      </c>
      <c r="J1541" s="15">
        <f t="shared" si="232"/>
        <v>43</v>
      </c>
      <c r="K1541" s="23"/>
      <c r="L1541" s="23"/>
      <c r="M1541" s="16"/>
      <c r="N1541" s="16"/>
      <c r="O1541" s="15"/>
      <c r="P1541" s="6"/>
      <c r="Q1541" s="6"/>
    </row>
    <row r="1542" spans="1:17" x14ac:dyDescent="0.25">
      <c r="A1542" s="7">
        <f t="shared" si="236"/>
        <v>36520</v>
      </c>
      <c r="B1542" s="17">
        <f t="shared" si="236"/>
        <v>4</v>
      </c>
      <c r="C1542" s="18">
        <f t="shared" si="235"/>
        <v>3</v>
      </c>
      <c r="D1542" s="18" t="str">
        <f t="shared" si="235"/>
        <v>residual</v>
      </c>
      <c r="E1542" s="18">
        <v>18</v>
      </c>
      <c r="F1542" s="18" t="s">
        <v>57</v>
      </c>
      <c r="G1542" s="18" t="s">
        <v>58</v>
      </c>
      <c r="H1542" s="18">
        <v>1</v>
      </c>
      <c r="I1542" s="18">
        <f t="shared" si="229"/>
        <v>36520018</v>
      </c>
      <c r="J1542" s="18">
        <f t="shared" si="232"/>
        <v>43</v>
      </c>
      <c r="K1542" s="23"/>
      <c r="L1542" s="23"/>
      <c r="M1542" s="19"/>
      <c r="N1542" s="19"/>
      <c r="O1542" s="18"/>
      <c r="P1542" s="6"/>
      <c r="Q1542" s="6"/>
    </row>
    <row r="1543" spans="1:17" x14ac:dyDescent="0.25">
      <c r="A1543" s="7">
        <f t="shared" si="236"/>
        <v>36520</v>
      </c>
      <c r="B1543" s="17">
        <f t="shared" si="236"/>
        <v>4</v>
      </c>
      <c r="C1543" s="18">
        <f t="shared" si="235"/>
        <v>3</v>
      </c>
      <c r="D1543" s="18" t="str">
        <f t="shared" si="235"/>
        <v>residual</v>
      </c>
      <c r="E1543" s="18">
        <v>37</v>
      </c>
      <c r="F1543" s="18" t="s">
        <v>57</v>
      </c>
      <c r="G1543" s="18" t="s">
        <v>58</v>
      </c>
      <c r="H1543" s="18">
        <v>2</v>
      </c>
      <c r="I1543" s="18">
        <f t="shared" si="229"/>
        <v>36520037</v>
      </c>
      <c r="J1543" s="18">
        <f t="shared" si="232"/>
        <v>43</v>
      </c>
      <c r="K1543" s="23"/>
      <c r="L1543" s="23"/>
      <c r="M1543" s="19"/>
      <c r="N1543" s="19"/>
      <c r="O1543" s="18"/>
      <c r="P1543" s="6"/>
      <c r="Q1543" s="6"/>
    </row>
    <row r="1544" spans="1:17" x14ac:dyDescent="0.25">
      <c r="A1544" s="7">
        <f t="shared" si="236"/>
        <v>36520</v>
      </c>
      <c r="B1544" s="17">
        <f t="shared" si="236"/>
        <v>4</v>
      </c>
      <c r="C1544" s="18">
        <f t="shared" si="235"/>
        <v>3</v>
      </c>
      <c r="D1544" s="18" t="str">
        <f t="shared" si="235"/>
        <v>residual</v>
      </c>
      <c r="E1544" s="18">
        <v>83</v>
      </c>
      <c r="F1544" s="18" t="s">
        <v>57</v>
      </c>
      <c r="G1544" s="18" t="s">
        <v>58</v>
      </c>
      <c r="H1544" s="18">
        <v>3</v>
      </c>
      <c r="I1544" s="18">
        <f t="shared" si="229"/>
        <v>36520083</v>
      </c>
      <c r="J1544" s="18">
        <f t="shared" si="232"/>
        <v>43</v>
      </c>
      <c r="K1544" s="23"/>
      <c r="L1544" s="23"/>
      <c r="M1544" s="19"/>
      <c r="N1544" s="19"/>
      <c r="O1544" s="18"/>
      <c r="P1544" s="6"/>
      <c r="Q1544" s="6"/>
    </row>
    <row r="1545" spans="1:17" x14ac:dyDescent="0.25">
      <c r="A1545" s="7">
        <f t="shared" si="236"/>
        <v>36520</v>
      </c>
      <c r="B1545" s="8">
        <f t="shared" si="236"/>
        <v>4</v>
      </c>
      <c r="C1545" s="9">
        <f t="shared" si="235"/>
        <v>3</v>
      </c>
      <c r="D1545" s="9" t="str">
        <f t="shared" si="235"/>
        <v>residual</v>
      </c>
      <c r="E1545" s="9">
        <v>16</v>
      </c>
      <c r="F1545" s="9" t="s">
        <v>55</v>
      </c>
      <c r="G1545" s="9" t="s">
        <v>59</v>
      </c>
      <c r="H1545" s="9">
        <v>1</v>
      </c>
      <c r="I1545" s="9">
        <f t="shared" si="229"/>
        <v>36520016</v>
      </c>
      <c r="J1545" s="9">
        <f t="shared" si="232"/>
        <v>43</v>
      </c>
      <c r="K1545" s="22"/>
      <c r="L1545" s="22"/>
      <c r="M1545" s="10"/>
      <c r="N1545" s="10"/>
      <c r="O1545" s="9"/>
      <c r="P1545" s="6"/>
      <c r="Q1545" s="6"/>
    </row>
    <row r="1546" spans="1:17" x14ac:dyDescent="0.25">
      <c r="A1546" s="7">
        <f t="shared" si="236"/>
        <v>36520</v>
      </c>
      <c r="B1546" s="8">
        <f t="shared" si="236"/>
        <v>4</v>
      </c>
      <c r="C1546" s="9">
        <f t="shared" si="235"/>
        <v>3</v>
      </c>
      <c r="D1546" s="9" t="str">
        <f t="shared" si="235"/>
        <v>residual</v>
      </c>
      <c r="E1546" s="9">
        <v>36</v>
      </c>
      <c r="F1546" s="9" t="s">
        <v>55</v>
      </c>
      <c r="G1546" s="9" t="s">
        <v>59</v>
      </c>
      <c r="H1546" s="9">
        <v>2</v>
      </c>
      <c r="I1546" s="9">
        <f t="shared" si="229"/>
        <v>36520036</v>
      </c>
      <c r="J1546" s="9">
        <f t="shared" si="232"/>
        <v>43</v>
      </c>
      <c r="K1546" s="22"/>
      <c r="L1546" s="22"/>
      <c r="M1546" s="10"/>
      <c r="N1546" s="10"/>
      <c r="O1546" s="9"/>
      <c r="P1546" s="6"/>
      <c r="Q1546" s="6"/>
    </row>
    <row r="1547" spans="1:17" x14ac:dyDescent="0.25">
      <c r="A1547" s="7">
        <f t="shared" si="236"/>
        <v>36520</v>
      </c>
      <c r="B1547" s="8">
        <f t="shared" si="236"/>
        <v>4</v>
      </c>
      <c r="C1547" s="9">
        <f t="shared" si="235"/>
        <v>3</v>
      </c>
      <c r="D1547" s="9" t="str">
        <f t="shared" si="235"/>
        <v>residual</v>
      </c>
      <c r="E1547" s="9">
        <v>59</v>
      </c>
      <c r="F1547" s="9" t="s">
        <v>55</v>
      </c>
      <c r="G1547" s="9" t="s">
        <v>59</v>
      </c>
      <c r="H1547" s="9">
        <v>3</v>
      </c>
      <c r="I1547" s="9">
        <f t="shared" si="229"/>
        <v>36520059</v>
      </c>
      <c r="J1547" s="9">
        <f t="shared" si="232"/>
        <v>43</v>
      </c>
      <c r="K1547" s="22"/>
      <c r="L1547" s="22"/>
      <c r="M1547" s="10"/>
      <c r="N1547" s="10"/>
      <c r="O1547" s="9"/>
      <c r="P1547" s="6"/>
      <c r="Q1547" s="6"/>
    </row>
    <row r="1548" spans="1:17" x14ac:dyDescent="0.25">
      <c r="A1548" s="7">
        <f t="shared" si="236"/>
        <v>36520</v>
      </c>
      <c r="B1548" s="11">
        <f t="shared" si="236"/>
        <v>4</v>
      </c>
      <c r="C1548" s="12">
        <f t="shared" si="235"/>
        <v>3</v>
      </c>
      <c r="D1548" s="12" t="str">
        <f t="shared" si="235"/>
        <v>residual</v>
      </c>
      <c r="E1548" s="12">
        <v>19</v>
      </c>
      <c r="F1548" s="12" t="s">
        <v>57</v>
      </c>
      <c r="G1548" s="12" t="s">
        <v>59</v>
      </c>
      <c r="H1548" s="12">
        <v>1</v>
      </c>
      <c r="I1548" s="12">
        <f t="shared" si="229"/>
        <v>36520019</v>
      </c>
      <c r="J1548" s="12">
        <f t="shared" si="232"/>
        <v>43</v>
      </c>
      <c r="K1548" s="22"/>
      <c r="L1548" s="22"/>
      <c r="M1548" s="13"/>
      <c r="N1548" s="13"/>
      <c r="O1548" s="12"/>
      <c r="P1548" s="6"/>
      <c r="Q1548" s="6"/>
    </row>
    <row r="1549" spans="1:17" x14ac:dyDescent="0.25">
      <c r="A1549" s="7">
        <f t="shared" si="236"/>
        <v>36520</v>
      </c>
      <c r="B1549" s="11">
        <f t="shared" si="236"/>
        <v>4</v>
      </c>
      <c r="C1549" s="12">
        <f t="shared" si="235"/>
        <v>3</v>
      </c>
      <c r="D1549" s="12" t="str">
        <f t="shared" si="235"/>
        <v>residual</v>
      </c>
      <c r="E1549" s="12">
        <v>38</v>
      </c>
      <c r="F1549" s="12" t="s">
        <v>57</v>
      </c>
      <c r="G1549" s="12" t="s">
        <v>59</v>
      </c>
      <c r="H1549" s="12">
        <v>2</v>
      </c>
      <c r="I1549" s="12">
        <f t="shared" si="229"/>
        <v>36520038</v>
      </c>
      <c r="J1549" s="12">
        <f t="shared" si="232"/>
        <v>43</v>
      </c>
      <c r="K1549" s="22"/>
      <c r="L1549" s="22"/>
      <c r="M1549" s="13"/>
      <c r="N1549" s="13"/>
      <c r="O1549" s="12"/>
      <c r="P1549" s="6"/>
      <c r="Q1549" s="6"/>
    </row>
    <row r="1550" spans="1:17" x14ac:dyDescent="0.25">
      <c r="A1550" s="7">
        <f t="shared" si="236"/>
        <v>36520</v>
      </c>
      <c r="B1550" s="11">
        <f t="shared" si="236"/>
        <v>4</v>
      </c>
      <c r="C1550" s="12">
        <f t="shared" si="236"/>
        <v>3</v>
      </c>
      <c r="D1550" s="12" t="str">
        <f t="shared" si="236"/>
        <v>residual</v>
      </c>
      <c r="E1550" s="12">
        <v>81</v>
      </c>
      <c r="F1550" s="12" t="s">
        <v>57</v>
      </c>
      <c r="G1550" s="12" t="s">
        <v>59</v>
      </c>
      <c r="H1550" s="12">
        <v>3</v>
      </c>
      <c r="I1550" s="12">
        <f t="shared" si="229"/>
        <v>36520081</v>
      </c>
      <c r="J1550" s="12">
        <f t="shared" si="232"/>
        <v>43</v>
      </c>
      <c r="K1550" s="22"/>
      <c r="L1550" s="22"/>
      <c r="M1550" s="13"/>
      <c r="N1550" s="13"/>
      <c r="O1550" s="12"/>
      <c r="P1550" s="6"/>
      <c r="Q1550" s="6"/>
    </row>
    <row r="1551" spans="1:17" x14ac:dyDescent="0.25">
      <c r="A1551" s="20">
        <v>36537</v>
      </c>
      <c r="B1551" s="8">
        <v>4</v>
      </c>
      <c r="C1551" s="9">
        <v>4</v>
      </c>
      <c r="D1551" s="9" t="s">
        <v>60</v>
      </c>
      <c r="E1551" s="9">
        <v>14</v>
      </c>
      <c r="F1551" s="9" t="s">
        <v>55</v>
      </c>
      <c r="G1551" s="9" t="s">
        <v>56</v>
      </c>
      <c r="H1551" s="9">
        <v>1</v>
      </c>
      <c r="I1551" s="9">
        <f t="shared" si="229"/>
        <v>36537014</v>
      </c>
      <c r="J1551" s="9">
        <f t="shared" si="232"/>
        <v>44</v>
      </c>
      <c r="K1551" s="10">
        <v>455</v>
      </c>
      <c r="L1551" s="10">
        <v>455</v>
      </c>
      <c r="M1551" s="10">
        <v>75.308641975308646</v>
      </c>
      <c r="N1551" s="10">
        <v>342.65432098765433</v>
      </c>
      <c r="O1551" s="9"/>
      <c r="P1551" s="6"/>
      <c r="Q1551" s="6"/>
    </row>
    <row r="1552" spans="1:17" x14ac:dyDescent="0.25">
      <c r="A1552" s="20">
        <f>A1551</f>
        <v>36537</v>
      </c>
      <c r="B1552" s="8">
        <f>B1551</f>
        <v>4</v>
      </c>
      <c r="C1552" s="9">
        <f t="shared" ref="C1552:D1567" si="237">C1551</f>
        <v>4</v>
      </c>
      <c r="D1552" s="9" t="str">
        <f t="shared" si="237"/>
        <v>growth</v>
      </c>
      <c r="E1552" s="9">
        <v>35</v>
      </c>
      <c r="F1552" s="9" t="s">
        <v>55</v>
      </c>
      <c r="G1552" s="9" t="s">
        <v>56</v>
      </c>
      <c r="H1552" s="9">
        <v>2</v>
      </c>
      <c r="I1552" s="9">
        <f t="shared" si="229"/>
        <v>36537035</v>
      </c>
      <c r="J1552" s="9">
        <f t="shared" si="232"/>
        <v>44</v>
      </c>
      <c r="K1552" s="10">
        <v>445</v>
      </c>
      <c r="L1552" s="10">
        <v>445</v>
      </c>
      <c r="M1552" s="10">
        <v>78.625954198473281</v>
      </c>
      <c r="N1552" s="10">
        <v>349.8854961832061</v>
      </c>
      <c r="O1552" s="9"/>
      <c r="P1552" s="6"/>
      <c r="Q1552" s="6"/>
    </row>
    <row r="1553" spans="1:17" x14ac:dyDescent="0.25">
      <c r="A1553" s="20">
        <f t="shared" ref="A1553:D1568" si="238">A1552</f>
        <v>36537</v>
      </c>
      <c r="B1553" s="8">
        <f t="shared" si="238"/>
        <v>4</v>
      </c>
      <c r="C1553" s="9">
        <f t="shared" si="237"/>
        <v>4</v>
      </c>
      <c r="D1553" s="9" t="str">
        <f t="shared" si="237"/>
        <v>growth</v>
      </c>
      <c r="E1553" s="9">
        <v>61</v>
      </c>
      <c r="F1553" s="9" t="s">
        <v>55</v>
      </c>
      <c r="G1553" s="9" t="s">
        <v>56</v>
      </c>
      <c r="H1553" s="9">
        <v>3</v>
      </c>
      <c r="I1553" s="9">
        <f t="shared" si="229"/>
        <v>36537061</v>
      </c>
      <c r="J1553" s="9">
        <f t="shared" si="232"/>
        <v>44</v>
      </c>
      <c r="K1553" s="10">
        <v>560</v>
      </c>
      <c r="L1553" s="10">
        <v>560</v>
      </c>
      <c r="M1553" s="10">
        <v>51.184834123222757</v>
      </c>
      <c r="N1553" s="10">
        <v>286.6350710900474</v>
      </c>
      <c r="O1553" s="9"/>
      <c r="P1553" s="6"/>
      <c r="Q1553" s="6"/>
    </row>
    <row r="1554" spans="1:17" x14ac:dyDescent="0.25">
      <c r="A1554" s="20">
        <f t="shared" si="238"/>
        <v>36537</v>
      </c>
      <c r="B1554" s="11">
        <f t="shared" si="238"/>
        <v>4</v>
      </c>
      <c r="C1554" s="12">
        <f t="shared" si="237"/>
        <v>4</v>
      </c>
      <c r="D1554" s="12" t="str">
        <f t="shared" si="237"/>
        <v>growth</v>
      </c>
      <c r="E1554" s="12">
        <v>17</v>
      </c>
      <c r="F1554" s="12" t="s">
        <v>57</v>
      </c>
      <c r="G1554" s="12" t="s">
        <v>56</v>
      </c>
      <c r="H1554" s="12">
        <v>1</v>
      </c>
      <c r="I1554" s="12">
        <f t="shared" si="229"/>
        <v>36537017</v>
      </c>
      <c r="J1554" s="12">
        <f t="shared" si="232"/>
        <v>44</v>
      </c>
      <c r="K1554" s="13">
        <v>770</v>
      </c>
      <c r="L1554" s="13">
        <v>770</v>
      </c>
      <c r="M1554" s="13">
        <v>45.431472081218274</v>
      </c>
      <c r="N1554" s="13">
        <v>349.82233502538071</v>
      </c>
      <c r="O1554" s="12"/>
      <c r="P1554" s="6"/>
      <c r="Q1554" s="6"/>
    </row>
    <row r="1555" spans="1:17" x14ac:dyDescent="0.25">
      <c r="A1555" s="20">
        <f t="shared" si="238"/>
        <v>36537</v>
      </c>
      <c r="B1555" s="11">
        <f t="shared" si="238"/>
        <v>4</v>
      </c>
      <c r="C1555" s="12">
        <f t="shared" si="237"/>
        <v>4</v>
      </c>
      <c r="D1555" s="12" t="str">
        <f t="shared" si="237"/>
        <v>growth</v>
      </c>
      <c r="E1555" s="12">
        <v>39</v>
      </c>
      <c r="F1555" s="12" t="s">
        <v>57</v>
      </c>
      <c r="G1555" s="12" t="s">
        <v>56</v>
      </c>
      <c r="H1555" s="12">
        <v>2</v>
      </c>
      <c r="I1555" s="12">
        <f t="shared" si="229"/>
        <v>36537039</v>
      </c>
      <c r="J1555" s="12">
        <f t="shared" si="232"/>
        <v>44</v>
      </c>
      <c r="K1555" s="13">
        <v>885</v>
      </c>
      <c r="L1555" s="13">
        <v>885</v>
      </c>
      <c r="M1555" s="13">
        <v>52.959501557632407</v>
      </c>
      <c r="N1555" s="13">
        <v>468.6915887850468</v>
      </c>
      <c r="O1555" s="12"/>
      <c r="P1555" s="6"/>
      <c r="Q1555" s="6"/>
    </row>
    <row r="1556" spans="1:17" x14ac:dyDescent="0.25">
      <c r="A1556" s="20">
        <f t="shared" si="238"/>
        <v>36537</v>
      </c>
      <c r="B1556" s="11">
        <f t="shared" si="238"/>
        <v>4</v>
      </c>
      <c r="C1556" s="12">
        <f t="shared" si="237"/>
        <v>4</v>
      </c>
      <c r="D1556" s="12" t="str">
        <f t="shared" si="237"/>
        <v>growth</v>
      </c>
      <c r="E1556" s="12">
        <v>82</v>
      </c>
      <c r="F1556" s="12" t="s">
        <v>57</v>
      </c>
      <c r="G1556" s="12" t="s">
        <v>56</v>
      </c>
      <c r="H1556" s="12">
        <v>3</v>
      </c>
      <c r="I1556" s="12">
        <f t="shared" si="229"/>
        <v>36537082</v>
      </c>
      <c r="J1556" s="12">
        <f t="shared" si="232"/>
        <v>44</v>
      </c>
      <c r="K1556" s="13">
        <v>575</v>
      </c>
      <c r="L1556" s="13">
        <v>575</v>
      </c>
      <c r="M1556" s="13">
        <v>33.439490445859867</v>
      </c>
      <c r="N1556" s="13">
        <v>192.27707006369423</v>
      </c>
      <c r="O1556" s="12"/>
      <c r="P1556" s="6"/>
      <c r="Q1556" s="6"/>
    </row>
    <row r="1557" spans="1:17" x14ac:dyDescent="0.25">
      <c r="A1557" s="20">
        <f t="shared" si="238"/>
        <v>36537</v>
      </c>
      <c r="B1557" s="14">
        <f t="shared" si="238"/>
        <v>4</v>
      </c>
      <c r="C1557" s="15">
        <f t="shared" si="237"/>
        <v>4</v>
      </c>
      <c r="D1557" s="15" t="str">
        <f t="shared" si="237"/>
        <v>growth</v>
      </c>
      <c r="E1557" s="15">
        <v>15</v>
      </c>
      <c r="F1557" s="15" t="s">
        <v>55</v>
      </c>
      <c r="G1557" s="15" t="s">
        <v>58</v>
      </c>
      <c r="H1557" s="15">
        <v>1</v>
      </c>
      <c r="I1557" s="15">
        <f t="shared" si="229"/>
        <v>36537015</v>
      </c>
      <c r="J1557" s="15">
        <f t="shared" si="232"/>
        <v>44</v>
      </c>
      <c r="K1557" s="16">
        <v>1205</v>
      </c>
      <c r="L1557" s="16">
        <v>1205</v>
      </c>
      <c r="M1557" s="16">
        <v>94.213344316309716</v>
      </c>
      <c r="N1557" s="16">
        <v>1135.2707990115321</v>
      </c>
      <c r="O1557" s="15"/>
      <c r="P1557" s="6"/>
      <c r="Q1557" s="6"/>
    </row>
    <row r="1558" spans="1:17" x14ac:dyDescent="0.25">
      <c r="A1558" s="20">
        <f t="shared" si="238"/>
        <v>36537</v>
      </c>
      <c r="B1558" s="14">
        <f t="shared" si="238"/>
        <v>4</v>
      </c>
      <c r="C1558" s="15">
        <f t="shared" si="237"/>
        <v>4</v>
      </c>
      <c r="D1558" s="15" t="str">
        <f t="shared" si="237"/>
        <v>growth</v>
      </c>
      <c r="E1558" s="15">
        <v>34</v>
      </c>
      <c r="F1558" s="15" t="s">
        <v>55</v>
      </c>
      <c r="G1558" s="15" t="s">
        <v>58</v>
      </c>
      <c r="H1558" s="15">
        <v>2</v>
      </c>
      <c r="I1558" s="15">
        <f t="shared" ref="I1558:I1621" si="239">A1558*1000+E1558</f>
        <v>36537034</v>
      </c>
      <c r="J1558" s="15">
        <f t="shared" si="232"/>
        <v>44</v>
      </c>
      <c r="K1558" s="16">
        <v>810</v>
      </c>
      <c r="L1558" s="16">
        <v>810</v>
      </c>
      <c r="M1558" s="16">
        <v>89.560789306174414</v>
      </c>
      <c r="N1558" s="16">
        <v>725.44239338001273</v>
      </c>
      <c r="O1558" s="15"/>
      <c r="P1558" s="6"/>
      <c r="Q1558" s="6"/>
    </row>
    <row r="1559" spans="1:17" x14ac:dyDescent="0.25">
      <c r="A1559" s="20">
        <f t="shared" si="238"/>
        <v>36537</v>
      </c>
      <c r="B1559" s="14">
        <f t="shared" si="238"/>
        <v>4</v>
      </c>
      <c r="C1559" s="15">
        <f t="shared" si="237"/>
        <v>4</v>
      </c>
      <c r="D1559" s="15" t="str">
        <f t="shared" si="237"/>
        <v>growth</v>
      </c>
      <c r="E1559" s="15">
        <v>60</v>
      </c>
      <c r="F1559" s="15" t="s">
        <v>55</v>
      </c>
      <c r="G1559" s="15" t="s">
        <v>58</v>
      </c>
      <c r="H1559" s="15">
        <v>3</v>
      </c>
      <c r="I1559" s="15">
        <f t="shared" si="239"/>
        <v>36537060</v>
      </c>
      <c r="J1559" s="15">
        <f t="shared" si="232"/>
        <v>44</v>
      </c>
      <c r="K1559" s="16">
        <v>810</v>
      </c>
      <c r="L1559" s="16">
        <v>810</v>
      </c>
      <c r="M1559" s="16">
        <v>93.968995540454443</v>
      </c>
      <c r="N1559" s="16">
        <v>761.14886387768104</v>
      </c>
      <c r="O1559" s="15"/>
      <c r="P1559" s="6"/>
      <c r="Q1559" s="6"/>
    </row>
    <row r="1560" spans="1:17" x14ac:dyDescent="0.25">
      <c r="A1560" s="20">
        <f t="shared" si="238"/>
        <v>36537</v>
      </c>
      <c r="B1560" s="17">
        <f t="shared" si="238"/>
        <v>4</v>
      </c>
      <c r="C1560" s="18">
        <f t="shared" si="237"/>
        <v>4</v>
      </c>
      <c r="D1560" s="18" t="str">
        <f t="shared" si="237"/>
        <v>growth</v>
      </c>
      <c r="E1560" s="18">
        <v>18</v>
      </c>
      <c r="F1560" s="18" t="s">
        <v>57</v>
      </c>
      <c r="G1560" s="18" t="s">
        <v>58</v>
      </c>
      <c r="H1560" s="18">
        <v>1</v>
      </c>
      <c r="I1560" s="18">
        <f t="shared" si="239"/>
        <v>36537018</v>
      </c>
      <c r="J1560" s="18">
        <f t="shared" si="232"/>
        <v>44</v>
      </c>
      <c r="K1560" s="19">
        <v>935</v>
      </c>
      <c r="L1560" s="19">
        <v>935</v>
      </c>
      <c r="M1560" s="19">
        <v>87.52123843685105</v>
      </c>
      <c r="N1560" s="19">
        <v>818.32357938455732</v>
      </c>
      <c r="O1560" s="18"/>
      <c r="P1560" s="6"/>
      <c r="Q1560" s="6"/>
    </row>
    <row r="1561" spans="1:17" x14ac:dyDescent="0.25">
      <c r="A1561" s="20">
        <f t="shared" si="238"/>
        <v>36537</v>
      </c>
      <c r="B1561" s="17">
        <f t="shared" si="238"/>
        <v>4</v>
      </c>
      <c r="C1561" s="18">
        <f t="shared" si="237"/>
        <v>4</v>
      </c>
      <c r="D1561" s="18" t="str">
        <f t="shared" si="237"/>
        <v>growth</v>
      </c>
      <c r="E1561" s="18">
        <v>37</v>
      </c>
      <c r="F1561" s="18" t="s">
        <v>57</v>
      </c>
      <c r="G1561" s="18" t="s">
        <v>58</v>
      </c>
      <c r="H1561" s="18">
        <v>2</v>
      </c>
      <c r="I1561" s="18">
        <f t="shared" si="239"/>
        <v>36537037</v>
      </c>
      <c r="J1561" s="18">
        <f t="shared" si="232"/>
        <v>44</v>
      </c>
      <c r="K1561" s="19">
        <v>960</v>
      </c>
      <c r="L1561" s="19">
        <v>960</v>
      </c>
      <c r="M1561" s="19">
        <v>95.57543520309477</v>
      </c>
      <c r="N1561" s="19">
        <v>917.52417794970984</v>
      </c>
      <c r="O1561" s="18"/>
      <c r="P1561" s="6"/>
      <c r="Q1561" s="6"/>
    </row>
    <row r="1562" spans="1:17" x14ac:dyDescent="0.25">
      <c r="A1562" s="20">
        <f t="shared" si="238"/>
        <v>36537</v>
      </c>
      <c r="B1562" s="17">
        <f t="shared" si="238"/>
        <v>4</v>
      </c>
      <c r="C1562" s="18">
        <f t="shared" si="237"/>
        <v>4</v>
      </c>
      <c r="D1562" s="18" t="str">
        <f t="shared" si="237"/>
        <v>growth</v>
      </c>
      <c r="E1562" s="18">
        <v>83</v>
      </c>
      <c r="F1562" s="18" t="s">
        <v>57</v>
      </c>
      <c r="G1562" s="18" t="s">
        <v>58</v>
      </c>
      <c r="H1562" s="18">
        <v>3</v>
      </c>
      <c r="I1562" s="18">
        <f t="shared" si="239"/>
        <v>36537083</v>
      </c>
      <c r="J1562" s="18">
        <f t="shared" si="232"/>
        <v>44</v>
      </c>
      <c r="K1562" s="19">
        <v>895</v>
      </c>
      <c r="L1562" s="19">
        <v>895</v>
      </c>
      <c r="M1562" s="19">
        <v>86.508474576271183</v>
      </c>
      <c r="N1562" s="19">
        <v>774.25084745762717</v>
      </c>
      <c r="O1562" s="18"/>
      <c r="P1562" s="6"/>
      <c r="Q1562" s="6"/>
    </row>
    <row r="1563" spans="1:17" x14ac:dyDescent="0.25">
      <c r="A1563" s="20">
        <f t="shared" si="238"/>
        <v>36537</v>
      </c>
      <c r="B1563" s="8">
        <f t="shared" si="238"/>
        <v>4</v>
      </c>
      <c r="C1563" s="9">
        <f t="shared" si="237"/>
        <v>4</v>
      </c>
      <c r="D1563" s="9" t="str">
        <f t="shared" si="237"/>
        <v>growth</v>
      </c>
      <c r="E1563" s="9">
        <v>16</v>
      </c>
      <c r="F1563" s="9" t="s">
        <v>55</v>
      </c>
      <c r="G1563" s="9" t="s">
        <v>59</v>
      </c>
      <c r="H1563" s="9">
        <v>1</v>
      </c>
      <c r="I1563" s="9">
        <f t="shared" si="239"/>
        <v>36537016</v>
      </c>
      <c r="J1563" s="9">
        <f t="shared" si="232"/>
        <v>44</v>
      </c>
      <c r="K1563" s="10">
        <v>775</v>
      </c>
      <c r="L1563" s="10">
        <v>775</v>
      </c>
      <c r="M1563" s="10">
        <v>97.334049024870282</v>
      </c>
      <c r="N1563" s="10">
        <v>754.33887994274471</v>
      </c>
      <c r="O1563" s="9"/>
      <c r="P1563" s="6"/>
      <c r="Q1563" s="6"/>
    </row>
    <row r="1564" spans="1:17" x14ac:dyDescent="0.25">
      <c r="A1564" s="20">
        <f t="shared" si="238"/>
        <v>36537</v>
      </c>
      <c r="B1564" s="8">
        <f t="shared" si="238"/>
        <v>4</v>
      </c>
      <c r="C1564" s="9">
        <f t="shared" si="237"/>
        <v>4</v>
      </c>
      <c r="D1564" s="9" t="str">
        <f t="shared" si="237"/>
        <v>growth</v>
      </c>
      <c r="E1564" s="9">
        <v>36</v>
      </c>
      <c r="F1564" s="9" t="s">
        <v>55</v>
      </c>
      <c r="G1564" s="9" t="s">
        <v>59</v>
      </c>
      <c r="H1564" s="9">
        <v>2</v>
      </c>
      <c r="I1564" s="9">
        <f t="shared" si="239"/>
        <v>36537036</v>
      </c>
      <c r="J1564" s="9">
        <f t="shared" si="232"/>
        <v>44</v>
      </c>
      <c r="K1564" s="10">
        <v>955</v>
      </c>
      <c r="L1564" s="10">
        <v>955</v>
      </c>
      <c r="M1564" s="10">
        <v>99.326599326599336</v>
      </c>
      <c r="N1564" s="10">
        <v>948.56902356902367</v>
      </c>
      <c r="O1564" s="9"/>
      <c r="P1564" s="6"/>
      <c r="Q1564" s="6"/>
    </row>
    <row r="1565" spans="1:17" x14ac:dyDescent="0.25">
      <c r="A1565" s="20">
        <f t="shared" si="238"/>
        <v>36537</v>
      </c>
      <c r="B1565" s="8">
        <f t="shared" si="238"/>
        <v>4</v>
      </c>
      <c r="C1565" s="9">
        <f t="shared" si="237"/>
        <v>4</v>
      </c>
      <c r="D1565" s="9" t="str">
        <f t="shared" si="237"/>
        <v>growth</v>
      </c>
      <c r="E1565" s="9">
        <v>59</v>
      </c>
      <c r="F1565" s="9" t="s">
        <v>55</v>
      </c>
      <c r="G1565" s="9" t="s">
        <v>59</v>
      </c>
      <c r="H1565" s="9">
        <v>3</v>
      </c>
      <c r="I1565" s="9">
        <f t="shared" si="239"/>
        <v>36537059</v>
      </c>
      <c r="J1565" s="9">
        <f t="shared" si="232"/>
        <v>44</v>
      </c>
      <c r="K1565" s="10">
        <v>815</v>
      </c>
      <c r="L1565" s="10">
        <v>815</v>
      </c>
      <c r="M1565" s="10">
        <v>98.788101358795444</v>
      </c>
      <c r="N1565" s="10">
        <v>805.12302607418292</v>
      </c>
      <c r="O1565" s="9"/>
      <c r="P1565" s="6"/>
      <c r="Q1565" s="6"/>
    </row>
    <row r="1566" spans="1:17" x14ac:dyDescent="0.25">
      <c r="A1566" s="20">
        <f t="shared" si="238"/>
        <v>36537</v>
      </c>
      <c r="B1566" s="11">
        <f t="shared" si="238"/>
        <v>4</v>
      </c>
      <c r="C1566" s="12">
        <f t="shared" si="237"/>
        <v>4</v>
      </c>
      <c r="D1566" s="12" t="str">
        <f t="shared" si="237"/>
        <v>growth</v>
      </c>
      <c r="E1566" s="12">
        <v>19</v>
      </c>
      <c r="F1566" s="12" t="s">
        <v>57</v>
      </c>
      <c r="G1566" s="12" t="s">
        <v>59</v>
      </c>
      <c r="H1566" s="12">
        <v>1</v>
      </c>
      <c r="I1566" s="12">
        <f t="shared" si="239"/>
        <v>36537019</v>
      </c>
      <c r="J1566" s="12">
        <f t="shared" si="232"/>
        <v>44</v>
      </c>
      <c r="K1566" s="13">
        <v>915</v>
      </c>
      <c r="L1566" s="13">
        <v>915</v>
      </c>
      <c r="M1566" s="13">
        <v>71.378091872791515</v>
      </c>
      <c r="N1566" s="13">
        <v>653.10954063604242</v>
      </c>
      <c r="O1566" s="12"/>
      <c r="P1566" s="6"/>
      <c r="Q1566" s="6"/>
    </row>
    <row r="1567" spans="1:17" x14ac:dyDescent="0.25">
      <c r="A1567" s="20">
        <f t="shared" si="238"/>
        <v>36537</v>
      </c>
      <c r="B1567" s="11">
        <f t="shared" si="238"/>
        <v>4</v>
      </c>
      <c r="C1567" s="12">
        <f t="shared" si="237"/>
        <v>4</v>
      </c>
      <c r="D1567" s="12" t="str">
        <f t="shared" si="237"/>
        <v>growth</v>
      </c>
      <c r="E1567" s="12">
        <v>38</v>
      </c>
      <c r="F1567" s="12" t="s">
        <v>57</v>
      </c>
      <c r="G1567" s="12" t="s">
        <v>59</v>
      </c>
      <c r="H1567" s="12">
        <v>2</v>
      </c>
      <c r="I1567" s="12">
        <f t="shared" si="239"/>
        <v>36537038</v>
      </c>
      <c r="J1567" s="12">
        <f t="shared" si="232"/>
        <v>44</v>
      </c>
      <c r="K1567" s="13">
        <v>1010</v>
      </c>
      <c r="L1567" s="13">
        <v>1010</v>
      </c>
      <c r="M1567" s="13">
        <v>82.393755420641796</v>
      </c>
      <c r="N1567" s="13">
        <v>832.17692974848217</v>
      </c>
      <c r="O1567" s="12"/>
      <c r="P1567" s="6"/>
      <c r="Q1567" s="6"/>
    </row>
    <row r="1568" spans="1:17" x14ac:dyDescent="0.25">
      <c r="A1568" s="20">
        <f t="shared" si="238"/>
        <v>36537</v>
      </c>
      <c r="B1568" s="11">
        <f t="shared" si="238"/>
        <v>4</v>
      </c>
      <c r="C1568" s="12">
        <f t="shared" si="238"/>
        <v>4</v>
      </c>
      <c r="D1568" s="12" t="str">
        <f t="shared" si="238"/>
        <v>growth</v>
      </c>
      <c r="E1568" s="12">
        <v>81</v>
      </c>
      <c r="F1568" s="12" t="s">
        <v>57</v>
      </c>
      <c r="G1568" s="12" t="s">
        <v>59</v>
      </c>
      <c r="H1568" s="12">
        <v>3</v>
      </c>
      <c r="I1568" s="12">
        <f t="shared" si="239"/>
        <v>36537081</v>
      </c>
      <c r="J1568" s="12">
        <f t="shared" si="232"/>
        <v>44</v>
      </c>
      <c r="K1568" s="13">
        <v>1240</v>
      </c>
      <c r="L1568" s="13">
        <v>1240</v>
      </c>
      <c r="M1568" s="13">
        <v>92.404181184668985</v>
      </c>
      <c r="N1568" s="13">
        <v>1145.8118466898954</v>
      </c>
      <c r="O1568" s="12"/>
      <c r="P1568" s="6"/>
      <c r="Q1568" s="6"/>
    </row>
    <row r="1569" spans="1:17" x14ac:dyDescent="0.25">
      <c r="A1569" s="7">
        <v>36546</v>
      </c>
      <c r="B1569" s="8">
        <v>4</v>
      </c>
      <c r="C1569" s="9">
        <v>4</v>
      </c>
      <c r="D1569" s="9" t="s">
        <v>54</v>
      </c>
      <c r="E1569" s="9">
        <v>14</v>
      </c>
      <c r="F1569" s="9" t="s">
        <v>55</v>
      </c>
      <c r="G1569" s="9" t="s">
        <v>56</v>
      </c>
      <c r="H1569" s="9">
        <v>1</v>
      </c>
      <c r="I1569" s="9">
        <f t="shared" si="239"/>
        <v>36546014</v>
      </c>
      <c r="J1569" s="9">
        <f t="shared" si="232"/>
        <v>44</v>
      </c>
      <c r="K1569" s="10">
        <v>1106.5</v>
      </c>
      <c r="L1569" s="10">
        <v>1106.5</v>
      </c>
      <c r="M1569" s="10">
        <v>75.308641975308646</v>
      </c>
      <c r="N1569" s="10">
        <v>833.2901234567903</v>
      </c>
      <c r="O1569" s="10">
        <v>208</v>
      </c>
      <c r="P1569" s="6">
        <f>(K1569-O1569)/K1569</f>
        <v>0.81201988251242652</v>
      </c>
      <c r="Q1569" s="6"/>
    </row>
    <row r="1570" spans="1:17" x14ac:dyDescent="0.25">
      <c r="A1570" s="7">
        <f>A1569</f>
        <v>36546</v>
      </c>
      <c r="B1570" s="8">
        <f>B1569</f>
        <v>4</v>
      </c>
      <c r="C1570" s="9">
        <f t="shared" ref="C1570:D1585" si="240">C1569</f>
        <v>4</v>
      </c>
      <c r="D1570" s="9" t="str">
        <f t="shared" si="240"/>
        <v>final</v>
      </c>
      <c r="E1570" s="9">
        <v>35</v>
      </c>
      <c r="F1570" s="9" t="s">
        <v>55</v>
      </c>
      <c r="G1570" s="9" t="s">
        <v>56</v>
      </c>
      <c r="H1570" s="9">
        <v>2</v>
      </c>
      <c r="I1570" s="9">
        <f t="shared" si="239"/>
        <v>36546035</v>
      </c>
      <c r="J1570" s="9">
        <f t="shared" si="232"/>
        <v>44</v>
      </c>
      <c r="K1570" s="10">
        <v>1531</v>
      </c>
      <c r="L1570" s="10">
        <v>1531</v>
      </c>
      <c r="M1570" s="10">
        <v>78.625954198473281</v>
      </c>
      <c r="N1570" s="10">
        <v>1203.7633587786258</v>
      </c>
      <c r="O1570" s="10">
        <v>70</v>
      </c>
      <c r="P1570" s="6">
        <f t="shared" ref="P1570:P1586" si="241">(K1570-O1570)/K1570</f>
        <v>0.95427824951012408</v>
      </c>
      <c r="Q1570" s="6"/>
    </row>
    <row r="1571" spans="1:17" x14ac:dyDescent="0.25">
      <c r="A1571" s="7">
        <f t="shared" ref="A1571:D1586" si="242">A1570</f>
        <v>36546</v>
      </c>
      <c r="B1571" s="8">
        <f t="shared" si="242"/>
        <v>4</v>
      </c>
      <c r="C1571" s="9">
        <f t="shared" si="240"/>
        <v>4</v>
      </c>
      <c r="D1571" s="9" t="str">
        <f t="shared" si="240"/>
        <v>final</v>
      </c>
      <c r="E1571" s="9">
        <v>61</v>
      </c>
      <c r="F1571" s="9" t="s">
        <v>55</v>
      </c>
      <c r="G1571" s="9" t="s">
        <v>56</v>
      </c>
      <c r="H1571" s="9">
        <v>3</v>
      </c>
      <c r="I1571" s="9">
        <f t="shared" si="239"/>
        <v>36546061</v>
      </c>
      <c r="J1571" s="9">
        <f t="shared" si="232"/>
        <v>44</v>
      </c>
      <c r="K1571" s="10">
        <v>1816</v>
      </c>
      <c r="L1571" s="10">
        <v>1816</v>
      </c>
      <c r="M1571" s="10">
        <v>51.184834123222757</v>
      </c>
      <c r="N1571" s="10">
        <v>929.51658767772551</v>
      </c>
      <c r="O1571" s="10">
        <v>290</v>
      </c>
      <c r="P1571" s="6">
        <f t="shared" si="241"/>
        <v>0.8403083700440529</v>
      </c>
      <c r="Q1571" s="6"/>
    </row>
    <row r="1572" spans="1:17" x14ac:dyDescent="0.25">
      <c r="A1572" s="7">
        <f t="shared" si="242"/>
        <v>36546</v>
      </c>
      <c r="B1572" s="11">
        <f t="shared" si="242"/>
        <v>4</v>
      </c>
      <c r="C1572" s="12">
        <f t="shared" si="240"/>
        <v>4</v>
      </c>
      <c r="D1572" s="12" t="str">
        <f t="shared" si="240"/>
        <v>final</v>
      </c>
      <c r="E1572" s="12">
        <v>17</v>
      </c>
      <c r="F1572" s="12" t="s">
        <v>57</v>
      </c>
      <c r="G1572" s="12" t="s">
        <v>56</v>
      </c>
      <c r="H1572" s="12">
        <v>1</v>
      </c>
      <c r="I1572" s="12">
        <f t="shared" si="239"/>
        <v>36546017</v>
      </c>
      <c r="J1572" s="12">
        <f t="shared" si="232"/>
        <v>44</v>
      </c>
      <c r="K1572" s="13">
        <v>1722</v>
      </c>
      <c r="L1572" s="13">
        <v>1722</v>
      </c>
      <c r="M1572" s="13">
        <v>45.431472081218274</v>
      </c>
      <c r="N1572" s="13">
        <v>782.32994923857859</v>
      </c>
      <c r="O1572" s="13">
        <v>321</v>
      </c>
      <c r="P1572" s="6">
        <f t="shared" si="241"/>
        <v>0.81358885017421601</v>
      </c>
      <c r="Q1572" s="6"/>
    </row>
    <row r="1573" spans="1:17" x14ac:dyDescent="0.25">
      <c r="A1573" s="7">
        <f t="shared" si="242"/>
        <v>36546</v>
      </c>
      <c r="B1573" s="11">
        <f t="shared" si="242"/>
        <v>4</v>
      </c>
      <c r="C1573" s="12">
        <f t="shared" si="240"/>
        <v>4</v>
      </c>
      <c r="D1573" s="12" t="str">
        <f t="shared" si="240"/>
        <v>final</v>
      </c>
      <c r="E1573" s="12">
        <v>39</v>
      </c>
      <c r="F1573" s="12" t="s">
        <v>57</v>
      </c>
      <c r="G1573" s="12" t="s">
        <v>56</v>
      </c>
      <c r="H1573" s="12">
        <v>2</v>
      </c>
      <c r="I1573" s="12">
        <f t="shared" si="239"/>
        <v>36546039</v>
      </c>
      <c r="J1573" s="12">
        <f t="shared" si="232"/>
        <v>44</v>
      </c>
      <c r="K1573" s="13">
        <v>2015.5</v>
      </c>
      <c r="L1573" s="13">
        <v>2015.5</v>
      </c>
      <c r="M1573" s="13">
        <v>52.959501557632407</v>
      </c>
      <c r="N1573" s="13">
        <v>1067.3987538940812</v>
      </c>
      <c r="O1573" s="13">
        <v>220</v>
      </c>
      <c r="P1573" s="6">
        <f t="shared" si="241"/>
        <v>0.89084594393450756</v>
      </c>
      <c r="Q1573" s="6"/>
    </row>
    <row r="1574" spans="1:17" x14ac:dyDescent="0.25">
      <c r="A1574" s="7">
        <f t="shared" si="242"/>
        <v>36546</v>
      </c>
      <c r="B1574" s="11">
        <f t="shared" si="242"/>
        <v>4</v>
      </c>
      <c r="C1574" s="12">
        <f t="shared" si="240"/>
        <v>4</v>
      </c>
      <c r="D1574" s="12" t="str">
        <f t="shared" si="240"/>
        <v>final</v>
      </c>
      <c r="E1574" s="12">
        <v>82</v>
      </c>
      <c r="F1574" s="12" t="s">
        <v>57</v>
      </c>
      <c r="G1574" s="12" t="s">
        <v>56</v>
      </c>
      <c r="H1574" s="12">
        <v>3</v>
      </c>
      <c r="I1574" s="12">
        <f t="shared" si="239"/>
        <v>36546082</v>
      </c>
      <c r="J1574" s="12">
        <f t="shared" si="232"/>
        <v>44</v>
      </c>
      <c r="K1574" s="13">
        <v>1532</v>
      </c>
      <c r="L1574" s="13">
        <v>1532</v>
      </c>
      <c r="M1574" s="13">
        <v>33.439490445859867</v>
      </c>
      <c r="N1574" s="13">
        <v>512.29299363057316</v>
      </c>
      <c r="O1574" s="13">
        <v>230</v>
      </c>
      <c r="P1574" s="6">
        <f t="shared" si="241"/>
        <v>0.84986945169712791</v>
      </c>
      <c r="Q1574" s="6"/>
    </row>
    <row r="1575" spans="1:17" x14ac:dyDescent="0.25">
      <c r="A1575" s="7">
        <f t="shared" si="242"/>
        <v>36546</v>
      </c>
      <c r="B1575" s="14">
        <f t="shared" si="242"/>
        <v>4</v>
      </c>
      <c r="C1575" s="15">
        <f t="shared" si="240"/>
        <v>4</v>
      </c>
      <c r="D1575" s="15" t="str">
        <f t="shared" si="240"/>
        <v>final</v>
      </c>
      <c r="E1575" s="15">
        <v>15</v>
      </c>
      <c r="F1575" s="15" t="s">
        <v>55</v>
      </c>
      <c r="G1575" s="15" t="s">
        <v>58</v>
      </c>
      <c r="H1575" s="15">
        <v>1</v>
      </c>
      <c r="I1575" s="15">
        <f t="shared" si="239"/>
        <v>36546015</v>
      </c>
      <c r="J1575" s="15">
        <f t="shared" si="232"/>
        <v>44</v>
      </c>
      <c r="K1575" s="16">
        <v>2428</v>
      </c>
      <c r="L1575" s="16">
        <v>2428</v>
      </c>
      <c r="M1575" s="16">
        <v>94.213344316309716</v>
      </c>
      <c r="N1575" s="16">
        <v>2287.5</v>
      </c>
      <c r="O1575" s="16">
        <v>811</v>
      </c>
      <c r="P1575" s="6">
        <f t="shared" si="241"/>
        <v>0.66598023064250411</v>
      </c>
      <c r="Q1575" s="6">
        <v>5.2999999999999999E-2</v>
      </c>
    </row>
    <row r="1576" spans="1:17" x14ac:dyDescent="0.25">
      <c r="A1576" s="7">
        <f t="shared" si="242"/>
        <v>36546</v>
      </c>
      <c r="B1576" s="14">
        <f t="shared" si="242"/>
        <v>4</v>
      </c>
      <c r="C1576" s="15">
        <f t="shared" si="240"/>
        <v>4</v>
      </c>
      <c r="D1576" s="15" t="str">
        <f t="shared" si="240"/>
        <v>final</v>
      </c>
      <c r="E1576" s="15">
        <v>34</v>
      </c>
      <c r="F1576" s="15" t="s">
        <v>55</v>
      </c>
      <c r="G1576" s="15" t="s">
        <v>58</v>
      </c>
      <c r="H1576" s="15">
        <v>2</v>
      </c>
      <c r="I1576" s="15">
        <f t="shared" si="239"/>
        <v>36546034</v>
      </c>
      <c r="J1576" s="15">
        <f t="shared" si="232"/>
        <v>44</v>
      </c>
      <c r="K1576" s="16">
        <v>1571</v>
      </c>
      <c r="L1576" s="16">
        <v>1571</v>
      </c>
      <c r="M1576" s="16">
        <v>89.560789306174414</v>
      </c>
      <c r="N1576" s="16">
        <v>1407</v>
      </c>
      <c r="O1576" s="16">
        <v>610</v>
      </c>
      <c r="P1576" s="6">
        <f t="shared" si="241"/>
        <v>0.61171228516868237</v>
      </c>
      <c r="Q1576" s="6">
        <v>4.5999999999999999E-2</v>
      </c>
    </row>
    <row r="1577" spans="1:17" x14ac:dyDescent="0.25">
      <c r="A1577" s="7">
        <f t="shared" si="242"/>
        <v>36546</v>
      </c>
      <c r="B1577" s="14">
        <f t="shared" si="242"/>
        <v>4</v>
      </c>
      <c r="C1577" s="15">
        <f t="shared" si="240"/>
        <v>4</v>
      </c>
      <c r="D1577" s="15" t="str">
        <f t="shared" si="240"/>
        <v>final</v>
      </c>
      <c r="E1577" s="15">
        <v>60</v>
      </c>
      <c r="F1577" s="15" t="s">
        <v>55</v>
      </c>
      <c r="G1577" s="15" t="s">
        <v>58</v>
      </c>
      <c r="H1577" s="15">
        <v>3</v>
      </c>
      <c r="I1577" s="15">
        <f t="shared" si="239"/>
        <v>36546060</v>
      </c>
      <c r="J1577" s="15">
        <f t="shared" si="232"/>
        <v>44</v>
      </c>
      <c r="K1577" s="16">
        <v>2354.5</v>
      </c>
      <c r="L1577" s="16">
        <v>2354.5</v>
      </c>
      <c r="M1577" s="16">
        <v>93.968995540454443</v>
      </c>
      <c r="N1577" s="16">
        <v>2212.5</v>
      </c>
      <c r="O1577" s="16">
        <v>520</v>
      </c>
      <c r="P1577" s="6">
        <f t="shared" si="241"/>
        <v>0.77914631556593761</v>
      </c>
      <c r="Q1577" s="6">
        <v>0.1396</v>
      </c>
    </row>
    <row r="1578" spans="1:17" x14ac:dyDescent="0.25">
      <c r="A1578" s="7">
        <f t="shared" si="242"/>
        <v>36546</v>
      </c>
      <c r="B1578" s="17">
        <f t="shared" si="242"/>
        <v>4</v>
      </c>
      <c r="C1578" s="18">
        <f t="shared" si="240"/>
        <v>4</v>
      </c>
      <c r="D1578" s="18" t="str">
        <f t="shared" si="240"/>
        <v>final</v>
      </c>
      <c r="E1578" s="18">
        <v>18</v>
      </c>
      <c r="F1578" s="18" t="s">
        <v>57</v>
      </c>
      <c r="G1578" s="18" t="s">
        <v>58</v>
      </c>
      <c r="H1578" s="18">
        <v>1</v>
      </c>
      <c r="I1578" s="18">
        <f t="shared" si="239"/>
        <v>36546018</v>
      </c>
      <c r="J1578" s="18">
        <f t="shared" si="232"/>
        <v>44</v>
      </c>
      <c r="K1578" s="19">
        <v>2648.5</v>
      </c>
      <c r="L1578" s="19">
        <v>2648.5</v>
      </c>
      <c r="M1578" s="19">
        <v>87.52123843685105</v>
      </c>
      <c r="N1578" s="19">
        <v>2318</v>
      </c>
      <c r="O1578" s="19">
        <v>887</v>
      </c>
      <c r="P1578" s="6">
        <f t="shared" si="241"/>
        <v>0.66509344912214463</v>
      </c>
      <c r="Q1578" s="6">
        <v>0.13070000000000001</v>
      </c>
    </row>
    <row r="1579" spans="1:17" x14ac:dyDescent="0.25">
      <c r="A1579" s="7">
        <f t="shared" si="242"/>
        <v>36546</v>
      </c>
      <c r="B1579" s="17">
        <f t="shared" si="242"/>
        <v>4</v>
      </c>
      <c r="C1579" s="18">
        <f t="shared" si="240"/>
        <v>4</v>
      </c>
      <c r="D1579" s="18" t="str">
        <f t="shared" si="240"/>
        <v>final</v>
      </c>
      <c r="E1579" s="18">
        <v>37</v>
      </c>
      <c r="F1579" s="18" t="s">
        <v>57</v>
      </c>
      <c r="G1579" s="18" t="s">
        <v>58</v>
      </c>
      <c r="H1579" s="18">
        <v>2</v>
      </c>
      <c r="I1579" s="18">
        <f t="shared" si="239"/>
        <v>36546037</v>
      </c>
      <c r="J1579" s="18">
        <f t="shared" si="232"/>
        <v>44</v>
      </c>
      <c r="K1579" s="19">
        <v>2068</v>
      </c>
      <c r="L1579" s="19">
        <v>2068</v>
      </c>
      <c r="M1579" s="19">
        <v>95.57543520309477</v>
      </c>
      <c r="N1579" s="19">
        <v>1976.5</v>
      </c>
      <c r="O1579" s="19">
        <v>1414</v>
      </c>
      <c r="P1579" s="6">
        <f t="shared" si="241"/>
        <v>0.31624758220502902</v>
      </c>
      <c r="Q1579" s="6">
        <v>0.127</v>
      </c>
    </row>
    <row r="1580" spans="1:17" x14ac:dyDescent="0.25">
      <c r="A1580" s="7">
        <f t="shared" si="242"/>
        <v>36546</v>
      </c>
      <c r="B1580" s="17">
        <f t="shared" si="242"/>
        <v>4</v>
      </c>
      <c r="C1580" s="18">
        <f t="shared" si="240"/>
        <v>4</v>
      </c>
      <c r="D1580" s="18" t="str">
        <f t="shared" si="240"/>
        <v>final</v>
      </c>
      <c r="E1580" s="18">
        <v>83</v>
      </c>
      <c r="F1580" s="18" t="s">
        <v>57</v>
      </c>
      <c r="G1580" s="18" t="s">
        <v>58</v>
      </c>
      <c r="H1580" s="18">
        <v>3</v>
      </c>
      <c r="I1580" s="18">
        <f t="shared" si="239"/>
        <v>36546083</v>
      </c>
      <c r="J1580" s="18">
        <f t="shared" si="232"/>
        <v>44</v>
      </c>
      <c r="K1580" s="19">
        <v>2212.5</v>
      </c>
      <c r="L1580" s="19">
        <v>2212.5</v>
      </c>
      <c r="M1580" s="19">
        <v>86.508474576271183</v>
      </c>
      <c r="N1580" s="19">
        <v>1914</v>
      </c>
      <c r="O1580" s="19">
        <v>770</v>
      </c>
      <c r="P1580" s="6">
        <f t="shared" si="241"/>
        <v>0.65197740112994351</v>
      </c>
      <c r="Q1580" s="6">
        <v>9.8699999999999996E-2</v>
      </c>
    </row>
    <row r="1581" spans="1:17" x14ac:dyDescent="0.25">
      <c r="A1581" s="7">
        <f t="shared" si="242"/>
        <v>36546</v>
      </c>
      <c r="B1581" s="8">
        <f t="shared" si="242"/>
        <v>4</v>
      </c>
      <c r="C1581" s="9">
        <f t="shared" si="240"/>
        <v>4</v>
      </c>
      <c r="D1581" s="9" t="str">
        <f t="shared" si="240"/>
        <v>final</v>
      </c>
      <c r="E1581" s="9">
        <v>16</v>
      </c>
      <c r="F1581" s="9" t="s">
        <v>55</v>
      </c>
      <c r="G1581" s="9" t="s">
        <v>59</v>
      </c>
      <c r="H1581" s="9">
        <v>1</v>
      </c>
      <c r="I1581" s="9">
        <f t="shared" si="239"/>
        <v>36546016</v>
      </c>
      <c r="J1581" s="9">
        <f t="shared" si="232"/>
        <v>44</v>
      </c>
      <c r="K1581" s="10">
        <v>2794.5</v>
      </c>
      <c r="L1581" s="10">
        <v>2794.5</v>
      </c>
      <c r="M1581" s="10">
        <v>97.334049024870282</v>
      </c>
      <c r="N1581" s="10">
        <v>2720</v>
      </c>
      <c r="O1581" s="10">
        <v>428</v>
      </c>
      <c r="P1581" s="6">
        <f t="shared" si="241"/>
        <v>0.84684201109321877</v>
      </c>
      <c r="Q1581" s="6"/>
    </row>
    <row r="1582" spans="1:17" x14ac:dyDescent="0.25">
      <c r="A1582" s="7">
        <f t="shared" si="242"/>
        <v>36546</v>
      </c>
      <c r="B1582" s="8">
        <f t="shared" si="242"/>
        <v>4</v>
      </c>
      <c r="C1582" s="9">
        <f t="shared" si="240"/>
        <v>4</v>
      </c>
      <c r="D1582" s="9" t="str">
        <f t="shared" si="240"/>
        <v>final</v>
      </c>
      <c r="E1582" s="9">
        <v>36</v>
      </c>
      <c r="F1582" s="9" t="s">
        <v>55</v>
      </c>
      <c r="G1582" s="9" t="s">
        <v>59</v>
      </c>
      <c r="H1582" s="9">
        <v>2</v>
      </c>
      <c r="I1582" s="9">
        <f t="shared" si="239"/>
        <v>36546036</v>
      </c>
      <c r="J1582" s="9">
        <f t="shared" si="232"/>
        <v>44</v>
      </c>
      <c r="K1582" s="10">
        <v>3564</v>
      </c>
      <c r="L1582" s="10">
        <v>3564</v>
      </c>
      <c r="M1582" s="10">
        <v>99.326599326599336</v>
      </c>
      <c r="N1582" s="10">
        <v>3540</v>
      </c>
      <c r="O1582" s="10">
        <v>259</v>
      </c>
      <c r="P1582" s="6">
        <f t="shared" si="241"/>
        <v>0.92732884399551063</v>
      </c>
      <c r="Q1582" s="6"/>
    </row>
    <row r="1583" spans="1:17" x14ac:dyDescent="0.25">
      <c r="A1583" s="7">
        <f t="shared" si="242"/>
        <v>36546</v>
      </c>
      <c r="B1583" s="8">
        <f t="shared" si="242"/>
        <v>4</v>
      </c>
      <c r="C1583" s="9">
        <f t="shared" si="240"/>
        <v>4</v>
      </c>
      <c r="D1583" s="9" t="str">
        <f t="shared" si="240"/>
        <v>final</v>
      </c>
      <c r="E1583" s="9">
        <v>59</v>
      </c>
      <c r="F1583" s="9" t="s">
        <v>55</v>
      </c>
      <c r="G1583" s="9" t="s">
        <v>59</v>
      </c>
      <c r="H1583" s="9">
        <v>3</v>
      </c>
      <c r="I1583" s="9">
        <f t="shared" si="239"/>
        <v>36546059</v>
      </c>
      <c r="J1583" s="9">
        <f t="shared" si="232"/>
        <v>44</v>
      </c>
      <c r="K1583" s="10">
        <v>2723</v>
      </c>
      <c r="L1583" s="10">
        <v>2723</v>
      </c>
      <c r="M1583" s="10">
        <v>98.788101358795444</v>
      </c>
      <c r="N1583" s="10">
        <v>2690</v>
      </c>
      <c r="O1583" s="10">
        <v>365</v>
      </c>
      <c r="P1583" s="6">
        <f t="shared" si="241"/>
        <v>0.86595666544252659</v>
      </c>
      <c r="Q1583" s="6"/>
    </row>
    <row r="1584" spans="1:17" x14ac:dyDescent="0.25">
      <c r="A1584" s="7">
        <f t="shared" si="242"/>
        <v>36546</v>
      </c>
      <c r="B1584" s="11">
        <f t="shared" si="242"/>
        <v>4</v>
      </c>
      <c r="C1584" s="12">
        <f t="shared" si="240"/>
        <v>4</v>
      </c>
      <c r="D1584" s="12" t="str">
        <f t="shared" si="240"/>
        <v>final</v>
      </c>
      <c r="E1584" s="12">
        <v>19</v>
      </c>
      <c r="F1584" s="12" t="s">
        <v>57</v>
      </c>
      <c r="G1584" s="12" t="s">
        <v>59</v>
      </c>
      <c r="H1584" s="12">
        <v>1</v>
      </c>
      <c r="I1584" s="12">
        <f t="shared" si="239"/>
        <v>36546019</v>
      </c>
      <c r="J1584" s="12">
        <f t="shared" si="232"/>
        <v>44</v>
      </c>
      <c r="K1584" s="13">
        <v>3537.5</v>
      </c>
      <c r="L1584" s="13">
        <v>3537.5</v>
      </c>
      <c r="M1584" s="13">
        <v>71.378091872791515</v>
      </c>
      <c r="N1584" s="13">
        <v>2525</v>
      </c>
      <c r="O1584" s="13">
        <v>330</v>
      </c>
      <c r="P1584" s="6">
        <f t="shared" si="241"/>
        <v>0.9067137809187279</v>
      </c>
      <c r="Q1584" s="6"/>
    </row>
    <row r="1585" spans="1:17" x14ac:dyDescent="0.25">
      <c r="A1585" s="7">
        <f t="shared" si="242"/>
        <v>36546</v>
      </c>
      <c r="B1585" s="11">
        <f t="shared" si="242"/>
        <v>4</v>
      </c>
      <c r="C1585" s="12">
        <f t="shared" si="240"/>
        <v>4</v>
      </c>
      <c r="D1585" s="12" t="str">
        <f t="shared" si="240"/>
        <v>final</v>
      </c>
      <c r="E1585" s="12">
        <v>38</v>
      </c>
      <c r="F1585" s="12" t="s">
        <v>57</v>
      </c>
      <c r="G1585" s="12" t="s">
        <v>59</v>
      </c>
      <c r="H1585" s="12">
        <v>2</v>
      </c>
      <c r="I1585" s="12">
        <f t="shared" si="239"/>
        <v>36546038</v>
      </c>
      <c r="J1585" s="12">
        <f t="shared" si="232"/>
        <v>44</v>
      </c>
      <c r="K1585" s="13">
        <v>2306</v>
      </c>
      <c r="L1585" s="13">
        <v>2306</v>
      </c>
      <c r="M1585" s="13">
        <v>82.393755420641796</v>
      </c>
      <c r="N1585" s="13">
        <v>1900</v>
      </c>
      <c r="O1585" s="13">
        <v>479</v>
      </c>
      <c r="P1585" s="6">
        <f t="shared" si="241"/>
        <v>0.79228100607111884</v>
      </c>
      <c r="Q1585" s="6"/>
    </row>
    <row r="1586" spans="1:17" x14ac:dyDescent="0.25">
      <c r="A1586" s="7">
        <f t="shared" si="242"/>
        <v>36546</v>
      </c>
      <c r="B1586" s="11">
        <f t="shared" si="242"/>
        <v>4</v>
      </c>
      <c r="C1586" s="12">
        <f t="shared" si="242"/>
        <v>4</v>
      </c>
      <c r="D1586" s="12" t="str">
        <f t="shared" si="242"/>
        <v>final</v>
      </c>
      <c r="E1586" s="12">
        <v>81</v>
      </c>
      <c r="F1586" s="12" t="s">
        <v>57</v>
      </c>
      <c r="G1586" s="12" t="s">
        <v>59</v>
      </c>
      <c r="H1586" s="12">
        <v>3</v>
      </c>
      <c r="I1586" s="12">
        <f t="shared" si="239"/>
        <v>36546081</v>
      </c>
      <c r="J1586" s="12">
        <f t="shared" si="232"/>
        <v>44</v>
      </c>
      <c r="K1586" s="13">
        <v>3587.5</v>
      </c>
      <c r="L1586" s="13">
        <v>3587.5</v>
      </c>
      <c r="M1586" s="13">
        <v>92.404181184668985</v>
      </c>
      <c r="N1586" s="13">
        <v>3315</v>
      </c>
      <c r="O1586" s="13">
        <v>700</v>
      </c>
      <c r="P1586" s="6">
        <f t="shared" si="241"/>
        <v>0.80487804878048785</v>
      </c>
      <c r="Q1586" s="6"/>
    </row>
    <row r="1587" spans="1:17" x14ac:dyDescent="0.25">
      <c r="A1587" s="20">
        <v>36551</v>
      </c>
      <c r="B1587" s="8">
        <v>4</v>
      </c>
      <c r="C1587" s="9">
        <v>4</v>
      </c>
      <c r="D1587" s="9" t="s">
        <v>51</v>
      </c>
      <c r="E1587" s="9">
        <v>14</v>
      </c>
      <c r="F1587" s="9" t="s">
        <v>55</v>
      </c>
      <c r="G1587" s="9" t="s">
        <v>56</v>
      </c>
      <c r="H1587" s="9">
        <v>1</v>
      </c>
      <c r="I1587" s="9">
        <f t="shared" si="239"/>
        <v>36551014</v>
      </c>
      <c r="J1587" s="9">
        <f t="shared" si="232"/>
        <v>44</v>
      </c>
      <c r="K1587" s="10">
        <v>208</v>
      </c>
      <c r="L1587" s="10"/>
      <c r="M1587" s="10"/>
      <c r="N1587" s="10">
        <f>K1587</f>
        <v>208</v>
      </c>
      <c r="O1587" s="9"/>
      <c r="P1587" s="6"/>
      <c r="Q1587" s="6"/>
    </row>
    <row r="1588" spans="1:17" x14ac:dyDescent="0.25">
      <c r="A1588" s="20">
        <f>A1587</f>
        <v>36551</v>
      </c>
      <c r="B1588" s="8">
        <f>B1587</f>
        <v>4</v>
      </c>
      <c r="C1588" s="9">
        <f t="shared" ref="C1588:D1603" si="243">C1587</f>
        <v>4</v>
      </c>
      <c r="D1588" s="9" t="str">
        <f t="shared" si="243"/>
        <v>residual</v>
      </c>
      <c r="E1588" s="9">
        <v>35</v>
      </c>
      <c r="F1588" s="9" t="s">
        <v>55</v>
      </c>
      <c r="G1588" s="9" t="s">
        <v>56</v>
      </c>
      <c r="H1588" s="9">
        <v>2</v>
      </c>
      <c r="I1588" s="9">
        <f t="shared" si="239"/>
        <v>36551035</v>
      </c>
      <c r="J1588" s="9">
        <f t="shared" si="232"/>
        <v>44</v>
      </c>
      <c r="K1588" s="10">
        <v>70</v>
      </c>
      <c r="L1588" s="10"/>
      <c r="M1588" s="10"/>
      <c r="N1588" s="10">
        <f t="shared" ref="N1588:N1604" si="244">K1588</f>
        <v>70</v>
      </c>
      <c r="O1588" s="9"/>
      <c r="P1588" s="6"/>
      <c r="Q1588" s="6"/>
    </row>
    <row r="1589" spans="1:17" x14ac:dyDescent="0.25">
      <c r="A1589" s="20">
        <f t="shared" ref="A1589:D1604" si="245">A1588</f>
        <v>36551</v>
      </c>
      <c r="B1589" s="8">
        <f t="shared" si="245"/>
        <v>4</v>
      </c>
      <c r="C1589" s="9">
        <f t="shared" si="243"/>
        <v>4</v>
      </c>
      <c r="D1589" s="9" t="str">
        <f t="shared" si="243"/>
        <v>residual</v>
      </c>
      <c r="E1589" s="9">
        <v>61</v>
      </c>
      <c r="F1589" s="9" t="s">
        <v>55</v>
      </c>
      <c r="G1589" s="9" t="s">
        <v>56</v>
      </c>
      <c r="H1589" s="9">
        <v>3</v>
      </c>
      <c r="I1589" s="9">
        <f t="shared" si="239"/>
        <v>36551061</v>
      </c>
      <c r="J1589" s="9">
        <f t="shared" si="232"/>
        <v>44</v>
      </c>
      <c r="K1589" s="10">
        <v>290</v>
      </c>
      <c r="L1589" s="10"/>
      <c r="M1589" s="10"/>
      <c r="N1589" s="10">
        <f t="shared" si="244"/>
        <v>290</v>
      </c>
      <c r="O1589" s="9"/>
      <c r="P1589" s="6"/>
      <c r="Q1589" s="6"/>
    </row>
    <row r="1590" spans="1:17" x14ac:dyDescent="0.25">
      <c r="A1590" s="20">
        <f t="shared" si="245"/>
        <v>36551</v>
      </c>
      <c r="B1590" s="11">
        <f t="shared" si="245"/>
        <v>4</v>
      </c>
      <c r="C1590" s="12">
        <f t="shared" si="243"/>
        <v>4</v>
      </c>
      <c r="D1590" s="12" t="str">
        <f t="shared" si="243"/>
        <v>residual</v>
      </c>
      <c r="E1590" s="12">
        <v>17</v>
      </c>
      <c r="F1590" s="12" t="s">
        <v>57</v>
      </c>
      <c r="G1590" s="12" t="s">
        <v>56</v>
      </c>
      <c r="H1590" s="12">
        <v>1</v>
      </c>
      <c r="I1590" s="12">
        <f t="shared" si="239"/>
        <v>36551017</v>
      </c>
      <c r="J1590" s="12">
        <f t="shared" si="232"/>
        <v>44</v>
      </c>
      <c r="K1590" s="13">
        <v>321</v>
      </c>
      <c r="L1590" s="13"/>
      <c r="M1590" s="13"/>
      <c r="N1590" s="13">
        <f t="shared" si="244"/>
        <v>321</v>
      </c>
      <c r="O1590" s="12"/>
      <c r="P1590" s="6"/>
      <c r="Q1590" s="6"/>
    </row>
    <row r="1591" spans="1:17" x14ac:dyDescent="0.25">
      <c r="A1591" s="20">
        <f t="shared" si="245"/>
        <v>36551</v>
      </c>
      <c r="B1591" s="11">
        <f t="shared" si="245"/>
        <v>4</v>
      </c>
      <c r="C1591" s="12">
        <f t="shared" si="243"/>
        <v>4</v>
      </c>
      <c r="D1591" s="12" t="str">
        <f t="shared" si="243"/>
        <v>residual</v>
      </c>
      <c r="E1591" s="12">
        <v>39</v>
      </c>
      <c r="F1591" s="12" t="s">
        <v>57</v>
      </c>
      <c r="G1591" s="12" t="s">
        <v>56</v>
      </c>
      <c r="H1591" s="12">
        <v>2</v>
      </c>
      <c r="I1591" s="12">
        <f t="shared" si="239"/>
        <v>36551039</v>
      </c>
      <c r="J1591" s="12">
        <f t="shared" si="232"/>
        <v>44</v>
      </c>
      <c r="K1591" s="13">
        <v>220</v>
      </c>
      <c r="L1591" s="13"/>
      <c r="M1591" s="13"/>
      <c r="N1591" s="13">
        <f t="shared" si="244"/>
        <v>220</v>
      </c>
      <c r="O1591" s="12"/>
      <c r="P1591" s="6"/>
      <c r="Q1591" s="6"/>
    </row>
    <row r="1592" spans="1:17" x14ac:dyDescent="0.25">
      <c r="A1592" s="20">
        <f t="shared" si="245"/>
        <v>36551</v>
      </c>
      <c r="B1592" s="11">
        <f t="shared" si="245"/>
        <v>4</v>
      </c>
      <c r="C1592" s="12">
        <f t="shared" si="243"/>
        <v>4</v>
      </c>
      <c r="D1592" s="12" t="str">
        <f t="shared" si="243"/>
        <v>residual</v>
      </c>
      <c r="E1592" s="12">
        <v>82</v>
      </c>
      <c r="F1592" s="12" t="s">
        <v>57</v>
      </c>
      <c r="G1592" s="12" t="s">
        <v>56</v>
      </c>
      <c r="H1592" s="12">
        <v>3</v>
      </c>
      <c r="I1592" s="12">
        <f t="shared" si="239"/>
        <v>36551082</v>
      </c>
      <c r="J1592" s="12">
        <f t="shared" ref="J1592:J1673" si="246">B1592*10+C1592</f>
        <v>44</v>
      </c>
      <c r="K1592" s="13">
        <v>230</v>
      </c>
      <c r="L1592" s="13"/>
      <c r="M1592" s="13"/>
      <c r="N1592" s="13">
        <f t="shared" si="244"/>
        <v>230</v>
      </c>
      <c r="O1592" s="12"/>
      <c r="P1592" s="6"/>
      <c r="Q1592" s="6"/>
    </row>
    <row r="1593" spans="1:17" x14ac:dyDescent="0.25">
      <c r="A1593" s="20">
        <f t="shared" si="245"/>
        <v>36551</v>
      </c>
      <c r="B1593" s="14">
        <f t="shared" si="245"/>
        <v>4</v>
      </c>
      <c r="C1593" s="15">
        <f t="shared" si="243"/>
        <v>4</v>
      </c>
      <c r="D1593" s="15" t="str">
        <f t="shared" si="243"/>
        <v>residual</v>
      </c>
      <c r="E1593" s="15">
        <v>15</v>
      </c>
      <c r="F1593" s="15" t="s">
        <v>55</v>
      </c>
      <c r="G1593" s="15" t="s">
        <v>58</v>
      </c>
      <c r="H1593" s="15">
        <v>1</v>
      </c>
      <c r="I1593" s="15">
        <f t="shared" si="239"/>
        <v>36551015</v>
      </c>
      <c r="J1593" s="15">
        <f t="shared" si="246"/>
        <v>44</v>
      </c>
      <c r="K1593" s="16">
        <v>811</v>
      </c>
      <c r="L1593" s="16"/>
      <c r="M1593" s="16"/>
      <c r="N1593" s="16">
        <f t="shared" si="244"/>
        <v>811</v>
      </c>
      <c r="O1593" s="15"/>
      <c r="P1593" s="6"/>
      <c r="Q1593" s="6"/>
    </row>
    <row r="1594" spans="1:17" x14ac:dyDescent="0.25">
      <c r="A1594" s="20">
        <f t="shared" si="245"/>
        <v>36551</v>
      </c>
      <c r="B1594" s="14">
        <f t="shared" si="245"/>
        <v>4</v>
      </c>
      <c r="C1594" s="15">
        <f t="shared" si="243"/>
        <v>4</v>
      </c>
      <c r="D1594" s="15" t="str">
        <f t="shared" si="243"/>
        <v>residual</v>
      </c>
      <c r="E1594" s="15">
        <v>34</v>
      </c>
      <c r="F1594" s="15" t="s">
        <v>55</v>
      </c>
      <c r="G1594" s="15" t="s">
        <v>58</v>
      </c>
      <c r="H1594" s="15">
        <v>2</v>
      </c>
      <c r="I1594" s="15">
        <f t="shared" si="239"/>
        <v>36551034</v>
      </c>
      <c r="J1594" s="15">
        <f t="shared" si="246"/>
        <v>44</v>
      </c>
      <c r="K1594" s="16">
        <v>610</v>
      </c>
      <c r="L1594" s="16"/>
      <c r="M1594" s="16"/>
      <c r="N1594" s="16">
        <f t="shared" si="244"/>
        <v>610</v>
      </c>
      <c r="O1594" s="15"/>
      <c r="P1594" s="6"/>
      <c r="Q1594" s="6"/>
    </row>
    <row r="1595" spans="1:17" x14ac:dyDescent="0.25">
      <c r="A1595" s="20">
        <f t="shared" si="245"/>
        <v>36551</v>
      </c>
      <c r="B1595" s="14">
        <f t="shared" si="245"/>
        <v>4</v>
      </c>
      <c r="C1595" s="15">
        <f t="shared" si="243"/>
        <v>4</v>
      </c>
      <c r="D1595" s="15" t="str">
        <f t="shared" si="243"/>
        <v>residual</v>
      </c>
      <c r="E1595" s="15">
        <v>60</v>
      </c>
      <c r="F1595" s="15" t="s">
        <v>55</v>
      </c>
      <c r="G1595" s="15" t="s">
        <v>58</v>
      </c>
      <c r="H1595" s="15">
        <v>3</v>
      </c>
      <c r="I1595" s="15">
        <f t="shared" si="239"/>
        <v>36551060</v>
      </c>
      <c r="J1595" s="15">
        <f t="shared" si="246"/>
        <v>44</v>
      </c>
      <c r="K1595" s="16">
        <v>520</v>
      </c>
      <c r="L1595" s="16"/>
      <c r="M1595" s="16"/>
      <c r="N1595" s="16">
        <f t="shared" si="244"/>
        <v>520</v>
      </c>
      <c r="O1595" s="15"/>
      <c r="P1595" s="6"/>
      <c r="Q1595" s="6"/>
    </row>
    <row r="1596" spans="1:17" x14ac:dyDescent="0.25">
      <c r="A1596" s="20">
        <f t="shared" si="245"/>
        <v>36551</v>
      </c>
      <c r="B1596" s="17">
        <f t="shared" si="245"/>
        <v>4</v>
      </c>
      <c r="C1596" s="18">
        <f t="shared" si="243"/>
        <v>4</v>
      </c>
      <c r="D1596" s="18" t="str">
        <f t="shared" si="243"/>
        <v>residual</v>
      </c>
      <c r="E1596" s="18">
        <v>18</v>
      </c>
      <c r="F1596" s="18" t="s">
        <v>57</v>
      </c>
      <c r="G1596" s="18" t="s">
        <v>58</v>
      </c>
      <c r="H1596" s="18">
        <v>1</v>
      </c>
      <c r="I1596" s="18">
        <f t="shared" si="239"/>
        <v>36551018</v>
      </c>
      <c r="J1596" s="18">
        <f t="shared" si="246"/>
        <v>44</v>
      </c>
      <c r="K1596" s="19">
        <v>887</v>
      </c>
      <c r="L1596" s="19"/>
      <c r="M1596" s="19"/>
      <c r="N1596" s="19">
        <f t="shared" si="244"/>
        <v>887</v>
      </c>
      <c r="O1596" s="18"/>
      <c r="P1596" s="6"/>
      <c r="Q1596" s="6"/>
    </row>
    <row r="1597" spans="1:17" x14ac:dyDescent="0.25">
      <c r="A1597" s="20">
        <f t="shared" si="245"/>
        <v>36551</v>
      </c>
      <c r="B1597" s="17">
        <f t="shared" si="245"/>
        <v>4</v>
      </c>
      <c r="C1597" s="18">
        <f t="shared" si="243"/>
        <v>4</v>
      </c>
      <c r="D1597" s="18" t="str">
        <f t="shared" si="243"/>
        <v>residual</v>
      </c>
      <c r="E1597" s="18">
        <v>37</v>
      </c>
      <c r="F1597" s="18" t="s">
        <v>57</v>
      </c>
      <c r="G1597" s="18" t="s">
        <v>58</v>
      </c>
      <c r="H1597" s="18">
        <v>2</v>
      </c>
      <c r="I1597" s="18">
        <f t="shared" si="239"/>
        <v>36551037</v>
      </c>
      <c r="J1597" s="18">
        <f t="shared" si="246"/>
        <v>44</v>
      </c>
      <c r="K1597" s="19">
        <v>1414</v>
      </c>
      <c r="L1597" s="19"/>
      <c r="M1597" s="19"/>
      <c r="N1597" s="19">
        <f t="shared" si="244"/>
        <v>1414</v>
      </c>
      <c r="O1597" s="18"/>
      <c r="P1597" s="6"/>
      <c r="Q1597" s="6"/>
    </row>
    <row r="1598" spans="1:17" x14ac:dyDescent="0.25">
      <c r="A1598" s="20">
        <f t="shared" si="245"/>
        <v>36551</v>
      </c>
      <c r="B1598" s="17">
        <f t="shared" si="245"/>
        <v>4</v>
      </c>
      <c r="C1598" s="18">
        <f t="shared" si="243"/>
        <v>4</v>
      </c>
      <c r="D1598" s="18" t="str">
        <f t="shared" si="243"/>
        <v>residual</v>
      </c>
      <c r="E1598" s="18">
        <v>83</v>
      </c>
      <c r="F1598" s="18" t="s">
        <v>57</v>
      </c>
      <c r="G1598" s="18" t="s">
        <v>58</v>
      </c>
      <c r="H1598" s="18">
        <v>3</v>
      </c>
      <c r="I1598" s="18">
        <f t="shared" si="239"/>
        <v>36551083</v>
      </c>
      <c r="J1598" s="18">
        <f t="shared" si="246"/>
        <v>44</v>
      </c>
      <c r="K1598" s="19">
        <v>770</v>
      </c>
      <c r="L1598" s="19"/>
      <c r="M1598" s="19"/>
      <c r="N1598" s="19">
        <f t="shared" si="244"/>
        <v>770</v>
      </c>
      <c r="O1598" s="18"/>
      <c r="P1598" s="6"/>
      <c r="Q1598" s="6"/>
    </row>
    <row r="1599" spans="1:17" x14ac:dyDescent="0.25">
      <c r="A1599" s="20">
        <f t="shared" si="245"/>
        <v>36551</v>
      </c>
      <c r="B1599" s="8">
        <f t="shared" si="245"/>
        <v>4</v>
      </c>
      <c r="C1599" s="9">
        <f t="shared" si="243"/>
        <v>4</v>
      </c>
      <c r="D1599" s="9" t="str">
        <f t="shared" si="243"/>
        <v>residual</v>
      </c>
      <c r="E1599" s="9">
        <v>16</v>
      </c>
      <c r="F1599" s="9" t="s">
        <v>55</v>
      </c>
      <c r="G1599" s="9" t="s">
        <v>59</v>
      </c>
      <c r="H1599" s="9">
        <v>1</v>
      </c>
      <c r="I1599" s="9">
        <f t="shared" si="239"/>
        <v>36551016</v>
      </c>
      <c r="J1599" s="9">
        <f t="shared" si="246"/>
        <v>44</v>
      </c>
      <c r="K1599" s="10">
        <v>428</v>
      </c>
      <c r="L1599" s="10"/>
      <c r="M1599" s="10"/>
      <c r="N1599" s="10">
        <f t="shared" si="244"/>
        <v>428</v>
      </c>
      <c r="O1599" s="9"/>
      <c r="P1599" s="6"/>
      <c r="Q1599" s="6"/>
    </row>
    <row r="1600" spans="1:17" x14ac:dyDescent="0.25">
      <c r="A1600" s="20">
        <f t="shared" si="245"/>
        <v>36551</v>
      </c>
      <c r="B1600" s="8">
        <f t="shared" si="245"/>
        <v>4</v>
      </c>
      <c r="C1600" s="9">
        <f t="shared" si="243"/>
        <v>4</v>
      </c>
      <c r="D1600" s="9" t="str">
        <f t="shared" si="243"/>
        <v>residual</v>
      </c>
      <c r="E1600" s="9">
        <v>36</v>
      </c>
      <c r="F1600" s="9" t="s">
        <v>55</v>
      </c>
      <c r="G1600" s="9" t="s">
        <v>59</v>
      </c>
      <c r="H1600" s="9">
        <v>2</v>
      </c>
      <c r="I1600" s="9">
        <f t="shared" si="239"/>
        <v>36551036</v>
      </c>
      <c r="J1600" s="9">
        <f t="shared" si="246"/>
        <v>44</v>
      </c>
      <c r="K1600" s="10">
        <v>259</v>
      </c>
      <c r="L1600" s="10"/>
      <c r="M1600" s="10"/>
      <c r="N1600" s="10">
        <f t="shared" si="244"/>
        <v>259</v>
      </c>
      <c r="O1600" s="9"/>
      <c r="P1600" s="6"/>
      <c r="Q1600" s="6"/>
    </row>
    <row r="1601" spans="1:17" x14ac:dyDescent="0.25">
      <c r="A1601" s="20">
        <f t="shared" si="245"/>
        <v>36551</v>
      </c>
      <c r="B1601" s="8">
        <f t="shared" si="245"/>
        <v>4</v>
      </c>
      <c r="C1601" s="9">
        <f t="shared" si="243"/>
        <v>4</v>
      </c>
      <c r="D1601" s="9" t="str">
        <f t="shared" si="243"/>
        <v>residual</v>
      </c>
      <c r="E1601" s="9">
        <v>59</v>
      </c>
      <c r="F1601" s="9" t="s">
        <v>55</v>
      </c>
      <c r="G1601" s="9" t="s">
        <v>59</v>
      </c>
      <c r="H1601" s="9">
        <v>3</v>
      </c>
      <c r="I1601" s="9">
        <f t="shared" si="239"/>
        <v>36551059</v>
      </c>
      <c r="J1601" s="9">
        <f t="shared" si="246"/>
        <v>44</v>
      </c>
      <c r="K1601" s="10">
        <v>365</v>
      </c>
      <c r="L1601" s="10"/>
      <c r="M1601" s="10"/>
      <c r="N1601" s="10">
        <f t="shared" si="244"/>
        <v>365</v>
      </c>
      <c r="O1601" s="9"/>
      <c r="P1601" s="6"/>
      <c r="Q1601" s="6"/>
    </row>
    <row r="1602" spans="1:17" x14ac:dyDescent="0.25">
      <c r="A1602" s="20">
        <f t="shared" si="245"/>
        <v>36551</v>
      </c>
      <c r="B1602" s="11">
        <f t="shared" si="245"/>
        <v>4</v>
      </c>
      <c r="C1602" s="12">
        <f t="shared" si="243"/>
        <v>4</v>
      </c>
      <c r="D1602" s="12" t="str">
        <f t="shared" si="243"/>
        <v>residual</v>
      </c>
      <c r="E1602" s="12">
        <v>19</v>
      </c>
      <c r="F1602" s="12" t="s">
        <v>57</v>
      </c>
      <c r="G1602" s="12" t="s">
        <v>59</v>
      </c>
      <c r="H1602" s="12">
        <v>1</v>
      </c>
      <c r="I1602" s="12">
        <f t="shared" si="239"/>
        <v>36551019</v>
      </c>
      <c r="J1602" s="12">
        <f t="shared" si="246"/>
        <v>44</v>
      </c>
      <c r="K1602" s="13">
        <v>330</v>
      </c>
      <c r="L1602" s="13"/>
      <c r="M1602" s="13"/>
      <c r="N1602" s="13">
        <f t="shared" si="244"/>
        <v>330</v>
      </c>
      <c r="O1602" s="12"/>
      <c r="P1602" s="6"/>
      <c r="Q1602" s="6"/>
    </row>
    <row r="1603" spans="1:17" x14ac:dyDescent="0.25">
      <c r="A1603" s="20">
        <f t="shared" si="245"/>
        <v>36551</v>
      </c>
      <c r="B1603" s="11">
        <f t="shared" si="245"/>
        <v>4</v>
      </c>
      <c r="C1603" s="12">
        <f t="shared" si="243"/>
        <v>4</v>
      </c>
      <c r="D1603" s="12" t="str">
        <f t="shared" si="243"/>
        <v>residual</v>
      </c>
      <c r="E1603" s="12">
        <v>38</v>
      </c>
      <c r="F1603" s="12" t="s">
        <v>57</v>
      </c>
      <c r="G1603" s="12" t="s">
        <v>59</v>
      </c>
      <c r="H1603" s="12">
        <v>2</v>
      </c>
      <c r="I1603" s="12">
        <f t="shared" si="239"/>
        <v>36551038</v>
      </c>
      <c r="J1603" s="12">
        <f t="shared" si="246"/>
        <v>44</v>
      </c>
      <c r="K1603" s="13">
        <v>479</v>
      </c>
      <c r="L1603" s="13"/>
      <c r="M1603" s="13"/>
      <c r="N1603" s="13">
        <f t="shared" si="244"/>
        <v>479</v>
      </c>
      <c r="O1603" s="12"/>
      <c r="P1603" s="6"/>
      <c r="Q1603" s="6"/>
    </row>
    <row r="1604" spans="1:17" x14ac:dyDescent="0.25">
      <c r="A1604" s="20">
        <f t="shared" si="245"/>
        <v>36551</v>
      </c>
      <c r="B1604" s="11">
        <f t="shared" si="245"/>
        <v>4</v>
      </c>
      <c r="C1604" s="12">
        <f t="shared" si="245"/>
        <v>4</v>
      </c>
      <c r="D1604" s="12" t="str">
        <f t="shared" si="245"/>
        <v>residual</v>
      </c>
      <c r="E1604" s="12">
        <v>81</v>
      </c>
      <c r="F1604" s="12" t="s">
        <v>57</v>
      </c>
      <c r="G1604" s="12" t="s">
        <v>59</v>
      </c>
      <c r="H1604" s="12">
        <v>3</v>
      </c>
      <c r="I1604" s="12">
        <f t="shared" si="239"/>
        <v>36551081</v>
      </c>
      <c r="J1604" s="12">
        <f t="shared" si="246"/>
        <v>44</v>
      </c>
      <c r="K1604" s="13">
        <v>700</v>
      </c>
      <c r="L1604" s="13"/>
      <c r="M1604" s="13"/>
      <c r="N1604" s="13">
        <f t="shared" si="244"/>
        <v>700</v>
      </c>
      <c r="O1604" s="12"/>
      <c r="P1604" s="6"/>
      <c r="Q1604" s="6"/>
    </row>
    <row r="1605" spans="1:17" x14ac:dyDescent="0.25">
      <c r="A1605" s="7">
        <v>36584</v>
      </c>
      <c r="B1605" s="8">
        <v>4</v>
      </c>
      <c r="C1605" s="9">
        <v>5</v>
      </c>
      <c r="D1605" s="9" t="s">
        <v>60</v>
      </c>
      <c r="E1605" s="9">
        <v>14</v>
      </c>
      <c r="F1605" s="9" t="s">
        <v>55</v>
      </c>
      <c r="G1605" s="9" t="s">
        <v>56</v>
      </c>
      <c r="H1605" s="9">
        <v>1</v>
      </c>
      <c r="I1605" s="9">
        <f t="shared" si="239"/>
        <v>36584014</v>
      </c>
      <c r="J1605" s="9">
        <f t="shared" si="246"/>
        <v>45</v>
      </c>
      <c r="K1605" s="10">
        <v>1660</v>
      </c>
      <c r="L1605" s="10">
        <v>1660</v>
      </c>
      <c r="M1605" s="10">
        <v>29.54545454545454</v>
      </c>
      <c r="N1605" s="10">
        <v>490.45454545454538</v>
      </c>
      <c r="O1605" s="9"/>
      <c r="P1605" s="6"/>
      <c r="Q1605" s="6"/>
    </row>
    <row r="1606" spans="1:17" x14ac:dyDescent="0.25">
      <c r="A1606" s="7">
        <f>A1605</f>
        <v>36584</v>
      </c>
      <c r="B1606" s="8">
        <f>B1605</f>
        <v>4</v>
      </c>
      <c r="C1606" s="9">
        <f t="shared" ref="C1606:D1621" si="247">C1605</f>
        <v>5</v>
      </c>
      <c r="D1606" s="9" t="str">
        <f t="shared" si="247"/>
        <v>growth</v>
      </c>
      <c r="E1606" s="9">
        <v>35</v>
      </c>
      <c r="F1606" s="9" t="s">
        <v>55</v>
      </c>
      <c r="G1606" s="9" t="s">
        <v>56</v>
      </c>
      <c r="H1606" s="9">
        <v>2</v>
      </c>
      <c r="I1606" s="9">
        <f t="shared" si="239"/>
        <v>36584035</v>
      </c>
      <c r="J1606" s="9">
        <f t="shared" si="246"/>
        <v>45</v>
      </c>
      <c r="K1606" s="10">
        <v>1175</v>
      </c>
      <c r="L1606" s="10">
        <v>1175</v>
      </c>
      <c r="M1606" s="10">
        <v>32.191780821917817</v>
      </c>
      <c r="N1606" s="10">
        <v>378.25342465753431</v>
      </c>
      <c r="O1606" s="9"/>
      <c r="P1606" s="6"/>
      <c r="Q1606" s="6"/>
    </row>
    <row r="1607" spans="1:17" x14ac:dyDescent="0.25">
      <c r="A1607" s="7">
        <f t="shared" ref="A1607:D1622" si="248">A1606</f>
        <v>36584</v>
      </c>
      <c r="B1607" s="8">
        <f t="shared" si="248"/>
        <v>4</v>
      </c>
      <c r="C1607" s="9">
        <f t="shared" si="247"/>
        <v>5</v>
      </c>
      <c r="D1607" s="9" t="str">
        <f t="shared" si="247"/>
        <v>growth</v>
      </c>
      <c r="E1607" s="9">
        <v>61</v>
      </c>
      <c r="F1607" s="9" t="s">
        <v>55</v>
      </c>
      <c r="G1607" s="9" t="s">
        <v>56</v>
      </c>
      <c r="H1607" s="9">
        <v>3</v>
      </c>
      <c r="I1607" s="9">
        <f t="shared" si="239"/>
        <v>36584061</v>
      </c>
      <c r="J1607" s="9">
        <f t="shared" si="246"/>
        <v>45</v>
      </c>
      <c r="K1607" s="10">
        <v>700</v>
      </c>
      <c r="L1607" s="10">
        <v>700</v>
      </c>
      <c r="M1607" s="10">
        <v>50</v>
      </c>
      <c r="N1607" s="10">
        <v>350</v>
      </c>
      <c r="O1607" s="9"/>
      <c r="P1607" s="6"/>
      <c r="Q1607" s="6"/>
    </row>
    <row r="1608" spans="1:17" x14ac:dyDescent="0.25">
      <c r="A1608" s="7">
        <f t="shared" si="248"/>
        <v>36584</v>
      </c>
      <c r="B1608" s="11">
        <f t="shared" si="248"/>
        <v>4</v>
      </c>
      <c r="C1608" s="12">
        <f t="shared" si="247"/>
        <v>5</v>
      </c>
      <c r="D1608" s="12" t="str">
        <f t="shared" si="247"/>
        <v>growth</v>
      </c>
      <c r="E1608" s="12">
        <v>17</v>
      </c>
      <c r="F1608" s="12" t="s">
        <v>57</v>
      </c>
      <c r="G1608" s="12" t="s">
        <v>56</v>
      </c>
      <c r="H1608" s="12">
        <v>1</v>
      </c>
      <c r="I1608" s="12">
        <f t="shared" si="239"/>
        <v>36584017</v>
      </c>
      <c r="J1608" s="12">
        <f t="shared" si="246"/>
        <v>45</v>
      </c>
      <c r="K1608" s="13">
        <v>2640</v>
      </c>
      <c r="L1608" s="13">
        <v>2640</v>
      </c>
      <c r="M1608" s="13">
        <v>42.857142857142847</v>
      </c>
      <c r="N1608" s="13">
        <v>1131.4285714285713</v>
      </c>
      <c r="O1608" s="12"/>
      <c r="P1608" s="6"/>
      <c r="Q1608" s="6"/>
    </row>
    <row r="1609" spans="1:17" x14ac:dyDescent="0.25">
      <c r="A1609" s="7">
        <f t="shared" si="248"/>
        <v>36584</v>
      </c>
      <c r="B1609" s="11">
        <f t="shared" si="248"/>
        <v>4</v>
      </c>
      <c r="C1609" s="12">
        <f t="shared" si="247"/>
        <v>5</v>
      </c>
      <c r="D1609" s="12" t="str">
        <f t="shared" si="247"/>
        <v>growth</v>
      </c>
      <c r="E1609" s="12">
        <v>39</v>
      </c>
      <c r="F1609" s="12" t="s">
        <v>57</v>
      </c>
      <c r="G1609" s="12" t="s">
        <v>56</v>
      </c>
      <c r="H1609" s="12">
        <v>2</v>
      </c>
      <c r="I1609" s="12">
        <f t="shared" si="239"/>
        <v>36584039</v>
      </c>
      <c r="J1609" s="12">
        <f t="shared" si="246"/>
        <v>45</v>
      </c>
      <c r="K1609" s="13">
        <v>1370</v>
      </c>
      <c r="L1609" s="13">
        <v>1370</v>
      </c>
      <c r="M1609" s="13">
        <v>15.217391304347816</v>
      </c>
      <c r="N1609" s="13">
        <v>208.47826086956508</v>
      </c>
      <c r="O1609" s="12"/>
      <c r="P1609" s="6"/>
      <c r="Q1609" s="6"/>
    </row>
    <row r="1610" spans="1:17" x14ac:dyDescent="0.25">
      <c r="A1610" s="7">
        <f t="shared" si="248"/>
        <v>36584</v>
      </c>
      <c r="B1610" s="11">
        <f t="shared" si="248"/>
        <v>4</v>
      </c>
      <c r="C1610" s="12">
        <f t="shared" si="247"/>
        <v>5</v>
      </c>
      <c r="D1610" s="12" t="str">
        <f t="shared" si="247"/>
        <v>growth</v>
      </c>
      <c r="E1610" s="12">
        <v>82</v>
      </c>
      <c r="F1610" s="12" t="s">
        <v>57</v>
      </c>
      <c r="G1610" s="12" t="s">
        <v>56</v>
      </c>
      <c r="H1610" s="12">
        <v>3</v>
      </c>
      <c r="I1610" s="12">
        <f t="shared" si="239"/>
        <v>36584082</v>
      </c>
      <c r="J1610" s="12">
        <f t="shared" si="246"/>
        <v>45</v>
      </c>
      <c r="K1610" s="13">
        <v>1795</v>
      </c>
      <c r="L1610" s="13">
        <v>1795</v>
      </c>
      <c r="M1610" s="13">
        <v>6.0606060606060659</v>
      </c>
      <c r="N1610" s="13">
        <v>108.78787878787888</v>
      </c>
      <c r="O1610" s="12"/>
      <c r="P1610" s="6"/>
      <c r="Q1610" s="6"/>
    </row>
    <row r="1611" spans="1:17" x14ac:dyDescent="0.25">
      <c r="A1611" s="7">
        <f t="shared" si="248"/>
        <v>36584</v>
      </c>
      <c r="B1611" s="14">
        <f t="shared" si="248"/>
        <v>4</v>
      </c>
      <c r="C1611" s="15">
        <f t="shared" si="247"/>
        <v>5</v>
      </c>
      <c r="D1611" s="15" t="str">
        <f t="shared" si="247"/>
        <v>growth</v>
      </c>
      <c r="E1611" s="15">
        <v>15</v>
      </c>
      <c r="F1611" s="15" t="s">
        <v>55</v>
      </c>
      <c r="G1611" s="15" t="s">
        <v>58</v>
      </c>
      <c r="H1611" s="15">
        <v>1</v>
      </c>
      <c r="I1611" s="15">
        <f t="shared" si="239"/>
        <v>36584015</v>
      </c>
      <c r="J1611" s="15">
        <f t="shared" si="246"/>
        <v>45</v>
      </c>
      <c r="K1611" s="16">
        <v>2090</v>
      </c>
      <c r="L1611" s="16">
        <v>2090</v>
      </c>
      <c r="M1611" s="16">
        <v>94.461538461538467</v>
      </c>
      <c r="N1611" s="16">
        <v>1974.2461538461539</v>
      </c>
      <c r="O1611" s="15"/>
      <c r="P1611" s="6"/>
      <c r="Q1611" s="6"/>
    </row>
    <row r="1612" spans="1:17" x14ac:dyDescent="0.25">
      <c r="A1612" s="7">
        <f t="shared" si="248"/>
        <v>36584</v>
      </c>
      <c r="B1612" s="14">
        <f t="shared" si="248"/>
        <v>4</v>
      </c>
      <c r="C1612" s="15">
        <f t="shared" si="247"/>
        <v>5</v>
      </c>
      <c r="D1612" s="15" t="str">
        <f t="shared" si="247"/>
        <v>growth</v>
      </c>
      <c r="E1612" s="15">
        <v>34</v>
      </c>
      <c r="F1612" s="15" t="s">
        <v>55</v>
      </c>
      <c r="G1612" s="15" t="s">
        <v>58</v>
      </c>
      <c r="H1612" s="15">
        <v>2</v>
      </c>
      <c r="I1612" s="15">
        <f t="shared" si="239"/>
        <v>36584034</v>
      </c>
      <c r="J1612" s="15">
        <f t="shared" si="246"/>
        <v>45</v>
      </c>
      <c r="K1612" s="16">
        <v>1475</v>
      </c>
      <c r="L1612" s="16">
        <v>1475</v>
      </c>
      <c r="M1612" s="16">
        <v>84.011627906976742</v>
      </c>
      <c r="N1612" s="16">
        <v>1239.171511627907</v>
      </c>
      <c r="O1612" s="15"/>
      <c r="P1612" s="6"/>
      <c r="Q1612" s="6"/>
    </row>
    <row r="1613" spans="1:17" x14ac:dyDescent="0.25">
      <c r="A1613" s="7">
        <f t="shared" si="248"/>
        <v>36584</v>
      </c>
      <c r="B1613" s="14">
        <f t="shared" si="248"/>
        <v>4</v>
      </c>
      <c r="C1613" s="15">
        <f t="shared" si="247"/>
        <v>5</v>
      </c>
      <c r="D1613" s="15" t="str">
        <f t="shared" si="247"/>
        <v>growth</v>
      </c>
      <c r="E1613" s="15">
        <v>60</v>
      </c>
      <c r="F1613" s="15" t="s">
        <v>55</v>
      </c>
      <c r="G1613" s="15" t="s">
        <v>58</v>
      </c>
      <c r="H1613" s="15">
        <v>3</v>
      </c>
      <c r="I1613" s="15">
        <f t="shared" si="239"/>
        <v>36584060</v>
      </c>
      <c r="J1613" s="15">
        <f t="shared" si="246"/>
        <v>45</v>
      </c>
      <c r="K1613" s="16">
        <v>2155</v>
      </c>
      <c r="L1613" s="16">
        <v>2155</v>
      </c>
      <c r="M1613" s="16">
        <v>93.886462882096069</v>
      </c>
      <c r="N1613" s="16">
        <v>2023.2532751091703</v>
      </c>
      <c r="O1613" s="15"/>
      <c r="P1613" s="6"/>
      <c r="Q1613" s="6"/>
    </row>
    <row r="1614" spans="1:17" x14ac:dyDescent="0.25">
      <c r="A1614" s="7">
        <f t="shared" si="248"/>
        <v>36584</v>
      </c>
      <c r="B1614" s="17">
        <f t="shared" si="248"/>
        <v>4</v>
      </c>
      <c r="C1614" s="18">
        <f t="shared" si="247"/>
        <v>5</v>
      </c>
      <c r="D1614" s="18" t="str">
        <f t="shared" si="247"/>
        <v>growth</v>
      </c>
      <c r="E1614" s="18">
        <v>18</v>
      </c>
      <c r="F1614" s="18" t="s">
        <v>57</v>
      </c>
      <c r="G1614" s="18" t="s">
        <v>58</v>
      </c>
      <c r="H1614" s="18">
        <v>1</v>
      </c>
      <c r="I1614" s="18">
        <f t="shared" si="239"/>
        <v>36584018</v>
      </c>
      <c r="J1614" s="18">
        <f t="shared" si="246"/>
        <v>45</v>
      </c>
      <c r="K1614" s="19">
        <v>2260</v>
      </c>
      <c r="L1614" s="19">
        <v>2260</v>
      </c>
      <c r="M1614" s="19">
        <v>77.146171693735496</v>
      </c>
      <c r="N1614" s="19">
        <v>1743.5034802784223</v>
      </c>
      <c r="O1614" s="18"/>
      <c r="P1614" s="6"/>
      <c r="Q1614" s="6"/>
    </row>
    <row r="1615" spans="1:17" x14ac:dyDescent="0.25">
      <c r="A1615" s="7">
        <f t="shared" si="248"/>
        <v>36584</v>
      </c>
      <c r="B1615" s="17">
        <f t="shared" si="248"/>
        <v>4</v>
      </c>
      <c r="C1615" s="18">
        <f t="shared" si="247"/>
        <v>5</v>
      </c>
      <c r="D1615" s="18" t="str">
        <f t="shared" si="247"/>
        <v>growth</v>
      </c>
      <c r="E1615" s="18">
        <v>37</v>
      </c>
      <c r="F1615" s="18" t="s">
        <v>57</v>
      </c>
      <c r="G1615" s="18" t="s">
        <v>58</v>
      </c>
      <c r="H1615" s="18">
        <v>2</v>
      </c>
      <c r="I1615" s="18">
        <f t="shared" si="239"/>
        <v>36584037</v>
      </c>
      <c r="J1615" s="18">
        <f t="shared" si="246"/>
        <v>45</v>
      </c>
      <c r="K1615" s="19">
        <v>2805</v>
      </c>
      <c r="L1615" s="19">
        <v>2805</v>
      </c>
      <c r="M1615" s="19">
        <v>79.519230769230774</v>
      </c>
      <c r="N1615" s="19">
        <v>2230.5144230769233</v>
      </c>
      <c r="O1615" s="18"/>
      <c r="P1615" s="6"/>
      <c r="Q1615" s="6"/>
    </row>
    <row r="1616" spans="1:17" x14ac:dyDescent="0.25">
      <c r="A1616" s="7">
        <f t="shared" si="248"/>
        <v>36584</v>
      </c>
      <c r="B1616" s="17">
        <f t="shared" si="248"/>
        <v>4</v>
      </c>
      <c r="C1616" s="18">
        <f t="shared" si="247"/>
        <v>5</v>
      </c>
      <c r="D1616" s="18" t="str">
        <f t="shared" si="247"/>
        <v>growth</v>
      </c>
      <c r="E1616" s="18">
        <v>83</v>
      </c>
      <c r="F1616" s="18" t="s">
        <v>57</v>
      </c>
      <c r="G1616" s="18" t="s">
        <v>58</v>
      </c>
      <c r="H1616" s="18">
        <v>3</v>
      </c>
      <c r="I1616" s="18">
        <f t="shared" si="239"/>
        <v>36584083</v>
      </c>
      <c r="J1616" s="18">
        <f t="shared" si="246"/>
        <v>45</v>
      </c>
      <c r="K1616" s="19">
        <v>1650</v>
      </c>
      <c r="L1616" s="19">
        <v>1650</v>
      </c>
      <c r="M1616" s="19">
        <v>69.584245076586427</v>
      </c>
      <c r="N1616" s="19">
        <v>1148.140043763676</v>
      </c>
      <c r="O1616" s="18"/>
      <c r="P1616" s="6"/>
      <c r="Q1616" s="6"/>
    </row>
    <row r="1617" spans="1:17" x14ac:dyDescent="0.25">
      <c r="A1617" s="7">
        <f t="shared" si="248"/>
        <v>36584</v>
      </c>
      <c r="B1617" s="8">
        <f t="shared" si="248"/>
        <v>4</v>
      </c>
      <c r="C1617" s="9">
        <f t="shared" si="247"/>
        <v>5</v>
      </c>
      <c r="D1617" s="9" t="str">
        <f t="shared" si="247"/>
        <v>growth</v>
      </c>
      <c r="E1617" s="9">
        <v>16</v>
      </c>
      <c r="F1617" s="9" t="s">
        <v>55</v>
      </c>
      <c r="G1617" s="9" t="s">
        <v>59</v>
      </c>
      <c r="H1617" s="9">
        <v>1</v>
      </c>
      <c r="I1617" s="9">
        <f t="shared" si="239"/>
        <v>36584016</v>
      </c>
      <c r="J1617" s="9">
        <f t="shared" si="246"/>
        <v>45</v>
      </c>
      <c r="K1617" s="10">
        <v>2115</v>
      </c>
      <c r="L1617" s="10">
        <v>2115</v>
      </c>
      <c r="M1617" s="10">
        <v>100</v>
      </c>
      <c r="N1617" s="10">
        <v>2115</v>
      </c>
      <c r="O1617" s="9"/>
      <c r="P1617" s="6"/>
      <c r="Q1617" s="6"/>
    </row>
    <row r="1618" spans="1:17" x14ac:dyDescent="0.25">
      <c r="A1618" s="7">
        <f t="shared" si="248"/>
        <v>36584</v>
      </c>
      <c r="B1618" s="8">
        <f t="shared" si="248"/>
        <v>4</v>
      </c>
      <c r="C1618" s="9">
        <f t="shared" si="247"/>
        <v>5</v>
      </c>
      <c r="D1618" s="9" t="str">
        <f t="shared" si="247"/>
        <v>growth</v>
      </c>
      <c r="E1618" s="9">
        <v>36</v>
      </c>
      <c r="F1618" s="9" t="s">
        <v>55</v>
      </c>
      <c r="G1618" s="9" t="s">
        <v>59</v>
      </c>
      <c r="H1618" s="9">
        <v>2</v>
      </c>
      <c r="I1618" s="9">
        <f t="shared" si="239"/>
        <v>36584036</v>
      </c>
      <c r="J1618" s="9">
        <f t="shared" si="246"/>
        <v>45</v>
      </c>
      <c r="K1618" s="10">
        <v>2695</v>
      </c>
      <c r="L1618" s="10">
        <v>2695</v>
      </c>
      <c r="M1618" s="10">
        <v>100</v>
      </c>
      <c r="N1618" s="10">
        <v>2695</v>
      </c>
      <c r="O1618" s="9"/>
      <c r="P1618" s="6"/>
      <c r="Q1618" s="6"/>
    </row>
    <row r="1619" spans="1:17" x14ac:dyDescent="0.25">
      <c r="A1619" s="7">
        <f t="shared" si="248"/>
        <v>36584</v>
      </c>
      <c r="B1619" s="8">
        <f t="shared" si="248"/>
        <v>4</v>
      </c>
      <c r="C1619" s="9">
        <f t="shared" si="247"/>
        <v>5</v>
      </c>
      <c r="D1619" s="9" t="str">
        <f t="shared" si="247"/>
        <v>growth</v>
      </c>
      <c r="E1619" s="9">
        <v>59</v>
      </c>
      <c r="F1619" s="9" t="s">
        <v>55</v>
      </c>
      <c r="G1619" s="9" t="s">
        <v>59</v>
      </c>
      <c r="H1619" s="9">
        <v>3</v>
      </c>
      <c r="I1619" s="9">
        <f t="shared" si="239"/>
        <v>36584059</v>
      </c>
      <c r="J1619" s="9">
        <f t="shared" si="246"/>
        <v>45</v>
      </c>
      <c r="K1619" s="10">
        <v>2380</v>
      </c>
      <c r="L1619" s="10">
        <v>2380</v>
      </c>
      <c r="M1619" s="10">
        <v>100</v>
      </c>
      <c r="N1619" s="10">
        <v>2380</v>
      </c>
      <c r="O1619" s="9"/>
      <c r="P1619" s="6"/>
      <c r="Q1619" s="6"/>
    </row>
    <row r="1620" spans="1:17" x14ac:dyDescent="0.25">
      <c r="A1620" s="7">
        <f t="shared" si="248"/>
        <v>36584</v>
      </c>
      <c r="B1620" s="11">
        <f t="shared" si="248"/>
        <v>4</v>
      </c>
      <c r="C1620" s="12">
        <f t="shared" si="247"/>
        <v>5</v>
      </c>
      <c r="D1620" s="12" t="str">
        <f t="shared" si="247"/>
        <v>growth</v>
      </c>
      <c r="E1620" s="12">
        <v>19</v>
      </c>
      <c r="F1620" s="12" t="s">
        <v>57</v>
      </c>
      <c r="G1620" s="12" t="s">
        <v>59</v>
      </c>
      <c r="H1620" s="12">
        <v>1</v>
      </c>
      <c r="I1620" s="12">
        <f t="shared" si="239"/>
        <v>36584019</v>
      </c>
      <c r="J1620" s="12">
        <f t="shared" si="246"/>
        <v>45</v>
      </c>
      <c r="K1620" s="13">
        <v>2960</v>
      </c>
      <c r="L1620" s="13">
        <v>2960</v>
      </c>
      <c r="M1620" s="13">
        <v>100</v>
      </c>
      <c r="N1620" s="13">
        <v>2960</v>
      </c>
      <c r="O1620" s="12"/>
      <c r="P1620" s="6"/>
      <c r="Q1620" s="6"/>
    </row>
    <row r="1621" spans="1:17" x14ac:dyDescent="0.25">
      <c r="A1621" s="7">
        <f t="shared" si="248"/>
        <v>36584</v>
      </c>
      <c r="B1621" s="11">
        <f t="shared" si="248"/>
        <v>4</v>
      </c>
      <c r="C1621" s="12">
        <f t="shared" si="247"/>
        <v>5</v>
      </c>
      <c r="D1621" s="12" t="str">
        <f t="shared" si="247"/>
        <v>growth</v>
      </c>
      <c r="E1621" s="12">
        <v>38</v>
      </c>
      <c r="F1621" s="12" t="s">
        <v>57</v>
      </c>
      <c r="G1621" s="12" t="s">
        <v>59</v>
      </c>
      <c r="H1621" s="12">
        <v>2</v>
      </c>
      <c r="I1621" s="12">
        <f t="shared" si="239"/>
        <v>36584038</v>
      </c>
      <c r="J1621" s="12">
        <f t="shared" si="246"/>
        <v>45</v>
      </c>
      <c r="K1621" s="13">
        <v>2770</v>
      </c>
      <c r="L1621" s="13">
        <v>2770</v>
      </c>
      <c r="M1621" s="13">
        <v>100</v>
      </c>
      <c r="N1621" s="13">
        <v>2770</v>
      </c>
      <c r="O1621" s="12"/>
      <c r="P1621" s="6"/>
      <c r="Q1621" s="6"/>
    </row>
    <row r="1622" spans="1:17" x14ac:dyDescent="0.25">
      <c r="A1622" s="7">
        <f t="shared" si="248"/>
        <v>36584</v>
      </c>
      <c r="B1622" s="11">
        <f t="shared" si="248"/>
        <v>4</v>
      </c>
      <c r="C1622" s="12">
        <f t="shared" si="248"/>
        <v>5</v>
      </c>
      <c r="D1622" s="12" t="str">
        <f t="shared" si="248"/>
        <v>growth</v>
      </c>
      <c r="E1622" s="12">
        <v>81</v>
      </c>
      <c r="F1622" s="12" t="s">
        <v>57</v>
      </c>
      <c r="G1622" s="12" t="s">
        <v>59</v>
      </c>
      <c r="H1622" s="12">
        <v>3</v>
      </c>
      <c r="I1622" s="12">
        <f t="shared" ref="I1622:I1685" si="249">A1622*1000+E1622</f>
        <v>36584081</v>
      </c>
      <c r="J1622" s="12">
        <f t="shared" si="246"/>
        <v>45</v>
      </c>
      <c r="K1622" s="13">
        <v>2400</v>
      </c>
      <c r="L1622" s="13">
        <v>2400</v>
      </c>
      <c r="M1622" s="13">
        <v>100</v>
      </c>
      <c r="N1622" s="13">
        <v>2400</v>
      </c>
      <c r="O1622" s="12"/>
      <c r="P1622" s="6"/>
      <c r="Q1622" s="6"/>
    </row>
    <row r="1623" spans="1:17" x14ac:dyDescent="0.25">
      <c r="A1623" s="20">
        <v>36598</v>
      </c>
      <c r="B1623" s="8">
        <v>4</v>
      </c>
      <c r="C1623" s="9">
        <v>5</v>
      </c>
      <c r="D1623" s="9" t="s">
        <v>54</v>
      </c>
      <c r="E1623" s="9">
        <v>14</v>
      </c>
      <c r="F1623" s="9" t="s">
        <v>55</v>
      </c>
      <c r="G1623" s="9" t="s">
        <v>56</v>
      </c>
      <c r="H1623" s="9">
        <v>1</v>
      </c>
      <c r="I1623" s="9">
        <f t="shared" si="249"/>
        <v>36598014</v>
      </c>
      <c r="J1623" s="9">
        <f t="shared" si="246"/>
        <v>45</v>
      </c>
      <c r="K1623" s="10">
        <v>2060</v>
      </c>
      <c r="L1623" s="10">
        <v>2060</v>
      </c>
      <c r="M1623" s="10">
        <v>29.54545454545454</v>
      </c>
      <c r="N1623" s="10">
        <v>608.63636363636351</v>
      </c>
      <c r="O1623" s="10">
        <v>0</v>
      </c>
      <c r="P1623" s="6">
        <f>(K1623-O1623)/K1623</f>
        <v>1</v>
      </c>
      <c r="Q1623" s="6"/>
    </row>
    <row r="1624" spans="1:17" x14ac:dyDescent="0.25">
      <c r="A1624" s="20">
        <f>A1623</f>
        <v>36598</v>
      </c>
      <c r="B1624" s="8">
        <f>B1623</f>
        <v>4</v>
      </c>
      <c r="C1624" s="9">
        <f t="shared" ref="C1624:D1639" si="250">C1623</f>
        <v>5</v>
      </c>
      <c r="D1624" s="9" t="str">
        <f t="shared" si="250"/>
        <v>final</v>
      </c>
      <c r="E1624" s="9">
        <v>35</v>
      </c>
      <c r="F1624" s="9" t="s">
        <v>55</v>
      </c>
      <c r="G1624" s="9" t="s">
        <v>56</v>
      </c>
      <c r="H1624" s="9">
        <v>2</v>
      </c>
      <c r="I1624" s="9">
        <f t="shared" si="249"/>
        <v>36598035</v>
      </c>
      <c r="J1624" s="9">
        <f t="shared" si="246"/>
        <v>45</v>
      </c>
      <c r="K1624" s="10">
        <v>2380</v>
      </c>
      <c r="L1624" s="10">
        <v>2380</v>
      </c>
      <c r="M1624" s="10">
        <v>32.191780821917817</v>
      </c>
      <c r="N1624" s="10">
        <v>766.16438356164394</v>
      </c>
      <c r="O1624" s="10">
        <v>0</v>
      </c>
      <c r="P1624" s="6">
        <f t="shared" ref="P1624:P1640" si="251">(K1624-O1624)/K1624</f>
        <v>1</v>
      </c>
      <c r="Q1624" s="6"/>
    </row>
    <row r="1625" spans="1:17" x14ac:dyDescent="0.25">
      <c r="A1625" s="20">
        <f t="shared" ref="A1625:D1640" si="252">A1624</f>
        <v>36598</v>
      </c>
      <c r="B1625" s="8">
        <f t="shared" si="252"/>
        <v>4</v>
      </c>
      <c r="C1625" s="9">
        <f t="shared" si="250"/>
        <v>5</v>
      </c>
      <c r="D1625" s="9" t="str">
        <f t="shared" si="250"/>
        <v>final</v>
      </c>
      <c r="E1625" s="9">
        <v>61</v>
      </c>
      <c r="F1625" s="9" t="s">
        <v>55</v>
      </c>
      <c r="G1625" s="9" t="s">
        <v>56</v>
      </c>
      <c r="H1625" s="9">
        <v>3</v>
      </c>
      <c r="I1625" s="9">
        <f t="shared" si="249"/>
        <v>36598061</v>
      </c>
      <c r="J1625" s="9">
        <f t="shared" si="246"/>
        <v>45</v>
      </c>
      <c r="K1625" s="10">
        <v>1020</v>
      </c>
      <c r="L1625" s="10">
        <v>1020</v>
      </c>
      <c r="M1625" s="10">
        <v>50</v>
      </c>
      <c r="N1625" s="10">
        <v>510</v>
      </c>
      <c r="O1625" s="10">
        <v>0</v>
      </c>
      <c r="P1625" s="6">
        <f t="shared" si="251"/>
        <v>1</v>
      </c>
      <c r="Q1625" s="6"/>
    </row>
    <row r="1626" spans="1:17" x14ac:dyDescent="0.25">
      <c r="A1626" s="20">
        <f t="shared" si="252"/>
        <v>36598</v>
      </c>
      <c r="B1626" s="11">
        <f t="shared" si="252"/>
        <v>4</v>
      </c>
      <c r="C1626" s="12">
        <f t="shared" si="250"/>
        <v>5</v>
      </c>
      <c r="D1626" s="12" t="str">
        <f t="shared" si="250"/>
        <v>final</v>
      </c>
      <c r="E1626" s="12">
        <v>17</v>
      </c>
      <c r="F1626" s="12" t="s">
        <v>57</v>
      </c>
      <c r="G1626" s="12" t="s">
        <v>56</v>
      </c>
      <c r="H1626" s="12">
        <v>1</v>
      </c>
      <c r="I1626" s="12">
        <f t="shared" si="249"/>
        <v>36598017</v>
      </c>
      <c r="J1626" s="12">
        <f t="shared" si="246"/>
        <v>45</v>
      </c>
      <c r="K1626" s="13">
        <v>2435</v>
      </c>
      <c r="L1626" s="13">
        <v>2435</v>
      </c>
      <c r="M1626" s="13">
        <v>42.857142857142847</v>
      </c>
      <c r="N1626" s="13">
        <v>1043.5714285714284</v>
      </c>
      <c r="O1626" s="13">
        <v>0</v>
      </c>
      <c r="P1626" s="6">
        <f t="shared" si="251"/>
        <v>1</v>
      </c>
      <c r="Q1626" s="6"/>
    </row>
    <row r="1627" spans="1:17" x14ac:dyDescent="0.25">
      <c r="A1627" s="20">
        <f t="shared" si="252"/>
        <v>36598</v>
      </c>
      <c r="B1627" s="11">
        <f t="shared" si="252"/>
        <v>4</v>
      </c>
      <c r="C1627" s="12">
        <f t="shared" si="250"/>
        <v>5</v>
      </c>
      <c r="D1627" s="12" t="str">
        <f t="shared" si="250"/>
        <v>final</v>
      </c>
      <c r="E1627" s="12">
        <v>39</v>
      </c>
      <c r="F1627" s="12" t="s">
        <v>57</v>
      </c>
      <c r="G1627" s="12" t="s">
        <v>56</v>
      </c>
      <c r="H1627" s="12">
        <v>2</v>
      </c>
      <c r="I1627" s="12">
        <f t="shared" si="249"/>
        <v>36598039</v>
      </c>
      <c r="J1627" s="12">
        <f t="shared" si="246"/>
        <v>45</v>
      </c>
      <c r="K1627" s="13">
        <v>1840</v>
      </c>
      <c r="L1627" s="13">
        <v>1840</v>
      </c>
      <c r="M1627" s="13">
        <v>15.217391304347816</v>
      </c>
      <c r="N1627" s="13">
        <v>280</v>
      </c>
      <c r="O1627" s="13">
        <v>0</v>
      </c>
      <c r="P1627" s="6">
        <f t="shared" si="251"/>
        <v>1</v>
      </c>
      <c r="Q1627" s="6"/>
    </row>
    <row r="1628" spans="1:17" x14ac:dyDescent="0.25">
      <c r="A1628" s="20">
        <f t="shared" si="252"/>
        <v>36598</v>
      </c>
      <c r="B1628" s="11">
        <f t="shared" si="252"/>
        <v>4</v>
      </c>
      <c r="C1628" s="12">
        <f t="shared" si="250"/>
        <v>5</v>
      </c>
      <c r="D1628" s="12" t="str">
        <f t="shared" si="250"/>
        <v>final</v>
      </c>
      <c r="E1628" s="12">
        <v>82</v>
      </c>
      <c r="F1628" s="12" t="s">
        <v>57</v>
      </c>
      <c r="G1628" s="12" t="s">
        <v>56</v>
      </c>
      <c r="H1628" s="12">
        <v>3</v>
      </c>
      <c r="I1628" s="12">
        <f t="shared" si="249"/>
        <v>36598082</v>
      </c>
      <c r="J1628" s="12">
        <f t="shared" si="246"/>
        <v>45</v>
      </c>
      <c r="K1628" s="13">
        <v>2695</v>
      </c>
      <c r="L1628" s="13">
        <v>2695</v>
      </c>
      <c r="M1628" s="13">
        <v>6.0606060606060659</v>
      </c>
      <c r="N1628" s="13">
        <v>163.33333333333346</v>
      </c>
      <c r="O1628" s="13">
        <v>0</v>
      </c>
      <c r="P1628" s="6">
        <f t="shared" si="251"/>
        <v>1</v>
      </c>
      <c r="Q1628" s="6"/>
    </row>
    <row r="1629" spans="1:17" x14ac:dyDescent="0.25">
      <c r="A1629" s="20">
        <f t="shared" si="252"/>
        <v>36598</v>
      </c>
      <c r="B1629" s="14">
        <f t="shared" si="252"/>
        <v>4</v>
      </c>
      <c r="C1629" s="15">
        <f t="shared" si="250"/>
        <v>5</v>
      </c>
      <c r="D1629" s="15" t="str">
        <f t="shared" si="250"/>
        <v>final</v>
      </c>
      <c r="E1629" s="15">
        <v>15</v>
      </c>
      <c r="F1629" s="15" t="s">
        <v>55</v>
      </c>
      <c r="G1629" s="15" t="s">
        <v>58</v>
      </c>
      <c r="H1629" s="15">
        <v>1</v>
      </c>
      <c r="I1629" s="15">
        <f t="shared" si="249"/>
        <v>36598015</v>
      </c>
      <c r="J1629" s="15">
        <f t="shared" si="246"/>
        <v>45</v>
      </c>
      <c r="K1629" s="16">
        <v>3250</v>
      </c>
      <c r="L1629" s="16">
        <v>3250</v>
      </c>
      <c r="M1629" s="16">
        <v>94.461538461538467</v>
      </c>
      <c r="N1629" s="16">
        <v>3070</v>
      </c>
      <c r="O1629" s="16">
        <v>685</v>
      </c>
      <c r="P1629" s="6">
        <f t="shared" si="251"/>
        <v>0.78923076923076918</v>
      </c>
      <c r="Q1629" s="6">
        <v>0.17100977198697068</v>
      </c>
    </row>
    <row r="1630" spans="1:17" x14ac:dyDescent="0.25">
      <c r="A1630" s="20">
        <f t="shared" si="252"/>
        <v>36598</v>
      </c>
      <c r="B1630" s="14">
        <f t="shared" si="252"/>
        <v>4</v>
      </c>
      <c r="C1630" s="15">
        <f t="shared" si="250"/>
        <v>5</v>
      </c>
      <c r="D1630" s="15" t="str">
        <f t="shared" si="250"/>
        <v>final</v>
      </c>
      <c r="E1630" s="15">
        <v>34</v>
      </c>
      <c r="F1630" s="15" t="s">
        <v>55</v>
      </c>
      <c r="G1630" s="15" t="s">
        <v>58</v>
      </c>
      <c r="H1630" s="15">
        <v>2</v>
      </c>
      <c r="I1630" s="15">
        <f t="shared" si="249"/>
        <v>36598034</v>
      </c>
      <c r="J1630" s="15">
        <f t="shared" si="246"/>
        <v>45</v>
      </c>
      <c r="K1630" s="16">
        <v>3440</v>
      </c>
      <c r="L1630" s="16">
        <v>3440</v>
      </c>
      <c r="M1630" s="16">
        <v>84.011627906976742</v>
      </c>
      <c r="N1630" s="16">
        <v>2890</v>
      </c>
      <c r="O1630" s="16">
        <v>525</v>
      </c>
      <c r="P1630" s="6">
        <f t="shared" si="251"/>
        <v>0.84738372093023251</v>
      </c>
      <c r="Q1630" s="6">
        <v>0.22664359861591693</v>
      </c>
    </row>
    <row r="1631" spans="1:17" x14ac:dyDescent="0.25">
      <c r="A1631" s="20">
        <f t="shared" si="252"/>
        <v>36598</v>
      </c>
      <c r="B1631" s="14">
        <f t="shared" si="252"/>
        <v>4</v>
      </c>
      <c r="C1631" s="15">
        <f t="shared" si="250"/>
        <v>5</v>
      </c>
      <c r="D1631" s="15" t="str">
        <f t="shared" si="250"/>
        <v>final</v>
      </c>
      <c r="E1631" s="15">
        <v>60</v>
      </c>
      <c r="F1631" s="15" t="s">
        <v>55</v>
      </c>
      <c r="G1631" s="15" t="s">
        <v>58</v>
      </c>
      <c r="H1631" s="15">
        <v>3</v>
      </c>
      <c r="I1631" s="15">
        <f t="shared" si="249"/>
        <v>36598060</v>
      </c>
      <c r="J1631" s="15">
        <f t="shared" si="246"/>
        <v>45</v>
      </c>
      <c r="K1631" s="16">
        <v>2290</v>
      </c>
      <c r="L1631" s="16">
        <v>2290</v>
      </c>
      <c r="M1631" s="16">
        <v>93.886462882096069</v>
      </c>
      <c r="N1631" s="16">
        <v>2150</v>
      </c>
      <c r="O1631" s="16">
        <v>420</v>
      </c>
      <c r="P1631" s="6">
        <f t="shared" si="251"/>
        <v>0.81659388646288211</v>
      </c>
      <c r="Q1631" s="6">
        <v>0.2930232558139535</v>
      </c>
    </row>
    <row r="1632" spans="1:17" x14ac:dyDescent="0.25">
      <c r="A1632" s="20">
        <f t="shared" si="252"/>
        <v>36598</v>
      </c>
      <c r="B1632" s="17">
        <f t="shared" si="252"/>
        <v>4</v>
      </c>
      <c r="C1632" s="18">
        <f t="shared" si="250"/>
        <v>5</v>
      </c>
      <c r="D1632" s="18" t="str">
        <f t="shared" si="250"/>
        <v>final</v>
      </c>
      <c r="E1632" s="18">
        <v>18</v>
      </c>
      <c r="F1632" s="18" t="s">
        <v>57</v>
      </c>
      <c r="G1632" s="18" t="s">
        <v>58</v>
      </c>
      <c r="H1632" s="18">
        <v>1</v>
      </c>
      <c r="I1632" s="18">
        <f t="shared" si="249"/>
        <v>36598018</v>
      </c>
      <c r="J1632" s="18">
        <f t="shared" si="246"/>
        <v>45</v>
      </c>
      <c r="K1632" s="19">
        <v>4310</v>
      </c>
      <c r="L1632" s="19">
        <v>4310</v>
      </c>
      <c r="M1632" s="19">
        <v>77.146171693735496</v>
      </c>
      <c r="N1632" s="19">
        <v>3325</v>
      </c>
      <c r="O1632" s="19">
        <v>850</v>
      </c>
      <c r="P1632" s="6">
        <f t="shared" si="251"/>
        <v>0.80278422273781902</v>
      </c>
      <c r="Q1632" s="6">
        <v>0.21797004991680533</v>
      </c>
    </row>
    <row r="1633" spans="1:17" x14ac:dyDescent="0.25">
      <c r="A1633" s="20">
        <f t="shared" si="252"/>
        <v>36598</v>
      </c>
      <c r="B1633" s="17">
        <f t="shared" si="252"/>
        <v>4</v>
      </c>
      <c r="C1633" s="18">
        <f t="shared" si="250"/>
        <v>5</v>
      </c>
      <c r="D1633" s="18" t="str">
        <f t="shared" si="250"/>
        <v>final</v>
      </c>
      <c r="E1633" s="18">
        <v>37</v>
      </c>
      <c r="F1633" s="18" t="s">
        <v>57</v>
      </c>
      <c r="G1633" s="18" t="s">
        <v>58</v>
      </c>
      <c r="H1633" s="18">
        <v>2</v>
      </c>
      <c r="I1633" s="18">
        <f t="shared" si="249"/>
        <v>36598037</v>
      </c>
      <c r="J1633" s="18">
        <f t="shared" si="246"/>
        <v>45</v>
      </c>
      <c r="K1633" s="19">
        <v>5200</v>
      </c>
      <c r="L1633" s="19">
        <v>5200</v>
      </c>
      <c r="M1633" s="19">
        <v>79.519230769230774</v>
      </c>
      <c r="N1633" s="19">
        <v>4135</v>
      </c>
      <c r="O1633" s="19">
        <v>825</v>
      </c>
      <c r="P1633" s="6">
        <f t="shared" si="251"/>
        <v>0.84134615384615385</v>
      </c>
      <c r="Q1633" s="6">
        <v>0.21523579201934703</v>
      </c>
    </row>
    <row r="1634" spans="1:17" x14ac:dyDescent="0.25">
      <c r="A1634" s="20">
        <f t="shared" si="252"/>
        <v>36598</v>
      </c>
      <c r="B1634" s="17">
        <f t="shared" si="252"/>
        <v>4</v>
      </c>
      <c r="C1634" s="18">
        <f t="shared" si="250"/>
        <v>5</v>
      </c>
      <c r="D1634" s="18" t="str">
        <f t="shared" si="250"/>
        <v>final</v>
      </c>
      <c r="E1634" s="18">
        <v>83</v>
      </c>
      <c r="F1634" s="18" t="s">
        <v>57</v>
      </c>
      <c r="G1634" s="18" t="s">
        <v>58</v>
      </c>
      <c r="H1634" s="18">
        <v>3</v>
      </c>
      <c r="I1634" s="18">
        <f t="shared" si="249"/>
        <v>36598083</v>
      </c>
      <c r="J1634" s="18">
        <f t="shared" si="246"/>
        <v>45</v>
      </c>
      <c r="K1634" s="19">
        <v>2285</v>
      </c>
      <c r="L1634" s="19">
        <v>2285</v>
      </c>
      <c r="M1634" s="19">
        <v>69.584245076586427</v>
      </c>
      <c r="N1634" s="19">
        <v>1590</v>
      </c>
      <c r="O1634" s="19">
        <v>250</v>
      </c>
      <c r="P1634" s="6">
        <f t="shared" si="251"/>
        <v>0.89059080962800874</v>
      </c>
      <c r="Q1634" s="6">
        <v>0.1069182389937107</v>
      </c>
    </row>
    <row r="1635" spans="1:17" x14ac:dyDescent="0.25">
      <c r="A1635" s="20">
        <f t="shared" si="252"/>
        <v>36598</v>
      </c>
      <c r="B1635" s="8">
        <f t="shared" si="252"/>
        <v>4</v>
      </c>
      <c r="C1635" s="9">
        <f t="shared" si="250"/>
        <v>5</v>
      </c>
      <c r="D1635" s="9" t="str">
        <f t="shared" si="250"/>
        <v>final</v>
      </c>
      <c r="E1635" s="9">
        <v>16</v>
      </c>
      <c r="F1635" s="9" t="s">
        <v>55</v>
      </c>
      <c r="G1635" s="9" t="s">
        <v>59</v>
      </c>
      <c r="H1635" s="9">
        <v>1</v>
      </c>
      <c r="I1635" s="9">
        <f t="shared" si="249"/>
        <v>36598016</v>
      </c>
      <c r="J1635" s="9">
        <f t="shared" si="246"/>
        <v>45</v>
      </c>
      <c r="K1635" s="10">
        <v>4835</v>
      </c>
      <c r="L1635" s="10">
        <v>4835</v>
      </c>
      <c r="M1635" s="10">
        <v>100</v>
      </c>
      <c r="N1635" s="10">
        <v>4835</v>
      </c>
      <c r="O1635" s="10">
        <v>680</v>
      </c>
      <c r="P1635" s="6">
        <f t="shared" si="251"/>
        <v>0.85935884177869704</v>
      </c>
      <c r="Q1635" s="6"/>
    </row>
    <row r="1636" spans="1:17" x14ac:dyDescent="0.25">
      <c r="A1636" s="20">
        <f t="shared" si="252"/>
        <v>36598</v>
      </c>
      <c r="B1636" s="8">
        <f t="shared" si="252"/>
        <v>4</v>
      </c>
      <c r="C1636" s="9">
        <f t="shared" si="250"/>
        <v>5</v>
      </c>
      <c r="D1636" s="9" t="str">
        <f t="shared" si="250"/>
        <v>final</v>
      </c>
      <c r="E1636" s="9">
        <v>36</v>
      </c>
      <c r="F1636" s="9" t="s">
        <v>55</v>
      </c>
      <c r="G1636" s="9" t="s">
        <v>59</v>
      </c>
      <c r="H1636" s="9">
        <v>2</v>
      </c>
      <c r="I1636" s="9">
        <f t="shared" si="249"/>
        <v>36598036</v>
      </c>
      <c r="J1636" s="9">
        <f t="shared" si="246"/>
        <v>45</v>
      </c>
      <c r="K1636" s="10">
        <v>4715</v>
      </c>
      <c r="L1636" s="10">
        <v>4715</v>
      </c>
      <c r="M1636" s="10">
        <v>100</v>
      </c>
      <c r="N1636" s="10">
        <v>4715</v>
      </c>
      <c r="O1636" s="10">
        <v>665</v>
      </c>
      <c r="P1636" s="6">
        <f t="shared" si="251"/>
        <v>0.85896076352067874</v>
      </c>
      <c r="Q1636" s="6"/>
    </row>
    <row r="1637" spans="1:17" x14ac:dyDescent="0.25">
      <c r="A1637" s="20">
        <f t="shared" si="252"/>
        <v>36598</v>
      </c>
      <c r="B1637" s="8">
        <f t="shared" si="252"/>
        <v>4</v>
      </c>
      <c r="C1637" s="9">
        <f t="shared" si="250"/>
        <v>5</v>
      </c>
      <c r="D1637" s="9" t="str">
        <f t="shared" si="250"/>
        <v>final</v>
      </c>
      <c r="E1637" s="9">
        <v>59</v>
      </c>
      <c r="F1637" s="9" t="s">
        <v>55</v>
      </c>
      <c r="G1637" s="9" t="s">
        <v>59</v>
      </c>
      <c r="H1637" s="9">
        <v>3</v>
      </c>
      <c r="I1637" s="9">
        <f t="shared" si="249"/>
        <v>36598059</v>
      </c>
      <c r="J1637" s="9">
        <f t="shared" si="246"/>
        <v>45</v>
      </c>
      <c r="K1637" s="10">
        <v>3790</v>
      </c>
      <c r="L1637" s="10">
        <v>3790</v>
      </c>
      <c r="M1637" s="10">
        <v>100</v>
      </c>
      <c r="N1637" s="10">
        <v>3790</v>
      </c>
      <c r="O1637" s="10">
        <v>705</v>
      </c>
      <c r="P1637" s="6">
        <f t="shared" si="251"/>
        <v>0.81398416886543534</v>
      </c>
      <c r="Q1637" s="6"/>
    </row>
    <row r="1638" spans="1:17" x14ac:dyDescent="0.25">
      <c r="A1638" s="20">
        <f t="shared" si="252"/>
        <v>36598</v>
      </c>
      <c r="B1638" s="11">
        <f t="shared" si="252"/>
        <v>4</v>
      </c>
      <c r="C1638" s="12">
        <f t="shared" si="250"/>
        <v>5</v>
      </c>
      <c r="D1638" s="12" t="str">
        <f t="shared" si="250"/>
        <v>final</v>
      </c>
      <c r="E1638" s="12">
        <v>19</v>
      </c>
      <c r="F1638" s="12" t="s">
        <v>57</v>
      </c>
      <c r="G1638" s="12" t="s">
        <v>59</v>
      </c>
      <c r="H1638" s="12">
        <v>1</v>
      </c>
      <c r="I1638" s="12">
        <f t="shared" si="249"/>
        <v>36598019</v>
      </c>
      <c r="J1638" s="12">
        <f t="shared" si="246"/>
        <v>45</v>
      </c>
      <c r="K1638" s="13">
        <v>4060</v>
      </c>
      <c r="L1638" s="13">
        <v>4060</v>
      </c>
      <c r="M1638" s="13">
        <v>100</v>
      </c>
      <c r="N1638" s="13">
        <v>4060</v>
      </c>
      <c r="O1638" s="13">
        <v>620</v>
      </c>
      <c r="P1638" s="6">
        <f t="shared" si="251"/>
        <v>0.84729064039408863</v>
      </c>
      <c r="Q1638" s="6"/>
    </row>
    <row r="1639" spans="1:17" x14ac:dyDescent="0.25">
      <c r="A1639" s="20">
        <f t="shared" si="252"/>
        <v>36598</v>
      </c>
      <c r="B1639" s="11">
        <f t="shared" si="252"/>
        <v>4</v>
      </c>
      <c r="C1639" s="12">
        <f t="shared" si="250"/>
        <v>5</v>
      </c>
      <c r="D1639" s="12" t="str">
        <f t="shared" si="250"/>
        <v>final</v>
      </c>
      <c r="E1639" s="12">
        <v>38</v>
      </c>
      <c r="F1639" s="12" t="s">
        <v>57</v>
      </c>
      <c r="G1639" s="12" t="s">
        <v>59</v>
      </c>
      <c r="H1639" s="12">
        <v>2</v>
      </c>
      <c r="I1639" s="12">
        <f t="shared" si="249"/>
        <v>36598038</v>
      </c>
      <c r="J1639" s="12">
        <f t="shared" si="246"/>
        <v>45</v>
      </c>
      <c r="K1639" s="13">
        <v>4215</v>
      </c>
      <c r="L1639" s="13">
        <v>4215</v>
      </c>
      <c r="M1639" s="13">
        <v>100</v>
      </c>
      <c r="N1639" s="13">
        <v>4215</v>
      </c>
      <c r="O1639" s="13">
        <v>435</v>
      </c>
      <c r="P1639" s="6">
        <f t="shared" si="251"/>
        <v>0.89679715302491103</v>
      </c>
      <c r="Q1639" s="6"/>
    </row>
    <row r="1640" spans="1:17" x14ac:dyDescent="0.25">
      <c r="A1640" s="20">
        <f t="shared" si="252"/>
        <v>36598</v>
      </c>
      <c r="B1640" s="11">
        <f t="shared" si="252"/>
        <v>4</v>
      </c>
      <c r="C1640" s="12">
        <f t="shared" si="252"/>
        <v>5</v>
      </c>
      <c r="D1640" s="12" t="str">
        <f t="shared" si="252"/>
        <v>final</v>
      </c>
      <c r="E1640" s="12">
        <v>81</v>
      </c>
      <c r="F1640" s="12" t="s">
        <v>57</v>
      </c>
      <c r="G1640" s="12" t="s">
        <v>59</v>
      </c>
      <c r="H1640" s="12">
        <v>3</v>
      </c>
      <c r="I1640" s="12">
        <f t="shared" si="249"/>
        <v>36598081</v>
      </c>
      <c r="J1640" s="12">
        <f t="shared" si="246"/>
        <v>45</v>
      </c>
      <c r="K1640" s="13">
        <v>4400</v>
      </c>
      <c r="L1640" s="13">
        <v>4400</v>
      </c>
      <c r="M1640" s="13">
        <v>100</v>
      </c>
      <c r="N1640" s="13">
        <v>4400</v>
      </c>
      <c r="O1640" s="13">
        <v>500</v>
      </c>
      <c r="P1640" s="6">
        <f t="shared" si="251"/>
        <v>0.88636363636363635</v>
      </c>
      <c r="Q1640" s="6"/>
    </row>
    <row r="1641" spans="1:17" x14ac:dyDescent="0.25">
      <c r="A1641" s="7">
        <v>36603</v>
      </c>
      <c r="B1641" s="8">
        <v>4</v>
      </c>
      <c r="C1641" s="9">
        <v>5</v>
      </c>
      <c r="D1641" s="9" t="s">
        <v>51</v>
      </c>
      <c r="E1641" s="9">
        <v>14</v>
      </c>
      <c r="F1641" s="9" t="s">
        <v>55</v>
      </c>
      <c r="G1641" s="9" t="s">
        <v>56</v>
      </c>
      <c r="H1641" s="9">
        <v>1</v>
      </c>
      <c r="I1641" s="9">
        <f t="shared" si="249"/>
        <v>36603014</v>
      </c>
      <c r="J1641" s="9">
        <f t="shared" si="246"/>
        <v>45</v>
      </c>
      <c r="K1641" s="10">
        <v>0</v>
      </c>
      <c r="L1641" s="10"/>
      <c r="M1641" s="10"/>
      <c r="N1641" s="10"/>
      <c r="O1641" s="9"/>
      <c r="P1641" s="6"/>
      <c r="Q1641" s="6"/>
    </row>
    <row r="1642" spans="1:17" x14ac:dyDescent="0.25">
      <c r="A1642" s="7">
        <f>A1641</f>
        <v>36603</v>
      </c>
      <c r="B1642" s="8">
        <f>B1641</f>
        <v>4</v>
      </c>
      <c r="C1642" s="9">
        <f t="shared" ref="C1642:D1657" si="253">C1641</f>
        <v>5</v>
      </c>
      <c r="D1642" s="9" t="str">
        <f t="shared" si="253"/>
        <v>residual</v>
      </c>
      <c r="E1642" s="9">
        <v>35</v>
      </c>
      <c r="F1642" s="9" t="s">
        <v>55</v>
      </c>
      <c r="G1642" s="9" t="s">
        <v>56</v>
      </c>
      <c r="H1642" s="9">
        <v>2</v>
      </c>
      <c r="I1642" s="9">
        <f t="shared" si="249"/>
        <v>36603035</v>
      </c>
      <c r="J1642" s="9">
        <f t="shared" si="246"/>
        <v>45</v>
      </c>
      <c r="K1642" s="10">
        <v>0</v>
      </c>
      <c r="L1642" s="10"/>
      <c r="M1642" s="10"/>
      <c r="N1642" s="10"/>
      <c r="O1642" s="9"/>
      <c r="P1642" s="6"/>
      <c r="Q1642" s="6"/>
    </row>
    <row r="1643" spans="1:17" x14ac:dyDescent="0.25">
      <c r="A1643" s="7">
        <f t="shared" ref="A1643:D1658" si="254">A1642</f>
        <v>36603</v>
      </c>
      <c r="B1643" s="8">
        <f t="shared" si="254"/>
        <v>4</v>
      </c>
      <c r="C1643" s="9">
        <f t="shared" si="253"/>
        <v>5</v>
      </c>
      <c r="D1643" s="9" t="str">
        <f t="shared" si="253"/>
        <v>residual</v>
      </c>
      <c r="E1643" s="9">
        <v>61</v>
      </c>
      <c r="F1643" s="9" t="s">
        <v>55</v>
      </c>
      <c r="G1643" s="9" t="s">
        <v>56</v>
      </c>
      <c r="H1643" s="9">
        <v>3</v>
      </c>
      <c r="I1643" s="9">
        <f t="shared" si="249"/>
        <v>36603061</v>
      </c>
      <c r="J1643" s="9">
        <f t="shared" si="246"/>
        <v>45</v>
      </c>
      <c r="K1643" s="10">
        <v>0</v>
      </c>
      <c r="L1643" s="10"/>
      <c r="M1643" s="10"/>
      <c r="N1643" s="10"/>
      <c r="O1643" s="9"/>
      <c r="P1643" s="6"/>
      <c r="Q1643" s="6"/>
    </row>
    <row r="1644" spans="1:17" x14ac:dyDescent="0.25">
      <c r="A1644" s="7">
        <f t="shared" si="254"/>
        <v>36603</v>
      </c>
      <c r="B1644" s="11">
        <f t="shared" si="254"/>
        <v>4</v>
      </c>
      <c r="C1644" s="12">
        <f t="shared" si="253"/>
        <v>5</v>
      </c>
      <c r="D1644" s="12" t="str">
        <f t="shared" si="253"/>
        <v>residual</v>
      </c>
      <c r="E1644" s="12">
        <v>17</v>
      </c>
      <c r="F1644" s="12" t="s">
        <v>57</v>
      </c>
      <c r="G1644" s="12" t="s">
        <v>56</v>
      </c>
      <c r="H1644" s="12">
        <v>1</v>
      </c>
      <c r="I1644" s="12">
        <f t="shared" si="249"/>
        <v>36603017</v>
      </c>
      <c r="J1644" s="12">
        <f t="shared" si="246"/>
        <v>45</v>
      </c>
      <c r="K1644" s="13">
        <v>0</v>
      </c>
      <c r="L1644" s="13"/>
      <c r="M1644" s="13"/>
      <c r="N1644" s="13"/>
      <c r="O1644" s="12"/>
      <c r="P1644" s="6"/>
      <c r="Q1644" s="6"/>
    </row>
    <row r="1645" spans="1:17" x14ac:dyDescent="0.25">
      <c r="A1645" s="7">
        <f t="shared" si="254"/>
        <v>36603</v>
      </c>
      <c r="B1645" s="11">
        <f t="shared" si="254"/>
        <v>4</v>
      </c>
      <c r="C1645" s="12">
        <f t="shared" si="253"/>
        <v>5</v>
      </c>
      <c r="D1645" s="12" t="str">
        <f t="shared" si="253"/>
        <v>residual</v>
      </c>
      <c r="E1645" s="12">
        <v>39</v>
      </c>
      <c r="F1645" s="12" t="s">
        <v>57</v>
      </c>
      <c r="G1645" s="12" t="s">
        <v>56</v>
      </c>
      <c r="H1645" s="12">
        <v>2</v>
      </c>
      <c r="I1645" s="12">
        <f t="shared" si="249"/>
        <v>36603039</v>
      </c>
      <c r="J1645" s="12">
        <f t="shared" si="246"/>
        <v>45</v>
      </c>
      <c r="K1645" s="13">
        <v>0</v>
      </c>
      <c r="L1645" s="13"/>
      <c r="M1645" s="13"/>
      <c r="N1645" s="13"/>
      <c r="O1645" s="12"/>
      <c r="P1645" s="6"/>
      <c r="Q1645" s="6"/>
    </row>
    <row r="1646" spans="1:17" x14ac:dyDescent="0.25">
      <c r="A1646" s="7">
        <f t="shared" si="254"/>
        <v>36603</v>
      </c>
      <c r="B1646" s="11">
        <f t="shared" si="254"/>
        <v>4</v>
      </c>
      <c r="C1646" s="12">
        <f t="shared" si="253"/>
        <v>5</v>
      </c>
      <c r="D1646" s="12" t="str">
        <f t="shared" si="253"/>
        <v>residual</v>
      </c>
      <c r="E1646" s="12">
        <v>82</v>
      </c>
      <c r="F1646" s="12" t="s">
        <v>57</v>
      </c>
      <c r="G1646" s="12" t="s">
        <v>56</v>
      </c>
      <c r="H1646" s="12">
        <v>3</v>
      </c>
      <c r="I1646" s="12">
        <f t="shared" si="249"/>
        <v>36603082</v>
      </c>
      <c r="J1646" s="12">
        <f t="shared" si="246"/>
        <v>45</v>
      </c>
      <c r="K1646" s="13">
        <v>0</v>
      </c>
      <c r="L1646" s="13"/>
      <c r="M1646" s="13"/>
      <c r="N1646" s="13"/>
      <c r="O1646" s="12"/>
      <c r="P1646" s="6"/>
      <c r="Q1646" s="6"/>
    </row>
    <row r="1647" spans="1:17" x14ac:dyDescent="0.25">
      <c r="A1647" s="7">
        <f t="shared" si="254"/>
        <v>36603</v>
      </c>
      <c r="B1647" s="14">
        <f t="shared" si="254"/>
        <v>4</v>
      </c>
      <c r="C1647" s="15">
        <f t="shared" si="253"/>
        <v>5</v>
      </c>
      <c r="D1647" s="15" t="str">
        <f t="shared" si="253"/>
        <v>residual</v>
      </c>
      <c r="E1647" s="15">
        <v>15</v>
      </c>
      <c r="F1647" s="15" t="s">
        <v>55</v>
      </c>
      <c r="G1647" s="15" t="s">
        <v>58</v>
      </c>
      <c r="H1647" s="15">
        <v>1</v>
      </c>
      <c r="I1647" s="15">
        <f t="shared" si="249"/>
        <v>36603015</v>
      </c>
      <c r="J1647" s="15">
        <f t="shared" si="246"/>
        <v>45</v>
      </c>
      <c r="K1647" s="16">
        <v>685</v>
      </c>
      <c r="L1647" s="16"/>
      <c r="M1647" s="16"/>
      <c r="N1647" s="16"/>
      <c r="O1647" s="15"/>
      <c r="P1647" s="6"/>
      <c r="Q1647" s="6"/>
    </row>
    <row r="1648" spans="1:17" x14ac:dyDescent="0.25">
      <c r="A1648" s="7">
        <f t="shared" si="254"/>
        <v>36603</v>
      </c>
      <c r="B1648" s="14">
        <f t="shared" si="254"/>
        <v>4</v>
      </c>
      <c r="C1648" s="15">
        <f t="shared" si="253"/>
        <v>5</v>
      </c>
      <c r="D1648" s="15" t="str">
        <f t="shared" si="253"/>
        <v>residual</v>
      </c>
      <c r="E1648" s="15">
        <v>34</v>
      </c>
      <c r="F1648" s="15" t="s">
        <v>55</v>
      </c>
      <c r="G1648" s="15" t="s">
        <v>58</v>
      </c>
      <c r="H1648" s="15">
        <v>2</v>
      </c>
      <c r="I1648" s="15">
        <f t="shared" si="249"/>
        <v>36603034</v>
      </c>
      <c r="J1648" s="15">
        <f t="shared" si="246"/>
        <v>45</v>
      </c>
      <c r="K1648" s="16">
        <v>525</v>
      </c>
      <c r="L1648" s="16"/>
      <c r="M1648" s="16"/>
      <c r="N1648" s="16"/>
      <c r="O1648" s="15"/>
      <c r="P1648" s="6"/>
      <c r="Q1648" s="6"/>
    </row>
    <row r="1649" spans="1:17" x14ac:dyDescent="0.25">
      <c r="A1649" s="7">
        <f t="shared" si="254"/>
        <v>36603</v>
      </c>
      <c r="B1649" s="14">
        <f t="shared" si="254"/>
        <v>4</v>
      </c>
      <c r="C1649" s="15">
        <f t="shared" si="253"/>
        <v>5</v>
      </c>
      <c r="D1649" s="15" t="str">
        <f t="shared" si="253"/>
        <v>residual</v>
      </c>
      <c r="E1649" s="15">
        <v>60</v>
      </c>
      <c r="F1649" s="15" t="s">
        <v>55</v>
      </c>
      <c r="G1649" s="15" t="s">
        <v>58</v>
      </c>
      <c r="H1649" s="15">
        <v>3</v>
      </c>
      <c r="I1649" s="15">
        <f t="shared" si="249"/>
        <v>36603060</v>
      </c>
      <c r="J1649" s="15">
        <f t="shared" si="246"/>
        <v>45</v>
      </c>
      <c r="K1649" s="16">
        <v>420</v>
      </c>
      <c r="L1649" s="16"/>
      <c r="M1649" s="16"/>
      <c r="N1649" s="16"/>
      <c r="O1649" s="15"/>
      <c r="P1649" s="6"/>
      <c r="Q1649" s="6"/>
    </row>
    <row r="1650" spans="1:17" x14ac:dyDescent="0.25">
      <c r="A1650" s="7">
        <f t="shared" si="254"/>
        <v>36603</v>
      </c>
      <c r="B1650" s="17">
        <f t="shared" si="254"/>
        <v>4</v>
      </c>
      <c r="C1650" s="18">
        <f t="shared" si="253"/>
        <v>5</v>
      </c>
      <c r="D1650" s="18" t="str">
        <f t="shared" si="253"/>
        <v>residual</v>
      </c>
      <c r="E1650" s="18">
        <v>18</v>
      </c>
      <c r="F1650" s="18" t="s">
        <v>57</v>
      </c>
      <c r="G1650" s="18" t="s">
        <v>58</v>
      </c>
      <c r="H1650" s="18">
        <v>1</v>
      </c>
      <c r="I1650" s="18">
        <f t="shared" si="249"/>
        <v>36603018</v>
      </c>
      <c r="J1650" s="18">
        <f t="shared" si="246"/>
        <v>45</v>
      </c>
      <c r="K1650" s="19">
        <v>850</v>
      </c>
      <c r="L1650" s="19"/>
      <c r="M1650" s="19"/>
      <c r="N1650" s="19"/>
      <c r="O1650" s="18"/>
      <c r="P1650" s="6"/>
      <c r="Q1650" s="6"/>
    </row>
    <row r="1651" spans="1:17" x14ac:dyDescent="0.25">
      <c r="A1651" s="7">
        <f t="shared" si="254"/>
        <v>36603</v>
      </c>
      <c r="B1651" s="17">
        <f t="shared" si="254"/>
        <v>4</v>
      </c>
      <c r="C1651" s="18">
        <f t="shared" si="253"/>
        <v>5</v>
      </c>
      <c r="D1651" s="18" t="str">
        <f t="shared" si="253"/>
        <v>residual</v>
      </c>
      <c r="E1651" s="18">
        <v>37</v>
      </c>
      <c r="F1651" s="18" t="s">
        <v>57</v>
      </c>
      <c r="G1651" s="18" t="s">
        <v>58</v>
      </c>
      <c r="H1651" s="18">
        <v>2</v>
      </c>
      <c r="I1651" s="18">
        <f t="shared" si="249"/>
        <v>36603037</v>
      </c>
      <c r="J1651" s="18">
        <f t="shared" si="246"/>
        <v>45</v>
      </c>
      <c r="K1651" s="19">
        <v>825</v>
      </c>
      <c r="L1651" s="19"/>
      <c r="M1651" s="19"/>
      <c r="N1651" s="19"/>
      <c r="O1651" s="18"/>
      <c r="P1651" s="6"/>
      <c r="Q1651" s="6"/>
    </row>
    <row r="1652" spans="1:17" x14ac:dyDescent="0.25">
      <c r="A1652" s="7">
        <f t="shared" si="254"/>
        <v>36603</v>
      </c>
      <c r="B1652" s="17">
        <f t="shared" si="254"/>
        <v>4</v>
      </c>
      <c r="C1652" s="18">
        <f t="shared" si="253"/>
        <v>5</v>
      </c>
      <c r="D1652" s="18" t="str">
        <f t="shared" si="253"/>
        <v>residual</v>
      </c>
      <c r="E1652" s="18">
        <v>83</v>
      </c>
      <c r="F1652" s="18" t="s">
        <v>57</v>
      </c>
      <c r="G1652" s="18" t="s">
        <v>58</v>
      </c>
      <c r="H1652" s="18">
        <v>3</v>
      </c>
      <c r="I1652" s="18">
        <f t="shared" si="249"/>
        <v>36603083</v>
      </c>
      <c r="J1652" s="18">
        <f t="shared" si="246"/>
        <v>45</v>
      </c>
      <c r="K1652" s="19">
        <v>250</v>
      </c>
      <c r="L1652" s="19"/>
      <c r="M1652" s="19"/>
      <c r="N1652" s="19"/>
      <c r="O1652" s="18"/>
      <c r="P1652" s="6"/>
      <c r="Q1652" s="6"/>
    </row>
    <row r="1653" spans="1:17" x14ac:dyDescent="0.25">
      <c r="A1653" s="7">
        <f t="shared" si="254"/>
        <v>36603</v>
      </c>
      <c r="B1653" s="8">
        <f t="shared" si="254"/>
        <v>4</v>
      </c>
      <c r="C1653" s="9">
        <f t="shared" si="253"/>
        <v>5</v>
      </c>
      <c r="D1653" s="9" t="str">
        <f t="shared" si="253"/>
        <v>residual</v>
      </c>
      <c r="E1653" s="9">
        <v>16</v>
      </c>
      <c r="F1653" s="9" t="s">
        <v>55</v>
      </c>
      <c r="G1653" s="9" t="s">
        <v>59</v>
      </c>
      <c r="H1653" s="9">
        <v>1</v>
      </c>
      <c r="I1653" s="9">
        <f t="shared" si="249"/>
        <v>36603016</v>
      </c>
      <c r="J1653" s="9">
        <f t="shared" si="246"/>
        <v>45</v>
      </c>
      <c r="K1653" s="10">
        <v>680</v>
      </c>
      <c r="L1653" s="10"/>
      <c r="M1653" s="10"/>
      <c r="N1653" s="10"/>
      <c r="O1653" s="9"/>
      <c r="P1653" s="6"/>
      <c r="Q1653" s="6"/>
    </row>
    <row r="1654" spans="1:17" x14ac:dyDescent="0.25">
      <c r="A1654" s="7">
        <f t="shared" si="254"/>
        <v>36603</v>
      </c>
      <c r="B1654" s="8">
        <f t="shared" si="254"/>
        <v>4</v>
      </c>
      <c r="C1654" s="9">
        <f t="shared" si="253"/>
        <v>5</v>
      </c>
      <c r="D1654" s="9" t="str">
        <f t="shared" si="253"/>
        <v>residual</v>
      </c>
      <c r="E1654" s="9">
        <v>36</v>
      </c>
      <c r="F1654" s="9" t="s">
        <v>55</v>
      </c>
      <c r="G1654" s="9" t="s">
        <v>59</v>
      </c>
      <c r="H1654" s="9">
        <v>2</v>
      </c>
      <c r="I1654" s="9">
        <f t="shared" si="249"/>
        <v>36603036</v>
      </c>
      <c r="J1654" s="9">
        <f t="shared" si="246"/>
        <v>45</v>
      </c>
      <c r="K1654" s="10">
        <v>665</v>
      </c>
      <c r="L1654" s="10"/>
      <c r="M1654" s="10"/>
      <c r="N1654" s="10"/>
      <c r="O1654" s="9"/>
      <c r="P1654" s="6"/>
      <c r="Q1654" s="6"/>
    </row>
    <row r="1655" spans="1:17" x14ac:dyDescent="0.25">
      <c r="A1655" s="7">
        <f t="shared" si="254"/>
        <v>36603</v>
      </c>
      <c r="B1655" s="8">
        <f t="shared" si="254"/>
        <v>4</v>
      </c>
      <c r="C1655" s="9">
        <f t="shared" si="253"/>
        <v>5</v>
      </c>
      <c r="D1655" s="9" t="str">
        <f t="shared" si="253"/>
        <v>residual</v>
      </c>
      <c r="E1655" s="9">
        <v>59</v>
      </c>
      <c r="F1655" s="9" t="s">
        <v>55</v>
      </c>
      <c r="G1655" s="9" t="s">
        <v>59</v>
      </c>
      <c r="H1655" s="9">
        <v>3</v>
      </c>
      <c r="I1655" s="9">
        <f t="shared" si="249"/>
        <v>36603059</v>
      </c>
      <c r="J1655" s="9">
        <f t="shared" si="246"/>
        <v>45</v>
      </c>
      <c r="K1655" s="10">
        <v>705</v>
      </c>
      <c r="L1655" s="10"/>
      <c r="M1655" s="10"/>
      <c r="N1655" s="10"/>
      <c r="O1655" s="9"/>
      <c r="P1655" s="6"/>
      <c r="Q1655" s="6"/>
    </row>
    <row r="1656" spans="1:17" x14ac:dyDescent="0.25">
      <c r="A1656" s="7">
        <f t="shared" si="254"/>
        <v>36603</v>
      </c>
      <c r="B1656" s="11">
        <f t="shared" si="254"/>
        <v>4</v>
      </c>
      <c r="C1656" s="12">
        <f t="shared" si="253"/>
        <v>5</v>
      </c>
      <c r="D1656" s="12" t="str">
        <f t="shared" si="253"/>
        <v>residual</v>
      </c>
      <c r="E1656" s="12">
        <v>19</v>
      </c>
      <c r="F1656" s="12" t="s">
        <v>57</v>
      </c>
      <c r="G1656" s="12" t="s">
        <v>59</v>
      </c>
      <c r="H1656" s="12">
        <v>1</v>
      </c>
      <c r="I1656" s="12">
        <f t="shared" si="249"/>
        <v>36603019</v>
      </c>
      <c r="J1656" s="12">
        <f t="shared" si="246"/>
        <v>45</v>
      </c>
      <c r="K1656" s="13">
        <v>620</v>
      </c>
      <c r="L1656" s="13"/>
      <c r="M1656" s="13"/>
      <c r="N1656" s="13"/>
      <c r="O1656" s="12"/>
      <c r="P1656" s="6"/>
      <c r="Q1656" s="6"/>
    </row>
    <row r="1657" spans="1:17" x14ac:dyDescent="0.25">
      <c r="A1657" s="7">
        <f t="shared" si="254"/>
        <v>36603</v>
      </c>
      <c r="B1657" s="11">
        <f t="shared" si="254"/>
        <v>4</v>
      </c>
      <c r="C1657" s="12">
        <f t="shared" si="253"/>
        <v>5</v>
      </c>
      <c r="D1657" s="12" t="str">
        <f t="shared" si="253"/>
        <v>residual</v>
      </c>
      <c r="E1657" s="12">
        <v>38</v>
      </c>
      <c r="F1657" s="12" t="s">
        <v>57</v>
      </c>
      <c r="G1657" s="12" t="s">
        <v>59</v>
      </c>
      <c r="H1657" s="12">
        <v>2</v>
      </c>
      <c r="I1657" s="12">
        <f t="shared" si="249"/>
        <v>36603038</v>
      </c>
      <c r="J1657" s="12">
        <f t="shared" si="246"/>
        <v>45</v>
      </c>
      <c r="K1657" s="13">
        <v>435</v>
      </c>
      <c r="L1657" s="13"/>
      <c r="M1657" s="13"/>
      <c r="N1657" s="13"/>
      <c r="O1657" s="12"/>
      <c r="P1657" s="6"/>
      <c r="Q1657" s="6"/>
    </row>
    <row r="1658" spans="1:17" x14ac:dyDescent="0.25">
      <c r="A1658" s="7">
        <f t="shared" si="254"/>
        <v>36603</v>
      </c>
      <c r="B1658" s="11">
        <f t="shared" si="254"/>
        <v>4</v>
      </c>
      <c r="C1658" s="12">
        <f t="shared" si="254"/>
        <v>5</v>
      </c>
      <c r="D1658" s="12" t="str">
        <f t="shared" si="254"/>
        <v>residual</v>
      </c>
      <c r="E1658" s="12">
        <v>81</v>
      </c>
      <c r="F1658" s="12" t="s">
        <v>57</v>
      </c>
      <c r="G1658" s="12" t="s">
        <v>59</v>
      </c>
      <c r="H1658" s="12">
        <v>3</v>
      </c>
      <c r="I1658" s="12">
        <f t="shared" si="249"/>
        <v>36603081</v>
      </c>
      <c r="J1658" s="12">
        <f t="shared" si="246"/>
        <v>45</v>
      </c>
      <c r="K1658" s="13">
        <v>500</v>
      </c>
      <c r="L1658" s="13"/>
      <c r="M1658" s="13"/>
      <c r="N1658" s="13"/>
      <c r="O1658" s="12"/>
      <c r="P1658" s="6"/>
      <c r="Q1658" s="6"/>
    </row>
    <row r="1659" spans="1:17" x14ac:dyDescent="0.25">
      <c r="A1659" s="20">
        <v>36621</v>
      </c>
      <c r="B1659" s="8">
        <v>4</v>
      </c>
      <c r="C1659" s="9">
        <v>6</v>
      </c>
      <c r="D1659" s="9" t="s">
        <v>60</v>
      </c>
      <c r="E1659" s="9">
        <v>14</v>
      </c>
      <c r="F1659" s="9" t="s">
        <v>55</v>
      </c>
      <c r="G1659" s="9" t="s">
        <v>56</v>
      </c>
      <c r="H1659" s="9">
        <v>1</v>
      </c>
      <c r="I1659" s="9">
        <f t="shared" si="249"/>
        <v>36621014</v>
      </c>
      <c r="J1659" s="9">
        <f t="shared" si="246"/>
        <v>46</v>
      </c>
      <c r="K1659" s="10">
        <v>38</v>
      </c>
      <c r="L1659" s="10">
        <v>38</v>
      </c>
      <c r="M1659" s="10">
        <v>29.54545454545454</v>
      </c>
      <c r="N1659" s="10">
        <v>11.227272727272727</v>
      </c>
      <c r="O1659" s="9"/>
      <c r="P1659" s="6"/>
      <c r="Q1659" s="6"/>
    </row>
    <row r="1660" spans="1:17" x14ac:dyDescent="0.25">
      <c r="A1660" s="20">
        <f>A1659</f>
        <v>36621</v>
      </c>
      <c r="B1660" s="8">
        <f>B1659</f>
        <v>4</v>
      </c>
      <c r="C1660" s="9">
        <f t="shared" ref="C1660:D1675" si="255">C1659</f>
        <v>6</v>
      </c>
      <c r="D1660" s="9" t="str">
        <f t="shared" si="255"/>
        <v>growth</v>
      </c>
      <c r="E1660" s="9">
        <v>35</v>
      </c>
      <c r="F1660" s="9" t="s">
        <v>55</v>
      </c>
      <c r="G1660" s="9" t="s">
        <v>56</v>
      </c>
      <c r="H1660" s="9">
        <v>2</v>
      </c>
      <c r="I1660" s="9">
        <f t="shared" si="249"/>
        <v>36621035</v>
      </c>
      <c r="J1660" s="9">
        <f t="shared" si="246"/>
        <v>46</v>
      </c>
      <c r="K1660" s="10">
        <v>71.5</v>
      </c>
      <c r="L1660" s="10">
        <v>71.5</v>
      </c>
      <c r="M1660" s="10">
        <v>32.191780821917817</v>
      </c>
      <c r="N1660" s="10">
        <v>23.017123287671236</v>
      </c>
      <c r="O1660" s="9"/>
      <c r="P1660" s="6"/>
      <c r="Q1660" s="6"/>
    </row>
    <row r="1661" spans="1:17" x14ac:dyDescent="0.25">
      <c r="A1661" s="20">
        <f t="shared" ref="A1661:D1676" si="256">A1660</f>
        <v>36621</v>
      </c>
      <c r="B1661" s="8">
        <f t="shared" si="256"/>
        <v>4</v>
      </c>
      <c r="C1661" s="9">
        <f t="shared" si="255"/>
        <v>6</v>
      </c>
      <c r="D1661" s="9" t="str">
        <f t="shared" si="255"/>
        <v>growth</v>
      </c>
      <c r="E1661" s="9">
        <v>61</v>
      </c>
      <c r="F1661" s="9" t="s">
        <v>55</v>
      </c>
      <c r="G1661" s="9" t="s">
        <v>56</v>
      </c>
      <c r="H1661" s="9">
        <v>3</v>
      </c>
      <c r="I1661" s="9">
        <f t="shared" si="249"/>
        <v>36621061</v>
      </c>
      <c r="J1661" s="9">
        <f t="shared" si="246"/>
        <v>46</v>
      </c>
      <c r="K1661" s="10">
        <v>106.5</v>
      </c>
      <c r="L1661" s="10">
        <v>106.5</v>
      </c>
      <c r="M1661" s="10">
        <v>50</v>
      </c>
      <c r="N1661" s="10">
        <v>53.25</v>
      </c>
      <c r="O1661" s="9"/>
      <c r="P1661" s="6"/>
      <c r="Q1661" s="6"/>
    </row>
    <row r="1662" spans="1:17" x14ac:dyDescent="0.25">
      <c r="A1662" s="20">
        <f t="shared" si="256"/>
        <v>36621</v>
      </c>
      <c r="B1662" s="11">
        <f t="shared" si="256"/>
        <v>4</v>
      </c>
      <c r="C1662" s="12">
        <f t="shared" si="255"/>
        <v>6</v>
      </c>
      <c r="D1662" s="12" t="str">
        <f t="shared" si="255"/>
        <v>growth</v>
      </c>
      <c r="E1662" s="12">
        <v>17</v>
      </c>
      <c r="F1662" s="12" t="s">
        <v>57</v>
      </c>
      <c r="G1662" s="12" t="s">
        <v>56</v>
      </c>
      <c r="H1662" s="12">
        <v>1</v>
      </c>
      <c r="I1662" s="12">
        <f t="shared" si="249"/>
        <v>36621017</v>
      </c>
      <c r="J1662" s="12">
        <f t="shared" si="246"/>
        <v>46</v>
      </c>
      <c r="K1662" s="13">
        <v>19.5</v>
      </c>
      <c r="L1662" s="13">
        <v>19.5</v>
      </c>
      <c r="M1662" s="13">
        <v>42.857142857142847</v>
      </c>
      <c r="N1662" s="13">
        <v>8.3571428571428559</v>
      </c>
      <c r="O1662" s="12"/>
      <c r="P1662" s="6"/>
      <c r="Q1662" s="6"/>
    </row>
    <row r="1663" spans="1:17" x14ac:dyDescent="0.25">
      <c r="A1663" s="20">
        <f t="shared" si="256"/>
        <v>36621</v>
      </c>
      <c r="B1663" s="11">
        <f t="shared" si="256"/>
        <v>4</v>
      </c>
      <c r="C1663" s="12">
        <f t="shared" si="255"/>
        <v>6</v>
      </c>
      <c r="D1663" s="12" t="str">
        <f t="shared" si="255"/>
        <v>growth</v>
      </c>
      <c r="E1663" s="12">
        <v>39</v>
      </c>
      <c r="F1663" s="12" t="s">
        <v>57</v>
      </c>
      <c r="G1663" s="12" t="s">
        <v>56</v>
      </c>
      <c r="H1663" s="12">
        <v>2</v>
      </c>
      <c r="I1663" s="12">
        <f t="shared" si="249"/>
        <v>36621039</v>
      </c>
      <c r="J1663" s="12">
        <f t="shared" si="246"/>
        <v>46</v>
      </c>
      <c r="K1663" s="13">
        <v>28</v>
      </c>
      <c r="L1663" s="13">
        <v>28</v>
      </c>
      <c r="M1663" s="13">
        <v>15.217391304347816</v>
      </c>
      <c r="N1663" s="13">
        <v>4.2608695652173889</v>
      </c>
      <c r="O1663" s="12"/>
      <c r="P1663" s="6"/>
      <c r="Q1663" s="6"/>
    </row>
    <row r="1664" spans="1:17" x14ac:dyDescent="0.25">
      <c r="A1664" s="20">
        <f t="shared" si="256"/>
        <v>36621</v>
      </c>
      <c r="B1664" s="11">
        <f t="shared" si="256"/>
        <v>4</v>
      </c>
      <c r="C1664" s="12">
        <f t="shared" si="255"/>
        <v>6</v>
      </c>
      <c r="D1664" s="12" t="str">
        <f t="shared" si="255"/>
        <v>growth</v>
      </c>
      <c r="E1664" s="12">
        <v>82</v>
      </c>
      <c r="F1664" s="12" t="s">
        <v>57</v>
      </c>
      <c r="G1664" s="12" t="s">
        <v>56</v>
      </c>
      <c r="H1664" s="12">
        <v>3</v>
      </c>
      <c r="I1664" s="12">
        <f t="shared" si="249"/>
        <v>36621082</v>
      </c>
      <c r="J1664" s="12">
        <f t="shared" si="246"/>
        <v>46</v>
      </c>
      <c r="K1664" s="13">
        <v>6.5</v>
      </c>
      <c r="L1664" s="13">
        <v>6.5</v>
      </c>
      <c r="M1664" s="13">
        <v>6.0606060606060659</v>
      </c>
      <c r="N1664" s="13">
        <v>0.39393939393939426</v>
      </c>
      <c r="O1664" s="12"/>
      <c r="P1664" s="6"/>
      <c r="Q1664" s="6"/>
    </row>
    <row r="1665" spans="1:17" x14ac:dyDescent="0.25">
      <c r="A1665" s="20">
        <f t="shared" si="256"/>
        <v>36621</v>
      </c>
      <c r="B1665" s="14">
        <f t="shared" si="256"/>
        <v>4</v>
      </c>
      <c r="C1665" s="15">
        <f t="shared" si="255"/>
        <v>6</v>
      </c>
      <c r="D1665" s="15" t="str">
        <f t="shared" si="255"/>
        <v>growth</v>
      </c>
      <c r="E1665" s="15">
        <v>15</v>
      </c>
      <c r="F1665" s="15" t="s">
        <v>55</v>
      </c>
      <c r="G1665" s="15" t="s">
        <v>58</v>
      </c>
      <c r="H1665" s="15">
        <v>1</v>
      </c>
      <c r="I1665" s="15">
        <f t="shared" si="249"/>
        <v>36621015</v>
      </c>
      <c r="J1665" s="15">
        <f t="shared" si="246"/>
        <v>46</v>
      </c>
      <c r="K1665" s="16">
        <v>364.5</v>
      </c>
      <c r="L1665" s="16">
        <v>364.5</v>
      </c>
      <c r="M1665" s="16">
        <v>94.461538461538467</v>
      </c>
      <c r="N1665" s="16">
        <v>344.31230769230768</v>
      </c>
      <c r="O1665" s="15"/>
      <c r="P1665" s="6"/>
      <c r="Q1665" s="6"/>
    </row>
    <row r="1666" spans="1:17" x14ac:dyDescent="0.25">
      <c r="A1666" s="20">
        <f t="shared" si="256"/>
        <v>36621</v>
      </c>
      <c r="B1666" s="14">
        <f t="shared" si="256"/>
        <v>4</v>
      </c>
      <c r="C1666" s="15">
        <f t="shared" si="255"/>
        <v>6</v>
      </c>
      <c r="D1666" s="15" t="str">
        <f t="shared" si="255"/>
        <v>growth</v>
      </c>
      <c r="E1666" s="15">
        <v>34</v>
      </c>
      <c r="F1666" s="15" t="s">
        <v>55</v>
      </c>
      <c r="G1666" s="15" t="s">
        <v>58</v>
      </c>
      <c r="H1666" s="15">
        <v>2</v>
      </c>
      <c r="I1666" s="15">
        <f t="shared" si="249"/>
        <v>36621034</v>
      </c>
      <c r="J1666" s="15">
        <f t="shared" si="246"/>
        <v>46</v>
      </c>
      <c r="K1666" s="16">
        <v>528.5</v>
      </c>
      <c r="L1666" s="16">
        <v>528.5</v>
      </c>
      <c r="M1666" s="16">
        <v>84.011627906976742</v>
      </c>
      <c r="N1666" s="16">
        <v>444.00145348837208</v>
      </c>
      <c r="O1666" s="15"/>
      <c r="P1666" s="6"/>
      <c r="Q1666" s="6"/>
    </row>
    <row r="1667" spans="1:17" x14ac:dyDescent="0.25">
      <c r="A1667" s="20">
        <f t="shared" si="256"/>
        <v>36621</v>
      </c>
      <c r="B1667" s="14">
        <f t="shared" si="256"/>
        <v>4</v>
      </c>
      <c r="C1667" s="15">
        <f t="shared" si="255"/>
        <v>6</v>
      </c>
      <c r="D1667" s="15" t="str">
        <f t="shared" si="255"/>
        <v>growth</v>
      </c>
      <c r="E1667" s="15">
        <v>60</v>
      </c>
      <c r="F1667" s="15" t="s">
        <v>55</v>
      </c>
      <c r="G1667" s="15" t="s">
        <v>58</v>
      </c>
      <c r="H1667" s="15">
        <v>3</v>
      </c>
      <c r="I1667" s="15">
        <f t="shared" si="249"/>
        <v>36621060</v>
      </c>
      <c r="J1667" s="15">
        <f t="shared" si="246"/>
        <v>46</v>
      </c>
      <c r="K1667" s="16">
        <v>328</v>
      </c>
      <c r="L1667" s="16">
        <v>328</v>
      </c>
      <c r="M1667" s="16">
        <v>93.886462882096069</v>
      </c>
      <c r="N1667" s="16">
        <v>307.94759825327509</v>
      </c>
      <c r="O1667" s="15"/>
      <c r="P1667" s="6"/>
      <c r="Q1667" s="6"/>
    </row>
    <row r="1668" spans="1:17" x14ac:dyDescent="0.25">
      <c r="A1668" s="20">
        <f t="shared" si="256"/>
        <v>36621</v>
      </c>
      <c r="B1668" s="17">
        <f t="shared" si="256"/>
        <v>4</v>
      </c>
      <c r="C1668" s="18">
        <f t="shared" si="255"/>
        <v>6</v>
      </c>
      <c r="D1668" s="18" t="str">
        <f t="shared" si="255"/>
        <v>growth</v>
      </c>
      <c r="E1668" s="18">
        <v>18</v>
      </c>
      <c r="F1668" s="18" t="s">
        <v>57</v>
      </c>
      <c r="G1668" s="18" t="s">
        <v>58</v>
      </c>
      <c r="H1668" s="18">
        <v>1</v>
      </c>
      <c r="I1668" s="18">
        <f t="shared" si="249"/>
        <v>36621018</v>
      </c>
      <c r="J1668" s="18">
        <f t="shared" si="246"/>
        <v>46</v>
      </c>
      <c r="K1668" s="19">
        <v>463.5</v>
      </c>
      <c r="L1668" s="19">
        <v>463.5</v>
      </c>
      <c r="M1668" s="19">
        <v>77.146171693735496</v>
      </c>
      <c r="N1668" s="19">
        <v>357.57250580046406</v>
      </c>
      <c r="O1668" s="18"/>
      <c r="P1668" s="6"/>
      <c r="Q1668" s="6"/>
    </row>
    <row r="1669" spans="1:17" x14ac:dyDescent="0.25">
      <c r="A1669" s="20">
        <f t="shared" si="256"/>
        <v>36621</v>
      </c>
      <c r="B1669" s="17">
        <f t="shared" si="256"/>
        <v>4</v>
      </c>
      <c r="C1669" s="18">
        <f t="shared" si="255"/>
        <v>6</v>
      </c>
      <c r="D1669" s="18" t="str">
        <f t="shared" si="255"/>
        <v>growth</v>
      </c>
      <c r="E1669" s="18">
        <v>37</v>
      </c>
      <c r="F1669" s="18" t="s">
        <v>57</v>
      </c>
      <c r="G1669" s="18" t="s">
        <v>58</v>
      </c>
      <c r="H1669" s="18">
        <v>2</v>
      </c>
      <c r="I1669" s="18">
        <f t="shared" si="249"/>
        <v>36621037</v>
      </c>
      <c r="J1669" s="18">
        <f t="shared" si="246"/>
        <v>46</v>
      </c>
      <c r="K1669" s="19">
        <v>512</v>
      </c>
      <c r="L1669" s="19">
        <v>512</v>
      </c>
      <c r="M1669" s="19">
        <v>79.519230769230774</v>
      </c>
      <c r="N1669" s="19">
        <v>407.13846153846157</v>
      </c>
      <c r="O1669" s="18"/>
      <c r="P1669" s="6"/>
      <c r="Q1669" s="6"/>
    </row>
    <row r="1670" spans="1:17" x14ac:dyDescent="0.25">
      <c r="A1670" s="20">
        <f t="shared" si="256"/>
        <v>36621</v>
      </c>
      <c r="B1670" s="17">
        <f t="shared" si="256"/>
        <v>4</v>
      </c>
      <c r="C1670" s="18">
        <f t="shared" si="255"/>
        <v>6</v>
      </c>
      <c r="D1670" s="18" t="str">
        <f t="shared" si="255"/>
        <v>growth</v>
      </c>
      <c r="E1670" s="18">
        <v>83</v>
      </c>
      <c r="F1670" s="18" t="s">
        <v>57</v>
      </c>
      <c r="G1670" s="18" t="s">
        <v>58</v>
      </c>
      <c r="H1670" s="18">
        <v>3</v>
      </c>
      <c r="I1670" s="18">
        <f t="shared" si="249"/>
        <v>36621083</v>
      </c>
      <c r="J1670" s="18">
        <f t="shared" si="246"/>
        <v>46</v>
      </c>
      <c r="K1670" s="19">
        <v>299.5</v>
      </c>
      <c r="L1670" s="19">
        <v>299.5</v>
      </c>
      <c r="M1670" s="19">
        <v>69.584245076586427</v>
      </c>
      <c r="N1670" s="19">
        <v>208.40481400437633</v>
      </c>
      <c r="O1670" s="18"/>
      <c r="P1670" s="6"/>
      <c r="Q1670" s="6"/>
    </row>
    <row r="1671" spans="1:17" x14ac:dyDescent="0.25">
      <c r="A1671" s="20">
        <f t="shared" si="256"/>
        <v>36621</v>
      </c>
      <c r="B1671" s="8">
        <f t="shared" si="256"/>
        <v>4</v>
      </c>
      <c r="C1671" s="9">
        <f t="shared" si="255"/>
        <v>6</v>
      </c>
      <c r="D1671" s="9" t="str">
        <f t="shared" si="255"/>
        <v>growth</v>
      </c>
      <c r="E1671" s="9">
        <v>16</v>
      </c>
      <c r="F1671" s="9" t="s">
        <v>55</v>
      </c>
      <c r="G1671" s="9" t="s">
        <v>59</v>
      </c>
      <c r="H1671" s="9">
        <v>1</v>
      </c>
      <c r="I1671" s="9">
        <f t="shared" si="249"/>
        <v>36621016</v>
      </c>
      <c r="J1671" s="9">
        <f t="shared" si="246"/>
        <v>46</v>
      </c>
      <c r="K1671" s="10">
        <v>828.5</v>
      </c>
      <c r="L1671" s="10">
        <v>828.5</v>
      </c>
      <c r="M1671" s="10">
        <v>100</v>
      </c>
      <c r="N1671" s="10">
        <v>828.5</v>
      </c>
      <c r="O1671" s="9"/>
      <c r="P1671" s="6"/>
      <c r="Q1671" s="6"/>
    </row>
    <row r="1672" spans="1:17" x14ac:dyDescent="0.25">
      <c r="A1672" s="20">
        <f t="shared" si="256"/>
        <v>36621</v>
      </c>
      <c r="B1672" s="8">
        <f t="shared" si="256"/>
        <v>4</v>
      </c>
      <c r="C1672" s="9">
        <f t="shared" si="255"/>
        <v>6</v>
      </c>
      <c r="D1672" s="9" t="str">
        <f t="shared" si="255"/>
        <v>growth</v>
      </c>
      <c r="E1672" s="9">
        <v>36</v>
      </c>
      <c r="F1672" s="9" t="s">
        <v>55</v>
      </c>
      <c r="G1672" s="9" t="s">
        <v>59</v>
      </c>
      <c r="H1672" s="9">
        <v>2</v>
      </c>
      <c r="I1672" s="9">
        <f t="shared" si="249"/>
        <v>36621036</v>
      </c>
      <c r="J1672" s="9">
        <f t="shared" si="246"/>
        <v>46</v>
      </c>
      <c r="K1672" s="10">
        <v>792.5</v>
      </c>
      <c r="L1672" s="10">
        <v>792.5</v>
      </c>
      <c r="M1672" s="10">
        <v>100</v>
      </c>
      <c r="N1672" s="10">
        <v>792.5</v>
      </c>
      <c r="O1672" s="9"/>
      <c r="P1672" s="6"/>
      <c r="Q1672" s="6"/>
    </row>
    <row r="1673" spans="1:17" x14ac:dyDescent="0.25">
      <c r="A1673" s="20">
        <f t="shared" si="256"/>
        <v>36621</v>
      </c>
      <c r="B1673" s="8">
        <f t="shared" si="256"/>
        <v>4</v>
      </c>
      <c r="C1673" s="9">
        <f t="shared" si="255"/>
        <v>6</v>
      </c>
      <c r="D1673" s="9" t="str">
        <f t="shared" si="255"/>
        <v>growth</v>
      </c>
      <c r="E1673" s="9">
        <v>59</v>
      </c>
      <c r="F1673" s="9" t="s">
        <v>55</v>
      </c>
      <c r="G1673" s="9" t="s">
        <v>59</v>
      </c>
      <c r="H1673" s="9">
        <v>3</v>
      </c>
      <c r="I1673" s="9">
        <f t="shared" si="249"/>
        <v>36621059</v>
      </c>
      <c r="J1673" s="9">
        <f t="shared" si="246"/>
        <v>46</v>
      </c>
      <c r="K1673" s="10">
        <v>1064.5</v>
      </c>
      <c r="L1673" s="10">
        <v>1064.5</v>
      </c>
      <c r="M1673" s="10">
        <v>100</v>
      </c>
      <c r="N1673" s="10">
        <v>1064.5</v>
      </c>
      <c r="O1673" s="9"/>
      <c r="P1673" s="6"/>
      <c r="Q1673" s="6"/>
    </row>
    <row r="1674" spans="1:17" x14ac:dyDescent="0.25">
      <c r="A1674" s="20">
        <f t="shared" si="256"/>
        <v>36621</v>
      </c>
      <c r="B1674" s="11">
        <f t="shared" si="256"/>
        <v>4</v>
      </c>
      <c r="C1674" s="12">
        <f t="shared" si="255"/>
        <v>6</v>
      </c>
      <c r="D1674" s="12" t="str">
        <f t="shared" si="255"/>
        <v>growth</v>
      </c>
      <c r="E1674" s="12">
        <v>19</v>
      </c>
      <c r="F1674" s="12" t="s">
        <v>57</v>
      </c>
      <c r="G1674" s="12" t="s">
        <v>59</v>
      </c>
      <c r="H1674" s="12">
        <v>1</v>
      </c>
      <c r="I1674" s="12">
        <f t="shared" si="249"/>
        <v>36621019</v>
      </c>
      <c r="J1674" s="12">
        <f t="shared" ref="J1674:J1737" si="257">B1674*10+C1674</f>
        <v>46</v>
      </c>
      <c r="K1674" s="13">
        <v>978.5</v>
      </c>
      <c r="L1674" s="13">
        <v>978.5</v>
      </c>
      <c r="M1674" s="13">
        <v>100</v>
      </c>
      <c r="N1674" s="13">
        <v>978.5</v>
      </c>
      <c r="O1674" s="12"/>
      <c r="P1674" s="6"/>
      <c r="Q1674" s="6"/>
    </row>
    <row r="1675" spans="1:17" x14ac:dyDescent="0.25">
      <c r="A1675" s="20">
        <f t="shared" si="256"/>
        <v>36621</v>
      </c>
      <c r="B1675" s="11">
        <f t="shared" si="256"/>
        <v>4</v>
      </c>
      <c r="C1675" s="12">
        <f t="shared" si="255"/>
        <v>6</v>
      </c>
      <c r="D1675" s="12" t="str">
        <f t="shared" si="255"/>
        <v>growth</v>
      </c>
      <c r="E1675" s="12">
        <v>38</v>
      </c>
      <c r="F1675" s="12" t="s">
        <v>57</v>
      </c>
      <c r="G1675" s="12" t="s">
        <v>59</v>
      </c>
      <c r="H1675" s="12">
        <v>2</v>
      </c>
      <c r="I1675" s="12">
        <f t="shared" si="249"/>
        <v>36621038</v>
      </c>
      <c r="J1675" s="12">
        <f t="shared" si="257"/>
        <v>46</v>
      </c>
      <c r="K1675" s="13">
        <v>718.5</v>
      </c>
      <c r="L1675" s="13">
        <v>718.5</v>
      </c>
      <c r="M1675" s="13">
        <v>100</v>
      </c>
      <c r="N1675" s="13">
        <v>718.5</v>
      </c>
      <c r="O1675" s="12"/>
      <c r="P1675" s="6"/>
      <c r="Q1675" s="6"/>
    </row>
    <row r="1676" spans="1:17" x14ac:dyDescent="0.25">
      <c r="A1676" s="20">
        <f t="shared" si="256"/>
        <v>36621</v>
      </c>
      <c r="B1676" s="11">
        <f t="shared" si="256"/>
        <v>4</v>
      </c>
      <c r="C1676" s="12">
        <f t="shared" si="256"/>
        <v>6</v>
      </c>
      <c r="D1676" s="12" t="str">
        <f t="shared" si="256"/>
        <v>growth</v>
      </c>
      <c r="E1676" s="12">
        <v>81</v>
      </c>
      <c r="F1676" s="12" t="s">
        <v>57</v>
      </c>
      <c r="G1676" s="12" t="s">
        <v>59</v>
      </c>
      <c r="H1676" s="12">
        <v>3</v>
      </c>
      <c r="I1676" s="12">
        <f t="shared" si="249"/>
        <v>36621081</v>
      </c>
      <c r="J1676" s="12">
        <f t="shared" si="257"/>
        <v>46</v>
      </c>
      <c r="K1676" s="13">
        <v>961.5</v>
      </c>
      <c r="L1676" s="13">
        <v>961.5</v>
      </c>
      <c r="M1676" s="13">
        <v>100</v>
      </c>
      <c r="N1676" s="13">
        <v>961.5</v>
      </c>
      <c r="O1676" s="12"/>
      <c r="P1676" s="6"/>
      <c r="Q1676" s="6"/>
    </row>
    <row r="1677" spans="1:17" x14ac:dyDescent="0.25">
      <c r="A1677" s="7">
        <v>36628</v>
      </c>
      <c r="B1677" s="8">
        <v>4</v>
      </c>
      <c r="C1677" s="9">
        <v>6</v>
      </c>
      <c r="D1677" s="9" t="s">
        <v>60</v>
      </c>
      <c r="E1677" s="9">
        <v>14</v>
      </c>
      <c r="F1677" s="9" t="s">
        <v>55</v>
      </c>
      <c r="G1677" s="9" t="s">
        <v>56</v>
      </c>
      <c r="H1677" s="9">
        <v>1</v>
      </c>
      <c r="I1677" s="9">
        <f t="shared" si="249"/>
        <v>36628014</v>
      </c>
      <c r="J1677" s="9">
        <f t="shared" si="257"/>
        <v>46</v>
      </c>
      <c r="K1677" s="10"/>
      <c r="L1677" s="10"/>
      <c r="M1677" s="10"/>
      <c r="N1677" s="10"/>
      <c r="O1677" s="9"/>
      <c r="P1677" s="6"/>
      <c r="Q1677" s="6"/>
    </row>
    <row r="1678" spans="1:17" x14ac:dyDescent="0.25">
      <c r="A1678" s="7">
        <f>A1677</f>
        <v>36628</v>
      </c>
      <c r="B1678" s="8">
        <f>B1677</f>
        <v>4</v>
      </c>
      <c r="C1678" s="9">
        <f t="shared" ref="C1678:D1693" si="258">C1677</f>
        <v>6</v>
      </c>
      <c r="D1678" s="9" t="str">
        <f t="shared" si="258"/>
        <v>growth</v>
      </c>
      <c r="E1678" s="9">
        <v>35</v>
      </c>
      <c r="F1678" s="9" t="s">
        <v>55</v>
      </c>
      <c r="G1678" s="9" t="s">
        <v>56</v>
      </c>
      <c r="H1678" s="9">
        <v>2</v>
      </c>
      <c r="I1678" s="9">
        <f t="shared" si="249"/>
        <v>36628035</v>
      </c>
      <c r="J1678" s="9">
        <f t="shared" si="257"/>
        <v>46</v>
      </c>
      <c r="K1678" s="10"/>
      <c r="L1678" s="10"/>
      <c r="M1678" s="10"/>
      <c r="N1678" s="10"/>
      <c r="O1678" s="9"/>
      <c r="P1678" s="6"/>
      <c r="Q1678" s="6"/>
    </row>
    <row r="1679" spans="1:17" x14ac:dyDescent="0.25">
      <c r="A1679" s="7">
        <f t="shared" ref="A1679:D1694" si="259">A1678</f>
        <v>36628</v>
      </c>
      <c r="B1679" s="8">
        <f t="shared" si="259"/>
        <v>4</v>
      </c>
      <c r="C1679" s="9">
        <f t="shared" si="258"/>
        <v>6</v>
      </c>
      <c r="D1679" s="9" t="str">
        <f t="shared" si="258"/>
        <v>growth</v>
      </c>
      <c r="E1679" s="9">
        <v>61</v>
      </c>
      <c r="F1679" s="9" t="s">
        <v>55</v>
      </c>
      <c r="G1679" s="9" t="s">
        <v>56</v>
      </c>
      <c r="H1679" s="9">
        <v>3</v>
      </c>
      <c r="I1679" s="9">
        <f t="shared" si="249"/>
        <v>36628061</v>
      </c>
      <c r="J1679" s="9">
        <f t="shared" si="257"/>
        <v>46</v>
      </c>
      <c r="K1679" s="10"/>
      <c r="L1679" s="10"/>
      <c r="M1679" s="10"/>
      <c r="N1679" s="10"/>
      <c r="O1679" s="9"/>
      <c r="P1679" s="6"/>
      <c r="Q1679" s="6"/>
    </row>
    <row r="1680" spans="1:17" x14ac:dyDescent="0.25">
      <c r="A1680" s="7">
        <f t="shared" si="259"/>
        <v>36628</v>
      </c>
      <c r="B1680" s="11">
        <f t="shared" si="259"/>
        <v>4</v>
      </c>
      <c r="C1680" s="12">
        <f t="shared" si="258"/>
        <v>6</v>
      </c>
      <c r="D1680" s="12" t="str">
        <f t="shared" si="258"/>
        <v>growth</v>
      </c>
      <c r="E1680" s="12">
        <v>17</v>
      </c>
      <c r="F1680" s="12" t="s">
        <v>57</v>
      </c>
      <c r="G1680" s="12" t="s">
        <v>56</v>
      </c>
      <c r="H1680" s="12">
        <v>1</v>
      </c>
      <c r="I1680" s="12">
        <f t="shared" si="249"/>
        <v>36628017</v>
      </c>
      <c r="J1680" s="12">
        <f t="shared" si="257"/>
        <v>46</v>
      </c>
      <c r="K1680" s="13"/>
      <c r="L1680" s="13"/>
      <c r="M1680" s="13"/>
      <c r="N1680" s="13"/>
      <c r="O1680" s="12"/>
      <c r="P1680" s="6"/>
      <c r="Q1680" s="6"/>
    </row>
    <row r="1681" spans="1:17" x14ac:dyDescent="0.25">
      <c r="A1681" s="7">
        <f t="shared" si="259"/>
        <v>36628</v>
      </c>
      <c r="B1681" s="11">
        <f t="shared" si="259"/>
        <v>4</v>
      </c>
      <c r="C1681" s="12">
        <f t="shared" si="258"/>
        <v>6</v>
      </c>
      <c r="D1681" s="12" t="str">
        <f t="shared" si="258"/>
        <v>growth</v>
      </c>
      <c r="E1681" s="12">
        <v>39</v>
      </c>
      <c r="F1681" s="12" t="s">
        <v>57</v>
      </c>
      <c r="G1681" s="12" t="s">
        <v>56</v>
      </c>
      <c r="H1681" s="12">
        <v>2</v>
      </c>
      <c r="I1681" s="12">
        <f t="shared" si="249"/>
        <v>36628039</v>
      </c>
      <c r="J1681" s="12">
        <f t="shared" si="257"/>
        <v>46</v>
      </c>
      <c r="K1681" s="13"/>
      <c r="L1681" s="13"/>
      <c r="M1681" s="13"/>
      <c r="N1681" s="13"/>
      <c r="O1681" s="12"/>
      <c r="P1681" s="6"/>
      <c r="Q1681" s="6"/>
    </row>
    <row r="1682" spans="1:17" x14ac:dyDescent="0.25">
      <c r="A1682" s="7">
        <f t="shared" si="259"/>
        <v>36628</v>
      </c>
      <c r="B1682" s="11">
        <f t="shared" si="259"/>
        <v>4</v>
      </c>
      <c r="C1682" s="12">
        <f t="shared" si="258"/>
        <v>6</v>
      </c>
      <c r="D1682" s="12" t="str">
        <f t="shared" si="258"/>
        <v>growth</v>
      </c>
      <c r="E1682" s="12">
        <v>82</v>
      </c>
      <c r="F1682" s="12" t="s">
        <v>57</v>
      </c>
      <c r="G1682" s="12" t="s">
        <v>56</v>
      </c>
      <c r="H1682" s="12">
        <v>3</v>
      </c>
      <c r="I1682" s="12">
        <f t="shared" si="249"/>
        <v>36628082</v>
      </c>
      <c r="J1682" s="12">
        <f t="shared" si="257"/>
        <v>46</v>
      </c>
      <c r="K1682" s="13"/>
      <c r="L1682" s="13"/>
      <c r="M1682" s="13"/>
      <c r="N1682" s="13"/>
      <c r="O1682" s="12"/>
      <c r="P1682" s="6"/>
      <c r="Q1682" s="6"/>
    </row>
    <row r="1683" spans="1:17" x14ac:dyDescent="0.25">
      <c r="A1683" s="7">
        <f t="shared" si="259"/>
        <v>36628</v>
      </c>
      <c r="B1683" s="14">
        <f t="shared" si="259"/>
        <v>4</v>
      </c>
      <c r="C1683" s="15">
        <f t="shared" si="258"/>
        <v>6</v>
      </c>
      <c r="D1683" s="15" t="str">
        <f t="shared" si="258"/>
        <v>growth</v>
      </c>
      <c r="E1683" s="15">
        <v>15</v>
      </c>
      <c r="F1683" s="15" t="s">
        <v>55</v>
      </c>
      <c r="G1683" s="15" t="s">
        <v>58</v>
      </c>
      <c r="H1683" s="15">
        <v>1</v>
      </c>
      <c r="I1683" s="15">
        <f t="shared" si="249"/>
        <v>36628015</v>
      </c>
      <c r="J1683" s="15">
        <f t="shared" si="257"/>
        <v>46</v>
      </c>
      <c r="K1683" s="16">
        <v>841.5</v>
      </c>
      <c r="L1683" s="16">
        <v>841.5</v>
      </c>
      <c r="M1683" s="16">
        <v>94.461538461538467</v>
      </c>
      <c r="N1683" s="16">
        <v>794.8938461538462</v>
      </c>
      <c r="O1683" s="15"/>
      <c r="P1683" s="6"/>
      <c r="Q1683" s="6"/>
    </row>
    <row r="1684" spans="1:17" x14ac:dyDescent="0.25">
      <c r="A1684" s="7">
        <f t="shared" si="259"/>
        <v>36628</v>
      </c>
      <c r="B1684" s="14">
        <f t="shared" si="259"/>
        <v>4</v>
      </c>
      <c r="C1684" s="15">
        <f t="shared" si="258"/>
        <v>6</v>
      </c>
      <c r="D1684" s="15" t="str">
        <f t="shared" si="258"/>
        <v>growth</v>
      </c>
      <c r="E1684" s="15">
        <v>34</v>
      </c>
      <c r="F1684" s="15" t="s">
        <v>55</v>
      </c>
      <c r="G1684" s="15" t="s">
        <v>58</v>
      </c>
      <c r="H1684" s="15">
        <v>2</v>
      </c>
      <c r="I1684" s="15">
        <f t="shared" si="249"/>
        <v>36628034</v>
      </c>
      <c r="J1684" s="15">
        <f t="shared" si="257"/>
        <v>46</v>
      </c>
      <c r="K1684" s="16">
        <v>600</v>
      </c>
      <c r="L1684" s="16">
        <v>600</v>
      </c>
      <c r="M1684" s="16">
        <v>84.011627906976742</v>
      </c>
      <c r="N1684" s="16">
        <v>504.06976744186045</v>
      </c>
      <c r="O1684" s="15"/>
      <c r="P1684" s="6"/>
      <c r="Q1684" s="6"/>
    </row>
    <row r="1685" spans="1:17" x14ac:dyDescent="0.25">
      <c r="A1685" s="7">
        <f t="shared" si="259"/>
        <v>36628</v>
      </c>
      <c r="B1685" s="14">
        <f t="shared" si="259"/>
        <v>4</v>
      </c>
      <c r="C1685" s="15">
        <f t="shared" si="258"/>
        <v>6</v>
      </c>
      <c r="D1685" s="15" t="str">
        <f t="shared" si="258"/>
        <v>growth</v>
      </c>
      <c r="E1685" s="15">
        <v>60</v>
      </c>
      <c r="F1685" s="15" t="s">
        <v>55</v>
      </c>
      <c r="G1685" s="15" t="s">
        <v>58</v>
      </c>
      <c r="H1685" s="15">
        <v>3</v>
      </c>
      <c r="I1685" s="15">
        <f t="shared" si="249"/>
        <v>36628060</v>
      </c>
      <c r="J1685" s="15">
        <f t="shared" si="257"/>
        <v>46</v>
      </c>
      <c r="K1685" s="16">
        <v>667</v>
      </c>
      <c r="L1685" s="16">
        <v>667</v>
      </c>
      <c r="M1685" s="16">
        <v>93.886462882096069</v>
      </c>
      <c r="N1685" s="16">
        <v>626.2227074235808</v>
      </c>
      <c r="O1685" s="15"/>
      <c r="P1685" s="6"/>
      <c r="Q1685" s="6"/>
    </row>
    <row r="1686" spans="1:17" x14ac:dyDescent="0.25">
      <c r="A1686" s="7">
        <f t="shared" si="259"/>
        <v>36628</v>
      </c>
      <c r="B1686" s="17">
        <f t="shared" si="259"/>
        <v>4</v>
      </c>
      <c r="C1686" s="18">
        <f t="shared" si="258"/>
        <v>6</v>
      </c>
      <c r="D1686" s="18" t="str">
        <f t="shared" si="258"/>
        <v>growth</v>
      </c>
      <c r="E1686" s="18">
        <v>18</v>
      </c>
      <c r="F1686" s="18" t="s">
        <v>57</v>
      </c>
      <c r="G1686" s="18" t="s">
        <v>58</v>
      </c>
      <c r="H1686" s="18">
        <v>1</v>
      </c>
      <c r="I1686" s="18">
        <f t="shared" ref="I1686:I1749" si="260">A1686*1000+E1686</f>
        <v>36628018</v>
      </c>
      <c r="J1686" s="18">
        <f t="shared" si="257"/>
        <v>46</v>
      </c>
      <c r="K1686" s="19">
        <v>575.5</v>
      </c>
      <c r="L1686" s="19">
        <v>575.5</v>
      </c>
      <c r="M1686" s="19">
        <v>77.146171693735496</v>
      </c>
      <c r="N1686" s="19">
        <v>443.97621809744777</v>
      </c>
      <c r="O1686" s="18"/>
      <c r="P1686" s="6"/>
      <c r="Q1686" s="6"/>
    </row>
    <row r="1687" spans="1:17" x14ac:dyDescent="0.25">
      <c r="A1687" s="7">
        <f t="shared" si="259"/>
        <v>36628</v>
      </c>
      <c r="B1687" s="17">
        <f t="shared" si="259"/>
        <v>4</v>
      </c>
      <c r="C1687" s="18">
        <f t="shared" si="258"/>
        <v>6</v>
      </c>
      <c r="D1687" s="18" t="str">
        <f t="shared" si="258"/>
        <v>growth</v>
      </c>
      <c r="E1687" s="18">
        <v>37</v>
      </c>
      <c r="F1687" s="18" t="s">
        <v>57</v>
      </c>
      <c r="G1687" s="18" t="s">
        <v>58</v>
      </c>
      <c r="H1687" s="18">
        <v>2</v>
      </c>
      <c r="I1687" s="18">
        <f t="shared" si="260"/>
        <v>36628037</v>
      </c>
      <c r="J1687" s="18">
        <f t="shared" si="257"/>
        <v>46</v>
      </c>
      <c r="K1687" s="19">
        <v>1110</v>
      </c>
      <c r="L1687" s="19">
        <v>1110</v>
      </c>
      <c r="M1687" s="19">
        <v>79.519230769230774</v>
      </c>
      <c r="N1687" s="19">
        <v>882.66346153846166</v>
      </c>
      <c r="O1687" s="18"/>
      <c r="P1687" s="6"/>
      <c r="Q1687" s="6"/>
    </row>
    <row r="1688" spans="1:17" x14ac:dyDescent="0.25">
      <c r="A1688" s="7">
        <f t="shared" si="259"/>
        <v>36628</v>
      </c>
      <c r="B1688" s="17">
        <f t="shared" si="259"/>
        <v>4</v>
      </c>
      <c r="C1688" s="18">
        <f t="shared" si="258"/>
        <v>6</v>
      </c>
      <c r="D1688" s="18" t="str">
        <f t="shared" si="258"/>
        <v>growth</v>
      </c>
      <c r="E1688" s="18">
        <v>83</v>
      </c>
      <c r="F1688" s="18" t="s">
        <v>57</v>
      </c>
      <c r="G1688" s="18" t="s">
        <v>58</v>
      </c>
      <c r="H1688" s="18">
        <v>3</v>
      </c>
      <c r="I1688" s="18">
        <f t="shared" si="260"/>
        <v>36628083</v>
      </c>
      <c r="J1688" s="18">
        <f t="shared" si="257"/>
        <v>46</v>
      </c>
      <c r="K1688" s="19">
        <v>788</v>
      </c>
      <c r="L1688" s="19">
        <v>788</v>
      </c>
      <c r="M1688" s="19">
        <v>69.584245076586427</v>
      </c>
      <c r="N1688" s="19">
        <v>548.32385120350102</v>
      </c>
      <c r="O1688" s="18"/>
      <c r="P1688" s="6"/>
      <c r="Q1688" s="6"/>
    </row>
    <row r="1689" spans="1:17" x14ac:dyDescent="0.25">
      <c r="A1689" s="7">
        <f t="shared" si="259"/>
        <v>36628</v>
      </c>
      <c r="B1689" s="8">
        <f t="shared" si="259"/>
        <v>4</v>
      </c>
      <c r="C1689" s="9">
        <f t="shared" si="258"/>
        <v>6</v>
      </c>
      <c r="D1689" s="9" t="str">
        <f t="shared" si="258"/>
        <v>growth</v>
      </c>
      <c r="E1689" s="9">
        <v>16</v>
      </c>
      <c r="F1689" s="9" t="s">
        <v>55</v>
      </c>
      <c r="G1689" s="9" t="s">
        <v>59</v>
      </c>
      <c r="H1689" s="9">
        <v>1</v>
      </c>
      <c r="I1689" s="9">
        <f t="shared" si="260"/>
        <v>36628016</v>
      </c>
      <c r="J1689" s="9">
        <f t="shared" si="257"/>
        <v>46</v>
      </c>
      <c r="K1689" s="10">
        <v>1142</v>
      </c>
      <c r="L1689" s="10">
        <v>1142</v>
      </c>
      <c r="M1689" s="10">
        <v>100</v>
      </c>
      <c r="N1689" s="10">
        <v>1142</v>
      </c>
      <c r="O1689" s="9"/>
      <c r="P1689" s="6"/>
      <c r="Q1689" s="6"/>
    </row>
    <row r="1690" spans="1:17" x14ac:dyDescent="0.25">
      <c r="A1690" s="7">
        <f t="shared" si="259"/>
        <v>36628</v>
      </c>
      <c r="B1690" s="8">
        <f t="shared" si="259"/>
        <v>4</v>
      </c>
      <c r="C1690" s="9">
        <f t="shared" si="258"/>
        <v>6</v>
      </c>
      <c r="D1690" s="9" t="str">
        <f t="shared" si="258"/>
        <v>growth</v>
      </c>
      <c r="E1690" s="9">
        <v>36</v>
      </c>
      <c r="F1690" s="9" t="s">
        <v>55</v>
      </c>
      <c r="G1690" s="9" t="s">
        <v>59</v>
      </c>
      <c r="H1690" s="9">
        <v>2</v>
      </c>
      <c r="I1690" s="9">
        <f t="shared" si="260"/>
        <v>36628036</v>
      </c>
      <c r="J1690" s="9">
        <f t="shared" si="257"/>
        <v>46</v>
      </c>
      <c r="K1690" s="10">
        <v>1185</v>
      </c>
      <c r="L1690" s="10">
        <v>1185</v>
      </c>
      <c r="M1690" s="10">
        <v>100</v>
      </c>
      <c r="N1690" s="10">
        <v>1185</v>
      </c>
      <c r="O1690" s="9"/>
      <c r="P1690" s="6"/>
      <c r="Q1690" s="6"/>
    </row>
    <row r="1691" spans="1:17" x14ac:dyDescent="0.25">
      <c r="A1691" s="7">
        <f t="shared" si="259"/>
        <v>36628</v>
      </c>
      <c r="B1691" s="8">
        <f t="shared" si="259"/>
        <v>4</v>
      </c>
      <c r="C1691" s="9">
        <f t="shared" si="258"/>
        <v>6</v>
      </c>
      <c r="D1691" s="9" t="str">
        <f t="shared" si="258"/>
        <v>growth</v>
      </c>
      <c r="E1691" s="9">
        <v>59</v>
      </c>
      <c r="F1691" s="9" t="s">
        <v>55</v>
      </c>
      <c r="G1691" s="9" t="s">
        <v>59</v>
      </c>
      <c r="H1691" s="9">
        <v>3</v>
      </c>
      <c r="I1691" s="9">
        <f t="shared" si="260"/>
        <v>36628059</v>
      </c>
      <c r="J1691" s="9">
        <f t="shared" si="257"/>
        <v>46</v>
      </c>
      <c r="K1691" s="10">
        <v>1375</v>
      </c>
      <c r="L1691" s="10">
        <v>1375</v>
      </c>
      <c r="M1691" s="10">
        <v>100</v>
      </c>
      <c r="N1691" s="10">
        <v>1375</v>
      </c>
      <c r="O1691" s="9"/>
      <c r="P1691" s="6"/>
      <c r="Q1691" s="6"/>
    </row>
    <row r="1692" spans="1:17" x14ac:dyDescent="0.25">
      <c r="A1692" s="7">
        <f t="shared" si="259"/>
        <v>36628</v>
      </c>
      <c r="B1692" s="11">
        <f t="shared" si="259"/>
        <v>4</v>
      </c>
      <c r="C1692" s="12">
        <f t="shared" si="258"/>
        <v>6</v>
      </c>
      <c r="D1692" s="12" t="str">
        <f t="shared" si="258"/>
        <v>growth</v>
      </c>
      <c r="E1692" s="12">
        <v>19</v>
      </c>
      <c r="F1692" s="12" t="s">
        <v>57</v>
      </c>
      <c r="G1692" s="12" t="s">
        <v>59</v>
      </c>
      <c r="H1692" s="12">
        <v>1</v>
      </c>
      <c r="I1692" s="12">
        <f t="shared" si="260"/>
        <v>36628019</v>
      </c>
      <c r="J1692" s="12">
        <f t="shared" si="257"/>
        <v>46</v>
      </c>
      <c r="K1692" s="13">
        <v>1076</v>
      </c>
      <c r="L1692" s="13">
        <v>1076</v>
      </c>
      <c r="M1692" s="13">
        <v>100</v>
      </c>
      <c r="N1692" s="13">
        <v>1076</v>
      </c>
      <c r="O1692" s="12"/>
      <c r="P1692" s="6"/>
      <c r="Q1692" s="6"/>
    </row>
    <row r="1693" spans="1:17" x14ac:dyDescent="0.25">
      <c r="A1693" s="7">
        <f t="shared" si="259"/>
        <v>36628</v>
      </c>
      <c r="B1693" s="11">
        <f t="shared" si="259"/>
        <v>4</v>
      </c>
      <c r="C1693" s="12">
        <f t="shared" si="258"/>
        <v>6</v>
      </c>
      <c r="D1693" s="12" t="str">
        <f t="shared" si="258"/>
        <v>growth</v>
      </c>
      <c r="E1693" s="12">
        <v>38</v>
      </c>
      <c r="F1693" s="12" t="s">
        <v>57</v>
      </c>
      <c r="G1693" s="12" t="s">
        <v>59</v>
      </c>
      <c r="H1693" s="12">
        <v>2</v>
      </c>
      <c r="I1693" s="12">
        <f t="shared" si="260"/>
        <v>36628038</v>
      </c>
      <c r="J1693" s="12">
        <f t="shared" si="257"/>
        <v>46</v>
      </c>
      <c r="K1693" s="13">
        <v>803.5</v>
      </c>
      <c r="L1693" s="13">
        <v>803.5</v>
      </c>
      <c r="M1693" s="13">
        <v>100</v>
      </c>
      <c r="N1693" s="13">
        <v>803.5</v>
      </c>
      <c r="O1693" s="12"/>
      <c r="P1693" s="6"/>
      <c r="Q1693" s="6"/>
    </row>
    <row r="1694" spans="1:17" x14ac:dyDescent="0.25">
      <c r="A1694" s="7">
        <f t="shared" si="259"/>
        <v>36628</v>
      </c>
      <c r="B1694" s="11">
        <f t="shared" si="259"/>
        <v>4</v>
      </c>
      <c r="C1694" s="12">
        <f t="shared" si="259"/>
        <v>6</v>
      </c>
      <c r="D1694" s="12" t="str">
        <f t="shared" si="259"/>
        <v>growth</v>
      </c>
      <c r="E1694" s="12">
        <v>81</v>
      </c>
      <c r="F1694" s="12" t="s">
        <v>57</v>
      </c>
      <c r="G1694" s="12" t="s">
        <v>59</v>
      </c>
      <c r="H1694" s="12">
        <v>3</v>
      </c>
      <c r="I1694" s="12">
        <f t="shared" si="260"/>
        <v>36628081</v>
      </c>
      <c r="J1694" s="12">
        <f t="shared" si="257"/>
        <v>46</v>
      </c>
      <c r="K1694" s="13">
        <v>635.5</v>
      </c>
      <c r="L1694" s="13">
        <v>635.5</v>
      </c>
      <c r="M1694" s="13">
        <v>100</v>
      </c>
      <c r="N1694" s="13">
        <v>635.5</v>
      </c>
      <c r="O1694" s="12"/>
      <c r="P1694" s="6"/>
      <c r="Q1694" s="6"/>
    </row>
    <row r="1695" spans="1:17" x14ac:dyDescent="0.25">
      <c r="A1695" s="20">
        <v>36637</v>
      </c>
      <c r="B1695" s="8">
        <v>4</v>
      </c>
      <c r="C1695" s="9">
        <v>6</v>
      </c>
      <c r="D1695" s="9" t="s">
        <v>60</v>
      </c>
      <c r="E1695" s="9">
        <v>14</v>
      </c>
      <c r="F1695" s="9" t="s">
        <v>55</v>
      </c>
      <c r="G1695" s="9" t="s">
        <v>56</v>
      </c>
      <c r="H1695" s="9">
        <v>1</v>
      </c>
      <c r="I1695" s="9">
        <f t="shared" si="260"/>
        <v>36637014</v>
      </c>
      <c r="J1695" s="9">
        <f t="shared" si="257"/>
        <v>46</v>
      </c>
      <c r="K1695" s="10"/>
      <c r="L1695" s="10"/>
      <c r="M1695" s="10"/>
      <c r="N1695" s="10"/>
      <c r="O1695" s="9"/>
      <c r="P1695" s="6"/>
      <c r="Q1695" s="6"/>
    </row>
    <row r="1696" spans="1:17" x14ac:dyDescent="0.25">
      <c r="A1696" s="20">
        <f>A1695</f>
        <v>36637</v>
      </c>
      <c r="B1696" s="8">
        <f>B1695</f>
        <v>4</v>
      </c>
      <c r="C1696" s="9">
        <f t="shared" ref="C1696:D1711" si="261">C1695</f>
        <v>6</v>
      </c>
      <c r="D1696" s="9" t="str">
        <f t="shared" si="261"/>
        <v>growth</v>
      </c>
      <c r="E1696" s="9">
        <v>35</v>
      </c>
      <c r="F1696" s="9" t="s">
        <v>55</v>
      </c>
      <c r="G1696" s="9" t="s">
        <v>56</v>
      </c>
      <c r="H1696" s="9">
        <v>2</v>
      </c>
      <c r="I1696" s="9">
        <f t="shared" si="260"/>
        <v>36637035</v>
      </c>
      <c r="J1696" s="9">
        <f t="shared" si="257"/>
        <v>46</v>
      </c>
      <c r="K1696" s="10"/>
      <c r="L1696" s="10"/>
      <c r="M1696" s="10"/>
      <c r="N1696" s="10"/>
      <c r="O1696" s="9"/>
      <c r="P1696" s="6"/>
      <c r="Q1696" s="6"/>
    </row>
    <row r="1697" spans="1:17" x14ac:dyDescent="0.25">
      <c r="A1697" s="20">
        <f t="shared" ref="A1697:D1712" si="262">A1696</f>
        <v>36637</v>
      </c>
      <c r="B1697" s="8">
        <f t="shared" si="262"/>
        <v>4</v>
      </c>
      <c r="C1697" s="9">
        <f t="shared" si="261"/>
        <v>6</v>
      </c>
      <c r="D1697" s="9" t="str">
        <f t="shared" si="261"/>
        <v>growth</v>
      </c>
      <c r="E1697" s="9">
        <v>61</v>
      </c>
      <c r="F1697" s="9" t="s">
        <v>55</v>
      </c>
      <c r="G1697" s="9" t="s">
        <v>56</v>
      </c>
      <c r="H1697" s="9">
        <v>3</v>
      </c>
      <c r="I1697" s="9">
        <f t="shared" si="260"/>
        <v>36637061</v>
      </c>
      <c r="J1697" s="9">
        <f t="shared" si="257"/>
        <v>46</v>
      </c>
      <c r="K1697" s="10"/>
      <c r="L1697" s="10"/>
      <c r="M1697" s="10"/>
      <c r="N1697" s="10"/>
      <c r="O1697" s="9"/>
      <c r="P1697" s="6"/>
      <c r="Q1697" s="6"/>
    </row>
    <row r="1698" spans="1:17" x14ac:dyDescent="0.25">
      <c r="A1698" s="20">
        <f t="shared" si="262"/>
        <v>36637</v>
      </c>
      <c r="B1698" s="11">
        <f t="shared" si="262"/>
        <v>4</v>
      </c>
      <c r="C1698" s="12">
        <f t="shared" si="261"/>
        <v>6</v>
      </c>
      <c r="D1698" s="12" t="str">
        <f t="shared" si="261"/>
        <v>growth</v>
      </c>
      <c r="E1698" s="12">
        <v>17</v>
      </c>
      <c r="F1698" s="12" t="s">
        <v>57</v>
      </c>
      <c r="G1698" s="12" t="s">
        <v>56</v>
      </c>
      <c r="H1698" s="12">
        <v>1</v>
      </c>
      <c r="I1698" s="12">
        <f t="shared" si="260"/>
        <v>36637017</v>
      </c>
      <c r="J1698" s="12">
        <f t="shared" si="257"/>
        <v>46</v>
      </c>
      <c r="K1698" s="13"/>
      <c r="L1698" s="13"/>
      <c r="M1698" s="13"/>
      <c r="N1698" s="13"/>
      <c r="O1698" s="12"/>
      <c r="P1698" s="6"/>
      <c r="Q1698" s="6"/>
    </row>
    <row r="1699" spans="1:17" x14ac:dyDescent="0.25">
      <c r="A1699" s="20">
        <f t="shared" si="262"/>
        <v>36637</v>
      </c>
      <c r="B1699" s="11">
        <f t="shared" si="262"/>
        <v>4</v>
      </c>
      <c r="C1699" s="12">
        <f t="shared" si="261"/>
        <v>6</v>
      </c>
      <c r="D1699" s="12" t="str">
        <f t="shared" si="261"/>
        <v>growth</v>
      </c>
      <c r="E1699" s="12">
        <v>39</v>
      </c>
      <c r="F1699" s="12" t="s">
        <v>57</v>
      </c>
      <c r="G1699" s="12" t="s">
        <v>56</v>
      </c>
      <c r="H1699" s="12">
        <v>2</v>
      </c>
      <c r="I1699" s="12">
        <f t="shared" si="260"/>
        <v>36637039</v>
      </c>
      <c r="J1699" s="12">
        <f t="shared" si="257"/>
        <v>46</v>
      </c>
      <c r="K1699" s="13"/>
      <c r="L1699" s="13"/>
      <c r="M1699" s="13"/>
      <c r="N1699" s="13"/>
      <c r="O1699" s="12"/>
      <c r="P1699" s="6"/>
      <c r="Q1699" s="6"/>
    </row>
    <row r="1700" spans="1:17" x14ac:dyDescent="0.25">
      <c r="A1700" s="20">
        <f t="shared" si="262"/>
        <v>36637</v>
      </c>
      <c r="B1700" s="11">
        <f t="shared" si="262"/>
        <v>4</v>
      </c>
      <c r="C1700" s="12">
        <f t="shared" si="261"/>
        <v>6</v>
      </c>
      <c r="D1700" s="12" t="str">
        <f t="shared" si="261"/>
        <v>growth</v>
      </c>
      <c r="E1700" s="12">
        <v>82</v>
      </c>
      <c r="F1700" s="12" t="s">
        <v>57</v>
      </c>
      <c r="G1700" s="12" t="s">
        <v>56</v>
      </c>
      <c r="H1700" s="12">
        <v>3</v>
      </c>
      <c r="I1700" s="12">
        <f t="shared" si="260"/>
        <v>36637082</v>
      </c>
      <c r="J1700" s="12">
        <f t="shared" si="257"/>
        <v>46</v>
      </c>
      <c r="K1700" s="13"/>
      <c r="L1700" s="13"/>
      <c r="M1700" s="13"/>
      <c r="N1700" s="13"/>
      <c r="O1700" s="12"/>
      <c r="P1700" s="6"/>
      <c r="Q1700" s="6"/>
    </row>
    <row r="1701" spans="1:17" x14ac:dyDescent="0.25">
      <c r="A1701" s="20">
        <f t="shared" si="262"/>
        <v>36637</v>
      </c>
      <c r="B1701" s="14">
        <f t="shared" si="262"/>
        <v>4</v>
      </c>
      <c r="C1701" s="15">
        <f t="shared" si="261"/>
        <v>6</v>
      </c>
      <c r="D1701" s="15" t="str">
        <f t="shared" si="261"/>
        <v>growth</v>
      </c>
      <c r="E1701" s="15">
        <v>15</v>
      </c>
      <c r="F1701" s="15" t="s">
        <v>55</v>
      </c>
      <c r="G1701" s="15" t="s">
        <v>58</v>
      </c>
      <c r="H1701" s="15">
        <v>1</v>
      </c>
      <c r="I1701" s="15">
        <f t="shared" si="260"/>
        <v>36637015</v>
      </c>
      <c r="J1701" s="15">
        <f t="shared" si="257"/>
        <v>46</v>
      </c>
      <c r="K1701" s="16">
        <v>997.5</v>
      </c>
      <c r="L1701" s="16">
        <v>997.5</v>
      </c>
      <c r="M1701" s="16">
        <v>94.461538461538467</v>
      </c>
      <c r="N1701" s="16">
        <v>942.25384615384621</v>
      </c>
      <c r="O1701" s="15"/>
      <c r="P1701" s="6"/>
      <c r="Q1701" s="6"/>
    </row>
    <row r="1702" spans="1:17" x14ac:dyDescent="0.25">
      <c r="A1702" s="20">
        <f t="shared" si="262"/>
        <v>36637</v>
      </c>
      <c r="B1702" s="14">
        <f t="shared" si="262"/>
        <v>4</v>
      </c>
      <c r="C1702" s="15">
        <f t="shared" si="261"/>
        <v>6</v>
      </c>
      <c r="D1702" s="15" t="str">
        <f t="shared" si="261"/>
        <v>growth</v>
      </c>
      <c r="E1702" s="15">
        <v>34</v>
      </c>
      <c r="F1702" s="15" t="s">
        <v>55</v>
      </c>
      <c r="G1702" s="15" t="s">
        <v>58</v>
      </c>
      <c r="H1702" s="15">
        <v>2</v>
      </c>
      <c r="I1702" s="15">
        <f t="shared" si="260"/>
        <v>36637034</v>
      </c>
      <c r="J1702" s="15">
        <f t="shared" si="257"/>
        <v>46</v>
      </c>
      <c r="K1702" s="16">
        <v>742.5</v>
      </c>
      <c r="L1702" s="16">
        <v>742.5</v>
      </c>
      <c r="M1702" s="16">
        <v>84.011627906976742</v>
      </c>
      <c r="N1702" s="16">
        <v>623.78633720930225</v>
      </c>
      <c r="O1702" s="15"/>
      <c r="P1702" s="6"/>
      <c r="Q1702" s="6"/>
    </row>
    <row r="1703" spans="1:17" x14ac:dyDescent="0.25">
      <c r="A1703" s="20">
        <f t="shared" si="262"/>
        <v>36637</v>
      </c>
      <c r="B1703" s="14">
        <f t="shared" si="262"/>
        <v>4</v>
      </c>
      <c r="C1703" s="15">
        <f t="shared" si="261"/>
        <v>6</v>
      </c>
      <c r="D1703" s="15" t="str">
        <f t="shared" si="261"/>
        <v>growth</v>
      </c>
      <c r="E1703" s="15">
        <v>60</v>
      </c>
      <c r="F1703" s="15" t="s">
        <v>55</v>
      </c>
      <c r="G1703" s="15" t="s">
        <v>58</v>
      </c>
      <c r="H1703" s="15">
        <v>3</v>
      </c>
      <c r="I1703" s="15">
        <f t="shared" si="260"/>
        <v>36637060</v>
      </c>
      <c r="J1703" s="15">
        <f t="shared" si="257"/>
        <v>46</v>
      </c>
      <c r="K1703" s="16">
        <v>931</v>
      </c>
      <c r="L1703" s="16">
        <v>931</v>
      </c>
      <c r="M1703" s="16">
        <v>93.886462882096069</v>
      </c>
      <c r="N1703" s="16">
        <v>874.08296943231437</v>
      </c>
      <c r="O1703" s="15"/>
      <c r="P1703" s="6"/>
      <c r="Q1703" s="6"/>
    </row>
    <row r="1704" spans="1:17" x14ac:dyDescent="0.25">
      <c r="A1704" s="20">
        <f t="shared" si="262"/>
        <v>36637</v>
      </c>
      <c r="B1704" s="17">
        <f t="shared" si="262"/>
        <v>4</v>
      </c>
      <c r="C1704" s="18">
        <f t="shared" si="261"/>
        <v>6</v>
      </c>
      <c r="D1704" s="18" t="str">
        <f t="shared" si="261"/>
        <v>growth</v>
      </c>
      <c r="E1704" s="18">
        <v>18</v>
      </c>
      <c r="F1704" s="18" t="s">
        <v>57</v>
      </c>
      <c r="G1704" s="18" t="s">
        <v>58</v>
      </c>
      <c r="H1704" s="18">
        <v>1</v>
      </c>
      <c r="I1704" s="18">
        <f t="shared" si="260"/>
        <v>36637018</v>
      </c>
      <c r="J1704" s="18">
        <f t="shared" si="257"/>
        <v>46</v>
      </c>
      <c r="K1704" s="19">
        <v>892</v>
      </c>
      <c r="L1704" s="19">
        <v>892</v>
      </c>
      <c r="M1704" s="19">
        <v>77.146171693735496</v>
      </c>
      <c r="N1704" s="19">
        <v>688.14385150812063</v>
      </c>
      <c r="O1704" s="18"/>
      <c r="P1704" s="6"/>
      <c r="Q1704" s="6"/>
    </row>
    <row r="1705" spans="1:17" x14ac:dyDescent="0.25">
      <c r="A1705" s="20">
        <f t="shared" si="262"/>
        <v>36637</v>
      </c>
      <c r="B1705" s="17">
        <f t="shared" si="262"/>
        <v>4</v>
      </c>
      <c r="C1705" s="18">
        <f t="shared" si="261"/>
        <v>6</v>
      </c>
      <c r="D1705" s="18" t="str">
        <f t="shared" si="261"/>
        <v>growth</v>
      </c>
      <c r="E1705" s="18">
        <v>37</v>
      </c>
      <c r="F1705" s="18" t="s">
        <v>57</v>
      </c>
      <c r="G1705" s="18" t="s">
        <v>58</v>
      </c>
      <c r="H1705" s="18">
        <v>2</v>
      </c>
      <c r="I1705" s="18">
        <f t="shared" si="260"/>
        <v>36637037</v>
      </c>
      <c r="J1705" s="18">
        <f t="shared" si="257"/>
        <v>46</v>
      </c>
      <c r="K1705" s="19">
        <v>1263.5</v>
      </c>
      <c r="L1705" s="19">
        <v>1263.5</v>
      </c>
      <c r="M1705" s="19">
        <v>79.519230769230774</v>
      </c>
      <c r="N1705" s="19">
        <v>1004.7254807692309</v>
      </c>
      <c r="O1705" s="18"/>
      <c r="P1705" s="6"/>
      <c r="Q1705" s="6"/>
    </row>
    <row r="1706" spans="1:17" x14ac:dyDescent="0.25">
      <c r="A1706" s="20">
        <f t="shared" si="262"/>
        <v>36637</v>
      </c>
      <c r="B1706" s="17">
        <f t="shared" si="262"/>
        <v>4</v>
      </c>
      <c r="C1706" s="18">
        <f t="shared" si="261"/>
        <v>6</v>
      </c>
      <c r="D1706" s="18" t="str">
        <f t="shared" si="261"/>
        <v>growth</v>
      </c>
      <c r="E1706" s="18">
        <v>83</v>
      </c>
      <c r="F1706" s="18" t="s">
        <v>57</v>
      </c>
      <c r="G1706" s="18" t="s">
        <v>58</v>
      </c>
      <c r="H1706" s="18">
        <v>3</v>
      </c>
      <c r="I1706" s="18">
        <f t="shared" si="260"/>
        <v>36637083</v>
      </c>
      <c r="J1706" s="18">
        <f t="shared" si="257"/>
        <v>46</v>
      </c>
      <c r="K1706" s="19">
        <v>1703.5</v>
      </c>
      <c r="L1706" s="19">
        <v>1703.5</v>
      </c>
      <c r="M1706" s="19">
        <v>69.584245076586427</v>
      </c>
      <c r="N1706" s="19">
        <v>1185.3676148796499</v>
      </c>
      <c r="O1706" s="18"/>
      <c r="P1706" s="6"/>
      <c r="Q1706" s="6"/>
    </row>
    <row r="1707" spans="1:17" x14ac:dyDescent="0.25">
      <c r="A1707" s="20">
        <f t="shared" si="262"/>
        <v>36637</v>
      </c>
      <c r="B1707" s="8">
        <f t="shared" si="262"/>
        <v>4</v>
      </c>
      <c r="C1707" s="9">
        <f t="shared" si="261"/>
        <v>6</v>
      </c>
      <c r="D1707" s="9" t="str">
        <f t="shared" si="261"/>
        <v>growth</v>
      </c>
      <c r="E1707" s="9">
        <v>16</v>
      </c>
      <c r="F1707" s="9" t="s">
        <v>55</v>
      </c>
      <c r="G1707" s="9" t="s">
        <v>59</v>
      </c>
      <c r="H1707" s="9">
        <v>1</v>
      </c>
      <c r="I1707" s="9">
        <f t="shared" si="260"/>
        <v>36637016</v>
      </c>
      <c r="J1707" s="9">
        <f t="shared" si="257"/>
        <v>46</v>
      </c>
      <c r="K1707" s="10">
        <v>1464</v>
      </c>
      <c r="L1707" s="10">
        <v>1464</v>
      </c>
      <c r="M1707" s="10">
        <v>100</v>
      </c>
      <c r="N1707" s="10">
        <v>1464</v>
      </c>
      <c r="O1707" s="9"/>
      <c r="P1707" s="6"/>
      <c r="Q1707" s="6"/>
    </row>
    <row r="1708" spans="1:17" x14ac:dyDescent="0.25">
      <c r="A1708" s="20">
        <f t="shared" si="262"/>
        <v>36637</v>
      </c>
      <c r="B1708" s="8">
        <f t="shared" si="262"/>
        <v>4</v>
      </c>
      <c r="C1708" s="9">
        <f t="shared" si="261"/>
        <v>6</v>
      </c>
      <c r="D1708" s="9" t="str">
        <f t="shared" si="261"/>
        <v>growth</v>
      </c>
      <c r="E1708" s="9">
        <v>36</v>
      </c>
      <c r="F1708" s="9" t="s">
        <v>55</v>
      </c>
      <c r="G1708" s="9" t="s">
        <v>59</v>
      </c>
      <c r="H1708" s="9">
        <v>2</v>
      </c>
      <c r="I1708" s="9">
        <f t="shared" si="260"/>
        <v>36637036</v>
      </c>
      <c r="J1708" s="9">
        <f t="shared" si="257"/>
        <v>46</v>
      </c>
      <c r="K1708" s="10">
        <v>1554.5</v>
      </c>
      <c r="L1708" s="10">
        <v>1554.5</v>
      </c>
      <c r="M1708" s="10">
        <v>100</v>
      </c>
      <c r="N1708" s="10">
        <v>1554.5</v>
      </c>
      <c r="O1708" s="9"/>
      <c r="P1708" s="6"/>
      <c r="Q1708" s="6"/>
    </row>
    <row r="1709" spans="1:17" x14ac:dyDescent="0.25">
      <c r="A1709" s="20">
        <f t="shared" si="262"/>
        <v>36637</v>
      </c>
      <c r="B1709" s="8">
        <f t="shared" si="262"/>
        <v>4</v>
      </c>
      <c r="C1709" s="9">
        <f t="shared" si="261"/>
        <v>6</v>
      </c>
      <c r="D1709" s="9" t="str">
        <f t="shared" si="261"/>
        <v>growth</v>
      </c>
      <c r="E1709" s="9">
        <v>59</v>
      </c>
      <c r="F1709" s="9" t="s">
        <v>55</v>
      </c>
      <c r="G1709" s="9" t="s">
        <v>59</v>
      </c>
      <c r="H1709" s="9">
        <v>3</v>
      </c>
      <c r="I1709" s="9">
        <f t="shared" si="260"/>
        <v>36637059</v>
      </c>
      <c r="J1709" s="9">
        <f t="shared" si="257"/>
        <v>46</v>
      </c>
      <c r="K1709" s="10">
        <v>1721</v>
      </c>
      <c r="L1709" s="10">
        <v>1721</v>
      </c>
      <c r="M1709" s="10">
        <v>100</v>
      </c>
      <c r="N1709" s="10">
        <v>1721</v>
      </c>
      <c r="O1709" s="9"/>
      <c r="P1709" s="6"/>
      <c r="Q1709" s="6"/>
    </row>
    <row r="1710" spans="1:17" x14ac:dyDescent="0.25">
      <c r="A1710" s="20">
        <f t="shared" si="262"/>
        <v>36637</v>
      </c>
      <c r="B1710" s="11">
        <f t="shared" si="262"/>
        <v>4</v>
      </c>
      <c r="C1710" s="12">
        <f t="shared" si="261"/>
        <v>6</v>
      </c>
      <c r="D1710" s="12" t="str">
        <f t="shared" si="261"/>
        <v>growth</v>
      </c>
      <c r="E1710" s="12">
        <v>19</v>
      </c>
      <c r="F1710" s="12" t="s">
        <v>57</v>
      </c>
      <c r="G1710" s="12" t="s">
        <v>59</v>
      </c>
      <c r="H1710" s="12">
        <v>1</v>
      </c>
      <c r="I1710" s="12">
        <f t="shared" si="260"/>
        <v>36637019</v>
      </c>
      <c r="J1710" s="12">
        <f t="shared" si="257"/>
        <v>46</v>
      </c>
      <c r="K1710" s="13">
        <v>1072.5</v>
      </c>
      <c r="L1710" s="13">
        <v>1072.5</v>
      </c>
      <c r="M1710" s="13">
        <v>100</v>
      </c>
      <c r="N1710" s="13">
        <v>1072.5</v>
      </c>
      <c r="O1710" s="12"/>
      <c r="P1710" s="6"/>
      <c r="Q1710" s="6"/>
    </row>
    <row r="1711" spans="1:17" x14ac:dyDescent="0.25">
      <c r="A1711" s="20">
        <f t="shared" si="262"/>
        <v>36637</v>
      </c>
      <c r="B1711" s="11">
        <f t="shared" si="262"/>
        <v>4</v>
      </c>
      <c r="C1711" s="12">
        <f t="shared" si="261"/>
        <v>6</v>
      </c>
      <c r="D1711" s="12" t="str">
        <f t="shared" si="261"/>
        <v>growth</v>
      </c>
      <c r="E1711" s="12">
        <v>38</v>
      </c>
      <c r="F1711" s="12" t="s">
        <v>57</v>
      </c>
      <c r="G1711" s="12" t="s">
        <v>59</v>
      </c>
      <c r="H1711" s="12">
        <v>2</v>
      </c>
      <c r="I1711" s="12">
        <f t="shared" si="260"/>
        <v>36637038</v>
      </c>
      <c r="J1711" s="12">
        <f t="shared" si="257"/>
        <v>46</v>
      </c>
      <c r="K1711" s="13">
        <v>1690</v>
      </c>
      <c r="L1711" s="13">
        <v>1690</v>
      </c>
      <c r="M1711" s="13">
        <v>100</v>
      </c>
      <c r="N1711" s="13">
        <v>1690</v>
      </c>
      <c r="O1711" s="12"/>
      <c r="P1711" s="6"/>
      <c r="Q1711" s="6"/>
    </row>
    <row r="1712" spans="1:17" x14ac:dyDescent="0.25">
      <c r="A1712" s="20">
        <f t="shared" si="262"/>
        <v>36637</v>
      </c>
      <c r="B1712" s="11">
        <f t="shared" si="262"/>
        <v>4</v>
      </c>
      <c r="C1712" s="12">
        <f t="shared" si="262"/>
        <v>6</v>
      </c>
      <c r="D1712" s="12" t="str">
        <f t="shared" si="262"/>
        <v>growth</v>
      </c>
      <c r="E1712" s="12">
        <v>81</v>
      </c>
      <c r="F1712" s="12" t="s">
        <v>57</v>
      </c>
      <c r="G1712" s="12" t="s">
        <v>59</v>
      </c>
      <c r="H1712" s="12">
        <v>3</v>
      </c>
      <c r="I1712" s="12">
        <f t="shared" si="260"/>
        <v>36637081</v>
      </c>
      <c r="J1712" s="12">
        <f t="shared" si="257"/>
        <v>46</v>
      </c>
      <c r="K1712" s="13">
        <v>1044.5</v>
      </c>
      <c r="L1712" s="13">
        <v>1044.5</v>
      </c>
      <c r="M1712" s="13">
        <v>100</v>
      </c>
      <c r="N1712" s="13">
        <v>1044.5</v>
      </c>
      <c r="O1712" s="12"/>
      <c r="P1712" s="6"/>
      <c r="Q1712" s="6"/>
    </row>
    <row r="1713" spans="1:17" x14ac:dyDescent="0.25">
      <c r="A1713" s="7">
        <v>36647</v>
      </c>
      <c r="B1713" s="8">
        <v>4</v>
      </c>
      <c r="C1713" s="9">
        <v>6</v>
      </c>
      <c r="D1713" s="9" t="s">
        <v>60</v>
      </c>
      <c r="E1713" s="9">
        <v>14</v>
      </c>
      <c r="F1713" s="9" t="s">
        <v>55</v>
      </c>
      <c r="G1713" s="9" t="s">
        <v>56</v>
      </c>
      <c r="H1713" s="9">
        <v>1</v>
      </c>
      <c r="I1713" s="9">
        <f t="shared" si="260"/>
        <v>36647014</v>
      </c>
      <c r="J1713" s="9">
        <f t="shared" si="257"/>
        <v>46</v>
      </c>
      <c r="K1713" s="10"/>
      <c r="L1713" s="10"/>
      <c r="M1713" s="10"/>
      <c r="N1713" s="10"/>
      <c r="O1713" s="9"/>
      <c r="P1713" s="6"/>
      <c r="Q1713" s="6"/>
    </row>
    <row r="1714" spans="1:17" x14ac:dyDescent="0.25">
      <c r="A1714" s="7">
        <f>A1713</f>
        <v>36647</v>
      </c>
      <c r="B1714" s="8">
        <f>B1713</f>
        <v>4</v>
      </c>
      <c r="C1714" s="9">
        <f t="shared" ref="C1714:D1729" si="263">C1713</f>
        <v>6</v>
      </c>
      <c r="D1714" s="9" t="str">
        <f t="shared" si="263"/>
        <v>growth</v>
      </c>
      <c r="E1714" s="9">
        <v>35</v>
      </c>
      <c r="F1714" s="9" t="s">
        <v>55</v>
      </c>
      <c r="G1714" s="9" t="s">
        <v>56</v>
      </c>
      <c r="H1714" s="9">
        <v>2</v>
      </c>
      <c r="I1714" s="9">
        <f t="shared" si="260"/>
        <v>36647035</v>
      </c>
      <c r="J1714" s="9">
        <f t="shared" si="257"/>
        <v>46</v>
      </c>
      <c r="K1714" s="10"/>
      <c r="L1714" s="10"/>
      <c r="M1714" s="10"/>
      <c r="N1714" s="10"/>
      <c r="O1714" s="9"/>
      <c r="P1714" s="6"/>
      <c r="Q1714" s="6"/>
    </row>
    <row r="1715" spans="1:17" x14ac:dyDescent="0.25">
      <c r="A1715" s="7">
        <f t="shared" ref="A1715:D1730" si="264">A1714</f>
        <v>36647</v>
      </c>
      <c r="B1715" s="8">
        <f t="shared" si="264"/>
        <v>4</v>
      </c>
      <c r="C1715" s="9">
        <f t="shared" si="263"/>
        <v>6</v>
      </c>
      <c r="D1715" s="9" t="str">
        <f t="shared" si="263"/>
        <v>growth</v>
      </c>
      <c r="E1715" s="9">
        <v>61</v>
      </c>
      <c r="F1715" s="9" t="s">
        <v>55</v>
      </c>
      <c r="G1715" s="9" t="s">
        <v>56</v>
      </c>
      <c r="H1715" s="9">
        <v>3</v>
      </c>
      <c r="I1715" s="9">
        <f t="shared" si="260"/>
        <v>36647061</v>
      </c>
      <c r="J1715" s="9">
        <f t="shared" si="257"/>
        <v>46</v>
      </c>
      <c r="K1715" s="10"/>
      <c r="L1715" s="10"/>
      <c r="M1715" s="10"/>
      <c r="N1715" s="10"/>
      <c r="O1715" s="9"/>
      <c r="P1715" s="6"/>
      <c r="Q1715" s="6"/>
    </row>
    <row r="1716" spans="1:17" x14ac:dyDescent="0.25">
      <c r="A1716" s="7">
        <f t="shared" si="264"/>
        <v>36647</v>
      </c>
      <c r="B1716" s="11">
        <f t="shared" si="264"/>
        <v>4</v>
      </c>
      <c r="C1716" s="12">
        <f t="shared" si="263"/>
        <v>6</v>
      </c>
      <c r="D1716" s="12" t="str">
        <f t="shared" si="263"/>
        <v>growth</v>
      </c>
      <c r="E1716" s="12">
        <v>17</v>
      </c>
      <c r="F1716" s="12" t="s">
        <v>57</v>
      </c>
      <c r="G1716" s="12" t="s">
        <v>56</v>
      </c>
      <c r="H1716" s="12">
        <v>1</v>
      </c>
      <c r="I1716" s="12">
        <f t="shared" si="260"/>
        <v>36647017</v>
      </c>
      <c r="J1716" s="12">
        <f t="shared" si="257"/>
        <v>46</v>
      </c>
      <c r="K1716" s="13"/>
      <c r="L1716" s="13"/>
      <c r="M1716" s="13"/>
      <c r="N1716" s="13"/>
      <c r="O1716" s="12"/>
      <c r="P1716" s="6"/>
      <c r="Q1716" s="6"/>
    </row>
    <row r="1717" spans="1:17" x14ac:dyDescent="0.25">
      <c r="A1717" s="7">
        <f t="shared" si="264"/>
        <v>36647</v>
      </c>
      <c r="B1717" s="11">
        <f t="shared" si="264"/>
        <v>4</v>
      </c>
      <c r="C1717" s="12">
        <f t="shared" si="263"/>
        <v>6</v>
      </c>
      <c r="D1717" s="12" t="str">
        <f t="shared" si="263"/>
        <v>growth</v>
      </c>
      <c r="E1717" s="12">
        <v>39</v>
      </c>
      <c r="F1717" s="12" t="s">
        <v>57</v>
      </c>
      <c r="G1717" s="12" t="s">
        <v>56</v>
      </c>
      <c r="H1717" s="12">
        <v>2</v>
      </c>
      <c r="I1717" s="12">
        <f t="shared" si="260"/>
        <v>36647039</v>
      </c>
      <c r="J1717" s="12">
        <f t="shared" si="257"/>
        <v>46</v>
      </c>
      <c r="K1717" s="13"/>
      <c r="L1717" s="13"/>
      <c r="M1717" s="13"/>
      <c r="N1717" s="13"/>
      <c r="O1717" s="12"/>
      <c r="P1717" s="6"/>
      <c r="Q1717" s="6"/>
    </row>
    <row r="1718" spans="1:17" x14ac:dyDescent="0.25">
      <c r="A1718" s="7">
        <f t="shared" si="264"/>
        <v>36647</v>
      </c>
      <c r="B1718" s="11">
        <f t="shared" si="264"/>
        <v>4</v>
      </c>
      <c r="C1718" s="12">
        <f t="shared" si="263"/>
        <v>6</v>
      </c>
      <c r="D1718" s="12" t="str">
        <f t="shared" si="263"/>
        <v>growth</v>
      </c>
      <c r="E1718" s="12">
        <v>82</v>
      </c>
      <c r="F1718" s="12" t="s">
        <v>57</v>
      </c>
      <c r="G1718" s="12" t="s">
        <v>56</v>
      </c>
      <c r="H1718" s="12">
        <v>3</v>
      </c>
      <c r="I1718" s="12">
        <f t="shared" si="260"/>
        <v>36647082</v>
      </c>
      <c r="J1718" s="12">
        <f t="shared" si="257"/>
        <v>46</v>
      </c>
      <c r="K1718" s="13"/>
      <c r="L1718" s="13"/>
      <c r="M1718" s="13"/>
      <c r="N1718" s="13"/>
      <c r="O1718" s="12"/>
      <c r="P1718" s="6"/>
      <c r="Q1718" s="6"/>
    </row>
    <row r="1719" spans="1:17" x14ac:dyDescent="0.25">
      <c r="A1719" s="7">
        <f t="shared" si="264"/>
        <v>36647</v>
      </c>
      <c r="B1719" s="14">
        <f t="shared" si="264"/>
        <v>4</v>
      </c>
      <c r="C1719" s="15">
        <f t="shared" si="263"/>
        <v>6</v>
      </c>
      <c r="D1719" s="15" t="str">
        <f t="shared" si="263"/>
        <v>growth</v>
      </c>
      <c r="E1719" s="15">
        <v>15</v>
      </c>
      <c r="F1719" s="15" t="s">
        <v>55</v>
      </c>
      <c r="G1719" s="15" t="s">
        <v>58</v>
      </c>
      <c r="H1719" s="15">
        <v>1</v>
      </c>
      <c r="I1719" s="15">
        <f t="shared" si="260"/>
        <v>36647015</v>
      </c>
      <c r="J1719" s="15">
        <f t="shared" si="257"/>
        <v>46</v>
      </c>
      <c r="K1719" s="16">
        <v>1643.5</v>
      </c>
      <c r="L1719" s="16">
        <v>1643.5</v>
      </c>
      <c r="M1719" s="16">
        <v>94.461538461538467</v>
      </c>
      <c r="N1719" s="16">
        <v>1552.4753846153847</v>
      </c>
      <c r="O1719" s="15"/>
      <c r="P1719" s="6"/>
      <c r="Q1719" s="6"/>
    </row>
    <row r="1720" spans="1:17" x14ac:dyDescent="0.25">
      <c r="A1720" s="7">
        <f t="shared" si="264"/>
        <v>36647</v>
      </c>
      <c r="B1720" s="14">
        <f t="shared" si="264"/>
        <v>4</v>
      </c>
      <c r="C1720" s="15">
        <f t="shared" si="263"/>
        <v>6</v>
      </c>
      <c r="D1720" s="15" t="str">
        <f t="shared" si="263"/>
        <v>growth</v>
      </c>
      <c r="E1720" s="15">
        <v>34</v>
      </c>
      <c r="F1720" s="15" t="s">
        <v>55</v>
      </c>
      <c r="G1720" s="15" t="s">
        <v>58</v>
      </c>
      <c r="H1720" s="15">
        <v>2</v>
      </c>
      <c r="I1720" s="15">
        <f t="shared" si="260"/>
        <v>36647034</v>
      </c>
      <c r="J1720" s="15">
        <f t="shared" si="257"/>
        <v>46</v>
      </c>
      <c r="K1720" s="16">
        <v>1492.5</v>
      </c>
      <c r="L1720" s="16">
        <v>1492.5</v>
      </c>
      <c r="M1720" s="16">
        <v>84.011627906976742</v>
      </c>
      <c r="N1720" s="16">
        <v>1253.8735465116279</v>
      </c>
      <c r="O1720" s="15"/>
      <c r="P1720" s="6"/>
      <c r="Q1720" s="6"/>
    </row>
    <row r="1721" spans="1:17" x14ac:dyDescent="0.25">
      <c r="A1721" s="7">
        <f t="shared" si="264"/>
        <v>36647</v>
      </c>
      <c r="B1721" s="14">
        <f t="shared" si="264"/>
        <v>4</v>
      </c>
      <c r="C1721" s="15">
        <f t="shared" si="263"/>
        <v>6</v>
      </c>
      <c r="D1721" s="15" t="str">
        <f t="shared" si="263"/>
        <v>growth</v>
      </c>
      <c r="E1721" s="15">
        <v>60</v>
      </c>
      <c r="F1721" s="15" t="s">
        <v>55</v>
      </c>
      <c r="G1721" s="15" t="s">
        <v>58</v>
      </c>
      <c r="H1721" s="15">
        <v>3</v>
      </c>
      <c r="I1721" s="15">
        <f t="shared" si="260"/>
        <v>36647060</v>
      </c>
      <c r="J1721" s="15">
        <f t="shared" si="257"/>
        <v>46</v>
      </c>
      <c r="K1721" s="16">
        <v>1011</v>
      </c>
      <c r="L1721" s="16">
        <v>1011</v>
      </c>
      <c r="M1721" s="16">
        <v>93.886462882096069</v>
      </c>
      <c r="N1721" s="16">
        <v>949.19213973799128</v>
      </c>
      <c r="O1721" s="15"/>
      <c r="P1721" s="6"/>
      <c r="Q1721" s="6"/>
    </row>
    <row r="1722" spans="1:17" x14ac:dyDescent="0.25">
      <c r="A1722" s="7">
        <f t="shared" si="264"/>
        <v>36647</v>
      </c>
      <c r="B1722" s="17">
        <f t="shared" si="264"/>
        <v>4</v>
      </c>
      <c r="C1722" s="18">
        <f t="shared" si="263"/>
        <v>6</v>
      </c>
      <c r="D1722" s="18" t="str">
        <f t="shared" si="263"/>
        <v>growth</v>
      </c>
      <c r="E1722" s="18">
        <v>18</v>
      </c>
      <c r="F1722" s="18" t="s">
        <v>57</v>
      </c>
      <c r="G1722" s="18" t="s">
        <v>58</v>
      </c>
      <c r="H1722" s="18">
        <v>1</v>
      </c>
      <c r="I1722" s="18">
        <f t="shared" si="260"/>
        <v>36647018</v>
      </c>
      <c r="J1722" s="18">
        <f t="shared" si="257"/>
        <v>46</v>
      </c>
      <c r="K1722" s="19">
        <v>1346</v>
      </c>
      <c r="L1722" s="19">
        <v>1346</v>
      </c>
      <c r="M1722" s="19">
        <v>77.146171693735496</v>
      </c>
      <c r="N1722" s="19">
        <v>1038.3874709976799</v>
      </c>
      <c r="O1722" s="18"/>
      <c r="P1722" s="6"/>
      <c r="Q1722" s="6"/>
    </row>
    <row r="1723" spans="1:17" x14ac:dyDescent="0.25">
      <c r="A1723" s="7">
        <f t="shared" si="264"/>
        <v>36647</v>
      </c>
      <c r="B1723" s="17">
        <f t="shared" si="264"/>
        <v>4</v>
      </c>
      <c r="C1723" s="18">
        <f t="shared" si="263"/>
        <v>6</v>
      </c>
      <c r="D1723" s="18" t="str">
        <f t="shared" si="263"/>
        <v>growth</v>
      </c>
      <c r="E1723" s="18">
        <v>37</v>
      </c>
      <c r="F1723" s="18" t="s">
        <v>57</v>
      </c>
      <c r="G1723" s="18" t="s">
        <v>58</v>
      </c>
      <c r="H1723" s="18">
        <v>2</v>
      </c>
      <c r="I1723" s="18">
        <f t="shared" si="260"/>
        <v>36647037</v>
      </c>
      <c r="J1723" s="18">
        <f t="shared" si="257"/>
        <v>46</v>
      </c>
      <c r="K1723" s="19">
        <v>1488.5</v>
      </c>
      <c r="L1723" s="19">
        <v>1488.5</v>
      </c>
      <c r="M1723" s="19">
        <v>79.519230769230774</v>
      </c>
      <c r="N1723" s="19">
        <v>1183.6437500000002</v>
      </c>
      <c r="O1723" s="18"/>
      <c r="P1723" s="6"/>
      <c r="Q1723" s="6"/>
    </row>
    <row r="1724" spans="1:17" x14ac:dyDescent="0.25">
      <c r="A1724" s="7">
        <f t="shared" si="264"/>
        <v>36647</v>
      </c>
      <c r="B1724" s="17">
        <f t="shared" si="264"/>
        <v>4</v>
      </c>
      <c r="C1724" s="18">
        <f t="shared" si="263"/>
        <v>6</v>
      </c>
      <c r="D1724" s="18" t="str">
        <f t="shared" si="263"/>
        <v>growth</v>
      </c>
      <c r="E1724" s="18">
        <v>83</v>
      </c>
      <c r="F1724" s="18" t="s">
        <v>57</v>
      </c>
      <c r="G1724" s="18" t="s">
        <v>58</v>
      </c>
      <c r="H1724" s="18">
        <v>3</v>
      </c>
      <c r="I1724" s="18">
        <f t="shared" si="260"/>
        <v>36647083</v>
      </c>
      <c r="J1724" s="18">
        <f t="shared" si="257"/>
        <v>46</v>
      </c>
      <c r="K1724" s="19">
        <v>657</v>
      </c>
      <c r="L1724" s="19">
        <v>657</v>
      </c>
      <c r="M1724" s="19">
        <v>69.584245076586427</v>
      </c>
      <c r="N1724" s="19">
        <v>457.1684901531728</v>
      </c>
      <c r="O1724" s="18"/>
      <c r="P1724" s="6"/>
      <c r="Q1724" s="6"/>
    </row>
    <row r="1725" spans="1:17" x14ac:dyDescent="0.25">
      <c r="A1725" s="7">
        <f t="shared" si="264"/>
        <v>36647</v>
      </c>
      <c r="B1725" s="8">
        <f t="shared" si="264"/>
        <v>4</v>
      </c>
      <c r="C1725" s="9">
        <f t="shared" si="263"/>
        <v>6</v>
      </c>
      <c r="D1725" s="9" t="str">
        <f t="shared" si="263"/>
        <v>growth</v>
      </c>
      <c r="E1725" s="9">
        <v>16</v>
      </c>
      <c r="F1725" s="9" t="s">
        <v>55</v>
      </c>
      <c r="G1725" s="9" t="s">
        <v>59</v>
      </c>
      <c r="H1725" s="9">
        <v>1</v>
      </c>
      <c r="I1725" s="9">
        <f t="shared" si="260"/>
        <v>36647016</v>
      </c>
      <c r="J1725" s="9">
        <f t="shared" si="257"/>
        <v>46</v>
      </c>
      <c r="K1725" s="10">
        <v>875.5</v>
      </c>
      <c r="L1725" s="10">
        <v>875.5</v>
      </c>
      <c r="M1725" s="10">
        <v>100</v>
      </c>
      <c r="N1725" s="10">
        <v>875.5</v>
      </c>
      <c r="O1725" s="9"/>
      <c r="P1725" s="6"/>
      <c r="Q1725" s="6"/>
    </row>
    <row r="1726" spans="1:17" x14ac:dyDescent="0.25">
      <c r="A1726" s="7">
        <f t="shared" si="264"/>
        <v>36647</v>
      </c>
      <c r="B1726" s="8">
        <f t="shared" si="264"/>
        <v>4</v>
      </c>
      <c r="C1726" s="9">
        <f t="shared" si="263"/>
        <v>6</v>
      </c>
      <c r="D1726" s="9" t="str">
        <f t="shared" si="263"/>
        <v>growth</v>
      </c>
      <c r="E1726" s="9">
        <v>36</v>
      </c>
      <c r="F1726" s="9" t="s">
        <v>55</v>
      </c>
      <c r="G1726" s="9" t="s">
        <v>59</v>
      </c>
      <c r="H1726" s="9">
        <v>2</v>
      </c>
      <c r="I1726" s="9">
        <f t="shared" si="260"/>
        <v>36647036</v>
      </c>
      <c r="J1726" s="9">
        <f t="shared" si="257"/>
        <v>46</v>
      </c>
      <c r="K1726" s="10">
        <v>2004.5</v>
      </c>
      <c r="L1726" s="10">
        <v>2004.5</v>
      </c>
      <c r="M1726" s="10">
        <v>100</v>
      </c>
      <c r="N1726" s="10">
        <v>2004.5</v>
      </c>
      <c r="O1726" s="9"/>
      <c r="P1726" s="6"/>
      <c r="Q1726" s="6"/>
    </row>
    <row r="1727" spans="1:17" x14ac:dyDescent="0.25">
      <c r="A1727" s="7">
        <f t="shared" si="264"/>
        <v>36647</v>
      </c>
      <c r="B1727" s="8">
        <f t="shared" si="264"/>
        <v>4</v>
      </c>
      <c r="C1727" s="9">
        <f t="shared" si="263"/>
        <v>6</v>
      </c>
      <c r="D1727" s="9" t="str">
        <f t="shared" si="263"/>
        <v>growth</v>
      </c>
      <c r="E1727" s="9">
        <v>59</v>
      </c>
      <c r="F1727" s="9" t="s">
        <v>55</v>
      </c>
      <c r="G1727" s="9" t="s">
        <v>59</v>
      </c>
      <c r="H1727" s="9">
        <v>3</v>
      </c>
      <c r="I1727" s="9">
        <f t="shared" si="260"/>
        <v>36647059</v>
      </c>
      <c r="J1727" s="9">
        <f t="shared" si="257"/>
        <v>46</v>
      </c>
      <c r="K1727" s="10">
        <v>1691.5</v>
      </c>
      <c r="L1727" s="10">
        <v>1691.5</v>
      </c>
      <c r="M1727" s="10">
        <v>100</v>
      </c>
      <c r="N1727" s="10">
        <v>1691.5</v>
      </c>
      <c r="O1727" s="9"/>
      <c r="P1727" s="6"/>
      <c r="Q1727" s="6"/>
    </row>
    <row r="1728" spans="1:17" x14ac:dyDescent="0.25">
      <c r="A1728" s="7">
        <f t="shared" si="264"/>
        <v>36647</v>
      </c>
      <c r="B1728" s="11">
        <f t="shared" si="264"/>
        <v>4</v>
      </c>
      <c r="C1728" s="12">
        <f t="shared" si="263"/>
        <v>6</v>
      </c>
      <c r="D1728" s="12" t="str">
        <f t="shared" si="263"/>
        <v>growth</v>
      </c>
      <c r="E1728" s="12">
        <v>19</v>
      </c>
      <c r="F1728" s="12" t="s">
        <v>57</v>
      </c>
      <c r="G1728" s="12" t="s">
        <v>59</v>
      </c>
      <c r="H1728" s="12">
        <v>1</v>
      </c>
      <c r="I1728" s="12">
        <f t="shared" si="260"/>
        <v>36647019</v>
      </c>
      <c r="J1728" s="12">
        <f t="shared" si="257"/>
        <v>46</v>
      </c>
      <c r="K1728" s="13">
        <v>875.5</v>
      </c>
      <c r="L1728" s="13">
        <v>875.5</v>
      </c>
      <c r="M1728" s="13">
        <v>100</v>
      </c>
      <c r="N1728" s="13">
        <v>875.5</v>
      </c>
      <c r="O1728" s="12"/>
      <c r="P1728" s="6"/>
      <c r="Q1728" s="6"/>
    </row>
    <row r="1729" spans="1:17" x14ac:dyDescent="0.25">
      <c r="A1729" s="7">
        <f t="shared" si="264"/>
        <v>36647</v>
      </c>
      <c r="B1729" s="11">
        <f t="shared" si="264"/>
        <v>4</v>
      </c>
      <c r="C1729" s="12">
        <f t="shared" si="263"/>
        <v>6</v>
      </c>
      <c r="D1729" s="12" t="str">
        <f t="shared" si="263"/>
        <v>growth</v>
      </c>
      <c r="E1729" s="12">
        <v>38</v>
      </c>
      <c r="F1729" s="12" t="s">
        <v>57</v>
      </c>
      <c r="G1729" s="12" t="s">
        <v>59</v>
      </c>
      <c r="H1729" s="12">
        <v>2</v>
      </c>
      <c r="I1729" s="12">
        <f t="shared" si="260"/>
        <v>36647038</v>
      </c>
      <c r="J1729" s="12">
        <f t="shared" si="257"/>
        <v>46</v>
      </c>
      <c r="K1729" s="13">
        <v>2004.5</v>
      </c>
      <c r="L1729" s="13">
        <v>2004.5</v>
      </c>
      <c r="M1729" s="13">
        <v>100</v>
      </c>
      <c r="N1729" s="13">
        <v>2004.5</v>
      </c>
      <c r="O1729" s="12"/>
      <c r="P1729" s="6"/>
      <c r="Q1729" s="6"/>
    </row>
    <row r="1730" spans="1:17" x14ac:dyDescent="0.25">
      <c r="A1730" s="7">
        <f t="shared" si="264"/>
        <v>36647</v>
      </c>
      <c r="B1730" s="11">
        <f t="shared" si="264"/>
        <v>4</v>
      </c>
      <c r="C1730" s="12">
        <f t="shared" si="264"/>
        <v>6</v>
      </c>
      <c r="D1730" s="12" t="str">
        <f t="shared" si="264"/>
        <v>growth</v>
      </c>
      <c r="E1730" s="12">
        <v>81</v>
      </c>
      <c r="F1730" s="12" t="s">
        <v>57</v>
      </c>
      <c r="G1730" s="12" t="s">
        <v>59</v>
      </c>
      <c r="H1730" s="12">
        <v>3</v>
      </c>
      <c r="I1730" s="12">
        <f t="shared" si="260"/>
        <v>36647081</v>
      </c>
      <c r="J1730" s="12">
        <f t="shared" si="257"/>
        <v>46</v>
      </c>
      <c r="K1730" s="13">
        <v>1691.5</v>
      </c>
      <c r="L1730" s="13">
        <v>1691.5</v>
      </c>
      <c r="M1730" s="13">
        <v>100</v>
      </c>
      <c r="N1730" s="13">
        <v>1691.5</v>
      </c>
      <c r="O1730" s="12"/>
      <c r="P1730" s="6"/>
      <c r="Q1730" s="6"/>
    </row>
    <row r="1731" spans="1:17" x14ac:dyDescent="0.25">
      <c r="A1731" s="20">
        <v>36656</v>
      </c>
      <c r="B1731" s="8">
        <v>4</v>
      </c>
      <c r="C1731" s="9">
        <v>6</v>
      </c>
      <c r="D1731" s="9" t="s">
        <v>60</v>
      </c>
      <c r="E1731" s="9">
        <v>14</v>
      </c>
      <c r="F1731" s="9" t="s">
        <v>55</v>
      </c>
      <c r="G1731" s="9" t="s">
        <v>56</v>
      </c>
      <c r="H1731" s="9">
        <v>1</v>
      </c>
      <c r="I1731" s="9">
        <f t="shared" si="260"/>
        <v>36656014</v>
      </c>
      <c r="J1731" s="9">
        <f t="shared" si="257"/>
        <v>46</v>
      </c>
      <c r="K1731" s="10"/>
      <c r="L1731" s="10"/>
      <c r="M1731" s="10"/>
      <c r="N1731" s="10"/>
      <c r="O1731" s="9"/>
      <c r="P1731" s="6"/>
      <c r="Q1731" s="6"/>
    </row>
    <row r="1732" spans="1:17" x14ac:dyDescent="0.25">
      <c r="A1732" s="20">
        <f>A1731</f>
        <v>36656</v>
      </c>
      <c r="B1732" s="8">
        <f>B1731</f>
        <v>4</v>
      </c>
      <c r="C1732" s="9">
        <f t="shared" ref="C1732:D1747" si="265">C1731</f>
        <v>6</v>
      </c>
      <c r="D1732" s="9" t="str">
        <f t="shared" si="265"/>
        <v>growth</v>
      </c>
      <c r="E1732" s="9">
        <v>35</v>
      </c>
      <c r="F1732" s="9" t="s">
        <v>55</v>
      </c>
      <c r="G1732" s="9" t="s">
        <v>56</v>
      </c>
      <c r="H1732" s="9">
        <v>2</v>
      </c>
      <c r="I1732" s="9">
        <f t="shared" si="260"/>
        <v>36656035</v>
      </c>
      <c r="J1732" s="9">
        <f t="shared" si="257"/>
        <v>46</v>
      </c>
      <c r="K1732" s="10"/>
      <c r="L1732" s="10"/>
      <c r="M1732" s="10"/>
      <c r="N1732" s="10"/>
      <c r="O1732" s="9"/>
      <c r="P1732" s="6"/>
      <c r="Q1732" s="6"/>
    </row>
    <row r="1733" spans="1:17" x14ac:dyDescent="0.25">
      <c r="A1733" s="20">
        <f t="shared" ref="A1733:D1748" si="266">A1732</f>
        <v>36656</v>
      </c>
      <c r="B1733" s="8">
        <f t="shared" si="266"/>
        <v>4</v>
      </c>
      <c r="C1733" s="9">
        <f t="shared" si="265"/>
        <v>6</v>
      </c>
      <c r="D1733" s="9" t="str">
        <f t="shared" si="265"/>
        <v>growth</v>
      </c>
      <c r="E1733" s="9">
        <v>61</v>
      </c>
      <c r="F1733" s="9" t="s">
        <v>55</v>
      </c>
      <c r="G1733" s="9" t="s">
        <v>56</v>
      </c>
      <c r="H1733" s="9">
        <v>3</v>
      </c>
      <c r="I1733" s="9">
        <f t="shared" si="260"/>
        <v>36656061</v>
      </c>
      <c r="J1733" s="9">
        <f t="shared" si="257"/>
        <v>46</v>
      </c>
      <c r="K1733" s="10"/>
      <c r="L1733" s="10"/>
      <c r="M1733" s="10"/>
      <c r="N1733" s="10"/>
      <c r="O1733" s="9"/>
      <c r="P1733" s="6"/>
      <c r="Q1733" s="6"/>
    </row>
    <row r="1734" spans="1:17" x14ac:dyDescent="0.25">
      <c r="A1734" s="20">
        <f t="shared" si="266"/>
        <v>36656</v>
      </c>
      <c r="B1734" s="11">
        <f t="shared" si="266"/>
        <v>4</v>
      </c>
      <c r="C1734" s="12">
        <f t="shared" si="265"/>
        <v>6</v>
      </c>
      <c r="D1734" s="12" t="str">
        <f t="shared" si="265"/>
        <v>growth</v>
      </c>
      <c r="E1734" s="12">
        <v>17</v>
      </c>
      <c r="F1734" s="12" t="s">
        <v>57</v>
      </c>
      <c r="G1734" s="12" t="s">
        <v>56</v>
      </c>
      <c r="H1734" s="12">
        <v>1</v>
      </c>
      <c r="I1734" s="12">
        <f t="shared" si="260"/>
        <v>36656017</v>
      </c>
      <c r="J1734" s="12">
        <f t="shared" si="257"/>
        <v>46</v>
      </c>
      <c r="K1734" s="13"/>
      <c r="L1734" s="13"/>
      <c r="M1734" s="13"/>
      <c r="N1734" s="13"/>
      <c r="O1734" s="12"/>
      <c r="P1734" s="6"/>
      <c r="Q1734" s="6"/>
    </row>
    <row r="1735" spans="1:17" x14ac:dyDescent="0.25">
      <c r="A1735" s="20">
        <f t="shared" si="266"/>
        <v>36656</v>
      </c>
      <c r="B1735" s="11">
        <f t="shared" si="266"/>
        <v>4</v>
      </c>
      <c r="C1735" s="12">
        <f t="shared" si="265"/>
        <v>6</v>
      </c>
      <c r="D1735" s="12" t="str">
        <f t="shared" si="265"/>
        <v>growth</v>
      </c>
      <c r="E1735" s="12">
        <v>39</v>
      </c>
      <c r="F1735" s="12" t="s">
        <v>57</v>
      </c>
      <c r="G1735" s="12" t="s">
        <v>56</v>
      </c>
      <c r="H1735" s="12">
        <v>2</v>
      </c>
      <c r="I1735" s="12">
        <f t="shared" si="260"/>
        <v>36656039</v>
      </c>
      <c r="J1735" s="12">
        <f t="shared" si="257"/>
        <v>46</v>
      </c>
      <c r="K1735" s="13"/>
      <c r="L1735" s="13"/>
      <c r="M1735" s="13"/>
      <c r="N1735" s="13"/>
      <c r="O1735" s="12"/>
      <c r="P1735" s="6"/>
      <c r="Q1735" s="6"/>
    </row>
    <row r="1736" spans="1:17" x14ac:dyDescent="0.25">
      <c r="A1736" s="20">
        <f t="shared" si="266"/>
        <v>36656</v>
      </c>
      <c r="B1736" s="11">
        <f t="shared" si="266"/>
        <v>4</v>
      </c>
      <c r="C1736" s="12">
        <f t="shared" si="265"/>
        <v>6</v>
      </c>
      <c r="D1736" s="12" t="str">
        <f t="shared" si="265"/>
        <v>growth</v>
      </c>
      <c r="E1736" s="12">
        <v>82</v>
      </c>
      <c r="F1736" s="12" t="s">
        <v>57</v>
      </c>
      <c r="G1736" s="12" t="s">
        <v>56</v>
      </c>
      <c r="H1736" s="12">
        <v>3</v>
      </c>
      <c r="I1736" s="12">
        <f t="shared" si="260"/>
        <v>36656082</v>
      </c>
      <c r="J1736" s="12">
        <f t="shared" si="257"/>
        <v>46</v>
      </c>
      <c r="K1736" s="13"/>
      <c r="L1736" s="13"/>
      <c r="M1736" s="13"/>
      <c r="N1736" s="13"/>
      <c r="O1736" s="12"/>
      <c r="P1736" s="6"/>
      <c r="Q1736" s="6"/>
    </row>
    <row r="1737" spans="1:17" x14ac:dyDescent="0.25">
      <c r="A1737" s="20">
        <f t="shared" si="266"/>
        <v>36656</v>
      </c>
      <c r="B1737" s="14">
        <f t="shared" si="266"/>
        <v>4</v>
      </c>
      <c r="C1737" s="15">
        <f t="shared" si="265"/>
        <v>6</v>
      </c>
      <c r="D1737" s="15" t="str">
        <f t="shared" si="265"/>
        <v>growth</v>
      </c>
      <c r="E1737" s="15">
        <v>15</v>
      </c>
      <c r="F1737" s="15" t="s">
        <v>55</v>
      </c>
      <c r="G1737" s="15" t="s">
        <v>58</v>
      </c>
      <c r="H1737" s="15">
        <v>1</v>
      </c>
      <c r="I1737" s="15">
        <f t="shared" si="260"/>
        <v>36656015</v>
      </c>
      <c r="J1737" s="15">
        <f t="shared" si="257"/>
        <v>46</v>
      </c>
      <c r="K1737" s="16">
        <v>1310</v>
      </c>
      <c r="L1737" s="16">
        <v>1310</v>
      </c>
      <c r="M1737" s="16">
        <v>94.461538461538467</v>
      </c>
      <c r="N1737" s="16">
        <v>1237.4461538461539</v>
      </c>
      <c r="O1737" s="15"/>
      <c r="P1737" s="6"/>
      <c r="Q1737" s="6"/>
    </row>
    <row r="1738" spans="1:17" x14ac:dyDescent="0.25">
      <c r="A1738" s="20">
        <f t="shared" si="266"/>
        <v>36656</v>
      </c>
      <c r="B1738" s="14">
        <f t="shared" si="266"/>
        <v>4</v>
      </c>
      <c r="C1738" s="15">
        <f t="shared" si="265"/>
        <v>6</v>
      </c>
      <c r="D1738" s="15" t="str">
        <f t="shared" si="265"/>
        <v>growth</v>
      </c>
      <c r="E1738" s="15">
        <v>34</v>
      </c>
      <c r="F1738" s="15" t="s">
        <v>55</v>
      </c>
      <c r="G1738" s="15" t="s">
        <v>58</v>
      </c>
      <c r="H1738" s="15">
        <v>2</v>
      </c>
      <c r="I1738" s="15">
        <f t="shared" si="260"/>
        <v>36656034</v>
      </c>
      <c r="J1738" s="15">
        <f t="shared" ref="J1738:J1801" si="267">B1738*10+C1738</f>
        <v>46</v>
      </c>
      <c r="K1738" s="16">
        <v>1285</v>
      </c>
      <c r="L1738" s="16">
        <v>1285</v>
      </c>
      <c r="M1738" s="16">
        <v>84.011627906976742</v>
      </c>
      <c r="N1738" s="16">
        <v>1079.549418604651</v>
      </c>
      <c r="O1738" s="15"/>
      <c r="P1738" s="6"/>
      <c r="Q1738" s="6"/>
    </row>
    <row r="1739" spans="1:17" x14ac:dyDescent="0.25">
      <c r="A1739" s="20">
        <f t="shared" si="266"/>
        <v>36656</v>
      </c>
      <c r="B1739" s="14">
        <f t="shared" si="266"/>
        <v>4</v>
      </c>
      <c r="C1739" s="15">
        <f t="shared" si="265"/>
        <v>6</v>
      </c>
      <c r="D1739" s="15" t="str">
        <f t="shared" si="265"/>
        <v>growth</v>
      </c>
      <c r="E1739" s="15">
        <v>60</v>
      </c>
      <c r="F1739" s="15" t="s">
        <v>55</v>
      </c>
      <c r="G1739" s="15" t="s">
        <v>58</v>
      </c>
      <c r="H1739" s="15">
        <v>3</v>
      </c>
      <c r="I1739" s="15">
        <f t="shared" si="260"/>
        <v>36656060</v>
      </c>
      <c r="J1739" s="15">
        <f t="shared" si="267"/>
        <v>46</v>
      </c>
      <c r="K1739" s="16">
        <v>1134</v>
      </c>
      <c r="L1739" s="16">
        <v>1134</v>
      </c>
      <c r="M1739" s="16">
        <v>93.886462882096069</v>
      </c>
      <c r="N1739" s="16">
        <v>1064.6724890829694</v>
      </c>
      <c r="O1739" s="15"/>
      <c r="P1739" s="6"/>
      <c r="Q1739" s="6"/>
    </row>
    <row r="1740" spans="1:17" x14ac:dyDescent="0.25">
      <c r="A1740" s="20">
        <f t="shared" si="266"/>
        <v>36656</v>
      </c>
      <c r="B1740" s="17">
        <f t="shared" si="266"/>
        <v>4</v>
      </c>
      <c r="C1740" s="18">
        <f t="shared" si="265"/>
        <v>6</v>
      </c>
      <c r="D1740" s="18" t="str">
        <f t="shared" si="265"/>
        <v>growth</v>
      </c>
      <c r="E1740" s="18">
        <v>18</v>
      </c>
      <c r="F1740" s="18" t="s">
        <v>57</v>
      </c>
      <c r="G1740" s="18" t="s">
        <v>58</v>
      </c>
      <c r="H1740" s="18">
        <v>1</v>
      </c>
      <c r="I1740" s="18">
        <f t="shared" si="260"/>
        <v>36656018</v>
      </c>
      <c r="J1740" s="18">
        <f t="shared" si="267"/>
        <v>46</v>
      </c>
      <c r="K1740" s="19">
        <v>1553</v>
      </c>
      <c r="L1740" s="19">
        <v>1553</v>
      </c>
      <c r="M1740" s="19">
        <v>77.146171693735496</v>
      </c>
      <c r="N1740" s="19">
        <v>1198.0800464037122</v>
      </c>
      <c r="O1740" s="18"/>
      <c r="P1740" s="6"/>
      <c r="Q1740" s="6"/>
    </row>
    <row r="1741" spans="1:17" x14ac:dyDescent="0.25">
      <c r="A1741" s="20">
        <f t="shared" si="266"/>
        <v>36656</v>
      </c>
      <c r="B1741" s="17">
        <f t="shared" si="266"/>
        <v>4</v>
      </c>
      <c r="C1741" s="18">
        <f t="shared" si="265"/>
        <v>6</v>
      </c>
      <c r="D1741" s="18" t="str">
        <f t="shared" si="265"/>
        <v>growth</v>
      </c>
      <c r="E1741" s="18">
        <v>37</v>
      </c>
      <c r="F1741" s="18" t="s">
        <v>57</v>
      </c>
      <c r="G1741" s="18" t="s">
        <v>58</v>
      </c>
      <c r="H1741" s="18">
        <v>2</v>
      </c>
      <c r="I1741" s="18">
        <f t="shared" si="260"/>
        <v>36656037</v>
      </c>
      <c r="J1741" s="18">
        <f t="shared" si="267"/>
        <v>46</v>
      </c>
      <c r="K1741" s="19">
        <v>878.5</v>
      </c>
      <c r="L1741" s="19">
        <v>878.5</v>
      </c>
      <c r="M1741" s="19">
        <v>79.519230769230774</v>
      </c>
      <c r="N1741" s="19">
        <v>698.57644230769233</v>
      </c>
      <c r="O1741" s="18"/>
      <c r="P1741" s="6"/>
      <c r="Q1741" s="6"/>
    </row>
    <row r="1742" spans="1:17" x14ac:dyDescent="0.25">
      <c r="A1742" s="20">
        <f t="shared" si="266"/>
        <v>36656</v>
      </c>
      <c r="B1742" s="17">
        <f t="shared" si="266"/>
        <v>4</v>
      </c>
      <c r="C1742" s="18">
        <f t="shared" si="265"/>
        <v>6</v>
      </c>
      <c r="D1742" s="18" t="str">
        <f t="shared" si="265"/>
        <v>growth</v>
      </c>
      <c r="E1742" s="18">
        <v>83</v>
      </c>
      <c r="F1742" s="18" t="s">
        <v>57</v>
      </c>
      <c r="G1742" s="18" t="s">
        <v>58</v>
      </c>
      <c r="H1742" s="18">
        <v>3</v>
      </c>
      <c r="I1742" s="18">
        <f t="shared" si="260"/>
        <v>36656083</v>
      </c>
      <c r="J1742" s="18">
        <f t="shared" si="267"/>
        <v>46</v>
      </c>
      <c r="K1742" s="19">
        <v>1533.5</v>
      </c>
      <c r="L1742" s="19">
        <v>1533.5</v>
      </c>
      <c r="M1742" s="19">
        <v>69.584245076586427</v>
      </c>
      <c r="N1742" s="19">
        <v>1067.0743982494528</v>
      </c>
      <c r="O1742" s="18"/>
      <c r="P1742" s="6"/>
      <c r="Q1742" s="6"/>
    </row>
    <row r="1743" spans="1:17" x14ac:dyDescent="0.25">
      <c r="A1743" s="20">
        <f t="shared" si="266"/>
        <v>36656</v>
      </c>
      <c r="B1743" s="8">
        <f t="shared" si="266"/>
        <v>4</v>
      </c>
      <c r="C1743" s="9">
        <f t="shared" si="265"/>
        <v>6</v>
      </c>
      <c r="D1743" s="9" t="str">
        <f t="shared" si="265"/>
        <v>growth</v>
      </c>
      <c r="E1743" s="9">
        <v>16</v>
      </c>
      <c r="F1743" s="9" t="s">
        <v>55</v>
      </c>
      <c r="G1743" s="9" t="s">
        <v>59</v>
      </c>
      <c r="H1743" s="9">
        <v>1</v>
      </c>
      <c r="I1743" s="9">
        <f t="shared" si="260"/>
        <v>36656016</v>
      </c>
      <c r="J1743" s="9">
        <f t="shared" si="267"/>
        <v>46</v>
      </c>
      <c r="K1743" s="10">
        <v>2255</v>
      </c>
      <c r="L1743" s="10">
        <v>2255</v>
      </c>
      <c r="M1743" s="10">
        <v>100</v>
      </c>
      <c r="N1743" s="10">
        <v>2255</v>
      </c>
      <c r="O1743" s="9"/>
      <c r="P1743" s="6"/>
      <c r="Q1743" s="6"/>
    </row>
    <row r="1744" spans="1:17" x14ac:dyDescent="0.25">
      <c r="A1744" s="20">
        <f t="shared" si="266"/>
        <v>36656</v>
      </c>
      <c r="B1744" s="8">
        <f t="shared" si="266"/>
        <v>4</v>
      </c>
      <c r="C1744" s="9">
        <f t="shared" si="265"/>
        <v>6</v>
      </c>
      <c r="D1744" s="9" t="str">
        <f t="shared" si="265"/>
        <v>growth</v>
      </c>
      <c r="E1744" s="9">
        <v>36</v>
      </c>
      <c r="F1744" s="9" t="s">
        <v>55</v>
      </c>
      <c r="G1744" s="9" t="s">
        <v>59</v>
      </c>
      <c r="H1744" s="9">
        <v>2</v>
      </c>
      <c r="I1744" s="9">
        <f t="shared" si="260"/>
        <v>36656036</v>
      </c>
      <c r="J1744" s="9">
        <f t="shared" si="267"/>
        <v>46</v>
      </c>
      <c r="K1744" s="10">
        <v>1966.5</v>
      </c>
      <c r="L1744" s="10">
        <v>1966.5</v>
      </c>
      <c r="M1744" s="10">
        <v>100</v>
      </c>
      <c r="N1744" s="10">
        <v>1966.5</v>
      </c>
      <c r="O1744" s="9"/>
      <c r="P1744" s="6"/>
      <c r="Q1744" s="6"/>
    </row>
    <row r="1745" spans="1:17" x14ac:dyDescent="0.25">
      <c r="A1745" s="20">
        <f t="shared" si="266"/>
        <v>36656</v>
      </c>
      <c r="B1745" s="8">
        <f t="shared" si="266"/>
        <v>4</v>
      </c>
      <c r="C1745" s="9">
        <f t="shared" si="265"/>
        <v>6</v>
      </c>
      <c r="D1745" s="9" t="str">
        <f t="shared" si="265"/>
        <v>growth</v>
      </c>
      <c r="E1745" s="9">
        <v>59</v>
      </c>
      <c r="F1745" s="9" t="s">
        <v>55</v>
      </c>
      <c r="G1745" s="9" t="s">
        <v>59</v>
      </c>
      <c r="H1745" s="9">
        <v>3</v>
      </c>
      <c r="I1745" s="9">
        <f t="shared" si="260"/>
        <v>36656059</v>
      </c>
      <c r="J1745" s="9">
        <f t="shared" si="267"/>
        <v>46</v>
      </c>
      <c r="K1745" s="10">
        <v>1662.5</v>
      </c>
      <c r="L1745" s="10">
        <v>1662.5</v>
      </c>
      <c r="M1745" s="10">
        <v>100</v>
      </c>
      <c r="N1745" s="10">
        <v>1662.5</v>
      </c>
      <c r="O1745" s="9"/>
      <c r="P1745" s="6"/>
      <c r="Q1745" s="6"/>
    </row>
    <row r="1746" spans="1:17" x14ac:dyDescent="0.25">
      <c r="A1746" s="20">
        <f t="shared" si="266"/>
        <v>36656</v>
      </c>
      <c r="B1746" s="11">
        <f t="shared" si="266"/>
        <v>4</v>
      </c>
      <c r="C1746" s="12">
        <f t="shared" si="265"/>
        <v>6</v>
      </c>
      <c r="D1746" s="12" t="str">
        <f t="shared" si="265"/>
        <v>growth</v>
      </c>
      <c r="E1746" s="12">
        <v>19</v>
      </c>
      <c r="F1746" s="12" t="s">
        <v>57</v>
      </c>
      <c r="G1746" s="12" t="s">
        <v>59</v>
      </c>
      <c r="H1746" s="12">
        <v>1</v>
      </c>
      <c r="I1746" s="12">
        <f t="shared" si="260"/>
        <v>36656019</v>
      </c>
      <c r="J1746" s="12">
        <f t="shared" si="267"/>
        <v>46</v>
      </c>
      <c r="K1746" s="13">
        <v>1236</v>
      </c>
      <c r="L1746" s="13">
        <v>1236</v>
      </c>
      <c r="M1746" s="13">
        <v>100</v>
      </c>
      <c r="N1746" s="13">
        <v>1236</v>
      </c>
      <c r="O1746" s="12"/>
      <c r="P1746" s="6"/>
      <c r="Q1746" s="6"/>
    </row>
    <row r="1747" spans="1:17" x14ac:dyDescent="0.25">
      <c r="A1747" s="20">
        <f t="shared" si="266"/>
        <v>36656</v>
      </c>
      <c r="B1747" s="11">
        <f t="shared" si="266"/>
        <v>4</v>
      </c>
      <c r="C1747" s="12">
        <f t="shared" si="265"/>
        <v>6</v>
      </c>
      <c r="D1747" s="12" t="str">
        <f t="shared" si="265"/>
        <v>growth</v>
      </c>
      <c r="E1747" s="12">
        <v>38</v>
      </c>
      <c r="F1747" s="12" t="s">
        <v>57</v>
      </c>
      <c r="G1747" s="12" t="s">
        <v>59</v>
      </c>
      <c r="H1747" s="12">
        <v>2</v>
      </c>
      <c r="I1747" s="12">
        <f t="shared" si="260"/>
        <v>36656038</v>
      </c>
      <c r="J1747" s="12">
        <f t="shared" si="267"/>
        <v>46</v>
      </c>
      <c r="K1747" s="13">
        <v>1849</v>
      </c>
      <c r="L1747" s="13">
        <v>1849</v>
      </c>
      <c r="M1747" s="13">
        <v>100</v>
      </c>
      <c r="N1747" s="13">
        <v>1849</v>
      </c>
      <c r="O1747" s="12"/>
      <c r="P1747" s="6"/>
      <c r="Q1747" s="6"/>
    </row>
    <row r="1748" spans="1:17" x14ac:dyDescent="0.25">
      <c r="A1748" s="20">
        <f t="shared" si="266"/>
        <v>36656</v>
      </c>
      <c r="B1748" s="11">
        <f t="shared" si="266"/>
        <v>4</v>
      </c>
      <c r="C1748" s="12">
        <f t="shared" si="266"/>
        <v>6</v>
      </c>
      <c r="D1748" s="12" t="str">
        <f t="shared" si="266"/>
        <v>growth</v>
      </c>
      <c r="E1748" s="12">
        <v>81</v>
      </c>
      <c r="F1748" s="12" t="s">
        <v>57</v>
      </c>
      <c r="G1748" s="12" t="s">
        <v>59</v>
      </c>
      <c r="H1748" s="12">
        <v>3</v>
      </c>
      <c r="I1748" s="12">
        <f t="shared" si="260"/>
        <v>36656081</v>
      </c>
      <c r="J1748" s="12">
        <f t="shared" si="267"/>
        <v>46</v>
      </c>
      <c r="K1748" s="13">
        <v>1583.5</v>
      </c>
      <c r="L1748" s="13">
        <v>1583.5</v>
      </c>
      <c r="M1748" s="13">
        <v>100</v>
      </c>
      <c r="N1748" s="13">
        <v>1583.5</v>
      </c>
      <c r="O1748" s="12"/>
      <c r="P1748" s="6"/>
      <c r="Q1748" s="6"/>
    </row>
    <row r="1749" spans="1:17" x14ac:dyDescent="0.25">
      <c r="A1749" s="7">
        <v>36671</v>
      </c>
      <c r="B1749" s="8">
        <v>4</v>
      </c>
      <c r="C1749" s="9">
        <v>6</v>
      </c>
      <c r="D1749" s="9" t="s">
        <v>54</v>
      </c>
      <c r="E1749" s="9">
        <v>14</v>
      </c>
      <c r="F1749" s="9" t="s">
        <v>55</v>
      </c>
      <c r="G1749" s="9" t="s">
        <v>56</v>
      </c>
      <c r="H1749" s="9">
        <v>1</v>
      </c>
      <c r="I1749" s="9">
        <f t="shared" si="260"/>
        <v>36671014</v>
      </c>
      <c r="J1749" s="9">
        <f t="shared" si="267"/>
        <v>46</v>
      </c>
      <c r="K1749" s="10">
        <v>896.5</v>
      </c>
      <c r="L1749" s="10">
        <v>896.5</v>
      </c>
      <c r="M1749" s="10">
        <v>27.875243664717342</v>
      </c>
      <c r="N1749" s="10">
        <v>249.90155945419096</v>
      </c>
      <c r="O1749" s="9"/>
      <c r="P1749" s="6"/>
      <c r="Q1749" s="6"/>
    </row>
    <row r="1750" spans="1:17" x14ac:dyDescent="0.25">
      <c r="A1750" s="7">
        <f>A1749</f>
        <v>36671</v>
      </c>
      <c r="B1750" s="8">
        <f>B1749</f>
        <v>4</v>
      </c>
      <c r="C1750" s="9">
        <f t="shared" ref="C1750:D1765" si="268">C1749</f>
        <v>6</v>
      </c>
      <c r="D1750" s="9" t="str">
        <f t="shared" si="268"/>
        <v>final</v>
      </c>
      <c r="E1750" s="9">
        <v>35</v>
      </c>
      <c r="F1750" s="9" t="s">
        <v>55</v>
      </c>
      <c r="G1750" s="9" t="s">
        <v>56</v>
      </c>
      <c r="H1750" s="9">
        <v>2</v>
      </c>
      <c r="I1750" s="9">
        <f t="shared" ref="I1750:I1813" si="269">A1750*1000+E1750</f>
        <v>36671035</v>
      </c>
      <c r="J1750" s="9">
        <f t="shared" si="267"/>
        <v>46</v>
      </c>
      <c r="K1750" s="10">
        <v>959</v>
      </c>
      <c r="L1750" s="10">
        <v>959</v>
      </c>
      <c r="M1750" s="10">
        <v>51.151315789473685</v>
      </c>
      <c r="N1750" s="10">
        <v>490.5411184210526</v>
      </c>
      <c r="O1750" s="9"/>
      <c r="P1750" s="6"/>
      <c r="Q1750" s="6"/>
    </row>
    <row r="1751" spans="1:17" x14ac:dyDescent="0.25">
      <c r="A1751" s="7">
        <f t="shared" ref="A1751:D1766" si="270">A1750</f>
        <v>36671</v>
      </c>
      <c r="B1751" s="8">
        <f t="shared" si="270"/>
        <v>4</v>
      </c>
      <c r="C1751" s="9">
        <f t="shared" si="268"/>
        <v>6</v>
      </c>
      <c r="D1751" s="9" t="str">
        <f t="shared" si="268"/>
        <v>final</v>
      </c>
      <c r="E1751" s="9">
        <v>61</v>
      </c>
      <c r="F1751" s="9" t="s">
        <v>55</v>
      </c>
      <c r="G1751" s="9" t="s">
        <v>56</v>
      </c>
      <c r="H1751" s="9">
        <v>3</v>
      </c>
      <c r="I1751" s="9">
        <f t="shared" si="269"/>
        <v>36671061</v>
      </c>
      <c r="J1751" s="9">
        <f t="shared" si="267"/>
        <v>46</v>
      </c>
      <c r="K1751" s="10">
        <v>921</v>
      </c>
      <c r="L1751" s="10">
        <v>921</v>
      </c>
      <c r="M1751" s="10">
        <v>20.2729044834308</v>
      </c>
      <c r="N1751" s="10">
        <v>186.71345029239765</v>
      </c>
      <c r="O1751" s="9"/>
      <c r="P1751" s="6"/>
      <c r="Q1751" s="6"/>
    </row>
    <row r="1752" spans="1:17" x14ac:dyDescent="0.25">
      <c r="A1752" s="7">
        <f t="shared" si="270"/>
        <v>36671</v>
      </c>
      <c r="B1752" s="11">
        <f t="shared" si="270"/>
        <v>4</v>
      </c>
      <c r="C1752" s="12">
        <f t="shared" si="268"/>
        <v>6</v>
      </c>
      <c r="D1752" s="12" t="str">
        <f t="shared" si="268"/>
        <v>final</v>
      </c>
      <c r="E1752" s="12">
        <v>17</v>
      </c>
      <c r="F1752" s="12" t="s">
        <v>57</v>
      </c>
      <c r="G1752" s="12" t="s">
        <v>56</v>
      </c>
      <c r="H1752" s="12">
        <v>1</v>
      </c>
      <c r="I1752" s="12">
        <f t="shared" si="269"/>
        <v>36671017</v>
      </c>
      <c r="J1752" s="12">
        <f t="shared" si="267"/>
        <v>46</v>
      </c>
      <c r="K1752" s="13">
        <v>1306.5</v>
      </c>
      <c r="L1752" s="13">
        <v>1306.5</v>
      </c>
      <c r="M1752" s="13">
        <v>7.2512647554806016</v>
      </c>
      <c r="N1752" s="13">
        <v>94.737774030354061</v>
      </c>
      <c r="O1752" s="12"/>
      <c r="P1752" s="6"/>
      <c r="Q1752" s="6"/>
    </row>
    <row r="1753" spans="1:17" x14ac:dyDescent="0.25">
      <c r="A1753" s="7">
        <f t="shared" si="270"/>
        <v>36671</v>
      </c>
      <c r="B1753" s="11">
        <f t="shared" si="270"/>
        <v>4</v>
      </c>
      <c r="C1753" s="12">
        <f t="shared" si="268"/>
        <v>6</v>
      </c>
      <c r="D1753" s="12" t="str">
        <f t="shared" si="268"/>
        <v>final</v>
      </c>
      <c r="E1753" s="12">
        <v>39</v>
      </c>
      <c r="F1753" s="12" t="s">
        <v>57</v>
      </c>
      <c r="G1753" s="12" t="s">
        <v>56</v>
      </c>
      <c r="H1753" s="12">
        <v>2</v>
      </c>
      <c r="I1753" s="12">
        <f t="shared" si="269"/>
        <v>36671039</v>
      </c>
      <c r="J1753" s="12">
        <f t="shared" si="267"/>
        <v>46</v>
      </c>
      <c r="K1753" s="13">
        <v>1580</v>
      </c>
      <c r="L1753" s="13">
        <v>1580</v>
      </c>
      <c r="M1753" s="13">
        <v>0</v>
      </c>
      <c r="N1753" s="13">
        <v>0</v>
      </c>
      <c r="O1753" s="12"/>
      <c r="P1753" s="6"/>
      <c r="Q1753" s="6"/>
    </row>
    <row r="1754" spans="1:17" x14ac:dyDescent="0.25">
      <c r="A1754" s="7">
        <f t="shared" si="270"/>
        <v>36671</v>
      </c>
      <c r="B1754" s="11">
        <f t="shared" si="270"/>
        <v>4</v>
      </c>
      <c r="C1754" s="12">
        <f t="shared" si="268"/>
        <v>6</v>
      </c>
      <c r="D1754" s="12" t="str">
        <f t="shared" si="268"/>
        <v>final</v>
      </c>
      <c r="E1754" s="12">
        <v>82</v>
      </c>
      <c r="F1754" s="12" t="s">
        <v>57</v>
      </c>
      <c r="G1754" s="12" t="s">
        <v>56</v>
      </c>
      <c r="H1754" s="12">
        <v>3</v>
      </c>
      <c r="I1754" s="12">
        <f t="shared" si="269"/>
        <v>36671082</v>
      </c>
      <c r="J1754" s="12">
        <f t="shared" si="267"/>
        <v>46</v>
      </c>
      <c r="K1754" s="13">
        <v>1094.5</v>
      </c>
      <c r="L1754" s="13">
        <v>1094.5</v>
      </c>
      <c r="M1754" s="13">
        <v>20.522875816993469</v>
      </c>
      <c r="N1754" s="13">
        <v>224.62287581699351</v>
      </c>
      <c r="O1754" s="12"/>
      <c r="P1754" s="6"/>
      <c r="Q1754" s="6"/>
    </row>
    <row r="1755" spans="1:17" x14ac:dyDescent="0.25">
      <c r="A1755" s="7">
        <f t="shared" si="270"/>
        <v>36671</v>
      </c>
      <c r="B1755" s="14">
        <f t="shared" si="270"/>
        <v>4</v>
      </c>
      <c r="C1755" s="15">
        <f t="shared" si="268"/>
        <v>6</v>
      </c>
      <c r="D1755" s="15" t="str">
        <f t="shared" si="268"/>
        <v>final</v>
      </c>
      <c r="E1755" s="15">
        <v>15</v>
      </c>
      <c r="F1755" s="15" t="s">
        <v>55</v>
      </c>
      <c r="G1755" s="15" t="s">
        <v>58</v>
      </c>
      <c r="H1755" s="15">
        <v>1</v>
      </c>
      <c r="I1755" s="15">
        <f t="shared" si="269"/>
        <v>36671015</v>
      </c>
      <c r="J1755" s="15">
        <f t="shared" si="267"/>
        <v>46</v>
      </c>
      <c r="K1755" s="16">
        <v>2245</v>
      </c>
      <c r="L1755" s="16">
        <v>2245</v>
      </c>
      <c r="M1755" s="16">
        <v>94.461538461538467</v>
      </c>
      <c r="N1755" s="16">
        <v>2120.6615384615384</v>
      </c>
      <c r="O1755" s="15"/>
      <c r="P1755" s="6"/>
      <c r="Q1755" s="6"/>
    </row>
    <row r="1756" spans="1:17" x14ac:dyDescent="0.25">
      <c r="A1756" s="7">
        <f t="shared" si="270"/>
        <v>36671</v>
      </c>
      <c r="B1756" s="14">
        <f t="shared" si="270"/>
        <v>4</v>
      </c>
      <c r="C1756" s="15">
        <f t="shared" si="268"/>
        <v>6</v>
      </c>
      <c r="D1756" s="15" t="str">
        <f t="shared" si="268"/>
        <v>final</v>
      </c>
      <c r="E1756" s="15">
        <v>34</v>
      </c>
      <c r="F1756" s="15" t="s">
        <v>55</v>
      </c>
      <c r="G1756" s="15" t="s">
        <v>58</v>
      </c>
      <c r="H1756" s="15">
        <v>2</v>
      </c>
      <c r="I1756" s="15">
        <f t="shared" si="269"/>
        <v>36671034</v>
      </c>
      <c r="J1756" s="15">
        <f t="shared" si="267"/>
        <v>46</v>
      </c>
      <c r="K1756" s="16">
        <v>1125</v>
      </c>
      <c r="L1756" s="16">
        <v>1125</v>
      </c>
      <c r="M1756" s="16">
        <v>84.011627906976742</v>
      </c>
      <c r="N1756" s="16">
        <v>945.13081395348831</v>
      </c>
      <c r="O1756" s="15"/>
      <c r="P1756" s="6"/>
      <c r="Q1756" s="6"/>
    </row>
    <row r="1757" spans="1:17" x14ac:dyDescent="0.25">
      <c r="A1757" s="7">
        <f t="shared" si="270"/>
        <v>36671</v>
      </c>
      <c r="B1757" s="14">
        <f t="shared" si="270"/>
        <v>4</v>
      </c>
      <c r="C1757" s="15">
        <f t="shared" si="268"/>
        <v>6</v>
      </c>
      <c r="D1757" s="15" t="str">
        <f t="shared" si="268"/>
        <v>final</v>
      </c>
      <c r="E1757" s="15">
        <v>60</v>
      </c>
      <c r="F1757" s="15" t="s">
        <v>55</v>
      </c>
      <c r="G1757" s="15" t="s">
        <v>58</v>
      </c>
      <c r="H1757" s="15">
        <v>3</v>
      </c>
      <c r="I1757" s="15">
        <f t="shared" si="269"/>
        <v>36671060</v>
      </c>
      <c r="J1757" s="15">
        <f t="shared" si="267"/>
        <v>46</v>
      </c>
      <c r="K1757" s="16">
        <v>1450</v>
      </c>
      <c r="L1757" s="16">
        <v>1450</v>
      </c>
      <c r="M1757" s="16">
        <v>93.886462882096069</v>
      </c>
      <c r="N1757" s="16">
        <v>1361.3537117903929</v>
      </c>
      <c r="O1757" s="15"/>
      <c r="P1757" s="6"/>
      <c r="Q1757" s="6"/>
    </row>
    <row r="1758" spans="1:17" x14ac:dyDescent="0.25">
      <c r="A1758" s="7">
        <f t="shared" si="270"/>
        <v>36671</v>
      </c>
      <c r="B1758" s="17">
        <f t="shared" si="270"/>
        <v>4</v>
      </c>
      <c r="C1758" s="18">
        <f t="shared" si="268"/>
        <v>6</v>
      </c>
      <c r="D1758" s="18" t="str">
        <f t="shared" si="268"/>
        <v>final</v>
      </c>
      <c r="E1758" s="18">
        <v>18</v>
      </c>
      <c r="F1758" s="18" t="s">
        <v>57</v>
      </c>
      <c r="G1758" s="18" t="s">
        <v>58</v>
      </c>
      <c r="H1758" s="18">
        <v>1</v>
      </c>
      <c r="I1758" s="18">
        <f t="shared" si="269"/>
        <v>36671018</v>
      </c>
      <c r="J1758" s="18">
        <f t="shared" si="267"/>
        <v>46</v>
      </c>
      <c r="K1758" s="19">
        <v>2044</v>
      </c>
      <c r="L1758" s="19">
        <v>2044</v>
      </c>
      <c r="M1758" s="19">
        <v>77.146171693735496</v>
      </c>
      <c r="N1758" s="19">
        <v>1576.8677494199535</v>
      </c>
      <c r="O1758" s="18"/>
      <c r="P1758" s="6"/>
      <c r="Q1758" s="6"/>
    </row>
    <row r="1759" spans="1:17" x14ac:dyDescent="0.25">
      <c r="A1759" s="7">
        <f t="shared" si="270"/>
        <v>36671</v>
      </c>
      <c r="B1759" s="17">
        <f t="shared" si="270"/>
        <v>4</v>
      </c>
      <c r="C1759" s="18">
        <f t="shared" si="268"/>
        <v>6</v>
      </c>
      <c r="D1759" s="18" t="str">
        <f t="shared" si="268"/>
        <v>final</v>
      </c>
      <c r="E1759" s="18">
        <v>37</v>
      </c>
      <c r="F1759" s="18" t="s">
        <v>57</v>
      </c>
      <c r="G1759" s="18" t="s">
        <v>58</v>
      </c>
      <c r="H1759" s="18">
        <v>2</v>
      </c>
      <c r="I1759" s="18">
        <f t="shared" si="269"/>
        <v>36671037</v>
      </c>
      <c r="J1759" s="18">
        <f t="shared" si="267"/>
        <v>46</v>
      </c>
      <c r="K1759" s="19">
        <v>2453.5</v>
      </c>
      <c r="L1759" s="19">
        <v>2453.5</v>
      </c>
      <c r="M1759" s="19">
        <v>79.519230769230774</v>
      </c>
      <c r="N1759" s="19">
        <v>1951.0043269230771</v>
      </c>
      <c r="O1759" s="18"/>
      <c r="P1759" s="6"/>
      <c r="Q1759" s="6"/>
    </row>
    <row r="1760" spans="1:17" x14ac:dyDescent="0.25">
      <c r="A1760" s="7">
        <f t="shared" si="270"/>
        <v>36671</v>
      </c>
      <c r="B1760" s="17">
        <f t="shared" si="270"/>
        <v>4</v>
      </c>
      <c r="C1760" s="18">
        <f t="shared" si="268"/>
        <v>6</v>
      </c>
      <c r="D1760" s="18" t="str">
        <f t="shared" si="268"/>
        <v>final</v>
      </c>
      <c r="E1760" s="18">
        <v>83</v>
      </c>
      <c r="F1760" s="18" t="s">
        <v>57</v>
      </c>
      <c r="G1760" s="18" t="s">
        <v>58</v>
      </c>
      <c r="H1760" s="18">
        <v>3</v>
      </c>
      <c r="I1760" s="18">
        <f t="shared" si="269"/>
        <v>36671083</v>
      </c>
      <c r="J1760" s="18">
        <f t="shared" si="267"/>
        <v>46</v>
      </c>
      <c r="K1760" s="19">
        <v>1111</v>
      </c>
      <c r="L1760" s="19">
        <v>1111</v>
      </c>
      <c r="M1760" s="19">
        <v>69.584245076586427</v>
      </c>
      <c r="N1760" s="19">
        <v>773.08096280087523</v>
      </c>
      <c r="O1760" s="18"/>
      <c r="P1760" s="6"/>
      <c r="Q1760" s="6"/>
    </row>
    <row r="1761" spans="1:17" x14ac:dyDescent="0.25">
      <c r="A1761" s="7">
        <f t="shared" si="270"/>
        <v>36671</v>
      </c>
      <c r="B1761" s="8">
        <f t="shared" si="270"/>
        <v>4</v>
      </c>
      <c r="C1761" s="9">
        <f t="shared" si="268"/>
        <v>6</v>
      </c>
      <c r="D1761" s="9" t="str">
        <f t="shared" si="268"/>
        <v>final</v>
      </c>
      <c r="E1761" s="9">
        <v>16</v>
      </c>
      <c r="F1761" s="9" t="s">
        <v>55</v>
      </c>
      <c r="G1761" s="9" t="s">
        <v>59</v>
      </c>
      <c r="H1761" s="9">
        <v>1</v>
      </c>
      <c r="I1761" s="9">
        <f t="shared" si="269"/>
        <v>36671016</v>
      </c>
      <c r="J1761" s="9">
        <f t="shared" si="267"/>
        <v>46</v>
      </c>
      <c r="K1761" s="10">
        <v>2095</v>
      </c>
      <c r="L1761" s="10">
        <v>2095</v>
      </c>
      <c r="M1761" s="10">
        <v>100</v>
      </c>
      <c r="N1761" s="10">
        <v>2095</v>
      </c>
      <c r="O1761" s="9"/>
      <c r="P1761" s="6"/>
      <c r="Q1761" s="6"/>
    </row>
    <row r="1762" spans="1:17" x14ac:dyDescent="0.25">
      <c r="A1762" s="7">
        <f t="shared" si="270"/>
        <v>36671</v>
      </c>
      <c r="B1762" s="8">
        <f t="shared" si="270"/>
        <v>4</v>
      </c>
      <c r="C1762" s="9">
        <f t="shared" si="268"/>
        <v>6</v>
      </c>
      <c r="D1762" s="9" t="str">
        <f t="shared" si="268"/>
        <v>final</v>
      </c>
      <c r="E1762" s="9">
        <v>36</v>
      </c>
      <c r="F1762" s="9" t="s">
        <v>55</v>
      </c>
      <c r="G1762" s="9" t="s">
        <v>59</v>
      </c>
      <c r="H1762" s="9">
        <v>2</v>
      </c>
      <c r="I1762" s="9">
        <f t="shared" si="269"/>
        <v>36671036</v>
      </c>
      <c r="J1762" s="9">
        <f t="shared" si="267"/>
        <v>46</v>
      </c>
      <c r="K1762" s="10">
        <v>1980</v>
      </c>
      <c r="L1762" s="10">
        <v>1980</v>
      </c>
      <c r="M1762" s="10">
        <v>100</v>
      </c>
      <c r="N1762" s="10">
        <v>1980</v>
      </c>
      <c r="O1762" s="9"/>
      <c r="P1762" s="6"/>
      <c r="Q1762" s="6"/>
    </row>
    <row r="1763" spans="1:17" x14ac:dyDescent="0.25">
      <c r="A1763" s="7">
        <f t="shared" si="270"/>
        <v>36671</v>
      </c>
      <c r="B1763" s="8">
        <f t="shared" si="270"/>
        <v>4</v>
      </c>
      <c r="C1763" s="9">
        <f t="shared" si="268"/>
        <v>6</v>
      </c>
      <c r="D1763" s="9" t="str">
        <f t="shared" si="268"/>
        <v>final</v>
      </c>
      <c r="E1763" s="9">
        <v>59</v>
      </c>
      <c r="F1763" s="9" t="s">
        <v>55</v>
      </c>
      <c r="G1763" s="9" t="s">
        <v>59</v>
      </c>
      <c r="H1763" s="9">
        <v>3</v>
      </c>
      <c r="I1763" s="9">
        <f t="shared" si="269"/>
        <v>36671059</v>
      </c>
      <c r="J1763" s="9">
        <f t="shared" si="267"/>
        <v>46</v>
      </c>
      <c r="K1763" s="10">
        <v>1495</v>
      </c>
      <c r="L1763" s="10">
        <v>1495</v>
      </c>
      <c r="M1763" s="10">
        <v>100</v>
      </c>
      <c r="N1763" s="10">
        <v>1495</v>
      </c>
      <c r="O1763" s="9"/>
      <c r="P1763" s="6"/>
      <c r="Q1763" s="6"/>
    </row>
    <row r="1764" spans="1:17" x14ac:dyDescent="0.25">
      <c r="A1764" s="7">
        <f t="shared" si="270"/>
        <v>36671</v>
      </c>
      <c r="B1764" s="11">
        <f t="shared" si="270"/>
        <v>4</v>
      </c>
      <c r="C1764" s="12">
        <f t="shared" si="268"/>
        <v>6</v>
      </c>
      <c r="D1764" s="12" t="str">
        <f t="shared" si="268"/>
        <v>final</v>
      </c>
      <c r="E1764" s="12">
        <v>19</v>
      </c>
      <c r="F1764" s="12" t="s">
        <v>57</v>
      </c>
      <c r="G1764" s="12" t="s">
        <v>59</v>
      </c>
      <c r="H1764" s="12">
        <v>1</v>
      </c>
      <c r="I1764" s="12">
        <f t="shared" si="269"/>
        <v>36671019</v>
      </c>
      <c r="J1764" s="12">
        <f t="shared" si="267"/>
        <v>46</v>
      </c>
      <c r="K1764" s="13">
        <v>1003.5</v>
      </c>
      <c r="L1764" s="13">
        <v>1003.5</v>
      </c>
      <c r="M1764" s="13">
        <v>100</v>
      </c>
      <c r="N1764" s="13">
        <v>1003.5</v>
      </c>
      <c r="O1764" s="12"/>
      <c r="P1764" s="6"/>
      <c r="Q1764" s="6"/>
    </row>
    <row r="1765" spans="1:17" x14ac:dyDescent="0.25">
      <c r="A1765" s="7">
        <f t="shared" si="270"/>
        <v>36671</v>
      </c>
      <c r="B1765" s="11">
        <f t="shared" si="270"/>
        <v>4</v>
      </c>
      <c r="C1765" s="12">
        <f t="shared" si="268"/>
        <v>6</v>
      </c>
      <c r="D1765" s="12" t="str">
        <f t="shared" si="268"/>
        <v>final</v>
      </c>
      <c r="E1765" s="12">
        <v>38</v>
      </c>
      <c r="F1765" s="12" t="s">
        <v>57</v>
      </c>
      <c r="G1765" s="12" t="s">
        <v>59</v>
      </c>
      <c r="H1765" s="12">
        <v>2</v>
      </c>
      <c r="I1765" s="12">
        <f t="shared" si="269"/>
        <v>36671038</v>
      </c>
      <c r="J1765" s="12">
        <f t="shared" si="267"/>
        <v>46</v>
      </c>
      <c r="K1765" s="13">
        <v>1473</v>
      </c>
      <c r="L1765" s="13">
        <v>1473</v>
      </c>
      <c r="M1765" s="13">
        <v>100</v>
      </c>
      <c r="N1765" s="13">
        <v>1473</v>
      </c>
      <c r="O1765" s="12"/>
      <c r="P1765" s="6"/>
      <c r="Q1765" s="6"/>
    </row>
    <row r="1766" spans="1:17" x14ac:dyDescent="0.25">
      <c r="A1766" s="7">
        <f t="shared" si="270"/>
        <v>36671</v>
      </c>
      <c r="B1766" s="11">
        <f t="shared" si="270"/>
        <v>4</v>
      </c>
      <c r="C1766" s="12">
        <f t="shared" si="270"/>
        <v>6</v>
      </c>
      <c r="D1766" s="12" t="str">
        <f t="shared" si="270"/>
        <v>final</v>
      </c>
      <c r="E1766" s="12">
        <v>81</v>
      </c>
      <c r="F1766" s="12" t="s">
        <v>57</v>
      </c>
      <c r="G1766" s="12" t="s">
        <v>59</v>
      </c>
      <c r="H1766" s="12">
        <v>3</v>
      </c>
      <c r="I1766" s="12">
        <f t="shared" si="269"/>
        <v>36671081</v>
      </c>
      <c r="J1766" s="12">
        <f t="shared" si="267"/>
        <v>46</v>
      </c>
      <c r="K1766" s="13">
        <v>2270.5</v>
      </c>
      <c r="L1766" s="13">
        <v>2270.5</v>
      </c>
      <c r="M1766" s="13">
        <v>100</v>
      </c>
      <c r="N1766" s="13">
        <v>2270.5</v>
      </c>
      <c r="O1766" s="12"/>
      <c r="P1766" s="6"/>
      <c r="Q1766" s="6"/>
    </row>
    <row r="1767" spans="1:17" x14ac:dyDescent="0.25">
      <c r="A1767" s="20">
        <v>36675</v>
      </c>
      <c r="B1767" s="8">
        <v>4</v>
      </c>
      <c r="C1767" s="9">
        <v>6</v>
      </c>
      <c r="D1767" s="9" t="s">
        <v>51</v>
      </c>
      <c r="E1767" s="9">
        <v>14</v>
      </c>
      <c r="F1767" s="9" t="s">
        <v>55</v>
      </c>
      <c r="G1767" s="9" t="s">
        <v>56</v>
      </c>
      <c r="H1767" s="9">
        <v>1</v>
      </c>
      <c r="I1767" s="9">
        <f t="shared" si="269"/>
        <v>36675014</v>
      </c>
      <c r="J1767" s="9">
        <f t="shared" si="267"/>
        <v>46</v>
      </c>
      <c r="K1767" s="22"/>
      <c r="L1767" s="22"/>
      <c r="M1767" s="10"/>
      <c r="N1767" s="10"/>
      <c r="O1767" s="9"/>
      <c r="P1767" s="6"/>
      <c r="Q1767" s="6"/>
    </row>
    <row r="1768" spans="1:17" x14ac:dyDescent="0.25">
      <c r="A1768" s="20">
        <f>A1767</f>
        <v>36675</v>
      </c>
      <c r="B1768" s="8">
        <f>B1767</f>
        <v>4</v>
      </c>
      <c r="C1768" s="9">
        <f t="shared" ref="C1768:D1783" si="271">C1767</f>
        <v>6</v>
      </c>
      <c r="D1768" s="9" t="str">
        <f t="shared" si="271"/>
        <v>residual</v>
      </c>
      <c r="E1768" s="9">
        <v>35</v>
      </c>
      <c r="F1768" s="9" t="s">
        <v>55</v>
      </c>
      <c r="G1768" s="9" t="s">
        <v>56</v>
      </c>
      <c r="H1768" s="9">
        <v>2</v>
      </c>
      <c r="I1768" s="9">
        <f t="shared" si="269"/>
        <v>36675035</v>
      </c>
      <c r="J1768" s="9">
        <f t="shared" si="267"/>
        <v>46</v>
      </c>
      <c r="K1768" s="22"/>
      <c r="L1768" s="22"/>
      <c r="M1768" s="10"/>
      <c r="N1768" s="10"/>
      <c r="O1768" s="9"/>
      <c r="P1768" s="6"/>
      <c r="Q1768" s="6"/>
    </row>
    <row r="1769" spans="1:17" x14ac:dyDescent="0.25">
      <c r="A1769" s="20">
        <f t="shared" ref="A1769:D1784" si="272">A1768</f>
        <v>36675</v>
      </c>
      <c r="B1769" s="8">
        <f t="shared" si="272"/>
        <v>4</v>
      </c>
      <c r="C1769" s="9">
        <f t="shared" si="271"/>
        <v>6</v>
      </c>
      <c r="D1769" s="9" t="str">
        <f t="shared" si="271"/>
        <v>residual</v>
      </c>
      <c r="E1769" s="9">
        <v>61</v>
      </c>
      <c r="F1769" s="9" t="s">
        <v>55</v>
      </c>
      <c r="G1769" s="9" t="s">
        <v>56</v>
      </c>
      <c r="H1769" s="9">
        <v>3</v>
      </c>
      <c r="I1769" s="9">
        <f t="shared" si="269"/>
        <v>36675061</v>
      </c>
      <c r="J1769" s="9">
        <f t="shared" si="267"/>
        <v>46</v>
      </c>
      <c r="K1769" s="22"/>
      <c r="L1769" s="22"/>
      <c r="M1769" s="10"/>
      <c r="N1769" s="10"/>
      <c r="O1769" s="9"/>
      <c r="P1769" s="6"/>
      <c r="Q1769" s="6"/>
    </row>
    <row r="1770" spans="1:17" x14ac:dyDescent="0.25">
      <c r="A1770" s="20">
        <f t="shared" si="272"/>
        <v>36675</v>
      </c>
      <c r="B1770" s="11">
        <f t="shared" si="272"/>
        <v>4</v>
      </c>
      <c r="C1770" s="12">
        <f t="shared" si="271"/>
        <v>6</v>
      </c>
      <c r="D1770" s="12" t="str">
        <f t="shared" si="271"/>
        <v>residual</v>
      </c>
      <c r="E1770" s="12">
        <v>17</v>
      </c>
      <c r="F1770" s="12" t="s">
        <v>57</v>
      </c>
      <c r="G1770" s="12" t="s">
        <v>56</v>
      </c>
      <c r="H1770" s="12">
        <v>1</v>
      </c>
      <c r="I1770" s="12">
        <f t="shared" si="269"/>
        <v>36675017</v>
      </c>
      <c r="J1770" s="12">
        <f t="shared" si="267"/>
        <v>46</v>
      </c>
      <c r="K1770" s="22"/>
      <c r="L1770" s="22"/>
      <c r="M1770" s="13"/>
      <c r="N1770" s="13"/>
      <c r="O1770" s="12"/>
      <c r="P1770" s="6"/>
      <c r="Q1770" s="6"/>
    </row>
    <row r="1771" spans="1:17" x14ac:dyDescent="0.25">
      <c r="A1771" s="20">
        <f t="shared" si="272"/>
        <v>36675</v>
      </c>
      <c r="B1771" s="11">
        <f t="shared" si="272"/>
        <v>4</v>
      </c>
      <c r="C1771" s="12">
        <f t="shared" si="271"/>
        <v>6</v>
      </c>
      <c r="D1771" s="12" t="str">
        <f t="shared" si="271"/>
        <v>residual</v>
      </c>
      <c r="E1771" s="12">
        <v>39</v>
      </c>
      <c r="F1771" s="12" t="s">
        <v>57</v>
      </c>
      <c r="G1771" s="12" t="s">
        <v>56</v>
      </c>
      <c r="H1771" s="12">
        <v>2</v>
      </c>
      <c r="I1771" s="12">
        <f t="shared" si="269"/>
        <v>36675039</v>
      </c>
      <c r="J1771" s="12">
        <f t="shared" si="267"/>
        <v>46</v>
      </c>
      <c r="K1771" s="22"/>
      <c r="L1771" s="22"/>
      <c r="M1771" s="13"/>
      <c r="N1771" s="13"/>
      <c r="O1771" s="12"/>
      <c r="P1771" s="6"/>
      <c r="Q1771" s="6"/>
    </row>
    <row r="1772" spans="1:17" x14ac:dyDescent="0.25">
      <c r="A1772" s="20">
        <f t="shared" si="272"/>
        <v>36675</v>
      </c>
      <c r="B1772" s="11">
        <f t="shared" si="272"/>
        <v>4</v>
      </c>
      <c r="C1772" s="12">
        <f t="shared" si="271"/>
        <v>6</v>
      </c>
      <c r="D1772" s="12" t="str">
        <f t="shared" si="271"/>
        <v>residual</v>
      </c>
      <c r="E1772" s="12">
        <v>82</v>
      </c>
      <c r="F1772" s="12" t="s">
        <v>57</v>
      </c>
      <c r="G1772" s="12" t="s">
        <v>56</v>
      </c>
      <c r="H1772" s="12">
        <v>3</v>
      </c>
      <c r="I1772" s="12">
        <f t="shared" si="269"/>
        <v>36675082</v>
      </c>
      <c r="J1772" s="12">
        <f t="shared" si="267"/>
        <v>46</v>
      </c>
      <c r="K1772" s="22"/>
      <c r="L1772" s="22"/>
      <c r="M1772" s="13"/>
      <c r="N1772" s="13"/>
      <c r="O1772" s="12"/>
      <c r="P1772" s="6"/>
      <c r="Q1772" s="6"/>
    </row>
    <row r="1773" spans="1:17" x14ac:dyDescent="0.25">
      <c r="A1773" s="20">
        <f t="shared" si="272"/>
        <v>36675</v>
      </c>
      <c r="B1773" s="14">
        <f t="shared" si="272"/>
        <v>4</v>
      </c>
      <c r="C1773" s="15">
        <f t="shared" si="271"/>
        <v>6</v>
      </c>
      <c r="D1773" s="15" t="str">
        <f t="shared" si="271"/>
        <v>residual</v>
      </c>
      <c r="E1773" s="15">
        <v>15</v>
      </c>
      <c r="F1773" s="15" t="s">
        <v>55</v>
      </c>
      <c r="G1773" s="15" t="s">
        <v>58</v>
      </c>
      <c r="H1773" s="15">
        <v>1</v>
      </c>
      <c r="I1773" s="15">
        <f t="shared" si="269"/>
        <v>36675015</v>
      </c>
      <c r="J1773" s="15">
        <f t="shared" si="267"/>
        <v>46</v>
      </c>
      <c r="K1773" s="23"/>
      <c r="L1773" s="23"/>
      <c r="M1773" s="16"/>
      <c r="N1773" s="16"/>
      <c r="O1773" s="15"/>
      <c r="P1773" s="6"/>
      <c r="Q1773" s="6"/>
    </row>
    <row r="1774" spans="1:17" x14ac:dyDescent="0.25">
      <c r="A1774" s="20">
        <f t="shared" si="272"/>
        <v>36675</v>
      </c>
      <c r="B1774" s="14">
        <f t="shared" si="272"/>
        <v>4</v>
      </c>
      <c r="C1774" s="15">
        <f t="shared" si="271"/>
        <v>6</v>
      </c>
      <c r="D1774" s="15" t="str">
        <f t="shared" si="271"/>
        <v>residual</v>
      </c>
      <c r="E1774" s="15">
        <v>34</v>
      </c>
      <c r="F1774" s="15" t="s">
        <v>55</v>
      </c>
      <c r="G1774" s="15" t="s">
        <v>58</v>
      </c>
      <c r="H1774" s="15">
        <v>2</v>
      </c>
      <c r="I1774" s="15">
        <f t="shared" si="269"/>
        <v>36675034</v>
      </c>
      <c r="J1774" s="15">
        <f t="shared" si="267"/>
        <v>46</v>
      </c>
      <c r="K1774" s="23"/>
      <c r="L1774" s="23"/>
      <c r="M1774" s="16"/>
      <c r="N1774" s="16"/>
      <c r="O1774" s="15"/>
      <c r="P1774" s="6"/>
      <c r="Q1774" s="6"/>
    </row>
    <row r="1775" spans="1:17" x14ac:dyDescent="0.25">
      <c r="A1775" s="20">
        <f t="shared" si="272"/>
        <v>36675</v>
      </c>
      <c r="B1775" s="14">
        <f t="shared" si="272"/>
        <v>4</v>
      </c>
      <c r="C1775" s="15">
        <f t="shared" si="271"/>
        <v>6</v>
      </c>
      <c r="D1775" s="15" t="str">
        <f t="shared" si="271"/>
        <v>residual</v>
      </c>
      <c r="E1775" s="15">
        <v>60</v>
      </c>
      <c r="F1775" s="15" t="s">
        <v>55</v>
      </c>
      <c r="G1775" s="15" t="s">
        <v>58</v>
      </c>
      <c r="H1775" s="15">
        <v>3</v>
      </c>
      <c r="I1775" s="15">
        <f t="shared" si="269"/>
        <v>36675060</v>
      </c>
      <c r="J1775" s="15">
        <f t="shared" si="267"/>
        <v>46</v>
      </c>
      <c r="K1775" s="23"/>
      <c r="L1775" s="23"/>
      <c r="M1775" s="16"/>
      <c r="N1775" s="16"/>
      <c r="O1775" s="15"/>
      <c r="P1775" s="6"/>
      <c r="Q1775" s="6"/>
    </row>
    <row r="1776" spans="1:17" x14ac:dyDescent="0.25">
      <c r="A1776" s="20">
        <f t="shared" si="272"/>
        <v>36675</v>
      </c>
      <c r="B1776" s="17">
        <f t="shared" si="272"/>
        <v>4</v>
      </c>
      <c r="C1776" s="18">
        <f t="shared" si="271"/>
        <v>6</v>
      </c>
      <c r="D1776" s="18" t="str">
        <f t="shared" si="271"/>
        <v>residual</v>
      </c>
      <c r="E1776" s="18">
        <v>18</v>
      </c>
      <c r="F1776" s="18" t="s">
        <v>57</v>
      </c>
      <c r="G1776" s="18" t="s">
        <v>58</v>
      </c>
      <c r="H1776" s="18">
        <v>1</v>
      </c>
      <c r="I1776" s="18">
        <f t="shared" si="269"/>
        <v>36675018</v>
      </c>
      <c r="J1776" s="18">
        <f t="shared" si="267"/>
        <v>46</v>
      </c>
      <c r="K1776" s="23"/>
      <c r="L1776" s="23"/>
      <c r="M1776" s="19"/>
      <c r="N1776" s="19"/>
      <c r="O1776" s="18"/>
      <c r="P1776" s="6"/>
      <c r="Q1776" s="6"/>
    </row>
    <row r="1777" spans="1:17" x14ac:dyDescent="0.25">
      <c r="A1777" s="20">
        <f t="shared" si="272"/>
        <v>36675</v>
      </c>
      <c r="B1777" s="17">
        <f t="shared" si="272"/>
        <v>4</v>
      </c>
      <c r="C1777" s="18">
        <f t="shared" si="271"/>
        <v>6</v>
      </c>
      <c r="D1777" s="18" t="str">
        <f t="shared" si="271"/>
        <v>residual</v>
      </c>
      <c r="E1777" s="18">
        <v>37</v>
      </c>
      <c r="F1777" s="18" t="s">
        <v>57</v>
      </c>
      <c r="G1777" s="18" t="s">
        <v>58</v>
      </c>
      <c r="H1777" s="18">
        <v>2</v>
      </c>
      <c r="I1777" s="18">
        <f t="shared" si="269"/>
        <v>36675037</v>
      </c>
      <c r="J1777" s="18">
        <f t="shared" si="267"/>
        <v>46</v>
      </c>
      <c r="K1777" s="23"/>
      <c r="L1777" s="23"/>
      <c r="M1777" s="19"/>
      <c r="N1777" s="19"/>
      <c r="O1777" s="18"/>
      <c r="P1777" s="6"/>
      <c r="Q1777" s="6"/>
    </row>
    <row r="1778" spans="1:17" x14ac:dyDescent="0.25">
      <c r="A1778" s="20">
        <f t="shared" si="272"/>
        <v>36675</v>
      </c>
      <c r="B1778" s="17">
        <f t="shared" si="272"/>
        <v>4</v>
      </c>
      <c r="C1778" s="18">
        <f t="shared" si="271"/>
        <v>6</v>
      </c>
      <c r="D1778" s="18" t="str">
        <f t="shared" si="271"/>
        <v>residual</v>
      </c>
      <c r="E1778" s="18">
        <v>83</v>
      </c>
      <c r="F1778" s="18" t="s">
        <v>57</v>
      </c>
      <c r="G1778" s="18" t="s">
        <v>58</v>
      </c>
      <c r="H1778" s="18">
        <v>3</v>
      </c>
      <c r="I1778" s="18">
        <f t="shared" si="269"/>
        <v>36675083</v>
      </c>
      <c r="J1778" s="18">
        <f t="shared" si="267"/>
        <v>46</v>
      </c>
      <c r="K1778" s="23"/>
      <c r="L1778" s="23"/>
      <c r="M1778" s="19"/>
      <c r="N1778" s="19"/>
      <c r="O1778" s="18"/>
      <c r="P1778" s="6"/>
      <c r="Q1778" s="6"/>
    </row>
    <row r="1779" spans="1:17" x14ac:dyDescent="0.25">
      <c r="A1779" s="20">
        <f t="shared" si="272"/>
        <v>36675</v>
      </c>
      <c r="B1779" s="8">
        <f t="shared" si="272"/>
        <v>4</v>
      </c>
      <c r="C1779" s="9">
        <f t="shared" si="271"/>
        <v>6</v>
      </c>
      <c r="D1779" s="9" t="str">
        <f t="shared" si="271"/>
        <v>residual</v>
      </c>
      <c r="E1779" s="9">
        <v>16</v>
      </c>
      <c r="F1779" s="9" t="s">
        <v>55</v>
      </c>
      <c r="G1779" s="9" t="s">
        <v>59</v>
      </c>
      <c r="H1779" s="9">
        <v>1</v>
      </c>
      <c r="I1779" s="9">
        <f t="shared" si="269"/>
        <v>36675016</v>
      </c>
      <c r="J1779" s="9">
        <f t="shared" si="267"/>
        <v>46</v>
      </c>
      <c r="K1779" s="22"/>
      <c r="L1779" s="22"/>
      <c r="M1779" s="10"/>
      <c r="N1779" s="10"/>
      <c r="O1779" s="9"/>
      <c r="P1779" s="6"/>
      <c r="Q1779" s="6"/>
    </row>
    <row r="1780" spans="1:17" x14ac:dyDescent="0.25">
      <c r="A1780" s="20">
        <f t="shared" si="272"/>
        <v>36675</v>
      </c>
      <c r="B1780" s="8">
        <f t="shared" si="272"/>
        <v>4</v>
      </c>
      <c r="C1780" s="9">
        <f t="shared" si="271"/>
        <v>6</v>
      </c>
      <c r="D1780" s="9" t="str">
        <f t="shared" si="271"/>
        <v>residual</v>
      </c>
      <c r="E1780" s="9">
        <v>36</v>
      </c>
      <c r="F1780" s="9" t="s">
        <v>55</v>
      </c>
      <c r="G1780" s="9" t="s">
        <v>59</v>
      </c>
      <c r="H1780" s="9">
        <v>2</v>
      </c>
      <c r="I1780" s="9">
        <f t="shared" si="269"/>
        <v>36675036</v>
      </c>
      <c r="J1780" s="9">
        <f t="shared" si="267"/>
        <v>46</v>
      </c>
      <c r="K1780" s="22"/>
      <c r="L1780" s="22"/>
      <c r="M1780" s="10"/>
      <c r="N1780" s="10"/>
      <c r="O1780" s="9"/>
      <c r="P1780" s="6"/>
      <c r="Q1780" s="6"/>
    </row>
    <row r="1781" spans="1:17" x14ac:dyDescent="0.25">
      <c r="A1781" s="20">
        <f t="shared" si="272"/>
        <v>36675</v>
      </c>
      <c r="B1781" s="8">
        <f t="shared" si="272"/>
        <v>4</v>
      </c>
      <c r="C1781" s="9">
        <f t="shared" si="271"/>
        <v>6</v>
      </c>
      <c r="D1781" s="9" t="str">
        <f t="shared" si="271"/>
        <v>residual</v>
      </c>
      <c r="E1781" s="9">
        <v>59</v>
      </c>
      <c r="F1781" s="9" t="s">
        <v>55</v>
      </c>
      <c r="G1781" s="9" t="s">
        <v>59</v>
      </c>
      <c r="H1781" s="9">
        <v>3</v>
      </c>
      <c r="I1781" s="9">
        <f t="shared" si="269"/>
        <v>36675059</v>
      </c>
      <c r="J1781" s="9">
        <f t="shared" si="267"/>
        <v>46</v>
      </c>
      <c r="K1781" s="22"/>
      <c r="L1781" s="22"/>
      <c r="M1781" s="10"/>
      <c r="N1781" s="10"/>
      <c r="O1781" s="9"/>
      <c r="P1781" s="6"/>
      <c r="Q1781" s="6"/>
    </row>
    <row r="1782" spans="1:17" x14ac:dyDescent="0.25">
      <c r="A1782" s="20">
        <f t="shared" si="272"/>
        <v>36675</v>
      </c>
      <c r="B1782" s="11">
        <f t="shared" si="272"/>
        <v>4</v>
      </c>
      <c r="C1782" s="12">
        <f t="shared" si="271"/>
        <v>6</v>
      </c>
      <c r="D1782" s="12" t="str">
        <f t="shared" si="271"/>
        <v>residual</v>
      </c>
      <c r="E1782" s="12">
        <v>19</v>
      </c>
      <c r="F1782" s="12" t="s">
        <v>57</v>
      </c>
      <c r="G1782" s="12" t="s">
        <v>59</v>
      </c>
      <c r="H1782" s="12">
        <v>1</v>
      </c>
      <c r="I1782" s="12">
        <f t="shared" si="269"/>
        <v>36675019</v>
      </c>
      <c r="J1782" s="12">
        <f t="shared" si="267"/>
        <v>46</v>
      </c>
      <c r="K1782" s="22"/>
      <c r="L1782" s="22"/>
      <c r="M1782" s="13"/>
      <c r="N1782" s="13"/>
      <c r="O1782" s="12"/>
      <c r="P1782" s="6"/>
      <c r="Q1782" s="6"/>
    </row>
    <row r="1783" spans="1:17" x14ac:dyDescent="0.25">
      <c r="A1783" s="20">
        <f t="shared" si="272"/>
        <v>36675</v>
      </c>
      <c r="B1783" s="11">
        <f t="shared" si="272"/>
        <v>4</v>
      </c>
      <c r="C1783" s="12">
        <f t="shared" si="271"/>
        <v>6</v>
      </c>
      <c r="D1783" s="12" t="str">
        <f t="shared" si="271"/>
        <v>residual</v>
      </c>
      <c r="E1783" s="12">
        <v>38</v>
      </c>
      <c r="F1783" s="12" t="s">
        <v>57</v>
      </c>
      <c r="G1783" s="12" t="s">
        <v>59</v>
      </c>
      <c r="H1783" s="12">
        <v>2</v>
      </c>
      <c r="I1783" s="12">
        <f t="shared" si="269"/>
        <v>36675038</v>
      </c>
      <c r="J1783" s="12">
        <f t="shared" si="267"/>
        <v>46</v>
      </c>
      <c r="K1783" s="22"/>
      <c r="L1783" s="22"/>
      <c r="M1783" s="13"/>
      <c r="N1783" s="13"/>
      <c r="O1783" s="12"/>
      <c r="P1783" s="6"/>
      <c r="Q1783" s="6"/>
    </row>
    <row r="1784" spans="1:17" x14ac:dyDescent="0.25">
      <c r="A1784" s="20">
        <f t="shared" si="272"/>
        <v>36675</v>
      </c>
      <c r="B1784" s="11">
        <f t="shared" si="272"/>
        <v>4</v>
      </c>
      <c r="C1784" s="12">
        <f t="shared" si="272"/>
        <v>6</v>
      </c>
      <c r="D1784" s="12" t="str">
        <f t="shared" si="272"/>
        <v>residual</v>
      </c>
      <c r="E1784" s="12">
        <v>81</v>
      </c>
      <c r="F1784" s="12" t="s">
        <v>57</v>
      </c>
      <c r="G1784" s="12" t="s">
        <v>59</v>
      </c>
      <c r="H1784" s="12">
        <v>3</v>
      </c>
      <c r="I1784" s="12">
        <f t="shared" si="269"/>
        <v>36675081</v>
      </c>
      <c r="J1784" s="12">
        <f t="shared" si="267"/>
        <v>46</v>
      </c>
      <c r="K1784" s="22"/>
      <c r="L1784" s="22"/>
      <c r="M1784" s="13"/>
      <c r="N1784" s="13"/>
      <c r="O1784" s="12"/>
      <c r="P1784" s="6"/>
      <c r="Q1784" s="6"/>
    </row>
    <row r="1785" spans="1:17" x14ac:dyDescent="0.25">
      <c r="A1785" s="7">
        <v>36727</v>
      </c>
      <c r="B1785" s="8">
        <v>5</v>
      </c>
      <c r="C1785" s="9">
        <v>1</v>
      </c>
      <c r="D1785" s="9" t="s">
        <v>60</v>
      </c>
      <c r="E1785" s="9">
        <v>14</v>
      </c>
      <c r="F1785" s="9" t="s">
        <v>55</v>
      </c>
      <c r="G1785" s="9" t="s">
        <v>56</v>
      </c>
      <c r="H1785" s="9">
        <v>1</v>
      </c>
      <c r="I1785" s="9">
        <f t="shared" si="269"/>
        <v>36727014</v>
      </c>
      <c r="J1785" s="9">
        <f t="shared" si="267"/>
        <v>51</v>
      </c>
      <c r="K1785" s="10">
        <v>765</v>
      </c>
      <c r="L1785" s="10">
        <v>765</v>
      </c>
      <c r="M1785" s="10">
        <v>7.28</v>
      </c>
      <c r="N1785" s="10">
        <v>55.692</v>
      </c>
      <c r="O1785" s="9"/>
      <c r="P1785" s="6"/>
      <c r="Q1785" s="6"/>
    </row>
    <row r="1786" spans="1:17" x14ac:dyDescent="0.25">
      <c r="A1786" s="7">
        <f>A1785</f>
        <v>36727</v>
      </c>
      <c r="B1786" s="8">
        <f>B1785</f>
        <v>5</v>
      </c>
      <c r="C1786" s="9">
        <f t="shared" ref="C1786:D1801" si="273">C1785</f>
        <v>1</v>
      </c>
      <c r="D1786" s="9" t="str">
        <f t="shared" si="273"/>
        <v>growth</v>
      </c>
      <c r="E1786" s="9">
        <v>35</v>
      </c>
      <c r="F1786" s="9" t="s">
        <v>55</v>
      </c>
      <c r="G1786" s="9" t="s">
        <v>56</v>
      </c>
      <c r="H1786" s="9">
        <v>2</v>
      </c>
      <c r="I1786" s="9">
        <f t="shared" si="269"/>
        <v>36727035</v>
      </c>
      <c r="J1786" s="9">
        <f t="shared" si="267"/>
        <v>51</v>
      </c>
      <c r="K1786" s="10">
        <v>584.5</v>
      </c>
      <c r="L1786" s="10">
        <v>584.5</v>
      </c>
      <c r="M1786" s="10">
        <v>7.28</v>
      </c>
      <c r="N1786" s="10">
        <v>42.551600000000001</v>
      </c>
      <c r="O1786" s="9"/>
      <c r="P1786" s="6"/>
      <c r="Q1786" s="6"/>
    </row>
    <row r="1787" spans="1:17" x14ac:dyDescent="0.25">
      <c r="A1787" s="7">
        <f t="shared" ref="A1787:D1802" si="274">A1786</f>
        <v>36727</v>
      </c>
      <c r="B1787" s="8">
        <f t="shared" si="274"/>
        <v>5</v>
      </c>
      <c r="C1787" s="9">
        <f t="shared" si="273"/>
        <v>1</v>
      </c>
      <c r="D1787" s="9" t="str">
        <f t="shared" si="273"/>
        <v>growth</v>
      </c>
      <c r="E1787" s="9">
        <v>61</v>
      </c>
      <c r="F1787" s="9" t="s">
        <v>55</v>
      </c>
      <c r="G1787" s="9" t="s">
        <v>56</v>
      </c>
      <c r="H1787" s="9">
        <v>3</v>
      </c>
      <c r="I1787" s="9">
        <f t="shared" si="269"/>
        <v>36727061</v>
      </c>
      <c r="J1787" s="9">
        <f t="shared" si="267"/>
        <v>51</v>
      </c>
      <c r="K1787" s="10">
        <v>678.5</v>
      </c>
      <c r="L1787" s="10">
        <v>678.5</v>
      </c>
      <c r="M1787" s="10">
        <v>7.28</v>
      </c>
      <c r="N1787" s="10">
        <v>49.394800000000004</v>
      </c>
      <c r="O1787" s="9"/>
      <c r="P1787" s="6"/>
      <c r="Q1787" s="6"/>
    </row>
    <row r="1788" spans="1:17" x14ac:dyDescent="0.25">
      <c r="A1788" s="7">
        <f t="shared" si="274"/>
        <v>36727</v>
      </c>
      <c r="B1788" s="11">
        <f t="shared" si="274"/>
        <v>5</v>
      </c>
      <c r="C1788" s="12">
        <f t="shared" si="273"/>
        <v>1</v>
      </c>
      <c r="D1788" s="12" t="str">
        <f t="shared" si="273"/>
        <v>growth</v>
      </c>
      <c r="E1788" s="12">
        <v>17</v>
      </c>
      <c r="F1788" s="12" t="s">
        <v>57</v>
      </c>
      <c r="G1788" s="12" t="s">
        <v>56</v>
      </c>
      <c r="H1788" s="12">
        <v>1</v>
      </c>
      <c r="I1788" s="12">
        <f t="shared" si="269"/>
        <v>36727017</v>
      </c>
      <c r="J1788" s="12">
        <f t="shared" si="267"/>
        <v>51</v>
      </c>
      <c r="K1788" s="13">
        <v>654.5</v>
      </c>
      <c r="L1788" s="13">
        <v>654.5</v>
      </c>
      <c r="M1788" s="13">
        <v>13.49</v>
      </c>
      <c r="N1788" s="13">
        <v>88.292049999999989</v>
      </c>
      <c r="O1788" s="12"/>
      <c r="P1788" s="6"/>
      <c r="Q1788" s="6"/>
    </row>
    <row r="1789" spans="1:17" x14ac:dyDescent="0.25">
      <c r="A1789" s="7">
        <f t="shared" si="274"/>
        <v>36727</v>
      </c>
      <c r="B1789" s="11">
        <f t="shared" si="274"/>
        <v>5</v>
      </c>
      <c r="C1789" s="12">
        <f t="shared" si="273"/>
        <v>1</v>
      </c>
      <c r="D1789" s="12" t="str">
        <f t="shared" si="273"/>
        <v>growth</v>
      </c>
      <c r="E1789" s="12">
        <v>39</v>
      </c>
      <c r="F1789" s="12" t="s">
        <v>57</v>
      </c>
      <c r="G1789" s="12" t="s">
        <v>56</v>
      </c>
      <c r="H1789" s="12">
        <v>2</v>
      </c>
      <c r="I1789" s="12">
        <f t="shared" si="269"/>
        <v>36727039</v>
      </c>
      <c r="J1789" s="12">
        <f t="shared" si="267"/>
        <v>51</v>
      </c>
      <c r="K1789" s="13">
        <v>570</v>
      </c>
      <c r="L1789" s="13">
        <v>570</v>
      </c>
      <c r="M1789" s="13">
        <v>13.49</v>
      </c>
      <c r="N1789" s="13">
        <v>76.893000000000001</v>
      </c>
      <c r="O1789" s="12"/>
      <c r="P1789" s="6"/>
      <c r="Q1789" s="6"/>
    </row>
    <row r="1790" spans="1:17" x14ac:dyDescent="0.25">
      <c r="A1790" s="7">
        <f t="shared" si="274"/>
        <v>36727</v>
      </c>
      <c r="B1790" s="11">
        <f t="shared" si="274"/>
        <v>5</v>
      </c>
      <c r="C1790" s="12">
        <f t="shared" si="273"/>
        <v>1</v>
      </c>
      <c r="D1790" s="12" t="str">
        <f t="shared" si="273"/>
        <v>growth</v>
      </c>
      <c r="E1790" s="12">
        <v>82</v>
      </c>
      <c r="F1790" s="12" t="s">
        <v>57</v>
      </c>
      <c r="G1790" s="12" t="s">
        <v>56</v>
      </c>
      <c r="H1790" s="12">
        <v>3</v>
      </c>
      <c r="I1790" s="12">
        <f t="shared" si="269"/>
        <v>36727082</v>
      </c>
      <c r="J1790" s="12">
        <f t="shared" si="267"/>
        <v>51</v>
      </c>
      <c r="K1790" s="13">
        <v>378.5</v>
      </c>
      <c r="L1790" s="13">
        <v>378.5</v>
      </c>
      <c r="M1790" s="13">
        <v>13.49</v>
      </c>
      <c r="N1790" s="13">
        <v>51.059649999999998</v>
      </c>
      <c r="O1790" s="12"/>
      <c r="P1790" s="6"/>
      <c r="Q1790" s="6"/>
    </row>
    <row r="1791" spans="1:17" x14ac:dyDescent="0.25">
      <c r="A1791" s="7">
        <f t="shared" si="274"/>
        <v>36727</v>
      </c>
      <c r="B1791" s="14">
        <f t="shared" si="274"/>
        <v>5</v>
      </c>
      <c r="C1791" s="15">
        <f t="shared" si="273"/>
        <v>1</v>
      </c>
      <c r="D1791" s="15" t="str">
        <f t="shared" si="273"/>
        <v>growth</v>
      </c>
      <c r="E1791" s="15">
        <v>15</v>
      </c>
      <c r="F1791" s="15" t="s">
        <v>55</v>
      </c>
      <c r="G1791" s="15" t="s">
        <v>58</v>
      </c>
      <c r="H1791" s="15">
        <v>1</v>
      </c>
      <c r="I1791" s="15">
        <f t="shared" si="269"/>
        <v>36727015</v>
      </c>
      <c r="J1791" s="15">
        <f t="shared" si="267"/>
        <v>51</v>
      </c>
      <c r="K1791" s="16">
        <v>265</v>
      </c>
      <c r="L1791" s="16">
        <v>265</v>
      </c>
      <c r="M1791" s="16">
        <v>69.69</v>
      </c>
      <c r="N1791" s="16">
        <v>184.67849999999999</v>
      </c>
      <c r="O1791" s="15"/>
      <c r="P1791" s="6"/>
      <c r="Q1791" s="6"/>
    </row>
    <row r="1792" spans="1:17" x14ac:dyDescent="0.25">
      <c r="A1792" s="7">
        <f t="shared" si="274"/>
        <v>36727</v>
      </c>
      <c r="B1792" s="14">
        <f t="shared" si="274"/>
        <v>5</v>
      </c>
      <c r="C1792" s="15">
        <f t="shared" si="273"/>
        <v>1</v>
      </c>
      <c r="D1792" s="15" t="str">
        <f t="shared" si="273"/>
        <v>growth</v>
      </c>
      <c r="E1792" s="15">
        <v>34</v>
      </c>
      <c r="F1792" s="15" t="s">
        <v>55</v>
      </c>
      <c r="G1792" s="15" t="s">
        <v>58</v>
      </c>
      <c r="H1792" s="15">
        <v>2</v>
      </c>
      <c r="I1792" s="15">
        <f t="shared" si="269"/>
        <v>36727034</v>
      </c>
      <c r="J1792" s="15">
        <f t="shared" si="267"/>
        <v>51</v>
      </c>
      <c r="K1792" s="16">
        <v>156</v>
      </c>
      <c r="L1792" s="16">
        <v>156</v>
      </c>
      <c r="M1792" s="16">
        <v>69.69</v>
      </c>
      <c r="N1792" s="16">
        <v>108.71639999999999</v>
      </c>
      <c r="O1792" s="15"/>
      <c r="P1792" s="6"/>
      <c r="Q1792" s="6"/>
    </row>
    <row r="1793" spans="1:17" x14ac:dyDescent="0.25">
      <c r="A1793" s="7">
        <f t="shared" si="274"/>
        <v>36727</v>
      </c>
      <c r="B1793" s="14">
        <f t="shared" si="274"/>
        <v>5</v>
      </c>
      <c r="C1793" s="15">
        <f t="shared" si="273"/>
        <v>1</v>
      </c>
      <c r="D1793" s="15" t="str">
        <f t="shared" si="273"/>
        <v>growth</v>
      </c>
      <c r="E1793" s="15">
        <v>60</v>
      </c>
      <c r="F1793" s="15" t="s">
        <v>55</v>
      </c>
      <c r="G1793" s="15" t="s">
        <v>58</v>
      </c>
      <c r="H1793" s="15">
        <v>3</v>
      </c>
      <c r="I1793" s="15">
        <f t="shared" si="269"/>
        <v>36727060</v>
      </c>
      <c r="J1793" s="15">
        <f t="shared" si="267"/>
        <v>51</v>
      </c>
      <c r="K1793" s="16">
        <v>222</v>
      </c>
      <c r="L1793" s="16">
        <v>222</v>
      </c>
      <c r="M1793" s="16">
        <v>69.69</v>
      </c>
      <c r="N1793" s="16">
        <v>154.71179999999998</v>
      </c>
      <c r="O1793" s="15"/>
      <c r="P1793" s="6"/>
      <c r="Q1793" s="6"/>
    </row>
    <row r="1794" spans="1:17" x14ac:dyDescent="0.25">
      <c r="A1794" s="7">
        <f t="shared" si="274"/>
        <v>36727</v>
      </c>
      <c r="B1794" s="17">
        <f t="shared" si="274"/>
        <v>5</v>
      </c>
      <c r="C1794" s="18">
        <f t="shared" si="273"/>
        <v>1</v>
      </c>
      <c r="D1794" s="18" t="str">
        <f t="shared" si="273"/>
        <v>growth</v>
      </c>
      <c r="E1794" s="18">
        <v>18</v>
      </c>
      <c r="F1794" s="18" t="s">
        <v>57</v>
      </c>
      <c r="G1794" s="18" t="s">
        <v>58</v>
      </c>
      <c r="H1794" s="18">
        <v>1</v>
      </c>
      <c r="I1794" s="18">
        <f t="shared" si="269"/>
        <v>36727018</v>
      </c>
      <c r="J1794" s="18">
        <f t="shared" si="267"/>
        <v>51</v>
      </c>
      <c r="K1794" s="19">
        <v>200.5</v>
      </c>
      <c r="L1794" s="19">
        <v>200.5</v>
      </c>
      <c r="M1794" s="19">
        <v>65.98</v>
      </c>
      <c r="N1794" s="19">
        <v>132.28990000000002</v>
      </c>
      <c r="O1794" s="18"/>
      <c r="P1794" s="6"/>
      <c r="Q1794" s="6"/>
    </row>
    <row r="1795" spans="1:17" x14ac:dyDescent="0.25">
      <c r="A1795" s="7">
        <f t="shared" si="274"/>
        <v>36727</v>
      </c>
      <c r="B1795" s="17">
        <f t="shared" si="274"/>
        <v>5</v>
      </c>
      <c r="C1795" s="18">
        <f t="shared" si="273"/>
        <v>1</v>
      </c>
      <c r="D1795" s="18" t="str">
        <f t="shared" si="273"/>
        <v>growth</v>
      </c>
      <c r="E1795" s="18">
        <v>37</v>
      </c>
      <c r="F1795" s="18" t="s">
        <v>57</v>
      </c>
      <c r="G1795" s="18" t="s">
        <v>58</v>
      </c>
      <c r="H1795" s="18">
        <v>2</v>
      </c>
      <c r="I1795" s="18">
        <f t="shared" si="269"/>
        <v>36727037</v>
      </c>
      <c r="J1795" s="18">
        <f t="shared" si="267"/>
        <v>51</v>
      </c>
      <c r="K1795" s="19">
        <v>217.5</v>
      </c>
      <c r="L1795" s="19">
        <v>217.5</v>
      </c>
      <c r="M1795" s="19">
        <v>65.98</v>
      </c>
      <c r="N1795" s="19">
        <v>143.50650000000002</v>
      </c>
      <c r="O1795" s="18"/>
      <c r="P1795" s="6"/>
      <c r="Q1795" s="6"/>
    </row>
    <row r="1796" spans="1:17" x14ac:dyDescent="0.25">
      <c r="A1796" s="7">
        <f t="shared" si="274"/>
        <v>36727</v>
      </c>
      <c r="B1796" s="17">
        <f t="shared" si="274"/>
        <v>5</v>
      </c>
      <c r="C1796" s="18">
        <f t="shared" si="273"/>
        <v>1</v>
      </c>
      <c r="D1796" s="18" t="str">
        <f t="shared" si="273"/>
        <v>growth</v>
      </c>
      <c r="E1796" s="18">
        <v>83</v>
      </c>
      <c r="F1796" s="18" t="s">
        <v>57</v>
      </c>
      <c r="G1796" s="18" t="s">
        <v>58</v>
      </c>
      <c r="H1796" s="18">
        <v>3</v>
      </c>
      <c r="I1796" s="18">
        <f t="shared" si="269"/>
        <v>36727083</v>
      </c>
      <c r="J1796" s="18">
        <f t="shared" si="267"/>
        <v>51</v>
      </c>
      <c r="K1796" s="19">
        <v>315.5</v>
      </c>
      <c r="L1796" s="19">
        <v>315.5</v>
      </c>
      <c r="M1796" s="19">
        <v>65.98</v>
      </c>
      <c r="N1796" s="19">
        <v>208.16690000000003</v>
      </c>
      <c r="O1796" s="18"/>
      <c r="P1796" s="6"/>
      <c r="Q1796" s="6"/>
    </row>
    <row r="1797" spans="1:17" x14ac:dyDescent="0.25">
      <c r="A1797" s="7">
        <f t="shared" si="274"/>
        <v>36727</v>
      </c>
      <c r="B1797" s="8">
        <f t="shared" si="274"/>
        <v>5</v>
      </c>
      <c r="C1797" s="9">
        <f t="shared" si="273"/>
        <v>1</v>
      </c>
      <c r="D1797" s="9" t="str">
        <f t="shared" si="273"/>
        <v>growth</v>
      </c>
      <c r="E1797" s="9">
        <v>16</v>
      </c>
      <c r="F1797" s="9" t="s">
        <v>55</v>
      </c>
      <c r="G1797" s="9" t="s">
        <v>59</v>
      </c>
      <c r="H1797" s="9">
        <v>1</v>
      </c>
      <c r="I1797" s="9">
        <f t="shared" si="269"/>
        <v>36727016</v>
      </c>
      <c r="J1797" s="9">
        <f t="shared" si="267"/>
        <v>51</v>
      </c>
      <c r="K1797" s="10">
        <v>648.5</v>
      </c>
      <c r="L1797" s="10">
        <v>648.5</v>
      </c>
      <c r="M1797" s="10">
        <v>92.42</v>
      </c>
      <c r="N1797" s="10">
        <v>599.34370000000001</v>
      </c>
      <c r="O1797" s="9"/>
      <c r="P1797" s="6"/>
      <c r="Q1797" s="6"/>
    </row>
    <row r="1798" spans="1:17" x14ac:dyDescent="0.25">
      <c r="A1798" s="7">
        <f t="shared" si="274"/>
        <v>36727</v>
      </c>
      <c r="B1798" s="8">
        <f t="shared" si="274"/>
        <v>5</v>
      </c>
      <c r="C1798" s="9">
        <f t="shared" si="273"/>
        <v>1</v>
      </c>
      <c r="D1798" s="9" t="str">
        <f t="shared" si="273"/>
        <v>growth</v>
      </c>
      <c r="E1798" s="9">
        <v>36</v>
      </c>
      <c r="F1798" s="9" t="s">
        <v>55</v>
      </c>
      <c r="G1798" s="9" t="s">
        <v>59</v>
      </c>
      <c r="H1798" s="9">
        <v>2</v>
      </c>
      <c r="I1798" s="9">
        <f t="shared" si="269"/>
        <v>36727036</v>
      </c>
      <c r="J1798" s="9">
        <f t="shared" si="267"/>
        <v>51</v>
      </c>
      <c r="K1798" s="10">
        <v>585.5</v>
      </c>
      <c r="L1798" s="10">
        <v>585.5</v>
      </c>
      <c r="M1798" s="10">
        <v>92.42</v>
      </c>
      <c r="N1798" s="10">
        <v>541.1191</v>
      </c>
      <c r="O1798" s="9"/>
      <c r="P1798" s="6"/>
      <c r="Q1798" s="6"/>
    </row>
    <row r="1799" spans="1:17" x14ac:dyDescent="0.25">
      <c r="A1799" s="7">
        <f t="shared" si="274"/>
        <v>36727</v>
      </c>
      <c r="B1799" s="8">
        <f t="shared" si="274"/>
        <v>5</v>
      </c>
      <c r="C1799" s="9">
        <f t="shared" si="273"/>
        <v>1</v>
      </c>
      <c r="D1799" s="9" t="str">
        <f t="shared" si="273"/>
        <v>growth</v>
      </c>
      <c r="E1799" s="9">
        <v>59</v>
      </c>
      <c r="F1799" s="9" t="s">
        <v>55</v>
      </c>
      <c r="G1799" s="9" t="s">
        <v>59</v>
      </c>
      <c r="H1799" s="9">
        <v>3</v>
      </c>
      <c r="I1799" s="9">
        <f t="shared" si="269"/>
        <v>36727059</v>
      </c>
      <c r="J1799" s="9">
        <f t="shared" si="267"/>
        <v>51</v>
      </c>
      <c r="K1799" s="10">
        <v>587.5</v>
      </c>
      <c r="L1799" s="10">
        <v>587.5</v>
      </c>
      <c r="M1799" s="10">
        <v>92.42</v>
      </c>
      <c r="N1799" s="10">
        <v>542.96749999999997</v>
      </c>
      <c r="O1799" s="9"/>
      <c r="P1799" s="6"/>
      <c r="Q1799" s="6"/>
    </row>
    <row r="1800" spans="1:17" x14ac:dyDescent="0.25">
      <c r="A1800" s="7">
        <f t="shared" si="274"/>
        <v>36727</v>
      </c>
      <c r="B1800" s="11">
        <f t="shared" si="274"/>
        <v>5</v>
      </c>
      <c r="C1800" s="12">
        <f t="shared" si="273"/>
        <v>1</v>
      </c>
      <c r="D1800" s="12" t="str">
        <f t="shared" si="273"/>
        <v>growth</v>
      </c>
      <c r="E1800" s="12">
        <v>19</v>
      </c>
      <c r="F1800" s="12" t="s">
        <v>57</v>
      </c>
      <c r="G1800" s="12" t="s">
        <v>59</v>
      </c>
      <c r="H1800" s="12">
        <v>1</v>
      </c>
      <c r="I1800" s="12">
        <f t="shared" si="269"/>
        <v>36727019</v>
      </c>
      <c r="J1800" s="12">
        <f t="shared" si="267"/>
        <v>51</v>
      </c>
      <c r="K1800" s="13">
        <v>479.5</v>
      </c>
      <c r="L1800" s="13">
        <v>479.5</v>
      </c>
      <c r="M1800" s="13">
        <v>87.21</v>
      </c>
      <c r="N1800" s="13">
        <v>418.17194999999998</v>
      </c>
      <c r="O1800" s="12"/>
      <c r="P1800" s="6"/>
      <c r="Q1800" s="6"/>
    </row>
    <row r="1801" spans="1:17" x14ac:dyDescent="0.25">
      <c r="A1801" s="7">
        <f t="shared" si="274"/>
        <v>36727</v>
      </c>
      <c r="B1801" s="11">
        <f t="shared" si="274"/>
        <v>5</v>
      </c>
      <c r="C1801" s="12">
        <f t="shared" si="273"/>
        <v>1</v>
      </c>
      <c r="D1801" s="12" t="str">
        <f t="shared" si="273"/>
        <v>growth</v>
      </c>
      <c r="E1801" s="12">
        <v>38</v>
      </c>
      <c r="F1801" s="12" t="s">
        <v>57</v>
      </c>
      <c r="G1801" s="12" t="s">
        <v>59</v>
      </c>
      <c r="H1801" s="12">
        <v>2</v>
      </c>
      <c r="I1801" s="12">
        <f t="shared" si="269"/>
        <v>36727038</v>
      </c>
      <c r="J1801" s="12">
        <f t="shared" si="267"/>
        <v>51</v>
      </c>
      <c r="K1801" s="13">
        <v>565</v>
      </c>
      <c r="L1801" s="13">
        <v>565</v>
      </c>
      <c r="M1801" s="13">
        <v>87.21</v>
      </c>
      <c r="N1801" s="13">
        <v>492.73649999999998</v>
      </c>
      <c r="O1801" s="12"/>
      <c r="P1801" s="6"/>
      <c r="Q1801" s="6"/>
    </row>
    <row r="1802" spans="1:17" x14ac:dyDescent="0.25">
      <c r="A1802" s="7">
        <f t="shared" si="274"/>
        <v>36727</v>
      </c>
      <c r="B1802" s="11">
        <f t="shared" si="274"/>
        <v>5</v>
      </c>
      <c r="C1802" s="12">
        <f t="shared" si="274"/>
        <v>1</v>
      </c>
      <c r="D1802" s="12" t="str">
        <f t="shared" si="274"/>
        <v>growth</v>
      </c>
      <c r="E1802" s="12">
        <v>81</v>
      </c>
      <c r="F1802" s="12" t="s">
        <v>57</v>
      </c>
      <c r="G1802" s="12" t="s">
        <v>59</v>
      </c>
      <c r="H1802" s="12">
        <v>3</v>
      </c>
      <c r="I1802" s="12">
        <f t="shared" si="269"/>
        <v>36727081</v>
      </c>
      <c r="J1802" s="12">
        <f t="shared" ref="J1802:J1865" si="275">B1802*10+C1802</f>
        <v>51</v>
      </c>
      <c r="K1802" s="13">
        <v>365.5</v>
      </c>
      <c r="L1802" s="13">
        <v>365.5</v>
      </c>
      <c r="M1802" s="13">
        <v>87.21</v>
      </c>
      <c r="N1802" s="13">
        <v>318.75254999999999</v>
      </c>
      <c r="O1802" s="12"/>
      <c r="P1802" s="6"/>
      <c r="Q1802" s="6"/>
    </row>
    <row r="1803" spans="1:17" x14ac:dyDescent="0.25">
      <c r="A1803" s="20">
        <v>36741</v>
      </c>
      <c r="B1803" s="8">
        <v>5</v>
      </c>
      <c r="C1803" s="9">
        <v>1</v>
      </c>
      <c r="D1803" s="9" t="s">
        <v>60</v>
      </c>
      <c r="E1803" s="9">
        <v>14</v>
      </c>
      <c r="F1803" s="9" t="s">
        <v>55</v>
      </c>
      <c r="G1803" s="9" t="s">
        <v>56</v>
      </c>
      <c r="H1803" s="9">
        <v>1</v>
      </c>
      <c r="I1803" s="9">
        <f t="shared" si="269"/>
        <v>36741014</v>
      </c>
      <c r="J1803" s="9">
        <f t="shared" si="275"/>
        <v>51</v>
      </c>
      <c r="K1803" s="10">
        <v>771</v>
      </c>
      <c r="L1803" s="10">
        <v>771</v>
      </c>
      <c r="M1803" s="10">
        <v>7.28</v>
      </c>
      <c r="N1803" s="10">
        <v>56.128800000000005</v>
      </c>
      <c r="O1803" s="9"/>
      <c r="P1803" s="6"/>
      <c r="Q1803" s="6"/>
    </row>
    <row r="1804" spans="1:17" x14ac:dyDescent="0.25">
      <c r="A1804" s="20">
        <f>A1803</f>
        <v>36741</v>
      </c>
      <c r="B1804" s="8">
        <f>B1803</f>
        <v>5</v>
      </c>
      <c r="C1804" s="9">
        <f t="shared" ref="C1804:D1819" si="276">C1803</f>
        <v>1</v>
      </c>
      <c r="D1804" s="9" t="str">
        <f t="shared" si="276"/>
        <v>growth</v>
      </c>
      <c r="E1804" s="9">
        <v>35</v>
      </c>
      <c r="F1804" s="9" t="s">
        <v>55</v>
      </c>
      <c r="G1804" s="9" t="s">
        <v>56</v>
      </c>
      <c r="H1804" s="9">
        <v>2</v>
      </c>
      <c r="I1804" s="9">
        <f t="shared" si="269"/>
        <v>36741035</v>
      </c>
      <c r="J1804" s="9">
        <f t="shared" si="275"/>
        <v>51</v>
      </c>
      <c r="K1804" s="10">
        <v>442</v>
      </c>
      <c r="L1804" s="10">
        <v>442</v>
      </c>
      <c r="M1804" s="10">
        <v>7.28</v>
      </c>
      <c r="N1804" s="10">
        <v>32.177599999999998</v>
      </c>
      <c r="O1804" s="9"/>
      <c r="P1804" s="6"/>
      <c r="Q1804" s="6"/>
    </row>
    <row r="1805" spans="1:17" x14ac:dyDescent="0.25">
      <c r="A1805" s="20">
        <f t="shared" ref="A1805:D1820" si="277">A1804</f>
        <v>36741</v>
      </c>
      <c r="B1805" s="8">
        <f t="shared" si="277"/>
        <v>5</v>
      </c>
      <c r="C1805" s="9">
        <f t="shared" si="276"/>
        <v>1</v>
      </c>
      <c r="D1805" s="9" t="str">
        <f t="shared" si="276"/>
        <v>growth</v>
      </c>
      <c r="E1805" s="9">
        <v>61</v>
      </c>
      <c r="F1805" s="9" t="s">
        <v>55</v>
      </c>
      <c r="G1805" s="9" t="s">
        <v>56</v>
      </c>
      <c r="H1805" s="9">
        <v>3</v>
      </c>
      <c r="I1805" s="9">
        <f t="shared" si="269"/>
        <v>36741061</v>
      </c>
      <c r="J1805" s="9">
        <f t="shared" si="275"/>
        <v>51</v>
      </c>
      <c r="K1805" s="10">
        <v>850</v>
      </c>
      <c r="L1805" s="10">
        <v>850</v>
      </c>
      <c r="M1805" s="10">
        <v>7.28</v>
      </c>
      <c r="N1805" s="10">
        <v>61.88</v>
      </c>
      <c r="O1805" s="9"/>
      <c r="P1805" s="6"/>
      <c r="Q1805" s="6"/>
    </row>
    <row r="1806" spans="1:17" x14ac:dyDescent="0.25">
      <c r="A1806" s="20">
        <f t="shared" si="277"/>
        <v>36741</v>
      </c>
      <c r="B1806" s="11">
        <f t="shared" si="277"/>
        <v>5</v>
      </c>
      <c r="C1806" s="12">
        <f t="shared" si="276"/>
        <v>1</v>
      </c>
      <c r="D1806" s="12" t="str">
        <f t="shared" si="276"/>
        <v>growth</v>
      </c>
      <c r="E1806" s="12">
        <v>17</v>
      </c>
      <c r="F1806" s="12" t="s">
        <v>57</v>
      </c>
      <c r="G1806" s="12" t="s">
        <v>56</v>
      </c>
      <c r="H1806" s="12">
        <v>1</v>
      </c>
      <c r="I1806" s="12">
        <f t="shared" si="269"/>
        <v>36741017</v>
      </c>
      <c r="J1806" s="12">
        <f t="shared" si="275"/>
        <v>51</v>
      </c>
      <c r="K1806" s="13">
        <v>510</v>
      </c>
      <c r="L1806" s="13">
        <v>510</v>
      </c>
      <c r="M1806" s="13">
        <v>13.49</v>
      </c>
      <c r="N1806" s="13">
        <v>68.798999999999992</v>
      </c>
      <c r="O1806" s="12"/>
      <c r="P1806" s="6"/>
      <c r="Q1806" s="6"/>
    </row>
    <row r="1807" spans="1:17" x14ac:dyDescent="0.25">
      <c r="A1807" s="20">
        <f t="shared" si="277"/>
        <v>36741</v>
      </c>
      <c r="B1807" s="11">
        <f t="shared" si="277"/>
        <v>5</v>
      </c>
      <c r="C1807" s="12">
        <f t="shared" si="276"/>
        <v>1</v>
      </c>
      <c r="D1807" s="12" t="str">
        <f t="shared" si="276"/>
        <v>growth</v>
      </c>
      <c r="E1807" s="12">
        <v>39</v>
      </c>
      <c r="F1807" s="12" t="s">
        <v>57</v>
      </c>
      <c r="G1807" s="12" t="s">
        <v>56</v>
      </c>
      <c r="H1807" s="12">
        <v>2</v>
      </c>
      <c r="I1807" s="12">
        <f t="shared" si="269"/>
        <v>36741039</v>
      </c>
      <c r="J1807" s="12">
        <f t="shared" si="275"/>
        <v>51</v>
      </c>
      <c r="K1807" s="13">
        <v>1025</v>
      </c>
      <c r="L1807" s="13">
        <v>1025</v>
      </c>
      <c r="M1807" s="13">
        <v>13.49</v>
      </c>
      <c r="N1807" s="13">
        <v>138.27250000000001</v>
      </c>
      <c r="O1807" s="12"/>
      <c r="P1807" s="6"/>
      <c r="Q1807" s="6"/>
    </row>
    <row r="1808" spans="1:17" x14ac:dyDescent="0.25">
      <c r="A1808" s="20">
        <f t="shared" si="277"/>
        <v>36741</v>
      </c>
      <c r="B1808" s="11">
        <f t="shared" si="277"/>
        <v>5</v>
      </c>
      <c r="C1808" s="12">
        <f t="shared" si="276"/>
        <v>1</v>
      </c>
      <c r="D1808" s="12" t="str">
        <f t="shared" si="276"/>
        <v>growth</v>
      </c>
      <c r="E1808" s="12">
        <v>82</v>
      </c>
      <c r="F1808" s="12" t="s">
        <v>57</v>
      </c>
      <c r="G1808" s="12" t="s">
        <v>56</v>
      </c>
      <c r="H1808" s="12">
        <v>3</v>
      </c>
      <c r="I1808" s="12">
        <f t="shared" si="269"/>
        <v>36741082</v>
      </c>
      <c r="J1808" s="12">
        <f t="shared" si="275"/>
        <v>51</v>
      </c>
      <c r="K1808" s="13">
        <v>667</v>
      </c>
      <c r="L1808" s="13">
        <v>667</v>
      </c>
      <c r="M1808" s="13">
        <v>13.49</v>
      </c>
      <c r="N1808" s="13">
        <v>89.97829999999999</v>
      </c>
      <c r="O1808" s="12"/>
      <c r="P1808" s="6"/>
      <c r="Q1808" s="6"/>
    </row>
    <row r="1809" spans="1:17" x14ac:dyDescent="0.25">
      <c r="A1809" s="20">
        <f t="shared" si="277"/>
        <v>36741</v>
      </c>
      <c r="B1809" s="14">
        <f t="shared" si="277"/>
        <v>5</v>
      </c>
      <c r="C1809" s="15">
        <f t="shared" si="276"/>
        <v>1</v>
      </c>
      <c r="D1809" s="15" t="str">
        <f t="shared" si="276"/>
        <v>growth</v>
      </c>
      <c r="E1809" s="15">
        <v>15</v>
      </c>
      <c r="F1809" s="15" t="s">
        <v>55</v>
      </c>
      <c r="G1809" s="15" t="s">
        <v>58</v>
      </c>
      <c r="H1809" s="15">
        <v>1</v>
      </c>
      <c r="I1809" s="15">
        <f t="shared" si="269"/>
        <v>36741015</v>
      </c>
      <c r="J1809" s="15">
        <f t="shared" si="275"/>
        <v>51</v>
      </c>
      <c r="K1809" s="16">
        <v>260</v>
      </c>
      <c r="L1809" s="16">
        <v>260</v>
      </c>
      <c r="M1809" s="16">
        <v>69.69</v>
      </c>
      <c r="N1809" s="16">
        <v>181.19399999999999</v>
      </c>
      <c r="O1809" s="15"/>
      <c r="P1809" s="6"/>
      <c r="Q1809" s="6"/>
    </row>
    <row r="1810" spans="1:17" x14ac:dyDescent="0.25">
      <c r="A1810" s="20">
        <f t="shared" si="277"/>
        <v>36741</v>
      </c>
      <c r="B1810" s="14">
        <f t="shared" si="277"/>
        <v>5</v>
      </c>
      <c r="C1810" s="15">
        <f t="shared" si="276"/>
        <v>1</v>
      </c>
      <c r="D1810" s="15" t="str">
        <f t="shared" si="276"/>
        <v>growth</v>
      </c>
      <c r="E1810" s="15">
        <v>34</v>
      </c>
      <c r="F1810" s="15" t="s">
        <v>55</v>
      </c>
      <c r="G1810" s="15" t="s">
        <v>58</v>
      </c>
      <c r="H1810" s="15">
        <v>2</v>
      </c>
      <c r="I1810" s="15">
        <f t="shared" si="269"/>
        <v>36741034</v>
      </c>
      <c r="J1810" s="15">
        <f t="shared" si="275"/>
        <v>51</v>
      </c>
      <c r="K1810" s="16">
        <v>532</v>
      </c>
      <c r="L1810" s="16">
        <v>532</v>
      </c>
      <c r="M1810" s="16">
        <v>69.69</v>
      </c>
      <c r="N1810" s="16">
        <v>370.75079999999997</v>
      </c>
      <c r="O1810" s="15"/>
      <c r="P1810" s="6"/>
      <c r="Q1810" s="6"/>
    </row>
    <row r="1811" spans="1:17" x14ac:dyDescent="0.25">
      <c r="A1811" s="20">
        <f t="shared" si="277"/>
        <v>36741</v>
      </c>
      <c r="B1811" s="14">
        <f t="shared" si="277"/>
        <v>5</v>
      </c>
      <c r="C1811" s="15">
        <f t="shared" si="276"/>
        <v>1</v>
      </c>
      <c r="D1811" s="15" t="str">
        <f t="shared" si="276"/>
        <v>growth</v>
      </c>
      <c r="E1811" s="15">
        <v>60</v>
      </c>
      <c r="F1811" s="15" t="s">
        <v>55</v>
      </c>
      <c r="G1811" s="15" t="s">
        <v>58</v>
      </c>
      <c r="H1811" s="15">
        <v>3</v>
      </c>
      <c r="I1811" s="15">
        <f t="shared" si="269"/>
        <v>36741060</v>
      </c>
      <c r="J1811" s="15">
        <f t="shared" si="275"/>
        <v>51</v>
      </c>
      <c r="K1811" s="16">
        <v>259.5</v>
      </c>
      <c r="L1811" s="16">
        <v>259.5</v>
      </c>
      <c r="M1811" s="16">
        <v>69.69</v>
      </c>
      <c r="N1811" s="16">
        <v>180.84555</v>
      </c>
      <c r="O1811" s="15"/>
      <c r="P1811" s="6"/>
      <c r="Q1811" s="6"/>
    </row>
    <row r="1812" spans="1:17" x14ac:dyDescent="0.25">
      <c r="A1812" s="20">
        <f t="shared" si="277"/>
        <v>36741</v>
      </c>
      <c r="B1812" s="17">
        <f t="shared" si="277"/>
        <v>5</v>
      </c>
      <c r="C1812" s="18">
        <f t="shared" si="276"/>
        <v>1</v>
      </c>
      <c r="D1812" s="18" t="str">
        <f t="shared" si="276"/>
        <v>growth</v>
      </c>
      <c r="E1812" s="18">
        <v>18</v>
      </c>
      <c r="F1812" s="18" t="s">
        <v>57</v>
      </c>
      <c r="G1812" s="18" t="s">
        <v>58</v>
      </c>
      <c r="H1812" s="18">
        <v>1</v>
      </c>
      <c r="I1812" s="18">
        <f t="shared" si="269"/>
        <v>36741018</v>
      </c>
      <c r="J1812" s="18">
        <f t="shared" si="275"/>
        <v>51</v>
      </c>
      <c r="K1812" s="19">
        <v>503</v>
      </c>
      <c r="L1812" s="19">
        <v>503</v>
      </c>
      <c r="M1812" s="19">
        <v>65.98</v>
      </c>
      <c r="N1812" s="19">
        <v>331.87940000000003</v>
      </c>
      <c r="O1812" s="18"/>
      <c r="P1812" s="6"/>
      <c r="Q1812" s="6"/>
    </row>
    <row r="1813" spans="1:17" x14ac:dyDescent="0.25">
      <c r="A1813" s="20">
        <f t="shared" si="277"/>
        <v>36741</v>
      </c>
      <c r="B1813" s="17">
        <f t="shared" si="277"/>
        <v>5</v>
      </c>
      <c r="C1813" s="18">
        <f t="shared" si="276"/>
        <v>1</v>
      </c>
      <c r="D1813" s="18" t="str">
        <f t="shared" si="276"/>
        <v>growth</v>
      </c>
      <c r="E1813" s="18">
        <v>37</v>
      </c>
      <c r="F1813" s="18" t="s">
        <v>57</v>
      </c>
      <c r="G1813" s="18" t="s">
        <v>58</v>
      </c>
      <c r="H1813" s="18">
        <v>2</v>
      </c>
      <c r="I1813" s="18">
        <f t="shared" si="269"/>
        <v>36741037</v>
      </c>
      <c r="J1813" s="18">
        <f t="shared" si="275"/>
        <v>51</v>
      </c>
      <c r="K1813" s="19">
        <v>313.5</v>
      </c>
      <c r="L1813" s="19">
        <v>313.5</v>
      </c>
      <c r="M1813" s="19">
        <v>65.98</v>
      </c>
      <c r="N1813" s="19">
        <v>206.84730000000002</v>
      </c>
      <c r="O1813" s="18"/>
      <c r="P1813" s="6"/>
      <c r="Q1813" s="6"/>
    </row>
    <row r="1814" spans="1:17" x14ac:dyDescent="0.25">
      <c r="A1814" s="20">
        <f t="shared" si="277"/>
        <v>36741</v>
      </c>
      <c r="B1814" s="17">
        <f t="shared" si="277"/>
        <v>5</v>
      </c>
      <c r="C1814" s="18">
        <f t="shared" si="276"/>
        <v>1</v>
      </c>
      <c r="D1814" s="18" t="str">
        <f t="shared" si="276"/>
        <v>growth</v>
      </c>
      <c r="E1814" s="18">
        <v>83</v>
      </c>
      <c r="F1814" s="18" t="s">
        <v>57</v>
      </c>
      <c r="G1814" s="18" t="s">
        <v>58</v>
      </c>
      <c r="H1814" s="18">
        <v>3</v>
      </c>
      <c r="I1814" s="18">
        <f t="shared" ref="I1814:I1877" si="278">A1814*1000+E1814</f>
        <v>36741083</v>
      </c>
      <c r="J1814" s="18">
        <f t="shared" si="275"/>
        <v>51</v>
      </c>
      <c r="K1814" s="19">
        <v>359.5</v>
      </c>
      <c r="L1814" s="19">
        <v>359.5</v>
      </c>
      <c r="M1814" s="19">
        <v>65.98</v>
      </c>
      <c r="N1814" s="19">
        <v>237.19810000000001</v>
      </c>
      <c r="O1814" s="18"/>
      <c r="P1814" s="6"/>
      <c r="Q1814" s="6"/>
    </row>
    <row r="1815" spans="1:17" x14ac:dyDescent="0.25">
      <c r="A1815" s="20">
        <f t="shared" si="277"/>
        <v>36741</v>
      </c>
      <c r="B1815" s="8">
        <f t="shared" si="277"/>
        <v>5</v>
      </c>
      <c r="C1815" s="9">
        <f t="shared" si="276"/>
        <v>1</v>
      </c>
      <c r="D1815" s="9" t="str">
        <f t="shared" si="276"/>
        <v>growth</v>
      </c>
      <c r="E1815" s="9">
        <v>16</v>
      </c>
      <c r="F1815" s="9" t="s">
        <v>55</v>
      </c>
      <c r="G1815" s="9" t="s">
        <v>59</v>
      </c>
      <c r="H1815" s="9">
        <v>1</v>
      </c>
      <c r="I1815" s="9">
        <f t="shared" si="278"/>
        <v>36741016</v>
      </c>
      <c r="J1815" s="9">
        <f t="shared" si="275"/>
        <v>51</v>
      </c>
      <c r="K1815" s="10">
        <v>744</v>
      </c>
      <c r="L1815" s="10">
        <v>744</v>
      </c>
      <c r="M1815" s="10">
        <v>92.42</v>
      </c>
      <c r="N1815" s="10">
        <v>687.60480000000007</v>
      </c>
      <c r="O1815" s="9"/>
      <c r="P1815" s="6"/>
      <c r="Q1815" s="6"/>
    </row>
    <row r="1816" spans="1:17" x14ac:dyDescent="0.25">
      <c r="A1816" s="20">
        <f t="shared" si="277"/>
        <v>36741</v>
      </c>
      <c r="B1816" s="8">
        <f t="shared" si="277"/>
        <v>5</v>
      </c>
      <c r="C1816" s="9">
        <f t="shared" si="276"/>
        <v>1</v>
      </c>
      <c r="D1816" s="9" t="str">
        <f t="shared" si="276"/>
        <v>growth</v>
      </c>
      <c r="E1816" s="9">
        <v>36</v>
      </c>
      <c r="F1816" s="9" t="s">
        <v>55</v>
      </c>
      <c r="G1816" s="9" t="s">
        <v>59</v>
      </c>
      <c r="H1816" s="9">
        <v>2</v>
      </c>
      <c r="I1816" s="9">
        <f t="shared" si="278"/>
        <v>36741036</v>
      </c>
      <c r="J1816" s="9">
        <f t="shared" si="275"/>
        <v>51</v>
      </c>
      <c r="K1816" s="10">
        <v>1146</v>
      </c>
      <c r="L1816" s="10">
        <v>1146</v>
      </c>
      <c r="M1816" s="10">
        <v>92.42</v>
      </c>
      <c r="N1816" s="10">
        <v>1059.1332</v>
      </c>
      <c r="O1816" s="9"/>
      <c r="P1816" s="6"/>
      <c r="Q1816" s="6"/>
    </row>
    <row r="1817" spans="1:17" x14ac:dyDescent="0.25">
      <c r="A1817" s="20">
        <f t="shared" si="277"/>
        <v>36741</v>
      </c>
      <c r="B1817" s="8">
        <f t="shared" si="277"/>
        <v>5</v>
      </c>
      <c r="C1817" s="9">
        <f t="shared" si="276"/>
        <v>1</v>
      </c>
      <c r="D1817" s="9" t="str">
        <f t="shared" si="276"/>
        <v>growth</v>
      </c>
      <c r="E1817" s="9">
        <v>59</v>
      </c>
      <c r="F1817" s="9" t="s">
        <v>55</v>
      </c>
      <c r="G1817" s="9" t="s">
        <v>59</v>
      </c>
      <c r="H1817" s="9">
        <v>3</v>
      </c>
      <c r="I1817" s="9">
        <f t="shared" si="278"/>
        <v>36741059</v>
      </c>
      <c r="J1817" s="9">
        <f t="shared" si="275"/>
        <v>51</v>
      </c>
      <c r="K1817" s="10">
        <v>881.5</v>
      </c>
      <c r="L1817" s="10">
        <v>881.5</v>
      </c>
      <c r="M1817" s="10">
        <v>92.42</v>
      </c>
      <c r="N1817" s="10">
        <v>814.68230000000005</v>
      </c>
      <c r="O1817" s="9"/>
      <c r="P1817" s="6"/>
      <c r="Q1817" s="6"/>
    </row>
    <row r="1818" spans="1:17" x14ac:dyDescent="0.25">
      <c r="A1818" s="20">
        <f t="shared" si="277"/>
        <v>36741</v>
      </c>
      <c r="B1818" s="11">
        <f t="shared" si="277"/>
        <v>5</v>
      </c>
      <c r="C1818" s="12">
        <f t="shared" si="276"/>
        <v>1</v>
      </c>
      <c r="D1818" s="12" t="str">
        <f t="shared" si="276"/>
        <v>growth</v>
      </c>
      <c r="E1818" s="12">
        <v>19</v>
      </c>
      <c r="F1818" s="12" t="s">
        <v>57</v>
      </c>
      <c r="G1818" s="12" t="s">
        <v>59</v>
      </c>
      <c r="H1818" s="12">
        <v>1</v>
      </c>
      <c r="I1818" s="12">
        <f t="shared" si="278"/>
        <v>36741019</v>
      </c>
      <c r="J1818" s="12">
        <f t="shared" si="275"/>
        <v>51</v>
      </c>
      <c r="K1818" s="13">
        <v>766</v>
      </c>
      <c r="L1818" s="13">
        <v>766</v>
      </c>
      <c r="M1818" s="13">
        <v>87.21</v>
      </c>
      <c r="N1818" s="13">
        <v>668.02859999999998</v>
      </c>
      <c r="O1818" s="12"/>
      <c r="P1818" s="6"/>
      <c r="Q1818" s="6"/>
    </row>
    <row r="1819" spans="1:17" x14ac:dyDescent="0.25">
      <c r="A1819" s="20">
        <f t="shared" si="277"/>
        <v>36741</v>
      </c>
      <c r="B1819" s="11">
        <f t="shared" si="277"/>
        <v>5</v>
      </c>
      <c r="C1819" s="12">
        <f t="shared" si="276"/>
        <v>1</v>
      </c>
      <c r="D1819" s="12" t="str">
        <f t="shared" si="276"/>
        <v>growth</v>
      </c>
      <c r="E1819" s="12">
        <v>38</v>
      </c>
      <c r="F1819" s="12" t="s">
        <v>57</v>
      </c>
      <c r="G1819" s="12" t="s">
        <v>59</v>
      </c>
      <c r="H1819" s="12">
        <v>2</v>
      </c>
      <c r="I1819" s="12">
        <f t="shared" si="278"/>
        <v>36741038</v>
      </c>
      <c r="J1819" s="12">
        <f t="shared" si="275"/>
        <v>51</v>
      </c>
      <c r="K1819" s="13">
        <v>1070</v>
      </c>
      <c r="L1819" s="13">
        <v>1070</v>
      </c>
      <c r="M1819" s="13">
        <v>87.21</v>
      </c>
      <c r="N1819" s="13">
        <v>933.14699999999993</v>
      </c>
      <c r="O1819" s="12"/>
      <c r="P1819" s="6"/>
      <c r="Q1819" s="6"/>
    </row>
    <row r="1820" spans="1:17" x14ac:dyDescent="0.25">
      <c r="A1820" s="20">
        <f t="shared" si="277"/>
        <v>36741</v>
      </c>
      <c r="B1820" s="11">
        <f t="shared" si="277"/>
        <v>5</v>
      </c>
      <c r="C1820" s="12">
        <f t="shared" si="277"/>
        <v>1</v>
      </c>
      <c r="D1820" s="12" t="str">
        <f t="shared" si="277"/>
        <v>growth</v>
      </c>
      <c r="E1820" s="12">
        <v>81</v>
      </c>
      <c r="F1820" s="12" t="s">
        <v>57</v>
      </c>
      <c r="G1820" s="12" t="s">
        <v>59</v>
      </c>
      <c r="H1820" s="12">
        <v>3</v>
      </c>
      <c r="I1820" s="12">
        <f t="shared" si="278"/>
        <v>36741081</v>
      </c>
      <c r="J1820" s="12">
        <f t="shared" si="275"/>
        <v>51</v>
      </c>
      <c r="K1820" s="13">
        <v>791.5</v>
      </c>
      <c r="L1820" s="13">
        <v>791.5</v>
      </c>
      <c r="M1820" s="13">
        <v>87.21</v>
      </c>
      <c r="N1820" s="13">
        <v>690.26715000000002</v>
      </c>
      <c r="O1820" s="12"/>
      <c r="P1820" s="6"/>
      <c r="Q1820" s="6"/>
    </row>
    <row r="1821" spans="1:17" x14ac:dyDescent="0.25">
      <c r="A1821" s="7">
        <v>36748</v>
      </c>
      <c r="B1821" s="8">
        <v>5</v>
      </c>
      <c r="C1821" s="9">
        <v>1</v>
      </c>
      <c r="D1821" s="9" t="s">
        <v>60</v>
      </c>
      <c r="E1821" s="9">
        <v>14</v>
      </c>
      <c r="F1821" s="9" t="s">
        <v>55</v>
      </c>
      <c r="G1821" s="9" t="s">
        <v>56</v>
      </c>
      <c r="H1821" s="9">
        <v>1</v>
      </c>
      <c r="I1821" s="9">
        <f t="shared" si="278"/>
        <v>36748014</v>
      </c>
      <c r="J1821" s="9">
        <f t="shared" si="275"/>
        <v>51</v>
      </c>
      <c r="K1821" s="10">
        <v>911.5</v>
      </c>
      <c r="L1821" s="10">
        <v>911.5</v>
      </c>
      <c r="M1821" s="10">
        <v>7.28</v>
      </c>
      <c r="N1821" s="10">
        <v>66.357200000000006</v>
      </c>
      <c r="O1821" s="9"/>
      <c r="P1821" s="6"/>
      <c r="Q1821" s="6"/>
    </row>
    <row r="1822" spans="1:17" x14ac:dyDescent="0.25">
      <c r="A1822" s="7">
        <f>A1821</f>
        <v>36748</v>
      </c>
      <c r="B1822" s="8">
        <f>B1821</f>
        <v>5</v>
      </c>
      <c r="C1822" s="9">
        <f t="shared" ref="C1822:D1837" si="279">C1821</f>
        <v>1</v>
      </c>
      <c r="D1822" s="9" t="str">
        <f t="shared" si="279"/>
        <v>growth</v>
      </c>
      <c r="E1822" s="9">
        <v>35</v>
      </c>
      <c r="F1822" s="9" t="s">
        <v>55</v>
      </c>
      <c r="G1822" s="9" t="s">
        <v>56</v>
      </c>
      <c r="H1822" s="9">
        <v>2</v>
      </c>
      <c r="I1822" s="9">
        <f t="shared" si="278"/>
        <v>36748035</v>
      </c>
      <c r="J1822" s="9">
        <f t="shared" si="275"/>
        <v>51</v>
      </c>
      <c r="K1822" s="10">
        <v>1082.5</v>
      </c>
      <c r="L1822" s="10">
        <v>1082.5</v>
      </c>
      <c r="M1822" s="10">
        <v>7.28</v>
      </c>
      <c r="N1822" s="10">
        <v>78.805999999999997</v>
      </c>
      <c r="O1822" s="9"/>
      <c r="P1822" s="6"/>
      <c r="Q1822" s="6"/>
    </row>
    <row r="1823" spans="1:17" x14ac:dyDescent="0.25">
      <c r="A1823" s="7">
        <f t="shared" ref="A1823:D1838" si="280">A1822</f>
        <v>36748</v>
      </c>
      <c r="B1823" s="8">
        <f t="shared" si="280"/>
        <v>5</v>
      </c>
      <c r="C1823" s="9">
        <f t="shared" si="279"/>
        <v>1</v>
      </c>
      <c r="D1823" s="9" t="str">
        <f t="shared" si="279"/>
        <v>growth</v>
      </c>
      <c r="E1823" s="9">
        <v>61</v>
      </c>
      <c r="F1823" s="9" t="s">
        <v>55</v>
      </c>
      <c r="G1823" s="9" t="s">
        <v>56</v>
      </c>
      <c r="H1823" s="9">
        <v>3</v>
      </c>
      <c r="I1823" s="9">
        <f t="shared" si="278"/>
        <v>36748061</v>
      </c>
      <c r="J1823" s="9">
        <f t="shared" si="275"/>
        <v>51</v>
      </c>
      <c r="K1823" s="10">
        <v>518.5</v>
      </c>
      <c r="L1823" s="10">
        <v>518.5</v>
      </c>
      <c r="M1823" s="10">
        <v>7.28</v>
      </c>
      <c r="N1823" s="10">
        <v>37.7468</v>
      </c>
      <c r="O1823" s="9"/>
      <c r="P1823" s="6"/>
      <c r="Q1823" s="6"/>
    </row>
    <row r="1824" spans="1:17" x14ac:dyDescent="0.25">
      <c r="A1824" s="7">
        <f t="shared" si="280"/>
        <v>36748</v>
      </c>
      <c r="B1824" s="11">
        <f t="shared" si="280"/>
        <v>5</v>
      </c>
      <c r="C1824" s="12">
        <f t="shared" si="279"/>
        <v>1</v>
      </c>
      <c r="D1824" s="12" t="str">
        <f t="shared" si="279"/>
        <v>growth</v>
      </c>
      <c r="E1824" s="12">
        <v>17</v>
      </c>
      <c r="F1824" s="12" t="s">
        <v>57</v>
      </c>
      <c r="G1824" s="12" t="s">
        <v>56</v>
      </c>
      <c r="H1824" s="12">
        <v>1</v>
      </c>
      <c r="I1824" s="12">
        <f t="shared" si="278"/>
        <v>36748017</v>
      </c>
      <c r="J1824" s="12">
        <f t="shared" si="275"/>
        <v>51</v>
      </c>
      <c r="K1824" s="13">
        <v>775.5</v>
      </c>
      <c r="L1824" s="13">
        <v>775.5</v>
      </c>
      <c r="M1824" s="13">
        <v>13.49</v>
      </c>
      <c r="N1824" s="13">
        <v>104.61494999999999</v>
      </c>
      <c r="O1824" s="12"/>
      <c r="P1824" s="6"/>
      <c r="Q1824" s="6"/>
    </row>
    <row r="1825" spans="1:17" x14ac:dyDescent="0.25">
      <c r="A1825" s="7">
        <f t="shared" si="280"/>
        <v>36748</v>
      </c>
      <c r="B1825" s="11">
        <f t="shared" si="280"/>
        <v>5</v>
      </c>
      <c r="C1825" s="12">
        <f t="shared" si="279"/>
        <v>1</v>
      </c>
      <c r="D1825" s="12" t="str">
        <f t="shared" si="279"/>
        <v>growth</v>
      </c>
      <c r="E1825" s="12">
        <v>39</v>
      </c>
      <c r="F1825" s="12" t="s">
        <v>57</v>
      </c>
      <c r="G1825" s="12" t="s">
        <v>56</v>
      </c>
      <c r="H1825" s="12">
        <v>2</v>
      </c>
      <c r="I1825" s="12">
        <f t="shared" si="278"/>
        <v>36748039</v>
      </c>
      <c r="J1825" s="12">
        <f t="shared" si="275"/>
        <v>51</v>
      </c>
      <c r="K1825" s="13">
        <v>864</v>
      </c>
      <c r="L1825" s="13">
        <v>864</v>
      </c>
      <c r="M1825" s="13">
        <v>13.49</v>
      </c>
      <c r="N1825" s="13">
        <v>116.55359999999999</v>
      </c>
      <c r="O1825" s="12"/>
      <c r="P1825" s="6"/>
      <c r="Q1825" s="6"/>
    </row>
    <row r="1826" spans="1:17" x14ac:dyDescent="0.25">
      <c r="A1826" s="7">
        <f t="shared" si="280"/>
        <v>36748</v>
      </c>
      <c r="B1826" s="11">
        <f t="shared" si="280"/>
        <v>5</v>
      </c>
      <c r="C1826" s="12">
        <f t="shared" si="279"/>
        <v>1</v>
      </c>
      <c r="D1826" s="12" t="str">
        <f t="shared" si="279"/>
        <v>growth</v>
      </c>
      <c r="E1826" s="12">
        <v>82</v>
      </c>
      <c r="F1826" s="12" t="s">
        <v>57</v>
      </c>
      <c r="G1826" s="12" t="s">
        <v>56</v>
      </c>
      <c r="H1826" s="12">
        <v>3</v>
      </c>
      <c r="I1826" s="12">
        <f t="shared" si="278"/>
        <v>36748082</v>
      </c>
      <c r="J1826" s="12">
        <f t="shared" si="275"/>
        <v>51</v>
      </c>
      <c r="K1826" s="13">
        <v>488.5</v>
      </c>
      <c r="L1826" s="13">
        <v>488.5</v>
      </c>
      <c r="M1826" s="13">
        <v>13.49</v>
      </c>
      <c r="N1826" s="13">
        <v>65.898649999999989</v>
      </c>
      <c r="O1826" s="12"/>
      <c r="P1826" s="6"/>
      <c r="Q1826" s="6"/>
    </row>
    <row r="1827" spans="1:17" x14ac:dyDescent="0.25">
      <c r="A1827" s="7">
        <f t="shared" si="280"/>
        <v>36748</v>
      </c>
      <c r="B1827" s="14">
        <f t="shared" si="280"/>
        <v>5</v>
      </c>
      <c r="C1827" s="15">
        <f t="shared" si="279"/>
        <v>1</v>
      </c>
      <c r="D1827" s="15" t="str">
        <f t="shared" si="279"/>
        <v>growth</v>
      </c>
      <c r="E1827" s="15">
        <v>15</v>
      </c>
      <c r="F1827" s="15" t="s">
        <v>55</v>
      </c>
      <c r="G1827" s="15" t="s">
        <v>58</v>
      </c>
      <c r="H1827" s="15">
        <v>1</v>
      </c>
      <c r="I1827" s="15">
        <f t="shared" si="278"/>
        <v>36748015</v>
      </c>
      <c r="J1827" s="15">
        <f t="shared" si="275"/>
        <v>51</v>
      </c>
      <c r="K1827" s="16">
        <v>290.5</v>
      </c>
      <c r="L1827" s="16">
        <v>290.5</v>
      </c>
      <c r="M1827" s="16">
        <v>69.69</v>
      </c>
      <c r="N1827" s="16">
        <v>202.44944999999998</v>
      </c>
      <c r="O1827" s="15"/>
      <c r="P1827" s="6"/>
      <c r="Q1827" s="6"/>
    </row>
    <row r="1828" spans="1:17" x14ac:dyDescent="0.25">
      <c r="A1828" s="7">
        <f t="shared" si="280"/>
        <v>36748</v>
      </c>
      <c r="B1828" s="14">
        <f t="shared" si="280"/>
        <v>5</v>
      </c>
      <c r="C1828" s="15">
        <f t="shared" si="279"/>
        <v>1</v>
      </c>
      <c r="D1828" s="15" t="str">
        <f t="shared" si="279"/>
        <v>growth</v>
      </c>
      <c r="E1828" s="15">
        <v>34</v>
      </c>
      <c r="F1828" s="15" t="s">
        <v>55</v>
      </c>
      <c r="G1828" s="15" t="s">
        <v>58</v>
      </c>
      <c r="H1828" s="15">
        <v>2</v>
      </c>
      <c r="I1828" s="15">
        <f t="shared" si="278"/>
        <v>36748034</v>
      </c>
      <c r="J1828" s="15">
        <f t="shared" si="275"/>
        <v>51</v>
      </c>
      <c r="K1828" s="16">
        <v>418.5</v>
      </c>
      <c r="L1828" s="16">
        <v>418.5</v>
      </c>
      <c r="M1828" s="16">
        <v>69.69</v>
      </c>
      <c r="N1828" s="16">
        <v>291.65264999999999</v>
      </c>
      <c r="O1828" s="15"/>
      <c r="P1828" s="6"/>
      <c r="Q1828" s="6"/>
    </row>
    <row r="1829" spans="1:17" x14ac:dyDescent="0.25">
      <c r="A1829" s="7">
        <f t="shared" si="280"/>
        <v>36748</v>
      </c>
      <c r="B1829" s="14">
        <f t="shared" si="280"/>
        <v>5</v>
      </c>
      <c r="C1829" s="15">
        <f t="shared" si="279"/>
        <v>1</v>
      </c>
      <c r="D1829" s="15" t="str">
        <f t="shared" si="279"/>
        <v>growth</v>
      </c>
      <c r="E1829" s="15">
        <v>60</v>
      </c>
      <c r="F1829" s="15" t="s">
        <v>55</v>
      </c>
      <c r="G1829" s="15" t="s">
        <v>58</v>
      </c>
      <c r="H1829" s="15">
        <v>3</v>
      </c>
      <c r="I1829" s="15">
        <f t="shared" si="278"/>
        <v>36748060</v>
      </c>
      <c r="J1829" s="15">
        <f t="shared" si="275"/>
        <v>51</v>
      </c>
      <c r="K1829" s="16">
        <v>477.5</v>
      </c>
      <c r="L1829" s="16">
        <v>477.5</v>
      </c>
      <c r="M1829" s="16">
        <v>69.69</v>
      </c>
      <c r="N1829" s="16">
        <v>332.76974999999999</v>
      </c>
      <c r="O1829" s="15"/>
      <c r="P1829" s="6"/>
      <c r="Q1829" s="6"/>
    </row>
    <row r="1830" spans="1:17" x14ac:dyDescent="0.25">
      <c r="A1830" s="7">
        <f t="shared" si="280"/>
        <v>36748</v>
      </c>
      <c r="B1830" s="17">
        <f t="shared" si="280"/>
        <v>5</v>
      </c>
      <c r="C1830" s="18">
        <f t="shared" si="279"/>
        <v>1</v>
      </c>
      <c r="D1830" s="18" t="str">
        <f t="shared" si="279"/>
        <v>growth</v>
      </c>
      <c r="E1830" s="18">
        <v>18</v>
      </c>
      <c r="F1830" s="18" t="s">
        <v>57</v>
      </c>
      <c r="G1830" s="18" t="s">
        <v>58</v>
      </c>
      <c r="H1830" s="18">
        <v>1</v>
      </c>
      <c r="I1830" s="18">
        <f t="shared" si="278"/>
        <v>36748018</v>
      </c>
      <c r="J1830" s="18">
        <f t="shared" si="275"/>
        <v>51</v>
      </c>
      <c r="K1830" s="19">
        <v>273.5</v>
      </c>
      <c r="L1830" s="19">
        <v>273.5</v>
      </c>
      <c r="M1830" s="19">
        <v>65.98</v>
      </c>
      <c r="N1830" s="19">
        <v>180.45530000000002</v>
      </c>
      <c r="O1830" s="18"/>
      <c r="P1830" s="6"/>
      <c r="Q1830" s="6"/>
    </row>
    <row r="1831" spans="1:17" x14ac:dyDescent="0.25">
      <c r="A1831" s="7">
        <f t="shared" si="280"/>
        <v>36748</v>
      </c>
      <c r="B1831" s="17">
        <f t="shared" si="280"/>
        <v>5</v>
      </c>
      <c r="C1831" s="18">
        <f t="shared" si="279"/>
        <v>1</v>
      </c>
      <c r="D1831" s="18" t="str">
        <f t="shared" si="279"/>
        <v>growth</v>
      </c>
      <c r="E1831" s="18">
        <v>37</v>
      </c>
      <c r="F1831" s="18" t="s">
        <v>57</v>
      </c>
      <c r="G1831" s="18" t="s">
        <v>58</v>
      </c>
      <c r="H1831" s="18">
        <v>2</v>
      </c>
      <c r="I1831" s="18">
        <f t="shared" si="278"/>
        <v>36748037</v>
      </c>
      <c r="J1831" s="18">
        <f t="shared" si="275"/>
        <v>51</v>
      </c>
      <c r="K1831" s="19">
        <v>391.5</v>
      </c>
      <c r="L1831" s="19">
        <v>391.5</v>
      </c>
      <c r="M1831" s="19">
        <v>65.98</v>
      </c>
      <c r="N1831" s="19">
        <v>258.31170000000003</v>
      </c>
      <c r="O1831" s="18"/>
      <c r="P1831" s="6"/>
      <c r="Q1831" s="6"/>
    </row>
    <row r="1832" spans="1:17" x14ac:dyDescent="0.25">
      <c r="A1832" s="7">
        <f t="shared" si="280"/>
        <v>36748</v>
      </c>
      <c r="B1832" s="17">
        <f t="shared" si="280"/>
        <v>5</v>
      </c>
      <c r="C1832" s="18">
        <f t="shared" si="279"/>
        <v>1</v>
      </c>
      <c r="D1832" s="18" t="str">
        <f t="shared" si="279"/>
        <v>growth</v>
      </c>
      <c r="E1832" s="18">
        <v>83</v>
      </c>
      <c r="F1832" s="18" t="s">
        <v>57</v>
      </c>
      <c r="G1832" s="18" t="s">
        <v>58</v>
      </c>
      <c r="H1832" s="18">
        <v>3</v>
      </c>
      <c r="I1832" s="18">
        <f t="shared" si="278"/>
        <v>36748083</v>
      </c>
      <c r="J1832" s="18">
        <f t="shared" si="275"/>
        <v>51</v>
      </c>
      <c r="K1832" s="19">
        <v>375.5</v>
      </c>
      <c r="L1832" s="19">
        <v>375.5</v>
      </c>
      <c r="M1832" s="19">
        <v>65.98</v>
      </c>
      <c r="N1832" s="19">
        <v>247.75490000000002</v>
      </c>
      <c r="O1832" s="18"/>
      <c r="P1832" s="6"/>
      <c r="Q1832" s="6"/>
    </row>
    <row r="1833" spans="1:17" x14ac:dyDescent="0.25">
      <c r="A1833" s="7">
        <f t="shared" si="280"/>
        <v>36748</v>
      </c>
      <c r="B1833" s="8">
        <f t="shared" si="280"/>
        <v>5</v>
      </c>
      <c r="C1833" s="9">
        <f t="shared" si="279"/>
        <v>1</v>
      </c>
      <c r="D1833" s="9" t="str">
        <f t="shared" si="279"/>
        <v>growth</v>
      </c>
      <c r="E1833" s="9">
        <v>16</v>
      </c>
      <c r="F1833" s="9" t="s">
        <v>55</v>
      </c>
      <c r="G1833" s="9" t="s">
        <v>59</v>
      </c>
      <c r="H1833" s="9">
        <v>1</v>
      </c>
      <c r="I1833" s="9">
        <f t="shared" si="278"/>
        <v>36748016</v>
      </c>
      <c r="J1833" s="9">
        <f t="shared" si="275"/>
        <v>51</v>
      </c>
      <c r="K1833" s="10">
        <v>1364</v>
      </c>
      <c r="L1833" s="10">
        <v>1364</v>
      </c>
      <c r="M1833" s="10">
        <v>92.42</v>
      </c>
      <c r="N1833" s="10">
        <v>1260.6088</v>
      </c>
      <c r="O1833" s="9"/>
      <c r="P1833" s="6"/>
      <c r="Q1833" s="6"/>
    </row>
    <row r="1834" spans="1:17" x14ac:dyDescent="0.25">
      <c r="A1834" s="7">
        <f t="shared" si="280"/>
        <v>36748</v>
      </c>
      <c r="B1834" s="8">
        <f t="shared" si="280"/>
        <v>5</v>
      </c>
      <c r="C1834" s="9">
        <f t="shared" si="279"/>
        <v>1</v>
      </c>
      <c r="D1834" s="9" t="str">
        <f t="shared" si="279"/>
        <v>growth</v>
      </c>
      <c r="E1834" s="9">
        <v>36</v>
      </c>
      <c r="F1834" s="9" t="s">
        <v>55</v>
      </c>
      <c r="G1834" s="9" t="s">
        <v>59</v>
      </c>
      <c r="H1834" s="9">
        <v>2</v>
      </c>
      <c r="I1834" s="9">
        <f t="shared" si="278"/>
        <v>36748036</v>
      </c>
      <c r="J1834" s="9">
        <f t="shared" si="275"/>
        <v>51</v>
      </c>
      <c r="K1834" s="10">
        <v>1428.5</v>
      </c>
      <c r="L1834" s="10">
        <v>1428.5</v>
      </c>
      <c r="M1834" s="10">
        <v>92.42</v>
      </c>
      <c r="N1834" s="10">
        <v>1320.2197000000001</v>
      </c>
      <c r="O1834" s="9"/>
      <c r="P1834" s="6"/>
      <c r="Q1834" s="6"/>
    </row>
    <row r="1835" spans="1:17" x14ac:dyDescent="0.25">
      <c r="A1835" s="7">
        <f t="shared" si="280"/>
        <v>36748</v>
      </c>
      <c r="B1835" s="8">
        <f t="shared" si="280"/>
        <v>5</v>
      </c>
      <c r="C1835" s="9">
        <f t="shared" si="279"/>
        <v>1</v>
      </c>
      <c r="D1835" s="9" t="str">
        <f t="shared" si="279"/>
        <v>growth</v>
      </c>
      <c r="E1835" s="9">
        <v>59</v>
      </c>
      <c r="F1835" s="9" t="s">
        <v>55</v>
      </c>
      <c r="G1835" s="9" t="s">
        <v>59</v>
      </c>
      <c r="H1835" s="9">
        <v>3</v>
      </c>
      <c r="I1835" s="9">
        <f t="shared" si="278"/>
        <v>36748059</v>
      </c>
      <c r="J1835" s="9">
        <f t="shared" si="275"/>
        <v>51</v>
      </c>
      <c r="K1835" s="10">
        <v>1409</v>
      </c>
      <c r="L1835" s="10">
        <v>1409</v>
      </c>
      <c r="M1835" s="10">
        <v>92.42</v>
      </c>
      <c r="N1835" s="10">
        <v>1302.1978000000001</v>
      </c>
      <c r="O1835" s="9"/>
      <c r="P1835" s="6"/>
      <c r="Q1835" s="6"/>
    </row>
    <row r="1836" spans="1:17" x14ac:dyDescent="0.25">
      <c r="A1836" s="7">
        <f t="shared" si="280"/>
        <v>36748</v>
      </c>
      <c r="B1836" s="11">
        <f t="shared" si="280"/>
        <v>5</v>
      </c>
      <c r="C1836" s="12">
        <f t="shared" si="279"/>
        <v>1</v>
      </c>
      <c r="D1836" s="12" t="str">
        <f t="shared" si="279"/>
        <v>growth</v>
      </c>
      <c r="E1836" s="12">
        <v>19</v>
      </c>
      <c r="F1836" s="12" t="s">
        <v>57</v>
      </c>
      <c r="G1836" s="12" t="s">
        <v>59</v>
      </c>
      <c r="H1836" s="12">
        <v>1</v>
      </c>
      <c r="I1836" s="12">
        <f t="shared" si="278"/>
        <v>36748019</v>
      </c>
      <c r="J1836" s="12">
        <f t="shared" si="275"/>
        <v>51</v>
      </c>
      <c r="K1836" s="13">
        <v>1232.5</v>
      </c>
      <c r="L1836" s="13">
        <v>1232.5</v>
      </c>
      <c r="M1836" s="13">
        <v>87.21</v>
      </c>
      <c r="N1836" s="13">
        <v>1074.8632499999999</v>
      </c>
      <c r="O1836" s="12"/>
      <c r="P1836" s="6"/>
      <c r="Q1836" s="6"/>
    </row>
    <row r="1837" spans="1:17" x14ac:dyDescent="0.25">
      <c r="A1837" s="7">
        <f t="shared" si="280"/>
        <v>36748</v>
      </c>
      <c r="B1837" s="11">
        <f t="shared" si="280"/>
        <v>5</v>
      </c>
      <c r="C1837" s="12">
        <f t="shared" si="279"/>
        <v>1</v>
      </c>
      <c r="D1837" s="12" t="str">
        <f t="shared" si="279"/>
        <v>growth</v>
      </c>
      <c r="E1837" s="12">
        <v>38</v>
      </c>
      <c r="F1837" s="12" t="s">
        <v>57</v>
      </c>
      <c r="G1837" s="12" t="s">
        <v>59</v>
      </c>
      <c r="H1837" s="12">
        <v>2</v>
      </c>
      <c r="I1837" s="12">
        <f t="shared" si="278"/>
        <v>36748038</v>
      </c>
      <c r="J1837" s="12">
        <f t="shared" si="275"/>
        <v>51</v>
      </c>
      <c r="K1837" s="13">
        <v>1228</v>
      </c>
      <c r="L1837" s="13">
        <v>1228</v>
      </c>
      <c r="M1837" s="13">
        <v>87.21</v>
      </c>
      <c r="N1837" s="13">
        <v>1070.9387999999999</v>
      </c>
      <c r="O1837" s="12"/>
      <c r="P1837" s="6"/>
      <c r="Q1837" s="6"/>
    </row>
    <row r="1838" spans="1:17" x14ac:dyDescent="0.25">
      <c r="A1838" s="7">
        <f t="shared" si="280"/>
        <v>36748</v>
      </c>
      <c r="B1838" s="11">
        <f t="shared" si="280"/>
        <v>5</v>
      </c>
      <c r="C1838" s="12">
        <f t="shared" si="280"/>
        <v>1</v>
      </c>
      <c r="D1838" s="12" t="str">
        <f t="shared" si="280"/>
        <v>growth</v>
      </c>
      <c r="E1838" s="12">
        <v>81</v>
      </c>
      <c r="F1838" s="12" t="s">
        <v>57</v>
      </c>
      <c r="G1838" s="12" t="s">
        <v>59</v>
      </c>
      <c r="H1838" s="12">
        <v>3</v>
      </c>
      <c r="I1838" s="12">
        <f t="shared" si="278"/>
        <v>36748081</v>
      </c>
      <c r="J1838" s="12">
        <f t="shared" si="275"/>
        <v>51</v>
      </c>
      <c r="K1838" s="13">
        <v>878</v>
      </c>
      <c r="L1838" s="13">
        <v>878</v>
      </c>
      <c r="M1838" s="13">
        <v>87.21</v>
      </c>
      <c r="N1838" s="13">
        <v>765.7038</v>
      </c>
      <c r="O1838" s="12"/>
      <c r="P1838" s="6"/>
      <c r="Q1838" s="6"/>
    </row>
    <row r="1839" spans="1:17" x14ac:dyDescent="0.25">
      <c r="A1839" s="20">
        <v>36755</v>
      </c>
      <c r="B1839" s="8">
        <v>5</v>
      </c>
      <c r="C1839" s="9">
        <v>1</v>
      </c>
      <c r="D1839" s="9" t="s">
        <v>60</v>
      </c>
      <c r="E1839" s="9">
        <v>14</v>
      </c>
      <c r="F1839" s="9" t="s">
        <v>55</v>
      </c>
      <c r="G1839" s="9" t="s">
        <v>56</v>
      </c>
      <c r="H1839" s="9">
        <v>1</v>
      </c>
      <c r="I1839" s="9">
        <f t="shared" si="278"/>
        <v>36755014</v>
      </c>
      <c r="J1839" s="9">
        <f t="shared" si="275"/>
        <v>51</v>
      </c>
      <c r="K1839" s="10">
        <v>625</v>
      </c>
      <c r="L1839" s="10">
        <v>625</v>
      </c>
      <c r="M1839" s="10">
        <v>7.28</v>
      </c>
      <c r="N1839" s="10">
        <v>45.5</v>
      </c>
      <c r="O1839" s="9"/>
      <c r="P1839" s="6"/>
      <c r="Q1839" s="6"/>
    </row>
    <row r="1840" spans="1:17" x14ac:dyDescent="0.25">
      <c r="A1840" s="20">
        <f>A1839</f>
        <v>36755</v>
      </c>
      <c r="B1840" s="8">
        <f>B1839</f>
        <v>5</v>
      </c>
      <c r="C1840" s="9">
        <f t="shared" ref="C1840:D1855" si="281">C1839</f>
        <v>1</v>
      </c>
      <c r="D1840" s="9" t="str">
        <f t="shared" si="281"/>
        <v>growth</v>
      </c>
      <c r="E1840" s="9">
        <v>35</v>
      </c>
      <c r="F1840" s="9" t="s">
        <v>55</v>
      </c>
      <c r="G1840" s="9" t="s">
        <v>56</v>
      </c>
      <c r="H1840" s="9">
        <v>2</v>
      </c>
      <c r="I1840" s="9">
        <f t="shared" si="278"/>
        <v>36755035</v>
      </c>
      <c r="J1840" s="9">
        <f t="shared" si="275"/>
        <v>51</v>
      </c>
      <c r="K1840" s="10">
        <v>864.5</v>
      </c>
      <c r="L1840" s="10">
        <v>864.5</v>
      </c>
      <c r="M1840" s="10">
        <v>7.28</v>
      </c>
      <c r="N1840" s="10">
        <v>62.935600000000001</v>
      </c>
      <c r="O1840" s="9"/>
      <c r="P1840" s="6"/>
      <c r="Q1840" s="6"/>
    </row>
    <row r="1841" spans="1:17" x14ac:dyDescent="0.25">
      <c r="A1841" s="20">
        <f t="shared" ref="A1841:D1856" si="282">A1840</f>
        <v>36755</v>
      </c>
      <c r="B1841" s="8">
        <f t="shared" si="282"/>
        <v>5</v>
      </c>
      <c r="C1841" s="9">
        <f t="shared" si="281"/>
        <v>1</v>
      </c>
      <c r="D1841" s="9" t="str">
        <f t="shared" si="281"/>
        <v>growth</v>
      </c>
      <c r="E1841" s="9">
        <v>61</v>
      </c>
      <c r="F1841" s="9" t="s">
        <v>55</v>
      </c>
      <c r="G1841" s="9" t="s">
        <v>56</v>
      </c>
      <c r="H1841" s="9">
        <v>3</v>
      </c>
      <c r="I1841" s="9">
        <f t="shared" si="278"/>
        <v>36755061</v>
      </c>
      <c r="J1841" s="9">
        <f t="shared" si="275"/>
        <v>51</v>
      </c>
      <c r="K1841" s="10">
        <v>658.5</v>
      </c>
      <c r="L1841" s="10">
        <v>658.5</v>
      </c>
      <c r="M1841" s="10">
        <v>7.28</v>
      </c>
      <c r="N1841" s="10">
        <v>47.938800000000001</v>
      </c>
      <c r="O1841" s="9"/>
      <c r="P1841" s="6"/>
      <c r="Q1841" s="6"/>
    </row>
    <row r="1842" spans="1:17" x14ac:dyDescent="0.25">
      <c r="A1842" s="20">
        <f t="shared" si="282"/>
        <v>36755</v>
      </c>
      <c r="B1842" s="11">
        <f t="shared" si="282"/>
        <v>5</v>
      </c>
      <c r="C1842" s="12">
        <f t="shared" si="281"/>
        <v>1</v>
      </c>
      <c r="D1842" s="12" t="str">
        <f t="shared" si="281"/>
        <v>growth</v>
      </c>
      <c r="E1842" s="12">
        <v>17</v>
      </c>
      <c r="F1842" s="12" t="s">
        <v>57</v>
      </c>
      <c r="G1842" s="12" t="s">
        <v>56</v>
      </c>
      <c r="H1842" s="12">
        <v>1</v>
      </c>
      <c r="I1842" s="12">
        <f t="shared" si="278"/>
        <v>36755017</v>
      </c>
      <c r="J1842" s="12">
        <f t="shared" si="275"/>
        <v>51</v>
      </c>
      <c r="K1842" s="13">
        <v>640.5</v>
      </c>
      <c r="L1842" s="13">
        <v>640.5</v>
      </c>
      <c r="M1842" s="13">
        <v>13.49</v>
      </c>
      <c r="N1842" s="13">
        <v>86.403449999999992</v>
      </c>
      <c r="O1842" s="12"/>
      <c r="P1842" s="6"/>
      <c r="Q1842" s="6"/>
    </row>
    <row r="1843" spans="1:17" x14ac:dyDescent="0.25">
      <c r="A1843" s="20">
        <f t="shared" si="282"/>
        <v>36755</v>
      </c>
      <c r="B1843" s="11">
        <f t="shared" si="282"/>
        <v>5</v>
      </c>
      <c r="C1843" s="12">
        <f t="shared" si="281"/>
        <v>1</v>
      </c>
      <c r="D1843" s="12" t="str">
        <f t="shared" si="281"/>
        <v>growth</v>
      </c>
      <c r="E1843" s="12">
        <v>39</v>
      </c>
      <c r="F1843" s="12" t="s">
        <v>57</v>
      </c>
      <c r="G1843" s="12" t="s">
        <v>56</v>
      </c>
      <c r="H1843" s="12">
        <v>2</v>
      </c>
      <c r="I1843" s="12">
        <f t="shared" si="278"/>
        <v>36755039</v>
      </c>
      <c r="J1843" s="12">
        <f t="shared" si="275"/>
        <v>51</v>
      </c>
      <c r="K1843" s="13">
        <v>716</v>
      </c>
      <c r="L1843" s="13">
        <v>716</v>
      </c>
      <c r="M1843" s="13">
        <v>13.49</v>
      </c>
      <c r="N1843" s="13">
        <v>96.588399999999993</v>
      </c>
      <c r="O1843" s="12"/>
      <c r="P1843" s="6"/>
      <c r="Q1843" s="6"/>
    </row>
    <row r="1844" spans="1:17" x14ac:dyDescent="0.25">
      <c r="A1844" s="20">
        <f t="shared" si="282"/>
        <v>36755</v>
      </c>
      <c r="B1844" s="11">
        <f t="shared" si="282"/>
        <v>5</v>
      </c>
      <c r="C1844" s="12">
        <f t="shared" si="281"/>
        <v>1</v>
      </c>
      <c r="D1844" s="12" t="str">
        <f t="shared" si="281"/>
        <v>growth</v>
      </c>
      <c r="E1844" s="12">
        <v>82</v>
      </c>
      <c r="F1844" s="12" t="s">
        <v>57</v>
      </c>
      <c r="G1844" s="12" t="s">
        <v>56</v>
      </c>
      <c r="H1844" s="12">
        <v>3</v>
      </c>
      <c r="I1844" s="12">
        <f t="shared" si="278"/>
        <v>36755082</v>
      </c>
      <c r="J1844" s="12">
        <f t="shared" si="275"/>
        <v>51</v>
      </c>
      <c r="K1844" s="13">
        <v>718</v>
      </c>
      <c r="L1844" s="13">
        <v>718</v>
      </c>
      <c r="M1844" s="13">
        <v>13.49</v>
      </c>
      <c r="N1844" s="13">
        <v>96.858199999999997</v>
      </c>
      <c r="O1844" s="12"/>
      <c r="P1844" s="6"/>
      <c r="Q1844" s="6"/>
    </row>
    <row r="1845" spans="1:17" x14ac:dyDescent="0.25">
      <c r="A1845" s="20">
        <f t="shared" si="282"/>
        <v>36755</v>
      </c>
      <c r="B1845" s="14">
        <f t="shared" si="282"/>
        <v>5</v>
      </c>
      <c r="C1845" s="15">
        <f t="shared" si="281"/>
        <v>1</v>
      </c>
      <c r="D1845" s="15" t="str">
        <f t="shared" si="281"/>
        <v>growth</v>
      </c>
      <c r="E1845" s="15">
        <v>15</v>
      </c>
      <c r="F1845" s="15" t="s">
        <v>55</v>
      </c>
      <c r="G1845" s="15" t="s">
        <v>58</v>
      </c>
      <c r="H1845" s="15">
        <v>1</v>
      </c>
      <c r="I1845" s="15">
        <f t="shared" si="278"/>
        <v>36755015</v>
      </c>
      <c r="J1845" s="15">
        <f t="shared" si="275"/>
        <v>51</v>
      </c>
      <c r="K1845" s="16">
        <v>483.5</v>
      </c>
      <c r="L1845" s="16">
        <v>483.5</v>
      </c>
      <c r="M1845" s="16">
        <v>69.69</v>
      </c>
      <c r="N1845" s="16">
        <v>336.95114999999998</v>
      </c>
      <c r="O1845" s="15"/>
      <c r="P1845" s="6"/>
      <c r="Q1845" s="6"/>
    </row>
    <row r="1846" spans="1:17" x14ac:dyDescent="0.25">
      <c r="A1846" s="20">
        <f t="shared" si="282"/>
        <v>36755</v>
      </c>
      <c r="B1846" s="14">
        <f t="shared" si="282"/>
        <v>5</v>
      </c>
      <c r="C1846" s="15">
        <f t="shared" si="281"/>
        <v>1</v>
      </c>
      <c r="D1846" s="15" t="str">
        <f t="shared" si="281"/>
        <v>growth</v>
      </c>
      <c r="E1846" s="15">
        <v>34</v>
      </c>
      <c r="F1846" s="15" t="s">
        <v>55</v>
      </c>
      <c r="G1846" s="15" t="s">
        <v>58</v>
      </c>
      <c r="H1846" s="15">
        <v>2</v>
      </c>
      <c r="I1846" s="15">
        <f t="shared" si="278"/>
        <v>36755034</v>
      </c>
      <c r="J1846" s="15">
        <f t="shared" si="275"/>
        <v>51</v>
      </c>
      <c r="K1846" s="16">
        <v>430.5</v>
      </c>
      <c r="L1846" s="16">
        <v>430.5</v>
      </c>
      <c r="M1846" s="16">
        <v>69.69</v>
      </c>
      <c r="N1846" s="16">
        <v>300.01544999999999</v>
      </c>
      <c r="O1846" s="15"/>
      <c r="P1846" s="6"/>
      <c r="Q1846" s="6"/>
    </row>
    <row r="1847" spans="1:17" x14ac:dyDescent="0.25">
      <c r="A1847" s="20">
        <f t="shared" si="282"/>
        <v>36755</v>
      </c>
      <c r="B1847" s="14">
        <f t="shared" si="282"/>
        <v>5</v>
      </c>
      <c r="C1847" s="15">
        <f t="shared" si="281"/>
        <v>1</v>
      </c>
      <c r="D1847" s="15" t="str">
        <f t="shared" si="281"/>
        <v>growth</v>
      </c>
      <c r="E1847" s="15">
        <v>60</v>
      </c>
      <c r="F1847" s="15" t="s">
        <v>55</v>
      </c>
      <c r="G1847" s="15" t="s">
        <v>58</v>
      </c>
      <c r="H1847" s="15">
        <v>3</v>
      </c>
      <c r="I1847" s="15">
        <f t="shared" si="278"/>
        <v>36755060</v>
      </c>
      <c r="J1847" s="15">
        <f t="shared" si="275"/>
        <v>51</v>
      </c>
      <c r="K1847" s="16">
        <v>462</v>
      </c>
      <c r="L1847" s="16">
        <v>462</v>
      </c>
      <c r="M1847" s="16">
        <v>69.69</v>
      </c>
      <c r="N1847" s="16">
        <v>321.96780000000001</v>
      </c>
      <c r="O1847" s="15"/>
      <c r="P1847" s="6"/>
      <c r="Q1847" s="6"/>
    </row>
    <row r="1848" spans="1:17" x14ac:dyDescent="0.25">
      <c r="A1848" s="20">
        <f t="shared" si="282"/>
        <v>36755</v>
      </c>
      <c r="B1848" s="17">
        <f t="shared" si="282"/>
        <v>5</v>
      </c>
      <c r="C1848" s="18">
        <f t="shared" si="281"/>
        <v>1</v>
      </c>
      <c r="D1848" s="18" t="str">
        <f t="shared" si="281"/>
        <v>growth</v>
      </c>
      <c r="E1848" s="18">
        <v>18</v>
      </c>
      <c r="F1848" s="18" t="s">
        <v>57</v>
      </c>
      <c r="G1848" s="18" t="s">
        <v>58</v>
      </c>
      <c r="H1848" s="18">
        <v>1</v>
      </c>
      <c r="I1848" s="18">
        <f t="shared" si="278"/>
        <v>36755018</v>
      </c>
      <c r="J1848" s="18">
        <f t="shared" si="275"/>
        <v>51</v>
      </c>
      <c r="K1848" s="19">
        <v>509.5</v>
      </c>
      <c r="L1848" s="19">
        <v>509.5</v>
      </c>
      <c r="M1848" s="19">
        <v>65.98</v>
      </c>
      <c r="N1848" s="19">
        <v>336.16810000000004</v>
      </c>
      <c r="O1848" s="18"/>
      <c r="P1848" s="6"/>
      <c r="Q1848" s="6"/>
    </row>
    <row r="1849" spans="1:17" x14ac:dyDescent="0.25">
      <c r="A1849" s="20">
        <f t="shared" si="282"/>
        <v>36755</v>
      </c>
      <c r="B1849" s="17">
        <f t="shared" si="282"/>
        <v>5</v>
      </c>
      <c r="C1849" s="18">
        <f t="shared" si="281"/>
        <v>1</v>
      </c>
      <c r="D1849" s="18" t="str">
        <f t="shared" si="281"/>
        <v>growth</v>
      </c>
      <c r="E1849" s="18">
        <v>37</v>
      </c>
      <c r="F1849" s="18" t="s">
        <v>57</v>
      </c>
      <c r="G1849" s="18" t="s">
        <v>58</v>
      </c>
      <c r="H1849" s="18">
        <v>2</v>
      </c>
      <c r="I1849" s="18">
        <f t="shared" si="278"/>
        <v>36755037</v>
      </c>
      <c r="J1849" s="18">
        <f t="shared" si="275"/>
        <v>51</v>
      </c>
      <c r="K1849" s="19">
        <v>382</v>
      </c>
      <c r="L1849" s="19">
        <v>382</v>
      </c>
      <c r="M1849" s="19">
        <v>65.98</v>
      </c>
      <c r="N1849" s="19">
        <v>252.04360000000003</v>
      </c>
      <c r="O1849" s="18"/>
      <c r="P1849" s="6"/>
      <c r="Q1849" s="6"/>
    </row>
    <row r="1850" spans="1:17" x14ac:dyDescent="0.25">
      <c r="A1850" s="20">
        <f t="shared" si="282"/>
        <v>36755</v>
      </c>
      <c r="B1850" s="17">
        <f t="shared" si="282"/>
        <v>5</v>
      </c>
      <c r="C1850" s="18">
        <f t="shared" si="281"/>
        <v>1</v>
      </c>
      <c r="D1850" s="18" t="str">
        <f t="shared" si="281"/>
        <v>growth</v>
      </c>
      <c r="E1850" s="18">
        <v>83</v>
      </c>
      <c r="F1850" s="18" t="s">
        <v>57</v>
      </c>
      <c r="G1850" s="18" t="s">
        <v>58</v>
      </c>
      <c r="H1850" s="18">
        <v>3</v>
      </c>
      <c r="I1850" s="18">
        <f t="shared" si="278"/>
        <v>36755083</v>
      </c>
      <c r="J1850" s="18">
        <f t="shared" si="275"/>
        <v>51</v>
      </c>
      <c r="K1850" s="19">
        <v>485</v>
      </c>
      <c r="L1850" s="19">
        <v>485</v>
      </c>
      <c r="M1850" s="19">
        <v>65.98</v>
      </c>
      <c r="N1850" s="19">
        <v>320.00300000000004</v>
      </c>
      <c r="O1850" s="18"/>
      <c r="P1850" s="6"/>
      <c r="Q1850" s="6"/>
    </row>
    <row r="1851" spans="1:17" x14ac:dyDescent="0.25">
      <c r="A1851" s="20">
        <f t="shared" si="282"/>
        <v>36755</v>
      </c>
      <c r="B1851" s="8">
        <f t="shared" si="282"/>
        <v>5</v>
      </c>
      <c r="C1851" s="9">
        <f t="shared" si="281"/>
        <v>1</v>
      </c>
      <c r="D1851" s="9" t="str">
        <f t="shared" si="281"/>
        <v>growth</v>
      </c>
      <c r="E1851" s="9">
        <v>16</v>
      </c>
      <c r="F1851" s="9" t="s">
        <v>55</v>
      </c>
      <c r="G1851" s="9" t="s">
        <v>59</v>
      </c>
      <c r="H1851" s="9">
        <v>1</v>
      </c>
      <c r="I1851" s="9">
        <f t="shared" si="278"/>
        <v>36755016</v>
      </c>
      <c r="J1851" s="9">
        <f t="shared" si="275"/>
        <v>51</v>
      </c>
      <c r="K1851" s="10">
        <v>1335</v>
      </c>
      <c r="L1851" s="10">
        <v>1335</v>
      </c>
      <c r="M1851" s="10">
        <v>92.42</v>
      </c>
      <c r="N1851" s="10">
        <v>1233.807</v>
      </c>
      <c r="O1851" s="9"/>
      <c r="P1851" s="6"/>
      <c r="Q1851" s="6"/>
    </row>
    <row r="1852" spans="1:17" x14ac:dyDescent="0.25">
      <c r="A1852" s="20">
        <f t="shared" si="282"/>
        <v>36755</v>
      </c>
      <c r="B1852" s="8">
        <f t="shared" si="282"/>
        <v>5</v>
      </c>
      <c r="C1852" s="9">
        <f t="shared" si="281"/>
        <v>1</v>
      </c>
      <c r="D1852" s="9" t="str">
        <f t="shared" si="281"/>
        <v>growth</v>
      </c>
      <c r="E1852" s="9">
        <v>36</v>
      </c>
      <c r="F1852" s="9" t="s">
        <v>55</v>
      </c>
      <c r="G1852" s="9" t="s">
        <v>59</v>
      </c>
      <c r="H1852" s="9">
        <v>2</v>
      </c>
      <c r="I1852" s="9">
        <f t="shared" si="278"/>
        <v>36755036</v>
      </c>
      <c r="J1852" s="9">
        <f t="shared" si="275"/>
        <v>51</v>
      </c>
      <c r="K1852" s="10">
        <v>1828.5</v>
      </c>
      <c r="L1852" s="10">
        <v>1828.5</v>
      </c>
      <c r="M1852" s="10">
        <v>92.42</v>
      </c>
      <c r="N1852" s="10">
        <v>1689.8996999999999</v>
      </c>
      <c r="O1852" s="9"/>
      <c r="P1852" s="6"/>
      <c r="Q1852" s="6"/>
    </row>
    <row r="1853" spans="1:17" x14ac:dyDescent="0.25">
      <c r="A1853" s="20">
        <f t="shared" si="282"/>
        <v>36755</v>
      </c>
      <c r="B1853" s="8">
        <f t="shared" si="282"/>
        <v>5</v>
      </c>
      <c r="C1853" s="9">
        <f t="shared" si="281"/>
        <v>1</v>
      </c>
      <c r="D1853" s="9" t="str">
        <f t="shared" si="281"/>
        <v>growth</v>
      </c>
      <c r="E1853" s="9">
        <v>59</v>
      </c>
      <c r="F1853" s="9" t="s">
        <v>55</v>
      </c>
      <c r="G1853" s="9" t="s">
        <v>59</v>
      </c>
      <c r="H1853" s="9">
        <v>3</v>
      </c>
      <c r="I1853" s="9">
        <f t="shared" si="278"/>
        <v>36755059</v>
      </c>
      <c r="J1853" s="9">
        <f t="shared" si="275"/>
        <v>51</v>
      </c>
      <c r="K1853" s="10">
        <v>2100</v>
      </c>
      <c r="L1853" s="10">
        <v>2100</v>
      </c>
      <c r="M1853" s="10">
        <v>92.42</v>
      </c>
      <c r="N1853" s="10">
        <v>1940.82</v>
      </c>
      <c r="O1853" s="9"/>
      <c r="P1853" s="6"/>
      <c r="Q1853" s="6"/>
    </row>
    <row r="1854" spans="1:17" x14ac:dyDescent="0.25">
      <c r="A1854" s="20">
        <f t="shared" si="282"/>
        <v>36755</v>
      </c>
      <c r="B1854" s="11">
        <f t="shared" si="282"/>
        <v>5</v>
      </c>
      <c r="C1854" s="12">
        <f t="shared" si="281"/>
        <v>1</v>
      </c>
      <c r="D1854" s="12" t="str">
        <f t="shared" si="281"/>
        <v>growth</v>
      </c>
      <c r="E1854" s="12">
        <v>19</v>
      </c>
      <c r="F1854" s="12" t="s">
        <v>57</v>
      </c>
      <c r="G1854" s="12" t="s">
        <v>59</v>
      </c>
      <c r="H1854" s="12">
        <v>1</v>
      </c>
      <c r="I1854" s="12">
        <f t="shared" si="278"/>
        <v>36755019</v>
      </c>
      <c r="J1854" s="12">
        <f t="shared" si="275"/>
        <v>51</v>
      </c>
      <c r="K1854" s="13">
        <v>980.5</v>
      </c>
      <c r="L1854" s="13">
        <v>980.5</v>
      </c>
      <c r="M1854" s="13">
        <v>87.21</v>
      </c>
      <c r="N1854" s="13">
        <v>855.09405000000004</v>
      </c>
      <c r="O1854" s="12"/>
      <c r="P1854" s="6"/>
      <c r="Q1854" s="6"/>
    </row>
    <row r="1855" spans="1:17" x14ac:dyDescent="0.25">
      <c r="A1855" s="20">
        <f t="shared" si="282"/>
        <v>36755</v>
      </c>
      <c r="B1855" s="11">
        <f t="shared" si="282"/>
        <v>5</v>
      </c>
      <c r="C1855" s="12">
        <f t="shared" si="281"/>
        <v>1</v>
      </c>
      <c r="D1855" s="12" t="str">
        <f t="shared" si="281"/>
        <v>growth</v>
      </c>
      <c r="E1855" s="12">
        <v>38</v>
      </c>
      <c r="F1855" s="12" t="s">
        <v>57</v>
      </c>
      <c r="G1855" s="12" t="s">
        <v>59</v>
      </c>
      <c r="H1855" s="12">
        <v>2</v>
      </c>
      <c r="I1855" s="12">
        <f t="shared" si="278"/>
        <v>36755038</v>
      </c>
      <c r="J1855" s="12">
        <f t="shared" si="275"/>
        <v>51</v>
      </c>
      <c r="K1855" s="13">
        <v>1475</v>
      </c>
      <c r="L1855" s="13">
        <v>1475</v>
      </c>
      <c r="M1855" s="13">
        <v>87.21</v>
      </c>
      <c r="N1855" s="13">
        <v>1286.3475000000001</v>
      </c>
      <c r="O1855" s="12"/>
      <c r="P1855" s="6"/>
      <c r="Q1855" s="6"/>
    </row>
    <row r="1856" spans="1:17" x14ac:dyDescent="0.25">
      <c r="A1856" s="20">
        <f t="shared" si="282"/>
        <v>36755</v>
      </c>
      <c r="B1856" s="11">
        <f t="shared" si="282"/>
        <v>5</v>
      </c>
      <c r="C1856" s="12">
        <f t="shared" si="282"/>
        <v>1</v>
      </c>
      <c r="D1856" s="12" t="str">
        <f t="shared" si="282"/>
        <v>growth</v>
      </c>
      <c r="E1856" s="12">
        <v>81</v>
      </c>
      <c r="F1856" s="12" t="s">
        <v>57</v>
      </c>
      <c r="G1856" s="12" t="s">
        <v>59</v>
      </c>
      <c r="H1856" s="12">
        <v>3</v>
      </c>
      <c r="I1856" s="12">
        <f t="shared" si="278"/>
        <v>36755081</v>
      </c>
      <c r="J1856" s="12">
        <f t="shared" si="275"/>
        <v>51</v>
      </c>
      <c r="K1856" s="13">
        <v>1334</v>
      </c>
      <c r="L1856" s="13">
        <v>1334</v>
      </c>
      <c r="M1856" s="13">
        <v>87.21</v>
      </c>
      <c r="N1856" s="13">
        <v>1163.3814</v>
      </c>
      <c r="O1856" s="12"/>
      <c r="P1856" s="6"/>
      <c r="Q1856" s="6"/>
    </row>
    <row r="1857" spans="1:17" x14ac:dyDescent="0.25">
      <c r="A1857" s="7">
        <v>36762</v>
      </c>
      <c r="B1857" s="8">
        <v>5</v>
      </c>
      <c r="C1857" s="9">
        <v>1</v>
      </c>
      <c r="D1857" s="9" t="s">
        <v>60</v>
      </c>
      <c r="E1857" s="9">
        <v>14</v>
      </c>
      <c r="F1857" s="9" t="s">
        <v>55</v>
      </c>
      <c r="G1857" s="9" t="s">
        <v>56</v>
      </c>
      <c r="H1857" s="9">
        <v>1</v>
      </c>
      <c r="I1857" s="9">
        <f t="shared" si="278"/>
        <v>36762014</v>
      </c>
      <c r="J1857" s="9">
        <f t="shared" si="275"/>
        <v>51</v>
      </c>
      <c r="K1857" s="10">
        <v>1233</v>
      </c>
      <c r="L1857" s="10">
        <v>1233</v>
      </c>
      <c r="M1857" s="10">
        <v>7.28</v>
      </c>
      <c r="N1857" s="10">
        <v>89.7624</v>
      </c>
      <c r="O1857" s="9"/>
      <c r="P1857" s="6"/>
      <c r="Q1857" s="6"/>
    </row>
    <row r="1858" spans="1:17" x14ac:dyDescent="0.25">
      <c r="A1858" s="7">
        <f>A1857</f>
        <v>36762</v>
      </c>
      <c r="B1858" s="8">
        <f>B1857</f>
        <v>5</v>
      </c>
      <c r="C1858" s="9">
        <f t="shared" ref="C1858:D1873" si="283">C1857</f>
        <v>1</v>
      </c>
      <c r="D1858" s="9" t="str">
        <f t="shared" si="283"/>
        <v>growth</v>
      </c>
      <c r="E1858" s="9">
        <v>35</v>
      </c>
      <c r="F1858" s="9" t="s">
        <v>55</v>
      </c>
      <c r="G1858" s="9" t="s">
        <v>56</v>
      </c>
      <c r="H1858" s="9">
        <v>2</v>
      </c>
      <c r="I1858" s="9">
        <f t="shared" si="278"/>
        <v>36762035</v>
      </c>
      <c r="J1858" s="9">
        <f t="shared" si="275"/>
        <v>51</v>
      </c>
      <c r="K1858" s="10">
        <v>592.5</v>
      </c>
      <c r="L1858" s="10">
        <v>592.5</v>
      </c>
      <c r="M1858" s="10">
        <v>7.28</v>
      </c>
      <c r="N1858" s="10">
        <v>43.134</v>
      </c>
      <c r="O1858" s="9"/>
      <c r="P1858" s="6"/>
      <c r="Q1858" s="6"/>
    </row>
    <row r="1859" spans="1:17" x14ac:dyDescent="0.25">
      <c r="A1859" s="7">
        <f t="shared" ref="A1859:D1874" si="284">A1858</f>
        <v>36762</v>
      </c>
      <c r="B1859" s="8">
        <f t="shared" si="284"/>
        <v>5</v>
      </c>
      <c r="C1859" s="9">
        <f t="shared" si="283"/>
        <v>1</v>
      </c>
      <c r="D1859" s="9" t="str">
        <f t="shared" si="283"/>
        <v>growth</v>
      </c>
      <c r="E1859" s="9">
        <v>61</v>
      </c>
      <c r="F1859" s="9" t="s">
        <v>55</v>
      </c>
      <c r="G1859" s="9" t="s">
        <v>56</v>
      </c>
      <c r="H1859" s="9">
        <v>3</v>
      </c>
      <c r="I1859" s="9">
        <f t="shared" si="278"/>
        <v>36762061</v>
      </c>
      <c r="J1859" s="9">
        <f t="shared" si="275"/>
        <v>51</v>
      </c>
      <c r="K1859" s="10">
        <v>647</v>
      </c>
      <c r="L1859" s="10">
        <v>647</v>
      </c>
      <c r="M1859" s="10">
        <v>7.28</v>
      </c>
      <c r="N1859" s="10">
        <v>47.101600000000005</v>
      </c>
      <c r="O1859" s="9"/>
      <c r="P1859" s="6"/>
      <c r="Q1859" s="6"/>
    </row>
    <row r="1860" spans="1:17" x14ac:dyDescent="0.25">
      <c r="A1860" s="7">
        <f t="shared" si="284"/>
        <v>36762</v>
      </c>
      <c r="B1860" s="11">
        <f t="shared" si="284"/>
        <v>5</v>
      </c>
      <c r="C1860" s="12">
        <f t="shared" si="283"/>
        <v>1</v>
      </c>
      <c r="D1860" s="12" t="str">
        <f t="shared" si="283"/>
        <v>growth</v>
      </c>
      <c r="E1860" s="12">
        <v>17</v>
      </c>
      <c r="F1860" s="12" t="s">
        <v>57</v>
      </c>
      <c r="G1860" s="12" t="s">
        <v>56</v>
      </c>
      <c r="H1860" s="12">
        <v>1</v>
      </c>
      <c r="I1860" s="12">
        <f t="shared" si="278"/>
        <v>36762017</v>
      </c>
      <c r="J1860" s="12">
        <f t="shared" si="275"/>
        <v>51</v>
      </c>
      <c r="K1860" s="13">
        <v>855.5</v>
      </c>
      <c r="L1860" s="13">
        <v>855.5</v>
      </c>
      <c r="M1860" s="13">
        <v>13.49</v>
      </c>
      <c r="N1860" s="13">
        <v>115.40694999999999</v>
      </c>
      <c r="O1860" s="12"/>
      <c r="P1860" s="6"/>
      <c r="Q1860" s="6"/>
    </row>
    <row r="1861" spans="1:17" x14ac:dyDescent="0.25">
      <c r="A1861" s="7">
        <f t="shared" si="284"/>
        <v>36762</v>
      </c>
      <c r="B1861" s="11">
        <f t="shared" si="284"/>
        <v>5</v>
      </c>
      <c r="C1861" s="12">
        <f t="shared" si="283"/>
        <v>1</v>
      </c>
      <c r="D1861" s="12" t="str">
        <f t="shared" si="283"/>
        <v>growth</v>
      </c>
      <c r="E1861" s="12">
        <v>39</v>
      </c>
      <c r="F1861" s="12" t="s">
        <v>57</v>
      </c>
      <c r="G1861" s="12" t="s">
        <v>56</v>
      </c>
      <c r="H1861" s="12">
        <v>2</v>
      </c>
      <c r="I1861" s="12">
        <f t="shared" si="278"/>
        <v>36762039</v>
      </c>
      <c r="J1861" s="12">
        <f t="shared" si="275"/>
        <v>51</v>
      </c>
      <c r="K1861" s="13">
        <v>556</v>
      </c>
      <c r="L1861" s="13">
        <v>556</v>
      </c>
      <c r="M1861" s="13">
        <v>13.49</v>
      </c>
      <c r="N1861" s="13">
        <v>75.00439999999999</v>
      </c>
      <c r="O1861" s="12"/>
      <c r="P1861" s="6"/>
      <c r="Q1861" s="6"/>
    </row>
    <row r="1862" spans="1:17" x14ac:dyDescent="0.25">
      <c r="A1862" s="7">
        <f t="shared" si="284"/>
        <v>36762</v>
      </c>
      <c r="B1862" s="11">
        <f t="shared" si="284"/>
        <v>5</v>
      </c>
      <c r="C1862" s="12">
        <f t="shared" si="283"/>
        <v>1</v>
      </c>
      <c r="D1862" s="12" t="str">
        <f t="shared" si="283"/>
        <v>growth</v>
      </c>
      <c r="E1862" s="12">
        <v>82</v>
      </c>
      <c r="F1862" s="12" t="s">
        <v>57</v>
      </c>
      <c r="G1862" s="12" t="s">
        <v>56</v>
      </c>
      <c r="H1862" s="12">
        <v>3</v>
      </c>
      <c r="I1862" s="12">
        <f t="shared" si="278"/>
        <v>36762082</v>
      </c>
      <c r="J1862" s="12">
        <f t="shared" si="275"/>
        <v>51</v>
      </c>
      <c r="K1862" s="13">
        <v>631.5</v>
      </c>
      <c r="L1862" s="13">
        <v>631.5</v>
      </c>
      <c r="M1862" s="13">
        <v>13.49</v>
      </c>
      <c r="N1862" s="13">
        <v>85.18934999999999</v>
      </c>
      <c r="O1862" s="12"/>
      <c r="P1862" s="6"/>
      <c r="Q1862" s="6"/>
    </row>
    <row r="1863" spans="1:17" x14ac:dyDescent="0.25">
      <c r="A1863" s="7">
        <f t="shared" si="284"/>
        <v>36762</v>
      </c>
      <c r="B1863" s="14">
        <f t="shared" si="284"/>
        <v>5</v>
      </c>
      <c r="C1863" s="15">
        <f t="shared" si="283"/>
        <v>1</v>
      </c>
      <c r="D1863" s="15" t="str">
        <f t="shared" si="283"/>
        <v>growth</v>
      </c>
      <c r="E1863" s="15">
        <v>15</v>
      </c>
      <c r="F1863" s="15" t="s">
        <v>55</v>
      </c>
      <c r="G1863" s="15" t="s">
        <v>58</v>
      </c>
      <c r="H1863" s="15">
        <v>1</v>
      </c>
      <c r="I1863" s="15">
        <f t="shared" si="278"/>
        <v>36762015</v>
      </c>
      <c r="J1863" s="15">
        <f t="shared" si="275"/>
        <v>51</v>
      </c>
      <c r="K1863" s="16">
        <v>463.5</v>
      </c>
      <c r="L1863" s="16">
        <v>463.5</v>
      </c>
      <c r="M1863" s="16">
        <v>69.69</v>
      </c>
      <c r="N1863" s="16">
        <v>323.01315</v>
      </c>
      <c r="O1863" s="15"/>
      <c r="P1863" s="6"/>
      <c r="Q1863" s="6"/>
    </row>
    <row r="1864" spans="1:17" x14ac:dyDescent="0.25">
      <c r="A1864" s="7">
        <f t="shared" si="284"/>
        <v>36762</v>
      </c>
      <c r="B1864" s="14">
        <f t="shared" si="284"/>
        <v>5</v>
      </c>
      <c r="C1864" s="15">
        <f t="shared" si="283"/>
        <v>1</v>
      </c>
      <c r="D1864" s="15" t="str">
        <f t="shared" si="283"/>
        <v>growth</v>
      </c>
      <c r="E1864" s="15">
        <v>34</v>
      </c>
      <c r="F1864" s="15" t="s">
        <v>55</v>
      </c>
      <c r="G1864" s="15" t="s">
        <v>58</v>
      </c>
      <c r="H1864" s="15">
        <v>2</v>
      </c>
      <c r="I1864" s="15">
        <f t="shared" si="278"/>
        <v>36762034</v>
      </c>
      <c r="J1864" s="15">
        <f t="shared" si="275"/>
        <v>51</v>
      </c>
      <c r="K1864" s="16">
        <v>488</v>
      </c>
      <c r="L1864" s="16">
        <v>488</v>
      </c>
      <c r="M1864" s="16">
        <v>69.69</v>
      </c>
      <c r="N1864" s="16">
        <v>340.0872</v>
      </c>
      <c r="O1864" s="15"/>
      <c r="P1864" s="6"/>
      <c r="Q1864" s="6"/>
    </row>
    <row r="1865" spans="1:17" x14ac:dyDescent="0.25">
      <c r="A1865" s="7">
        <f t="shared" si="284"/>
        <v>36762</v>
      </c>
      <c r="B1865" s="14">
        <f t="shared" si="284"/>
        <v>5</v>
      </c>
      <c r="C1865" s="15">
        <f t="shared" si="283"/>
        <v>1</v>
      </c>
      <c r="D1865" s="15" t="str">
        <f t="shared" si="283"/>
        <v>growth</v>
      </c>
      <c r="E1865" s="15">
        <v>60</v>
      </c>
      <c r="F1865" s="15" t="s">
        <v>55</v>
      </c>
      <c r="G1865" s="15" t="s">
        <v>58</v>
      </c>
      <c r="H1865" s="15">
        <v>3</v>
      </c>
      <c r="I1865" s="15">
        <f t="shared" si="278"/>
        <v>36762060</v>
      </c>
      <c r="J1865" s="15">
        <f t="shared" si="275"/>
        <v>51</v>
      </c>
      <c r="K1865" s="16">
        <v>664</v>
      </c>
      <c r="L1865" s="16">
        <v>664</v>
      </c>
      <c r="M1865" s="16">
        <v>69.69</v>
      </c>
      <c r="N1865" s="16">
        <v>462.74159999999995</v>
      </c>
      <c r="O1865" s="15"/>
      <c r="P1865" s="6"/>
      <c r="Q1865" s="6"/>
    </row>
    <row r="1866" spans="1:17" x14ac:dyDescent="0.25">
      <c r="A1866" s="7">
        <f t="shared" si="284"/>
        <v>36762</v>
      </c>
      <c r="B1866" s="17">
        <f t="shared" si="284"/>
        <v>5</v>
      </c>
      <c r="C1866" s="18">
        <f t="shared" si="283"/>
        <v>1</v>
      </c>
      <c r="D1866" s="18" t="str">
        <f t="shared" si="283"/>
        <v>growth</v>
      </c>
      <c r="E1866" s="18">
        <v>18</v>
      </c>
      <c r="F1866" s="18" t="s">
        <v>57</v>
      </c>
      <c r="G1866" s="18" t="s">
        <v>58</v>
      </c>
      <c r="H1866" s="18">
        <v>1</v>
      </c>
      <c r="I1866" s="18">
        <f t="shared" si="278"/>
        <v>36762018</v>
      </c>
      <c r="J1866" s="18">
        <f t="shared" ref="J1866:J1929" si="285">B1866*10+C1866</f>
        <v>51</v>
      </c>
      <c r="K1866" s="19">
        <v>788.5</v>
      </c>
      <c r="L1866" s="19">
        <v>788.5</v>
      </c>
      <c r="M1866" s="19">
        <v>65.98</v>
      </c>
      <c r="N1866" s="19">
        <v>520.25229999999999</v>
      </c>
      <c r="O1866" s="18"/>
      <c r="P1866" s="6"/>
      <c r="Q1866" s="6"/>
    </row>
    <row r="1867" spans="1:17" x14ac:dyDescent="0.25">
      <c r="A1867" s="7">
        <f t="shared" si="284"/>
        <v>36762</v>
      </c>
      <c r="B1867" s="17">
        <f t="shared" si="284"/>
        <v>5</v>
      </c>
      <c r="C1867" s="18">
        <f t="shared" si="283"/>
        <v>1</v>
      </c>
      <c r="D1867" s="18" t="str">
        <f t="shared" si="283"/>
        <v>growth</v>
      </c>
      <c r="E1867" s="18">
        <v>37</v>
      </c>
      <c r="F1867" s="18" t="s">
        <v>57</v>
      </c>
      <c r="G1867" s="18" t="s">
        <v>58</v>
      </c>
      <c r="H1867" s="18">
        <v>2</v>
      </c>
      <c r="I1867" s="18">
        <f t="shared" si="278"/>
        <v>36762037</v>
      </c>
      <c r="J1867" s="18">
        <f t="shared" si="285"/>
        <v>51</v>
      </c>
      <c r="K1867" s="19">
        <v>695</v>
      </c>
      <c r="L1867" s="19">
        <v>695</v>
      </c>
      <c r="M1867" s="19">
        <v>65.98</v>
      </c>
      <c r="N1867" s="19">
        <v>458.56100000000004</v>
      </c>
      <c r="O1867" s="18"/>
      <c r="P1867" s="6"/>
      <c r="Q1867" s="6"/>
    </row>
    <row r="1868" spans="1:17" x14ac:dyDescent="0.25">
      <c r="A1868" s="7">
        <f t="shared" si="284"/>
        <v>36762</v>
      </c>
      <c r="B1868" s="17">
        <f t="shared" si="284"/>
        <v>5</v>
      </c>
      <c r="C1868" s="18">
        <f t="shared" si="283"/>
        <v>1</v>
      </c>
      <c r="D1868" s="18" t="str">
        <f t="shared" si="283"/>
        <v>growth</v>
      </c>
      <c r="E1868" s="18">
        <v>83</v>
      </c>
      <c r="F1868" s="18" t="s">
        <v>57</v>
      </c>
      <c r="G1868" s="18" t="s">
        <v>58</v>
      </c>
      <c r="H1868" s="18">
        <v>3</v>
      </c>
      <c r="I1868" s="18">
        <f t="shared" si="278"/>
        <v>36762083</v>
      </c>
      <c r="J1868" s="18">
        <f t="shared" si="285"/>
        <v>51</v>
      </c>
      <c r="K1868" s="19">
        <v>814</v>
      </c>
      <c r="L1868" s="19">
        <v>814</v>
      </c>
      <c r="M1868" s="19">
        <v>65.98</v>
      </c>
      <c r="N1868" s="19">
        <v>537.07720000000006</v>
      </c>
      <c r="O1868" s="18"/>
      <c r="P1868" s="6"/>
      <c r="Q1868" s="6"/>
    </row>
    <row r="1869" spans="1:17" x14ac:dyDescent="0.25">
      <c r="A1869" s="7">
        <f t="shared" si="284"/>
        <v>36762</v>
      </c>
      <c r="B1869" s="8">
        <f t="shared" si="284"/>
        <v>5</v>
      </c>
      <c r="C1869" s="9">
        <f t="shared" si="283"/>
        <v>1</v>
      </c>
      <c r="D1869" s="9" t="str">
        <f t="shared" si="283"/>
        <v>growth</v>
      </c>
      <c r="E1869" s="9">
        <v>16</v>
      </c>
      <c r="F1869" s="9" t="s">
        <v>55</v>
      </c>
      <c r="G1869" s="9" t="s">
        <v>59</v>
      </c>
      <c r="H1869" s="9">
        <v>1</v>
      </c>
      <c r="I1869" s="9">
        <f t="shared" si="278"/>
        <v>36762016</v>
      </c>
      <c r="J1869" s="9">
        <f t="shared" si="285"/>
        <v>51</v>
      </c>
      <c r="K1869" s="10">
        <v>2325.5</v>
      </c>
      <c r="L1869" s="10">
        <v>2325.5</v>
      </c>
      <c r="M1869" s="10">
        <v>92.42</v>
      </c>
      <c r="N1869" s="10">
        <v>2149.2271000000001</v>
      </c>
      <c r="O1869" s="9"/>
      <c r="P1869" s="6"/>
      <c r="Q1869" s="6"/>
    </row>
    <row r="1870" spans="1:17" x14ac:dyDescent="0.25">
      <c r="A1870" s="7">
        <f t="shared" si="284"/>
        <v>36762</v>
      </c>
      <c r="B1870" s="8">
        <f t="shared" si="284"/>
        <v>5</v>
      </c>
      <c r="C1870" s="9">
        <f t="shared" si="283"/>
        <v>1</v>
      </c>
      <c r="D1870" s="9" t="str">
        <f t="shared" si="283"/>
        <v>growth</v>
      </c>
      <c r="E1870" s="9">
        <v>36</v>
      </c>
      <c r="F1870" s="9" t="s">
        <v>55</v>
      </c>
      <c r="G1870" s="9" t="s">
        <v>59</v>
      </c>
      <c r="H1870" s="9">
        <v>2</v>
      </c>
      <c r="I1870" s="9">
        <f t="shared" si="278"/>
        <v>36762036</v>
      </c>
      <c r="J1870" s="9">
        <f t="shared" si="285"/>
        <v>51</v>
      </c>
      <c r="K1870" s="10">
        <v>1926.5</v>
      </c>
      <c r="L1870" s="10">
        <v>1926.5</v>
      </c>
      <c r="M1870" s="10">
        <v>92.42</v>
      </c>
      <c r="N1870" s="10">
        <v>1780.4712999999999</v>
      </c>
      <c r="O1870" s="9"/>
      <c r="P1870" s="6"/>
      <c r="Q1870" s="6"/>
    </row>
    <row r="1871" spans="1:17" x14ac:dyDescent="0.25">
      <c r="A1871" s="7">
        <f t="shared" si="284"/>
        <v>36762</v>
      </c>
      <c r="B1871" s="8">
        <f t="shared" si="284"/>
        <v>5</v>
      </c>
      <c r="C1871" s="9">
        <f t="shared" si="283"/>
        <v>1</v>
      </c>
      <c r="D1871" s="9" t="str">
        <f t="shared" si="283"/>
        <v>growth</v>
      </c>
      <c r="E1871" s="9">
        <v>59</v>
      </c>
      <c r="F1871" s="9" t="s">
        <v>55</v>
      </c>
      <c r="G1871" s="9" t="s">
        <v>59</v>
      </c>
      <c r="H1871" s="9">
        <v>3</v>
      </c>
      <c r="I1871" s="9">
        <f t="shared" si="278"/>
        <v>36762059</v>
      </c>
      <c r="J1871" s="9">
        <f t="shared" si="285"/>
        <v>51</v>
      </c>
      <c r="K1871" s="10">
        <v>2140.5</v>
      </c>
      <c r="L1871" s="10">
        <v>2140.5</v>
      </c>
      <c r="M1871" s="10">
        <v>92.42</v>
      </c>
      <c r="N1871" s="10">
        <v>1978.2501</v>
      </c>
      <c r="O1871" s="9"/>
      <c r="P1871" s="6"/>
      <c r="Q1871" s="6"/>
    </row>
    <row r="1872" spans="1:17" x14ac:dyDescent="0.25">
      <c r="A1872" s="7">
        <f t="shared" si="284"/>
        <v>36762</v>
      </c>
      <c r="B1872" s="11">
        <f t="shared" si="284"/>
        <v>5</v>
      </c>
      <c r="C1872" s="12">
        <f t="shared" si="283"/>
        <v>1</v>
      </c>
      <c r="D1872" s="12" t="str">
        <f t="shared" si="283"/>
        <v>growth</v>
      </c>
      <c r="E1872" s="12">
        <v>19</v>
      </c>
      <c r="F1872" s="12" t="s">
        <v>57</v>
      </c>
      <c r="G1872" s="12" t="s">
        <v>59</v>
      </c>
      <c r="H1872" s="12">
        <v>1</v>
      </c>
      <c r="I1872" s="12">
        <f t="shared" si="278"/>
        <v>36762019</v>
      </c>
      <c r="J1872" s="12">
        <f t="shared" si="285"/>
        <v>51</v>
      </c>
      <c r="K1872" s="13">
        <v>1571</v>
      </c>
      <c r="L1872" s="13">
        <v>1571</v>
      </c>
      <c r="M1872" s="13">
        <v>87.21</v>
      </c>
      <c r="N1872" s="13">
        <v>1370.0690999999999</v>
      </c>
      <c r="O1872" s="12"/>
      <c r="P1872" s="6"/>
      <c r="Q1872" s="6"/>
    </row>
    <row r="1873" spans="1:17" x14ac:dyDescent="0.25">
      <c r="A1873" s="7">
        <f t="shared" si="284"/>
        <v>36762</v>
      </c>
      <c r="B1873" s="11">
        <f t="shared" si="284"/>
        <v>5</v>
      </c>
      <c r="C1873" s="12">
        <f t="shared" si="283"/>
        <v>1</v>
      </c>
      <c r="D1873" s="12" t="str">
        <f t="shared" si="283"/>
        <v>growth</v>
      </c>
      <c r="E1873" s="12">
        <v>38</v>
      </c>
      <c r="F1873" s="12" t="s">
        <v>57</v>
      </c>
      <c r="G1873" s="12" t="s">
        <v>59</v>
      </c>
      <c r="H1873" s="12">
        <v>2</v>
      </c>
      <c r="I1873" s="12">
        <f t="shared" si="278"/>
        <v>36762038</v>
      </c>
      <c r="J1873" s="12">
        <f t="shared" si="285"/>
        <v>51</v>
      </c>
      <c r="K1873" s="13">
        <v>1915</v>
      </c>
      <c r="L1873" s="13">
        <v>1915</v>
      </c>
      <c r="M1873" s="13">
        <v>87.21</v>
      </c>
      <c r="N1873" s="13">
        <v>1670.0715</v>
      </c>
      <c r="O1873" s="12"/>
      <c r="P1873" s="6"/>
      <c r="Q1873" s="6"/>
    </row>
    <row r="1874" spans="1:17" x14ac:dyDescent="0.25">
      <c r="A1874" s="7">
        <f t="shared" si="284"/>
        <v>36762</v>
      </c>
      <c r="B1874" s="11">
        <f t="shared" si="284"/>
        <v>5</v>
      </c>
      <c r="C1874" s="12">
        <f t="shared" si="284"/>
        <v>1</v>
      </c>
      <c r="D1874" s="12" t="str">
        <f t="shared" si="284"/>
        <v>growth</v>
      </c>
      <c r="E1874" s="12">
        <v>81</v>
      </c>
      <c r="F1874" s="12" t="s">
        <v>57</v>
      </c>
      <c r="G1874" s="12" t="s">
        <v>59</v>
      </c>
      <c r="H1874" s="12">
        <v>3</v>
      </c>
      <c r="I1874" s="12">
        <f t="shared" si="278"/>
        <v>36762081</v>
      </c>
      <c r="J1874" s="12">
        <f t="shared" si="285"/>
        <v>51</v>
      </c>
      <c r="K1874" s="13">
        <v>1478</v>
      </c>
      <c r="L1874" s="13">
        <v>1478</v>
      </c>
      <c r="M1874" s="13">
        <v>87.21</v>
      </c>
      <c r="N1874" s="13">
        <v>1288.9638</v>
      </c>
      <c r="O1874" s="12"/>
      <c r="P1874" s="6"/>
      <c r="Q1874" s="6"/>
    </row>
    <row r="1875" spans="1:17" x14ac:dyDescent="0.25">
      <c r="A1875" s="20">
        <v>36769</v>
      </c>
      <c r="B1875" s="8">
        <v>5</v>
      </c>
      <c r="C1875" s="9">
        <v>1</v>
      </c>
      <c r="D1875" s="9" t="s">
        <v>60</v>
      </c>
      <c r="E1875" s="9">
        <v>14</v>
      </c>
      <c r="F1875" s="9" t="s">
        <v>55</v>
      </c>
      <c r="G1875" s="9" t="s">
        <v>56</v>
      </c>
      <c r="H1875" s="9">
        <v>1</v>
      </c>
      <c r="I1875" s="9">
        <f t="shared" si="278"/>
        <v>36769014</v>
      </c>
      <c r="J1875" s="9">
        <f t="shared" si="285"/>
        <v>51</v>
      </c>
      <c r="K1875" s="10">
        <v>1107</v>
      </c>
      <c r="L1875" s="10">
        <v>1107</v>
      </c>
      <c r="M1875" s="10">
        <v>7.28</v>
      </c>
      <c r="N1875" s="10">
        <v>80.589600000000004</v>
      </c>
      <c r="O1875" s="9"/>
      <c r="P1875" s="6"/>
      <c r="Q1875" s="6"/>
    </row>
    <row r="1876" spans="1:17" x14ac:dyDescent="0.25">
      <c r="A1876" s="20">
        <f>A1875</f>
        <v>36769</v>
      </c>
      <c r="B1876" s="8">
        <f>B1875</f>
        <v>5</v>
      </c>
      <c r="C1876" s="9">
        <f t="shared" ref="C1876:D1891" si="286">C1875</f>
        <v>1</v>
      </c>
      <c r="D1876" s="9" t="str">
        <f t="shared" si="286"/>
        <v>growth</v>
      </c>
      <c r="E1876" s="9">
        <v>35</v>
      </c>
      <c r="F1876" s="9" t="s">
        <v>55</v>
      </c>
      <c r="G1876" s="9" t="s">
        <v>56</v>
      </c>
      <c r="H1876" s="9">
        <v>2</v>
      </c>
      <c r="I1876" s="9">
        <f t="shared" si="278"/>
        <v>36769035</v>
      </c>
      <c r="J1876" s="9">
        <f t="shared" si="285"/>
        <v>51</v>
      </c>
      <c r="K1876" s="10">
        <v>1087.5</v>
      </c>
      <c r="L1876" s="10">
        <v>1087.5</v>
      </c>
      <c r="M1876" s="10">
        <v>7.28</v>
      </c>
      <c r="N1876" s="10">
        <v>79.17</v>
      </c>
      <c r="O1876" s="9"/>
      <c r="P1876" s="6"/>
      <c r="Q1876" s="6"/>
    </row>
    <row r="1877" spans="1:17" x14ac:dyDescent="0.25">
      <c r="A1877" s="20">
        <f t="shared" ref="A1877:D1892" si="287">A1876</f>
        <v>36769</v>
      </c>
      <c r="B1877" s="8">
        <f t="shared" si="287"/>
        <v>5</v>
      </c>
      <c r="C1877" s="9">
        <f t="shared" si="286"/>
        <v>1</v>
      </c>
      <c r="D1877" s="9" t="str">
        <f t="shared" si="286"/>
        <v>growth</v>
      </c>
      <c r="E1877" s="9">
        <v>61</v>
      </c>
      <c r="F1877" s="9" t="s">
        <v>55</v>
      </c>
      <c r="G1877" s="9" t="s">
        <v>56</v>
      </c>
      <c r="H1877" s="9">
        <v>3</v>
      </c>
      <c r="I1877" s="9">
        <f t="shared" si="278"/>
        <v>36769061</v>
      </c>
      <c r="J1877" s="9">
        <f t="shared" si="285"/>
        <v>51</v>
      </c>
      <c r="K1877" s="10">
        <v>992</v>
      </c>
      <c r="L1877" s="10">
        <v>992</v>
      </c>
      <c r="M1877" s="10">
        <v>7.28</v>
      </c>
      <c r="N1877" s="10">
        <v>72.217600000000004</v>
      </c>
      <c r="O1877" s="9"/>
      <c r="P1877" s="6"/>
      <c r="Q1877" s="6"/>
    </row>
    <row r="1878" spans="1:17" x14ac:dyDescent="0.25">
      <c r="A1878" s="20">
        <f t="shared" si="287"/>
        <v>36769</v>
      </c>
      <c r="B1878" s="11">
        <f t="shared" si="287"/>
        <v>5</v>
      </c>
      <c r="C1878" s="12">
        <f t="shared" si="286"/>
        <v>1</v>
      </c>
      <c r="D1878" s="12" t="str">
        <f t="shared" si="286"/>
        <v>growth</v>
      </c>
      <c r="E1878" s="12">
        <v>17</v>
      </c>
      <c r="F1878" s="12" t="s">
        <v>57</v>
      </c>
      <c r="G1878" s="12" t="s">
        <v>56</v>
      </c>
      <c r="H1878" s="12">
        <v>1</v>
      </c>
      <c r="I1878" s="12">
        <f t="shared" ref="I1878:I1941" si="288">A1878*1000+E1878</f>
        <v>36769017</v>
      </c>
      <c r="J1878" s="12">
        <f t="shared" si="285"/>
        <v>51</v>
      </c>
      <c r="K1878" s="13">
        <v>816</v>
      </c>
      <c r="L1878" s="13">
        <v>816</v>
      </c>
      <c r="M1878" s="13">
        <v>13.49</v>
      </c>
      <c r="N1878" s="13">
        <v>110.07839999999999</v>
      </c>
      <c r="O1878" s="12"/>
      <c r="P1878" s="6"/>
      <c r="Q1878" s="6"/>
    </row>
    <row r="1879" spans="1:17" x14ac:dyDescent="0.25">
      <c r="A1879" s="20">
        <f t="shared" si="287"/>
        <v>36769</v>
      </c>
      <c r="B1879" s="11">
        <f t="shared" si="287"/>
        <v>5</v>
      </c>
      <c r="C1879" s="12">
        <f t="shared" si="286"/>
        <v>1</v>
      </c>
      <c r="D1879" s="12" t="str">
        <f t="shared" si="286"/>
        <v>growth</v>
      </c>
      <c r="E1879" s="12">
        <v>39</v>
      </c>
      <c r="F1879" s="12" t="s">
        <v>57</v>
      </c>
      <c r="G1879" s="12" t="s">
        <v>56</v>
      </c>
      <c r="H1879" s="12">
        <v>2</v>
      </c>
      <c r="I1879" s="12">
        <f t="shared" si="288"/>
        <v>36769039</v>
      </c>
      <c r="J1879" s="12">
        <f t="shared" si="285"/>
        <v>51</v>
      </c>
      <c r="K1879" s="13">
        <v>1302.5</v>
      </c>
      <c r="L1879" s="13">
        <v>1302.5</v>
      </c>
      <c r="M1879" s="13">
        <v>13.49</v>
      </c>
      <c r="N1879" s="13">
        <v>175.70724999999999</v>
      </c>
      <c r="O1879" s="12"/>
      <c r="P1879" s="6"/>
      <c r="Q1879" s="6"/>
    </row>
    <row r="1880" spans="1:17" x14ac:dyDescent="0.25">
      <c r="A1880" s="20">
        <f t="shared" si="287"/>
        <v>36769</v>
      </c>
      <c r="B1880" s="11">
        <f t="shared" si="287"/>
        <v>5</v>
      </c>
      <c r="C1880" s="12">
        <f t="shared" si="286"/>
        <v>1</v>
      </c>
      <c r="D1880" s="12" t="str">
        <f t="shared" si="286"/>
        <v>growth</v>
      </c>
      <c r="E1880" s="12">
        <v>82</v>
      </c>
      <c r="F1880" s="12" t="s">
        <v>57</v>
      </c>
      <c r="G1880" s="12" t="s">
        <v>56</v>
      </c>
      <c r="H1880" s="12">
        <v>3</v>
      </c>
      <c r="I1880" s="12">
        <f t="shared" si="288"/>
        <v>36769082</v>
      </c>
      <c r="J1880" s="12">
        <f t="shared" si="285"/>
        <v>51</v>
      </c>
      <c r="K1880" s="13">
        <v>928.5</v>
      </c>
      <c r="L1880" s="13">
        <v>928.5</v>
      </c>
      <c r="M1880" s="13">
        <v>13.49</v>
      </c>
      <c r="N1880" s="13">
        <v>125.25465</v>
      </c>
      <c r="O1880" s="12"/>
      <c r="P1880" s="6"/>
      <c r="Q1880" s="6"/>
    </row>
    <row r="1881" spans="1:17" x14ac:dyDescent="0.25">
      <c r="A1881" s="20">
        <f t="shared" si="287"/>
        <v>36769</v>
      </c>
      <c r="B1881" s="14">
        <f t="shared" si="287"/>
        <v>5</v>
      </c>
      <c r="C1881" s="15">
        <f t="shared" si="286"/>
        <v>1</v>
      </c>
      <c r="D1881" s="15" t="str">
        <f t="shared" si="286"/>
        <v>growth</v>
      </c>
      <c r="E1881" s="15">
        <v>15</v>
      </c>
      <c r="F1881" s="15" t="s">
        <v>55</v>
      </c>
      <c r="G1881" s="15" t="s">
        <v>58</v>
      </c>
      <c r="H1881" s="15">
        <v>1</v>
      </c>
      <c r="I1881" s="15">
        <f t="shared" si="288"/>
        <v>36769015</v>
      </c>
      <c r="J1881" s="15">
        <f t="shared" si="285"/>
        <v>51</v>
      </c>
      <c r="K1881" s="16">
        <v>672</v>
      </c>
      <c r="L1881" s="16">
        <v>672</v>
      </c>
      <c r="M1881" s="16">
        <v>69.69</v>
      </c>
      <c r="N1881" s="16">
        <v>468.3168</v>
      </c>
      <c r="O1881" s="15"/>
      <c r="P1881" s="6"/>
      <c r="Q1881" s="6"/>
    </row>
    <row r="1882" spans="1:17" x14ac:dyDescent="0.25">
      <c r="A1882" s="20">
        <f t="shared" si="287"/>
        <v>36769</v>
      </c>
      <c r="B1882" s="14">
        <f t="shared" si="287"/>
        <v>5</v>
      </c>
      <c r="C1882" s="15">
        <f t="shared" si="286"/>
        <v>1</v>
      </c>
      <c r="D1882" s="15" t="str">
        <f t="shared" si="286"/>
        <v>growth</v>
      </c>
      <c r="E1882" s="15">
        <v>34</v>
      </c>
      <c r="F1882" s="15" t="s">
        <v>55</v>
      </c>
      <c r="G1882" s="15" t="s">
        <v>58</v>
      </c>
      <c r="H1882" s="15">
        <v>2</v>
      </c>
      <c r="I1882" s="15">
        <f t="shared" si="288"/>
        <v>36769034</v>
      </c>
      <c r="J1882" s="15">
        <f t="shared" si="285"/>
        <v>51</v>
      </c>
      <c r="K1882" s="16">
        <v>792.5</v>
      </c>
      <c r="L1882" s="16">
        <v>792.5</v>
      </c>
      <c r="M1882" s="16">
        <v>69.69</v>
      </c>
      <c r="N1882" s="16">
        <v>552.29324999999994</v>
      </c>
      <c r="O1882" s="15"/>
      <c r="P1882" s="6"/>
      <c r="Q1882" s="6"/>
    </row>
    <row r="1883" spans="1:17" x14ac:dyDescent="0.25">
      <c r="A1883" s="20">
        <f t="shared" si="287"/>
        <v>36769</v>
      </c>
      <c r="B1883" s="14">
        <f t="shared" si="287"/>
        <v>5</v>
      </c>
      <c r="C1883" s="15">
        <f t="shared" si="286"/>
        <v>1</v>
      </c>
      <c r="D1883" s="15" t="str">
        <f t="shared" si="286"/>
        <v>growth</v>
      </c>
      <c r="E1883" s="15">
        <v>60</v>
      </c>
      <c r="F1883" s="15" t="s">
        <v>55</v>
      </c>
      <c r="G1883" s="15" t="s">
        <v>58</v>
      </c>
      <c r="H1883" s="15">
        <v>3</v>
      </c>
      <c r="I1883" s="15">
        <f t="shared" si="288"/>
        <v>36769060</v>
      </c>
      <c r="J1883" s="15">
        <f t="shared" si="285"/>
        <v>51</v>
      </c>
      <c r="K1883" s="16">
        <v>1192</v>
      </c>
      <c r="L1883" s="16">
        <v>1192</v>
      </c>
      <c r="M1883" s="16">
        <v>69.69</v>
      </c>
      <c r="N1883" s="16">
        <v>830.70479999999998</v>
      </c>
      <c r="O1883" s="15"/>
      <c r="P1883" s="6"/>
      <c r="Q1883" s="6"/>
    </row>
    <row r="1884" spans="1:17" x14ac:dyDescent="0.25">
      <c r="A1884" s="20">
        <f t="shared" si="287"/>
        <v>36769</v>
      </c>
      <c r="B1884" s="17">
        <f t="shared" si="287"/>
        <v>5</v>
      </c>
      <c r="C1884" s="18">
        <f t="shared" si="286"/>
        <v>1</v>
      </c>
      <c r="D1884" s="18" t="str">
        <f t="shared" si="286"/>
        <v>growth</v>
      </c>
      <c r="E1884" s="18">
        <v>18</v>
      </c>
      <c r="F1884" s="18" t="s">
        <v>57</v>
      </c>
      <c r="G1884" s="18" t="s">
        <v>58</v>
      </c>
      <c r="H1884" s="18">
        <v>1</v>
      </c>
      <c r="I1884" s="18">
        <f t="shared" si="288"/>
        <v>36769018</v>
      </c>
      <c r="J1884" s="18">
        <f t="shared" si="285"/>
        <v>51</v>
      </c>
      <c r="K1884" s="19">
        <v>793.5</v>
      </c>
      <c r="L1884" s="19">
        <v>793.5</v>
      </c>
      <c r="M1884" s="19">
        <v>65.98</v>
      </c>
      <c r="N1884" s="19">
        <v>523.55130000000008</v>
      </c>
      <c r="O1884" s="18"/>
      <c r="P1884" s="6"/>
      <c r="Q1884" s="6"/>
    </row>
    <row r="1885" spans="1:17" x14ac:dyDescent="0.25">
      <c r="A1885" s="20">
        <f t="shared" si="287"/>
        <v>36769</v>
      </c>
      <c r="B1885" s="17">
        <f t="shared" si="287"/>
        <v>5</v>
      </c>
      <c r="C1885" s="18">
        <f t="shared" si="286"/>
        <v>1</v>
      </c>
      <c r="D1885" s="18" t="str">
        <f t="shared" si="286"/>
        <v>growth</v>
      </c>
      <c r="E1885" s="18">
        <v>37</v>
      </c>
      <c r="F1885" s="18" t="s">
        <v>57</v>
      </c>
      <c r="G1885" s="18" t="s">
        <v>58</v>
      </c>
      <c r="H1885" s="18">
        <v>2</v>
      </c>
      <c r="I1885" s="18">
        <f t="shared" si="288"/>
        <v>36769037</v>
      </c>
      <c r="J1885" s="18">
        <f t="shared" si="285"/>
        <v>51</v>
      </c>
      <c r="K1885" s="19">
        <v>666.5</v>
      </c>
      <c r="L1885" s="19">
        <v>666.5</v>
      </c>
      <c r="M1885" s="19">
        <v>65.98</v>
      </c>
      <c r="N1885" s="19">
        <v>439.75670000000002</v>
      </c>
      <c r="O1885" s="18"/>
      <c r="P1885" s="6"/>
      <c r="Q1885" s="6"/>
    </row>
    <row r="1886" spans="1:17" x14ac:dyDescent="0.25">
      <c r="A1886" s="20">
        <f t="shared" si="287"/>
        <v>36769</v>
      </c>
      <c r="B1886" s="17">
        <f t="shared" si="287"/>
        <v>5</v>
      </c>
      <c r="C1886" s="18">
        <f t="shared" si="286"/>
        <v>1</v>
      </c>
      <c r="D1886" s="18" t="str">
        <f t="shared" si="286"/>
        <v>growth</v>
      </c>
      <c r="E1886" s="18">
        <v>83</v>
      </c>
      <c r="F1886" s="18" t="s">
        <v>57</v>
      </c>
      <c r="G1886" s="18" t="s">
        <v>58</v>
      </c>
      <c r="H1886" s="18">
        <v>3</v>
      </c>
      <c r="I1886" s="18">
        <f t="shared" si="288"/>
        <v>36769083</v>
      </c>
      <c r="J1886" s="18">
        <f t="shared" si="285"/>
        <v>51</v>
      </c>
      <c r="K1886" s="19">
        <v>626.5</v>
      </c>
      <c r="L1886" s="19">
        <v>626.5</v>
      </c>
      <c r="M1886" s="19">
        <v>65.98</v>
      </c>
      <c r="N1886" s="19">
        <v>413.36470000000003</v>
      </c>
      <c r="O1886" s="18"/>
      <c r="P1886" s="6"/>
      <c r="Q1886" s="6"/>
    </row>
    <row r="1887" spans="1:17" x14ac:dyDescent="0.25">
      <c r="A1887" s="20">
        <f t="shared" si="287"/>
        <v>36769</v>
      </c>
      <c r="B1887" s="8">
        <f t="shared" si="287"/>
        <v>5</v>
      </c>
      <c r="C1887" s="9">
        <f t="shared" si="286"/>
        <v>1</v>
      </c>
      <c r="D1887" s="9" t="str">
        <f t="shared" si="286"/>
        <v>growth</v>
      </c>
      <c r="E1887" s="9">
        <v>16</v>
      </c>
      <c r="F1887" s="9" t="s">
        <v>55</v>
      </c>
      <c r="G1887" s="9" t="s">
        <v>59</v>
      </c>
      <c r="H1887" s="9">
        <v>1</v>
      </c>
      <c r="I1887" s="9">
        <f t="shared" si="288"/>
        <v>36769016</v>
      </c>
      <c r="J1887" s="9">
        <f t="shared" si="285"/>
        <v>51</v>
      </c>
      <c r="K1887" s="10">
        <v>2601</v>
      </c>
      <c r="L1887" s="10">
        <v>2601</v>
      </c>
      <c r="M1887" s="10">
        <v>92.42</v>
      </c>
      <c r="N1887" s="10">
        <v>2403.8442</v>
      </c>
      <c r="O1887" s="9"/>
      <c r="P1887" s="6"/>
      <c r="Q1887" s="6"/>
    </row>
    <row r="1888" spans="1:17" x14ac:dyDescent="0.25">
      <c r="A1888" s="20">
        <f t="shared" si="287"/>
        <v>36769</v>
      </c>
      <c r="B1888" s="8">
        <f t="shared" si="287"/>
        <v>5</v>
      </c>
      <c r="C1888" s="9">
        <f t="shared" si="286"/>
        <v>1</v>
      </c>
      <c r="D1888" s="9" t="str">
        <f t="shared" si="286"/>
        <v>growth</v>
      </c>
      <c r="E1888" s="9">
        <v>36</v>
      </c>
      <c r="F1888" s="9" t="s">
        <v>55</v>
      </c>
      <c r="G1888" s="9" t="s">
        <v>59</v>
      </c>
      <c r="H1888" s="9">
        <v>2</v>
      </c>
      <c r="I1888" s="9">
        <f t="shared" si="288"/>
        <v>36769036</v>
      </c>
      <c r="J1888" s="9">
        <f t="shared" si="285"/>
        <v>51</v>
      </c>
      <c r="K1888" s="10">
        <v>2407.5</v>
      </c>
      <c r="L1888" s="10">
        <v>2407.5</v>
      </c>
      <c r="M1888" s="10">
        <v>92.42</v>
      </c>
      <c r="N1888" s="10">
        <v>2225.0115000000001</v>
      </c>
      <c r="O1888" s="9"/>
      <c r="P1888" s="6"/>
      <c r="Q1888" s="6"/>
    </row>
    <row r="1889" spans="1:17" x14ac:dyDescent="0.25">
      <c r="A1889" s="20">
        <f t="shared" si="287"/>
        <v>36769</v>
      </c>
      <c r="B1889" s="8">
        <f t="shared" si="287"/>
        <v>5</v>
      </c>
      <c r="C1889" s="9">
        <f t="shared" si="286"/>
        <v>1</v>
      </c>
      <c r="D1889" s="9" t="str">
        <f t="shared" si="286"/>
        <v>growth</v>
      </c>
      <c r="E1889" s="9">
        <v>59</v>
      </c>
      <c r="F1889" s="9" t="s">
        <v>55</v>
      </c>
      <c r="G1889" s="9" t="s">
        <v>59</v>
      </c>
      <c r="H1889" s="9">
        <v>3</v>
      </c>
      <c r="I1889" s="9">
        <f t="shared" si="288"/>
        <v>36769059</v>
      </c>
      <c r="J1889" s="9">
        <f t="shared" si="285"/>
        <v>51</v>
      </c>
      <c r="K1889" s="10">
        <v>1935</v>
      </c>
      <c r="L1889" s="10">
        <v>1935</v>
      </c>
      <c r="M1889" s="10">
        <v>92.42</v>
      </c>
      <c r="N1889" s="10">
        <v>1788.327</v>
      </c>
      <c r="O1889" s="9"/>
      <c r="P1889" s="6"/>
      <c r="Q1889" s="6"/>
    </row>
    <row r="1890" spans="1:17" x14ac:dyDescent="0.25">
      <c r="A1890" s="20">
        <f t="shared" si="287"/>
        <v>36769</v>
      </c>
      <c r="B1890" s="11">
        <f t="shared" si="287"/>
        <v>5</v>
      </c>
      <c r="C1890" s="12">
        <f t="shared" si="286"/>
        <v>1</v>
      </c>
      <c r="D1890" s="12" t="str">
        <f t="shared" si="286"/>
        <v>growth</v>
      </c>
      <c r="E1890" s="12">
        <v>19</v>
      </c>
      <c r="F1890" s="12" t="s">
        <v>57</v>
      </c>
      <c r="G1890" s="12" t="s">
        <v>59</v>
      </c>
      <c r="H1890" s="12">
        <v>1</v>
      </c>
      <c r="I1890" s="12">
        <f t="shared" si="288"/>
        <v>36769019</v>
      </c>
      <c r="J1890" s="12">
        <f t="shared" si="285"/>
        <v>51</v>
      </c>
      <c r="K1890" s="13">
        <v>1566.5</v>
      </c>
      <c r="L1890" s="13">
        <v>1566.5</v>
      </c>
      <c r="M1890" s="13">
        <v>87.21</v>
      </c>
      <c r="N1890" s="13">
        <v>1366.14465</v>
      </c>
      <c r="O1890" s="12"/>
      <c r="P1890" s="6"/>
      <c r="Q1890" s="6"/>
    </row>
    <row r="1891" spans="1:17" x14ac:dyDescent="0.25">
      <c r="A1891" s="20">
        <f t="shared" si="287"/>
        <v>36769</v>
      </c>
      <c r="B1891" s="11">
        <f t="shared" si="287"/>
        <v>5</v>
      </c>
      <c r="C1891" s="12">
        <f t="shared" si="286"/>
        <v>1</v>
      </c>
      <c r="D1891" s="12" t="str">
        <f t="shared" si="286"/>
        <v>growth</v>
      </c>
      <c r="E1891" s="12">
        <v>38</v>
      </c>
      <c r="F1891" s="12" t="s">
        <v>57</v>
      </c>
      <c r="G1891" s="12" t="s">
        <v>59</v>
      </c>
      <c r="H1891" s="12">
        <v>2</v>
      </c>
      <c r="I1891" s="12">
        <f t="shared" si="288"/>
        <v>36769038</v>
      </c>
      <c r="J1891" s="12">
        <f t="shared" si="285"/>
        <v>51</v>
      </c>
      <c r="K1891" s="13">
        <v>1342</v>
      </c>
      <c r="L1891" s="13">
        <v>1342</v>
      </c>
      <c r="M1891" s="13">
        <v>87.21</v>
      </c>
      <c r="N1891" s="13">
        <v>1170.3581999999999</v>
      </c>
      <c r="O1891" s="12"/>
      <c r="P1891" s="6"/>
      <c r="Q1891" s="6"/>
    </row>
    <row r="1892" spans="1:17" x14ac:dyDescent="0.25">
      <c r="A1892" s="20">
        <f t="shared" si="287"/>
        <v>36769</v>
      </c>
      <c r="B1892" s="11">
        <f t="shared" si="287"/>
        <v>5</v>
      </c>
      <c r="C1892" s="12">
        <f t="shared" si="287"/>
        <v>1</v>
      </c>
      <c r="D1892" s="12" t="str">
        <f t="shared" si="287"/>
        <v>growth</v>
      </c>
      <c r="E1892" s="12">
        <v>81</v>
      </c>
      <c r="F1892" s="12" t="s">
        <v>57</v>
      </c>
      <c r="G1892" s="12" t="s">
        <v>59</v>
      </c>
      <c r="H1892" s="12">
        <v>3</v>
      </c>
      <c r="I1892" s="12">
        <f t="shared" si="288"/>
        <v>36769081</v>
      </c>
      <c r="J1892" s="12">
        <f t="shared" si="285"/>
        <v>51</v>
      </c>
      <c r="K1892" s="13">
        <v>1807.5</v>
      </c>
      <c r="L1892" s="13">
        <v>1807.5</v>
      </c>
      <c r="M1892" s="13">
        <v>87.21</v>
      </c>
      <c r="N1892" s="13">
        <v>1576.3207499999999</v>
      </c>
      <c r="O1892" s="12"/>
      <c r="P1892" s="6"/>
      <c r="Q1892" s="6"/>
    </row>
    <row r="1893" spans="1:17" x14ac:dyDescent="0.25">
      <c r="A1893" s="7">
        <v>36775</v>
      </c>
      <c r="B1893" s="8">
        <v>5</v>
      </c>
      <c r="C1893" s="9">
        <v>1</v>
      </c>
      <c r="D1893" s="9" t="s">
        <v>60</v>
      </c>
      <c r="E1893" s="9">
        <v>14</v>
      </c>
      <c r="F1893" s="9" t="s">
        <v>55</v>
      </c>
      <c r="G1893" s="9" t="s">
        <v>56</v>
      </c>
      <c r="H1893" s="9">
        <v>1</v>
      </c>
      <c r="I1893" s="9">
        <f t="shared" si="288"/>
        <v>36775014</v>
      </c>
      <c r="J1893" s="9">
        <f t="shared" si="285"/>
        <v>51</v>
      </c>
      <c r="K1893" s="10">
        <v>1404</v>
      </c>
      <c r="L1893" s="10">
        <v>1404</v>
      </c>
      <c r="M1893" s="10">
        <v>7.28</v>
      </c>
      <c r="N1893" s="10">
        <v>102.21120000000001</v>
      </c>
      <c r="O1893" s="9"/>
      <c r="P1893" s="6"/>
      <c r="Q1893" s="6"/>
    </row>
    <row r="1894" spans="1:17" x14ac:dyDescent="0.25">
      <c r="A1894" s="7">
        <f>A1893</f>
        <v>36775</v>
      </c>
      <c r="B1894" s="8">
        <f>B1893</f>
        <v>5</v>
      </c>
      <c r="C1894" s="9">
        <f t="shared" ref="C1894:D1909" si="289">C1893</f>
        <v>1</v>
      </c>
      <c r="D1894" s="9" t="str">
        <f t="shared" si="289"/>
        <v>growth</v>
      </c>
      <c r="E1894" s="9">
        <v>35</v>
      </c>
      <c r="F1894" s="9" t="s">
        <v>55</v>
      </c>
      <c r="G1894" s="9" t="s">
        <v>56</v>
      </c>
      <c r="H1894" s="9">
        <v>2</v>
      </c>
      <c r="I1894" s="9">
        <f t="shared" si="288"/>
        <v>36775035</v>
      </c>
      <c r="J1894" s="9">
        <f t="shared" si="285"/>
        <v>51</v>
      </c>
      <c r="K1894" s="10">
        <v>1025</v>
      </c>
      <c r="L1894" s="10">
        <v>1025</v>
      </c>
      <c r="M1894" s="10">
        <v>7.28</v>
      </c>
      <c r="N1894" s="10">
        <v>74.62</v>
      </c>
      <c r="O1894" s="9"/>
      <c r="P1894" s="6"/>
      <c r="Q1894" s="6"/>
    </row>
    <row r="1895" spans="1:17" x14ac:dyDescent="0.25">
      <c r="A1895" s="7">
        <f t="shared" ref="A1895:D1910" si="290">A1894</f>
        <v>36775</v>
      </c>
      <c r="B1895" s="8">
        <f t="shared" si="290"/>
        <v>5</v>
      </c>
      <c r="C1895" s="9">
        <f t="shared" si="289"/>
        <v>1</v>
      </c>
      <c r="D1895" s="9" t="str">
        <f t="shared" si="289"/>
        <v>growth</v>
      </c>
      <c r="E1895" s="9">
        <v>61</v>
      </c>
      <c r="F1895" s="9" t="s">
        <v>55</v>
      </c>
      <c r="G1895" s="9" t="s">
        <v>56</v>
      </c>
      <c r="H1895" s="9">
        <v>3</v>
      </c>
      <c r="I1895" s="9">
        <f t="shared" si="288"/>
        <v>36775061</v>
      </c>
      <c r="J1895" s="9">
        <f t="shared" si="285"/>
        <v>51</v>
      </c>
      <c r="K1895" s="10">
        <v>1240.5</v>
      </c>
      <c r="L1895" s="10">
        <v>1240.5</v>
      </c>
      <c r="M1895" s="10">
        <v>7.28</v>
      </c>
      <c r="N1895" s="10">
        <v>90.308400000000006</v>
      </c>
      <c r="O1895" s="9"/>
      <c r="P1895" s="6"/>
      <c r="Q1895" s="6"/>
    </row>
    <row r="1896" spans="1:17" x14ac:dyDescent="0.25">
      <c r="A1896" s="7">
        <f t="shared" si="290"/>
        <v>36775</v>
      </c>
      <c r="B1896" s="11">
        <f t="shared" si="290"/>
        <v>5</v>
      </c>
      <c r="C1896" s="12">
        <f t="shared" si="289"/>
        <v>1</v>
      </c>
      <c r="D1896" s="12" t="str">
        <f t="shared" si="289"/>
        <v>growth</v>
      </c>
      <c r="E1896" s="12">
        <v>17</v>
      </c>
      <c r="F1896" s="12" t="s">
        <v>57</v>
      </c>
      <c r="G1896" s="12" t="s">
        <v>56</v>
      </c>
      <c r="H1896" s="12">
        <v>1</v>
      </c>
      <c r="I1896" s="12">
        <f t="shared" si="288"/>
        <v>36775017</v>
      </c>
      <c r="J1896" s="12">
        <f t="shared" si="285"/>
        <v>51</v>
      </c>
      <c r="K1896" s="13">
        <v>1212.5</v>
      </c>
      <c r="L1896" s="13">
        <v>1212.5</v>
      </c>
      <c r="M1896" s="13">
        <v>13.49</v>
      </c>
      <c r="N1896" s="13">
        <v>163.56625</v>
      </c>
      <c r="O1896" s="12"/>
      <c r="P1896" s="6"/>
      <c r="Q1896" s="6"/>
    </row>
    <row r="1897" spans="1:17" x14ac:dyDescent="0.25">
      <c r="A1897" s="7">
        <f t="shared" si="290"/>
        <v>36775</v>
      </c>
      <c r="B1897" s="11">
        <f t="shared" si="290"/>
        <v>5</v>
      </c>
      <c r="C1897" s="12">
        <f t="shared" si="289"/>
        <v>1</v>
      </c>
      <c r="D1897" s="12" t="str">
        <f t="shared" si="289"/>
        <v>growth</v>
      </c>
      <c r="E1897" s="12">
        <v>39</v>
      </c>
      <c r="F1897" s="12" t="s">
        <v>57</v>
      </c>
      <c r="G1897" s="12" t="s">
        <v>56</v>
      </c>
      <c r="H1897" s="12">
        <v>2</v>
      </c>
      <c r="I1897" s="12">
        <f t="shared" si="288"/>
        <v>36775039</v>
      </c>
      <c r="J1897" s="12">
        <f t="shared" si="285"/>
        <v>51</v>
      </c>
      <c r="K1897" s="13">
        <v>1296</v>
      </c>
      <c r="L1897" s="13">
        <v>1296</v>
      </c>
      <c r="M1897" s="13">
        <v>13.49</v>
      </c>
      <c r="N1897" s="13">
        <v>174.8304</v>
      </c>
      <c r="O1897" s="12"/>
      <c r="P1897" s="6"/>
      <c r="Q1897" s="6"/>
    </row>
    <row r="1898" spans="1:17" x14ac:dyDescent="0.25">
      <c r="A1898" s="7">
        <f t="shared" si="290"/>
        <v>36775</v>
      </c>
      <c r="B1898" s="11">
        <f t="shared" si="290"/>
        <v>5</v>
      </c>
      <c r="C1898" s="12">
        <f t="shared" si="289"/>
        <v>1</v>
      </c>
      <c r="D1898" s="12" t="str">
        <f t="shared" si="289"/>
        <v>growth</v>
      </c>
      <c r="E1898" s="12">
        <v>82</v>
      </c>
      <c r="F1898" s="12" t="s">
        <v>57</v>
      </c>
      <c r="G1898" s="12" t="s">
        <v>56</v>
      </c>
      <c r="H1898" s="12">
        <v>3</v>
      </c>
      <c r="I1898" s="12">
        <f t="shared" si="288"/>
        <v>36775082</v>
      </c>
      <c r="J1898" s="12">
        <f t="shared" si="285"/>
        <v>51</v>
      </c>
      <c r="K1898" s="13">
        <v>1337</v>
      </c>
      <c r="L1898" s="13">
        <v>1337</v>
      </c>
      <c r="M1898" s="13">
        <v>13.49</v>
      </c>
      <c r="N1898" s="13">
        <v>180.3613</v>
      </c>
      <c r="O1898" s="12"/>
      <c r="P1898" s="6"/>
      <c r="Q1898" s="6"/>
    </row>
    <row r="1899" spans="1:17" x14ac:dyDescent="0.25">
      <c r="A1899" s="7">
        <f t="shared" si="290"/>
        <v>36775</v>
      </c>
      <c r="B1899" s="14">
        <f t="shared" si="290"/>
        <v>5</v>
      </c>
      <c r="C1899" s="15">
        <f t="shared" si="289"/>
        <v>1</v>
      </c>
      <c r="D1899" s="15" t="str">
        <f t="shared" si="289"/>
        <v>growth</v>
      </c>
      <c r="E1899" s="15">
        <v>15</v>
      </c>
      <c r="F1899" s="15" t="s">
        <v>55</v>
      </c>
      <c r="G1899" s="15" t="s">
        <v>58</v>
      </c>
      <c r="H1899" s="15">
        <v>1</v>
      </c>
      <c r="I1899" s="15">
        <f t="shared" si="288"/>
        <v>36775015</v>
      </c>
      <c r="J1899" s="15">
        <f t="shared" si="285"/>
        <v>51</v>
      </c>
      <c r="K1899" s="16">
        <v>935.5</v>
      </c>
      <c r="L1899" s="16">
        <v>935.5</v>
      </c>
      <c r="M1899" s="16">
        <v>69.69</v>
      </c>
      <c r="N1899" s="16">
        <v>651.94994999999994</v>
      </c>
      <c r="O1899" s="15"/>
      <c r="P1899" s="6"/>
      <c r="Q1899" s="6"/>
    </row>
    <row r="1900" spans="1:17" x14ac:dyDescent="0.25">
      <c r="A1900" s="7">
        <f t="shared" si="290"/>
        <v>36775</v>
      </c>
      <c r="B1900" s="14">
        <f t="shared" si="290"/>
        <v>5</v>
      </c>
      <c r="C1900" s="15">
        <f t="shared" si="289"/>
        <v>1</v>
      </c>
      <c r="D1900" s="15" t="str">
        <f t="shared" si="289"/>
        <v>growth</v>
      </c>
      <c r="E1900" s="15">
        <v>34</v>
      </c>
      <c r="F1900" s="15" t="s">
        <v>55</v>
      </c>
      <c r="G1900" s="15" t="s">
        <v>58</v>
      </c>
      <c r="H1900" s="15">
        <v>2</v>
      </c>
      <c r="I1900" s="15">
        <f t="shared" si="288"/>
        <v>36775034</v>
      </c>
      <c r="J1900" s="15">
        <f t="shared" si="285"/>
        <v>51</v>
      </c>
      <c r="K1900" s="16">
        <v>876</v>
      </c>
      <c r="L1900" s="16">
        <v>876</v>
      </c>
      <c r="M1900" s="16">
        <v>69.69</v>
      </c>
      <c r="N1900" s="16">
        <v>610.48439999999994</v>
      </c>
      <c r="O1900" s="15"/>
      <c r="P1900" s="6"/>
      <c r="Q1900" s="6"/>
    </row>
    <row r="1901" spans="1:17" x14ac:dyDescent="0.25">
      <c r="A1901" s="7">
        <f t="shared" si="290"/>
        <v>36775</v>
      </c>
      <c r="B1901" s="14">
        <f t="shared" si="290"/>
        <v>5</v>
      </c>
      <c r="C1901" s="15">
        <f t="shared" si="289"/>
        <v>1</v>
      </c>
      <c r="D1901" s="15" t="str">
        <f t="shared" si="289"/>
        <v>growth</v>
      </c>
      <c r="E1901" s="15">
        <v>60</v>
      </c>
      <c r="F1901" s="15" t="s">
        <v>55</v>
      </c>
      <c r="G1901" s="15" t="s">
        <v>58</v>
      </c>
      <c r="H1901" s="15">
        <v>3</v>
      </c>
      <c r="I1901" s="15">
        <f t="shared" si="288"/>
        <v>36775060</v>
      </c>
      <c r="J1901" s="15">
        <f t="shared" si="285"/>
        <v>51</v>
      </c>
      <c r="K1901" s="16">
        <v>1375.5</v>
      </c>
      <c r="L1901" s="16">
        <v>1375.5</v>
      </c>
      <c r="M1901" s="16">
        <v>69.69</v>
      </c>
      <c r="N1901" s="16">
        <v>958.58594999999991</v>
      </c>
      <c r="O1901" s="15"/>
      <c r="P1901" s="6"/>
      <c r="Q1901" s="6"/>
    </row>
    <row r="1902" spans="1:17" x14ac:dyDescent="0.25">
      <c r="A1902" s="7">
        <f t="shared" si="290"/>
        <v>36775</v>
      </c>
      <c r="B1902" s="17">
        <f t="shared" si="290"/>
        <v>5</v>
      </c>
      <c r="C1902" s="18">
        <f t="shared" si="289"/>
        <v>1</v>
      </c>
      <c r="D1902" s="18" t="str">
        <f t="shared" si="289"/>
        <v>growth</v>
      </c>
      <c r="E1902" s="18">
        <v>18</v>
      </c>
      <c r="F1902" s="18" t="s">
        <v>57</v>
      </c>
      <c r="G1902" s="18" t="s">
        <v>58</v>
      </c>
      <c r="H1902" s="18">
        <v>1</v>
      </c>
      <c r="I1902" s="18">
        <f t="shared" si="288"/>
        <v>36775018</v>
      </c>
      <c r="J1902" s="18">
        <f t="shared" si="285"/>
        <v>51</v>
      </c>
      <c r="K1902" s="19">
        <v>1395</v>
      </c>
      <c r="L1902" s="19">
        <v>1395</v>
      </c>
      <c r="M1902" s="19">
        <v>65.98</v>
      </c>
      <c r="N1902" s="19">
        <v>920.42100000000005</v>
      </c>
      <c r="O1902" s="18"/>
      <c r="P1902" s="6"/>
      <c r="Q1902" s="6"/>
    </row>
    <row r="1903" spans="1:17" x14ac:dyDescent="0.25">
      <c r="A1903" s="7">
        <f t="shared" si="290"/>
        <v>36775</v>
      </c>
      <c r="B1903" s="17">
        <f t="shared" si="290"/>
        <v>5</v>
      </c>
      <c r="C1903" s="18">
        <f t="shared" si="289"/>
        <v>1</v>
      </c>
      <c r="D1903" s="18" t="str">
        <f t="shared" si="289"/>
        <v>growth</v>
      </c>
      <c r="E1903" s="18">
        <v>37</v>
      </c>
      <c r="F1903" s="18" t="s">
        <v>57</v>
      </c>
      <c r="G1903" s="18" t="s">
        <v>58</v>
      </c>
      <c r="H1903" s="18">
        <v>2</v>
      </c>
      <c r="I1903" s="18">
        <f t="shared" si="288"/>
        <v>36775037</v>
      </c>
      <c r="J1903" s="18">
        <f t="shared" si="285"/>
        <v>51</v>
      </c>
      <c r="K1903" s="19">
        <v>1088.5</v>
      </c>
      <c r="L1903" s="19">
        <v>1088.5</v>
      </c>
      <c r="M1903" s="19">
        <v>65.98</v>
      </c>
      <c r="N1903" s="19">
        <v>718.19230000000005</v>
      </c>
      <c r="O1903" s="18"/>
      <c r="P1903" s="6"/>
      <c r="Q1903" s="6"/>
    </row>
    <row r="1904" spans="1:17" x14ac:dyDescent="0.25">
      <c r="A1904" s="7">
        <f t="shared" si="290"/>
        <v>36775</v>
      </c>
      <c r="B1904" s="17">
        <f t="shared" si="290"/>
        <v>5</v>
      </c>
      <c r="C1904" s="18">
        <f t="shared" si="289"/>
        <v>1</v>
      </c>
      <c r="D1904" s="18" t="str">
        <f t="shared" si="289"/>
        <v>growth</v>
      </c>
      <c r="E1904" s="18">
        <v>83</v>
      </c>
      <c r="F1904" s="18" t="s">
        <v>57</v>
      </c>
      <c r="G1904" s="18" t="s">
        <v>58</v>
      </c>
      <c r="H1904" s="18">
        <v>3</v>
      </c>
      <c r="I1904" s="18">
        <f t="shared" si="288"/>
        <v>36775083</v>
      </c>
      <c r="J1904" s="18">
        <f t="shared" si="285"/>
        <v>51</v>
      </c>
      <c r="K1904" s="19">
        <v>1282</v>
      </c>
      <c r="L1904" s="19">
        <v>1282</v>
      </c>
      <c r="M1904" s="19">
        <v>65.98</v>
      </c>
      <c r="N1904" s="19">
        <v>845.86360000000002</v>
      </c>
      <c r="O1904" s="18"/>
      <c r="P1904" s="6"/>
      <c r="Q1904" s="6"/>
    </row>
    <row r="1905" spans="1:17" x14ac:dyDescent="0.25">
      <c r="A1905" s="7">
        <f t="shared" si="290"/>
        <v>36775</v>
      </c>
      <c r="B1905" s="8">
        <f t="shared" si="290"/>
        <v>5</v>
      </c>
      <c r="C1905" s="9">
        <f t="shared" si="289"/>
        <v>1</v>
      </c>
      <c r="D1905" s="9" t="str">
        <f t="shared" si="289"/>
        <v>growth</v>
      </c>
      <c r="E1905" s="9">
        <v>16</v>
      </c>
      <c r="F1905" s="9" t="s">
        <v>55</v>
      </c>
      <c r="G1905" s="9" t="s">
        <v>59</v>
      </c>
      <c r="H1905" s="9">
        <v>1</v>
      </c>
      <c r="I1905" s="9">
        <f t="shared" si="288"/>
        <v>36775016</v>
      </c>
      <c r="J1905" s="9">
        <f t="shared" si="285"/>
        <v>51</v>
      </c>
      <c r="K1905" s="10">
        <v>2444.5</v>
      </c>
      <c r="L1905" s="10">
        <v>2444.5</v>
      </c>
      <c r="M1905" s="10">
        <v>92.42</v>
      </c>
      <c r="N1905" s="10">
        <v>2259.2069000000001</v>
      </c>
      <c r="O1905" s="9"/>
      <c r="P1905" s="6"/>
      <c r="Q1905" s="6"/>
    </row>
    <row r="1906" spans="1:17" x14ac:dyDescent="0.25">
      <c r="A1906" s="7">
        <f t="shared" si="290"/>
        <v>36775</v>
      </c>
      <c r="B1906" s="8">
        <f t="shared" si="290"/>
        <v>5</v>
      </c>
      <c r="C1906" s="9">
        <f t="shared" si="289"/>
        <v>1</v>
      </c>
      <c r="D1906" s="9" t="str">
        <f t="shared" si="289"/>
        <v>growth</v>
      </c>
      <c r="E1906" s="9">
        <v>36</v>
      </c>
      <c r="F1906" s="9" t="s">
        <v>55</v>
      </c>
      <c r="G1906" s="9" t="s">
        <v>59</v>
      </c>
      <c r="H1906" s="9">
        <v>2</v>
      </c>
      <c r="I1906" s="9">
        <f t="shared" si="288"/>
        <v>36775036</v>
      </c>
      <c r="J1906" s="9">
        <f t="shared" si="285"/>
        <v>51</v>
      </c>
      <c r="K1906" s="10">
        <v>2699</v>
      </c>
      <c r="L1906" s="10">
        <v>2699</v>
      </c>
      <c r="M1906" s="10">
        <v>92.42</v>
      </c>
      <c r="N1906" s="10">
        <v>2494.4158000000002</v>
      </c>
      <c r="O1906" s="9"/>
      <c r="P1906" s="6"/>
      <c r="Q1906" s="6"/>
    </row>
    <row r="1907" spans="1:17" x14ac:dyDescent="0.25">
      <c r="A1907" s="7">
        <f t="shared" si="290"/>
        <v>36775</v>
      </c>
      <c r="B1907" s="8">
        <f t="shared" si="290"/>
        <v>5</v>
      </c>
      <c r="C1907" s="9">
        <f t="shared" si="289"/>
        <v>1</v>
      </c>
      <c r="D1907" s="9" t="str">
        <f t="shared" si="289"/>
        <v>growth</v>
      </c>
      <c r="E1907" s="9">
        <v>59</v>
      </c>
      <c r="F1907" s="9" t="s">
        <v>55</v>
      </c>
      <c r="G1907" s="9" t="s">
        <v>59</v>
      </c>
      <c r="H1907" s="9">
        <v>3</v>
      </c>
      <c r="I1907" s="9">
        <f t="shared" si="288"/>
        <v>36775059</v>
      </c>
      <c r="J1907" s="9">
        <f t="shared" si="285"/>
        <v>51</v>
      </c>
      <c r="K1907" s="10">
        <v>2811.5</v>
      </c>
      <c r="L1907" s="10">
        <v>2811.5</v>
      </c>
      <c r="M1907" s="10">
        <v>92.42</v>
      </c>
      <c r="N1907" s="10">
        <v>2598.3883000000001</v>
      </c>
      <c r="O1907" s="9"/>
      <c r="P1907" s="6"/>
      <c r="Q1907" s="6"/>
    </row>
    <row r="1908" spans="1:17" x14ac:dyDescent="0.25">
      <c r="A1908" s="7">
        <f t="shared" si="290"/>
        <v>36775</v>
      </c>
      <c r="B1908" s="11">
        <f t="shared" si="290"/>
        <v>5</v>
      </c>
      <c r="C1908" s="12">
        <f t="shared" si="289"/>
        <v>1</v>
      </c>
      <c r="D1908" s="12" t="str">
        <f t="shared" si="289"/>
        <v>growth</v>
      </c>
      <c r="E1908" s="12">
        <v>19</v>
      </c>
      <c r="F1908" s="12" t="s">
        <v>57</v>
      </c>
      <c r="G1908" s="12" t="s">
        <v>59</v>
      </c>
      <c r="H1908" s="12">
        <v>1</v>
      </c>
      <c r="I1908" s="12">
        <f t="shared" si="288"/>
        <v>36775019</v>
      </c>
      <c r="J1908" s="12">
        <f t="shared" si="285"/>
        <v>51</v>
      </c>
      <c r="K1908" s="13">
        <v>2524.5</v>
      </c>
      <c r="L1908" s="13">
        <v>2524.5</v>
      </c>
      <c r="M1908" s="13">
        <v>87.21</v>
      </c>
      <c r="N1908" s="13">
        <v>2201.61645</v>
      </c>
      <c r="O1908" s="12"/>
      <c r="P1908" s="6"/>
      <c r="Q1908" s="6"/>
    </row>
    <row r="1909" spans="1:17" x14ac:dyDescent="0.25">
      <c r="A1909" s="7">
        <f t="shared" si="290"/>
        <v>36775</v>
      </c>
      <c r="B1909" s="11">
        <f t="shared" si="290"/>
        <v>5</v>
      </c>
      <c r="C1909" s="12">
        <f t="shared" si="289"/>
        <v>1</v>
      </c>
      <c r="D1909" s="12" t="str">
        <f t="shared" si="289"/>
        <v>growth</v>
      </c>
      <c r="E1909" s="12">
        <v>38</v>
      </c>
      <c r="F1909" s="12" t="s">
        <v>57</v>
      </c>
      <c r="G1909" s="12" t="s">
        <v>59</v>
      </c>
      <c r="H1909" s="12">
        <v>2</v>
      </c>
      <c r="I1909" s="12">
        <f t="shared" si="288"/>
        <v>36775038</v>
      </c>
      <c r="J1909" s="12">
        <f t="shared" si="285"/>
        <v>51</v>
      </c>
      <c r="K1909" s="13">
        <v>2560.5</v>
      </c>
      <c r="L1909" s="13">
        <v>2560.5</v>
      </c>
      <c r="M1909" s="13">
        <v>87.21</v>
      </c>
      <c r="N1909" s="13">
        <v>2233.0120499999998</v>
      </c>
      <c r="O1909" s="12"/>
      <c r="P1909" s="6"/>
      <c r="Q1909" s="6"/>
    </row>
    <row r="1910" spans="1:17" x14ac:dyDescent="0.25">
      <c r="A1910" s="7">
        <f t="shared" si="290"/>
        <v>36775</v>
      </c>
      <c r="B1910" s="11">
        <f t="shared" si="290"/>
        <v>5</v>
      </c>
      <c r="C1910" s="12">
        <f t="shared" si="290"/>
        <v>1</v>
      </c>
      <c r="D1910" s="12" t="str">
        <f t="shared" si="290"/>
        <v>growth</v>
      </c>
      <c r="E1910" s="12">
        <v>81</v>
      </c>
      <c r="F1910" s="12" t="s">
        <v>57</v>
      </c>
      <c r="G1910" s="12" t="s">
        <v>59</v>
      </c>
      <c r="H1910" s="12">
        <v>3</v>
      </c>
      <c r="I1910" s="12">
        <f t="shared" si="288"/>
        <v>36775081</v>
      </c>
      <c r="J1910" s="12">
        <f t="shared" si="285"/>
        <v>51</v>
      </c>
      <c r="K1910" s="13">
        <v>1746.5</v>
      </c>
      <c r="L1910" s="13">
        <v>1746.5</v>
      </c>
      <c r="M1910" s="13">
        <v>87.21</v>
      </c>
      <c r="N1910" s="13">
        <v>1523.12265</v>
      </c>
      <c r="O1910" s="12"/>
      <c r="P1910" s="6"/>
      <c r="Q1910" s="6"/>
    </row>
    <row r="1911" spans="1:17" x14ac:dyDescent="0.25">
      <c r="A1911" s="20">
        <v>36782</v>
      </c>
      <c r="B1911" s="8">
        <v>5</v>
      </c>
      <c r="C1911" s="9">
        <v>1</v>
      </c>
      <c r="D1911" s="9" t="s">
        <v>60</v>
      </c>
      <c r="E1911" s="9">
        <v>14</v>
      </c>
      <c r="F1911" s="9" t="s">
        <v>55</v>
      </c>
      <c r="G1911" s="9" t="s">
        <v>56</v>
      </c>
      <c r="H1911" s="9">
        <v>1</v>
      </c>
      <c r="I1911" s="9">
        <f t="shared" si="288"/>
        <v>36782014</v>
      </c>
      <c r="J1911" s="9">
        <f t="shared" si="285"/>
        <v>51</v>
      </c>
      <c r="K1911" s="10">
        <v>1927.5</v>
      </c>
      <c r="L1911" s="10">
        <v>1927.5</v>
      </c>
      <c r="M1911" s="10">
        <v>7.28</v>
      </c>
      <c r="N1911" s="10">
        <v>140.322</v>
      </c>
      <c r="O1911" s="9"/>
      <c r="P1911" s="6"/>
      <c r="Q1911" s="6"/>
    </row>
    <row r="1912" spans="1:17" x14ac:dyDescent="0.25">
      <c r="A1912" s="20">
        <f>A1911</f>
        <v>36782</v>
      </c>
      <c r="B1912" s="8">
        <f>B1911</f>
        <v>5</v>
      </c>
      <c r="C1912" s="9">
        <f t="shared" ref="C1912:D1927" si="291">C1911</f>
        <v>1</v>
      </c>
      <c r="D1912" s="9" t="str">
        <f t="shared" si="291"/>
        <v>growth</v>
      </c>
      <c r="E1912" s="9">
        <v>35</v>
      </c>
      <c r="F1912" s="9" t="s">
        <v>55</v>
      </c>
      <c r="G1912" s="9" t="s">
        <v>56</v>
      </c>
      <c r="H1912" s="9">
        <v>2</v>
      </c>
      <c r="I1912" s="9">
        <f t="shared" si="288"/>
        <v>36782035</v>
      </c>
      <c r="J1912" s="9">
        <f t="shared" si="285"/>
        <v>51</v>
      </c>
      <c r="K1912" s="10">
        <v>1583</v>
      </c>
      <c r="L1912" s="10">
        <v>1583</v>
      </c>
      <c r="M1912" s="10">
        <v>7.28</v>
      </c>
      <c r="N1912" s="10">
        <v>115.2424</v>
      </c>
      <c r="O1912" s="9"/>
      <c r="P1912" s="6"/>
      <c r="Q1912" s="6"/>
    </row>
    <row r="1913" spans="1:17" x14ac:dyDescent="0.25">
      <c r="A1913" s="20">
        <f t="shared" ref="A1913:D1928" si="292">A1912</f>
        <v>36782</v>
      </c>
      <c r="B1913" s="8">
        <f t="shared" si="292"/>
        <v>5</v>
      </c>
      <c r="C1913" s="9">
        <f t="shared" si="291"/>
        <v>1</v>
      </c>
      <c r="D1913" s="9" t="str">
        <f t="shared" si="291"/>
        <v>growth</v>
      </c>
      <c r="E1913" s="9">
        <v>61</v>
      </c>
      <c r="F1913" s="9" t="s">
        <v>55</v>
      </c>
      <c r="G1913" s="9" t="s">
        <v>56</v>
      </c>
      <c r="H1913" s="9">
        <v>3</v>
      </c>
      <c r="I1913" s="9">
        <f t="shared" si="288"/>
        <v>36782061</v>
      </c>
      <c r="J1913" s="9">
        <f t="shared" si="285"/>
        <v>51</v>
      </c>
      <c r="K1913" s="10">
        <v>1609</v>
      </c>
      <c r="L1913" s="10">
        <v>1609</v>
      </c>
      <c r="M1913" s="10">
        <v>7.28</v>
      </c>
      <c r="N1913" s="10">
        <v>117.13520000000001</v>
      </c>
      <c r="O1913" s="9"/>
      <c r="P1913" s="6"/>
      <c r="Q1913" s="6"/>
    </row>
    <row r="1914" spans="1:17" x14ac:dyDescent="0.25">
      <c r="A1914" s="20">
        <f t="shared" si="292"/>
        <v>36782</v>
      </c>
      <c r="B1914" s="11">
        <f t="shared" si="292"/>
        <v>5</v>
      </c>
      <c r="C1914" s="12">
        <f t="shared" si="291"/>
        <v>1</v>
      </c>
      <c r="D1914" s="12" t="str">
        <f t="shared" si="291"/>
        <v>growth</v>
      </c>
      <c r="E1914" s="12">
        <v>17</v>
      </c>
      <c r="F1914" s="12" t="s">
        <v>57</v>
      </c>
      <c r="G1914" s="12" t="s">
        <v>56</v>
      </c>
      <c r="H1914" s="12">
        <v>1</v>
      </c>
      <c r="I1914" s="12">
        <f t="shared" si="288"/>
        <v>36782017</v>
      </c>
      <c r="J1914" s="12">
        <f t="shared" si="285"/>
        <v>51</v>
      </c>
      <c r="K1914" s="13">
        <v>1896</v>
      </c>
      <c r="L1914" s="13">
        <v>1896</v>
      </c>
      <c r="M1914" s="13">
        <v>13.49</v>
      </c>
      <c r="N1914" s="13">
        <v>255.7704</v>
      </c>
      <c r="O1914" s="12"/>
      <c r="P1914" s="6"/>
      <c r="Q1914" s="6"/>
    </row>
    <row r="1915" spans="1:17" x14ac:dyDescent="0.25">
      <c r="A1915" s="20">
        <f t="shared" si="292"/>
        <v>36782</v>
      </c>
      <c r="B1915" s="11">
        <f t="shared" si="292"/>
        <v>5</v>
      </c>
      <c r="C1915" s="12">
        <f t="shared" si="291"/>
        <v>1</v>
      </c>
      <c r="D1915" s="12" t="str">
        <f t="shared" si="291"/>
        <v>growth</v>
      </c>
      <c r="E1915" s="12">
        <v>39</v>
      </c>
      <c r="F1915" s="12" t="s">
        <v>57</v>
      </c>
      <c r="G1915" s="12" t="s">
        <v>56</v>
      </c>
      <c r="H1915" s="12">
        <v>2</v>
      </c>
      <c r="I1915" s="12">
        <f t="shared" si="288"/>
        <v>36782039</v>
      </c>
      <c r="J1915" s="12">
        <f t="shared" si="285"/>
        <v>51</v>
      </c>
      <c r="K1915" s="13">
        <v>1565</v>
      </c>
      <c r="L1915" s="13">
        <v>1565</v>
      </c>
      <c r="M1915" s="13">
        <v>13.49</v>
      </c>
      <c r="N1915" s="13">
        <v>211.11849999999998</v>
      </c>
      <c r="O1915" s="12"/>
      <c r="P1915" s="6"/>
      <c r="Q1915" s="6"/>
    </row>
    <row r="1916" spans="1:17" x14ac:dyDescent="0.25">
      <c r="A1916" s="20">
        <f t="shared" si="292"/>
        <v>36782</v>
      </c>
      <c r="B1916" s="11">
        <f t="shared" si="292"/>
        <v>5</v>
      </c>
      <c r="C1916" s="12">
        <f t="shared" si="291"/>
        <v>1</v>
      </c>
      <c r="D1916" s="12" t="str">
        <f t="shared" si="291"/>
        <v>growth</v>
      </c>
      <c r="E1916" s="12">
        <v>82</v>
      </c>
      <c r="F1916" s="12" t="s">
        <v>57</v>
      </c>
      <c r="G1916" s="12" t="s">
        <v>56</v>
      </c>
      <c r="H1916" s="12">
        <v>3</v>
      </c>
      <c r="I1916" s="12">
        <f t="shared" si="288"/>
        <v>36782082</v>
      </c>
      <c r="J1916" s="12">
        <f t="shared" si="285"/>
        <v>51</v>
      </c>
      <c r="K1916" s="13">
        <v>1586.5</v>
      </c>
      <c r="L1916" s="13">
        <v>1586.5</v>
      </c>
      <c r="M1916" s="13">
        <v>13.49</v>
      </c>
      <c r="N1916" s="13">
        <v>214.01884999999999</v>
      </c>
      <c r="O1916" s="12"/>
      <c r="P1916" s="6"/>
      <c r="Q1916" s="6"/>
    </row>
    <row r="1917" spans="1:17" x14ac:dyDescent="0.25">
      <c r="A1917" s="20">
        <f t="shared" si="292"/>
        <v>36782</v>
      </c>
      <c r="B1917" s="14">
        <f t="shared" si="292"/>
        <v>5</v>
      </c>
      <c r="C1917" s="15">
        <f t="shared" si="291"/>
        <v>1</v>
      </c>
      <c r="D1917" s="15" t="str">
        <f t="shared" si="291"/>
        <v>growth</v>
      </c>
      <c r="E1917" s="15">
        <v>15</v>
      </c>
      <c r="F1917" s="15" t="s">
        <v>55</v>
      </c>
      <c r="G1917" s="15" t="s">
        <v>58</v>
      </c>
      <c r="H1917" s="15">
        <v>1</v>
      </c>
      <c r="I1917" s="15">
        <f t="shared" si="288"/>
        <v>36782015</v>
      </c>
      <c r="J1917" s="15">
        <f t="shared" si="285"/>
        <v>51</v>
      </c>
      <c r="K1917" s="16">
        <v>1490.5</v>
      </c>
      <c r="L1917" s="16">
        <v>1490.5</v>
      </c>
      <c r="M1917" s="16">
        <v>69.69</v>
      </c>
      <c r="N1917" s="16">
        <v>1038.72945</v>
      </c>
      <c r="O1917" s="15"/>
      <c r="P1917" s="6"/>
      <c r="Q1917" s="6"/>
    </row>
    <row r="1918" spans="1:17" x14ac:dyDescent="0.25">
      <c r="A1918" s="20">
        <f t="shared" si="292"/>
        <v>36782</v>
      </c>
      <c r="B1918" s="14">
        <f t="shared" si="292"/>
        <v>5</v>
      </c>
      <c r="C1918" s="15">
        <f t="shared" si="291"/>
        <v>1</v>
      </c>
      <c r="D1918" s="15" t="str">
        <f t="shared" si="291"/>
        <v>growth</v>
      </c>
      <c r="E1918" s="15">
        <v>34</v>
      </c>
      <c r="F1918" s="15" t="s">
        <v>55</v>
      </c>
      <c r="G1918" s="15" t="s">
        <v>58</v>
      </c>
      <c r="H1918" s="15">
        <v>2</v>
      </c>
      <c r="I1918" s="15">
        <f t="shared" si="288"/>
        <v>36782034</v>
      </c>
      <c r="J1918" s="15">
        <f t="shared" si="285"/>
        <v>51</v>
      </c>
      <c r="K1918" s="16">
        <v>1842.5</v>
      </c>
      <c r="L1918" s="16">
        <v>1842.5</v>
      </c>
      <c r="M1918" s="16">
        <v>69.69</v>
      </c>
      <c r="N1918" s="16">
        <v>1284.0382499999998</v>
      </c>
      <c r="O1918" s="15"/>
      <c r="P1918" s="6"/>
      <c r="Q1918" s="6"/>
    </row>
    <row r="1919" spans="1:17" x14ac:dyDescent="0.25">
      <c r="A1919" s="20">
        <f t="shared" si="292"/>
        <v>36782</v>
      </c>
      <c r="B1919" s="14">
        <f t="shared" si="292"/>
        <v>5</v>
      </c>
      <c r="C1919" s="15">
        <f t="shared" si="291"/>
        <v>1</v>
      </c>
      <c r="D1919" s="15" t="str">
        <f t="shared" si="291"/>
        <v>growth</v>
      </c>
      <c r="E1919" s="15">
        <v>60</v>
      </c>
      <c r="F1919" s="15" t="s">
        <v>55</v>
      </c>
      <c r="G1919" s="15" t="s">
        <v>58</v>
      </c>
      <c r="H1919" s="15">
        <v>3</v>
      </c>
      <c r="I1919" s="15">
        <f t="shared" si="288"/>
        <v>36782060</v>
      </c>
      <c r="J1919" s="15">
        <f t="shared" si="285"/>
        <v>51</v>
      </c>
      <c r="K1919" s="16">
        <v>1887.5</v>
      </c>
      <c r="L1919" s="16">
        <v>1887.5</v>
      </c>
      <c r="M1919" s="16">
        <v>69.69</v>
      </c>
      <c r="N1919" s="16">
        <v>1315.3987499999998</v>
      </c>
      <c r="O1919" s="15"/>
      <c r="P1919" s="6"/>
      <c r="Q1919" s="6"/>
    </row>
    <row r="1920" spans="1:17" x14ac:dyDescent="0.25">
      <c r="A1920" s="20">
        <f t="shared" si="292"/>
        <v>36782</v>
      </c>
      <c r="B1920" s="17">
        <f t="shared" si="292"/>
        <v>5</v>
      </c>
      <c r="C1920" s="18">
        <f t="shared" si="291"/>
        <v>1</v>
      </c>
      <c r="D1920" s="18" t="str">
        <f t="shared" si="291"/>
        <v>growth</v>
      </c>
      <c r="E1920" s="18">
        <v>18</v>
      </c>
      <c r="F1920" s="18" t="s">
        <v>57</v>
      </c>
      <c r="G1920" s="18" t="s">
        <v>58</v>
      </c>
      <c r="H1920" s="18">
        <v>1</v>
      </c>
      <c r="I1920" s="18">
        <f t="shared" si="288"/>
        <v>36782018</v>
      </c>
      <c r="J1920" s="18">
        <f t="shared" si="285"/>
        <v>51</v>
      </c>
      <c r="K1920" s="19">
        <v>1488.5</v>
      </c>
      <c r="L1920" s="19">
        <v>1488.5</v>
      </c>
      <c r="M1920" s="19">
        <v>65.98</v>
      </c>
      <c r="N1920" s="19">
        <v>982.11230000000012</v>
      </c>
      <c r="O1920" s="18"/>
      <c r="P1920" s="6"/>
      <c r="Q1920" s="6"/>
    </row>
    <row r="1921" spans="1:17" x14ac:dyDescent="0.25">
      <c r="A1921" s="20">
        <f t="shared" si="292"/>
        <v>36782</v>
      </c>
      <c r="B1921" s="17">
        <f t="shared" si="292"/>
        <v>5</v>
      </c>
      <c r="C1921" s="18">
        <f t="shared" si="291"/>
        <v>1</v>
      </c>
      <c r="D1921" s="18" t="str">
        <f t="shared" si="291"/>
        <v>growth</v>
      </c>
      <c r="E1921" s="18">
        <v>37</v>
      </c>
      <c r="F1921" s="18" t="s">
        <v>57</v>
      </c>
      <c r="G1921" s="18" t="s">
        <v>58</v>
      </c>
      <c r="H1921" s="18">
        <v>2</v>
      </c>
      <c r="I1921" s="18">
        <f t="shared" si="288"/>
        <v>36782037</v>
      </c>
      <c r="J1921" s="18">
        <f t="shared" si="285"/>
        <v>51</v>
      </c>
      <c r="K1921" s="19">
        <v>1790.5</v>
      </c>
      <c r="L1921" s="19">
        <v>1790.5</v>
      </c>
      <c r="M1921" s="19">
        <v>65.98</v>
      </c>
      <c r="N1921" s="19">
        <v>1181.3719000000001</v>
      </c>
      <c r="O1921" s="18"/>
      <c r="P1921" s="6"/>
      <c r="Q1921" s="6"/>
    </row>
    <row r="1922" spans="1:17" x14ac:dyDescent="0.25">
      <c r="A1922" s="20">
        <f t="shared" si="292"/>
        <v>36782</v>
      </c>
      <c r="B1922" s="17">
        <f t="shared" si="292"/>
        <v>5</v>
      </c>
      <c r="C1922" s="18">
        <f t="shared" si="291"/>
        <v>1</v>
      </c>
      <c r="D1922" s="18" t="str">
        <f t="shared" si="291"/>
        <v>growth</v>
      </c>
      <c r="E1922" s="18">
        <v>83</v>
      </c>
      <c r="F1922" s="18" t="s">
        <v>57</v>
      </c>
      <c r="G1922" s="18" t="s">
        <v>58</v>
      </c>
      <c r="H1922" s="18">
        <v>3</v>
      </c>
      <c r="I1922" s="18">
        <f t="shared" si="288"/>
        <v>36782083</v>
      </c>
      <c r="J1922" s="18">
        <f t="shared" si="285"/>
        <v>51</v>
      </c>
      <c r="K1922" s="19">
        <v>2058.5</v>
      </c>
      <c r="L1922" s="19">
        <v>2058.5</v>
      </c>
      <c r="M1922" s="19">
        <v>65.98</v>
      </c>
      <c r="N1922" s="19">
        <v>1358.1983</v>
      </c>
      <c r="O1922" s="18"/>
      <c r="P1922" s="6"/>
      <c r="Q1922" s="6"/>
    </row>
    <row r="1923" spans="1:17" x14ac:dyDescent="0.25">
      <c r="A1923" s="20">
        <f t="shared" si="292"/>
        <v>36782</v>
      </c>
      <c r="B1923" s="8">
        <f t="shared" si="292"/>
        <v>5</v>
      </c>
      <c r="C1923" s="9">
        <f t="shared" si="291"/>
        <v>1</v>
      </c>
      <c r="D1923" s="9" t="str">
        <f t="shared" si="291"/>
        <v>growth</v>
      </c>
      <c r="E1923" s="9">
        <v>16</v>
      </c>
      <c r="F1923" s="9" t="s">
        <v>55</v>
      </c>
      <c r="G1923" s="9" t="s">
        <v>59</v>
      </c>
      <c r="H1923" s="9">
        <v>1</v>
      </c>
      <c r="I1923" s="9">
        <f t="shared" si="288"/>
        <v>36782016</v>
      </c>
      <c r="J1923" s="9">
        <f t="shared" si="285"/>
        <v>51</v>
      </c>
      <c r="K1923" s="10">
        <v>2900.5</v>
      </c>
      <c r="L1923" s="10">
        <v>2900.5</v>
      </c>
      <c r="M1923" s="10">
        <v>92.42</v>
      </c>
      <c r="N1923" s="10">
        <v>2680.6421</v>
      </c>
      <c r="O1923" s="9"/>
      <c r="P1923" s="6"/>
      <c r="Q1923" s="6"/>
    </row>
    <row r="1924" spans="1:17" x14ac:dyDescent="0.25">
      <c r="A1924" s="20">
        <f t="shared" si="292"/>
        <v>36782</v>
      </c>
      <c r="B1924" s="8">
        <f t="shared" si="292"/>
        <v>5</v>
      </c>
      <c r="C1924" s="9">
        <f t="shared" si="291"/>
        <v>1</v>
      </c>
      <c r="D1924" s="9" t="str">
        <f t="shared" si="291"/>
        <v>growth</v>
      </c>
      <c r="E1924" s="9">
        <v>36</v>
      </c>
      <c r="F1924" s="9" t="s">
        <v>55</v>
      </c>
      <c r="G1924" s="9" t="s">
        <v>59</v>
      </c>
      <c r="H1924" s="9">
        <v>2</v>
      </c>
      <c r="I1924" s="9">
        <f t="shared" si="288"/>
        <v>36782036</v>
      </c>
      <c r="J1924" s="9">
        <f t="shared" si="285"/>
        <v>51</v>
      </c>
      <c r="K1924" s="10">
        <v>2129</v>
      </c>
      <c r="L1924" s="10">
        <v>2129</v>
      </c>
      <c r="M1924" s="10">
        <v>92.42</v>
      </c>
      <c r="N1924" s="10">
        <v>1967.6218000000001</v>
      </c>
      <c r="O1924" s="9"/>
      <c r="P1924" s="6"/>
      <c r="Q1924" s="6"/>
    </row>
    <row r="1925" spans="1:17" x14ac:dyDescent="0.25">
      <c r="A1925" s="20">
        <f t="shared" si="292"/>
        <v>36782</v>
      </c>
      <c r="B1925" s="8">
        <f t="shared" si="292"/>
        <v>5</v>
      </c>
      <c r="C1925" s="9">
        <f t="shared" si="291"/>
        <v>1</v>
      </c>
      <c r="D1925" s="9" t="str">
        <f t="shared" si="291"/>
        <v>growth</v>
      </c>
      <c r="E1925" s="9">
        <v>59</v>
      </c>
      <c r="F1925" s="9" t="s">
        <v>55</v>
      </c>
      <c r="G1925" s="9" t="s">
        <v>59</v>
      </c>
      <c r="H1925" s="9">
        <v>3</v>
      </c>
      <c r="I1925" s="9">
        <f t="shared" si="288"/>
        <v>36782059</v>
      </c>
      <c r="J1925" s="9">
        <f t="shared" si="285"/>
        <v>51</v>
      </c>
      <c r="K1925" s="10">
        <v>2070</v>
      </c>
      <c r="L1925" s="10">
        <v>2070</v>
      </c>
      <c r="M1925" s="10">
        <v>92.42</v>
      </c>
      <c r="N1925" s="10">
        <v>1913.0940000000001</v>
      </c>
      <c r="O1925" s="9"/>
      <c r="P1925" s="6"/>
      <c r="Q1925" s="6"/>
    </row>
    <row r="1926" spans="1:17" x14ac:dyDescent="0.25">
      <c r="A1926" s="20">
        <f t="shared" si="292"/>
        <v>36782</v>
      </c>
      <c r="B1926" s="11">
        <f t="shared" si="292"/>
        <v>5</v>
      </c>
      <c r="C1926" s="12">
        <f t="shared" si="291"/>
        <v>1</v>
      </c>
      <c r="D1926" s="12" t="str">
        <f t="shared" si="291"/>
        <v>growth</v>
      </c>
      <c r="E1926" s="12">
        <v>19</v>
      </c>
      <c r="F1926" s="12" t="s">
        <v>57</v>
      </c>
      <c r="G1926" s="12" t="s">
        <v>59</v>
      </c>
      <c r="H1926" s="12">
        <v>1</v>
      </c>
      <c r="I1926" s="12">
        <f t="shared" si="288"/>
        <v>36782019</v>
      </c>
      <c r="J1926" s="12">
        <f t="shared" si="285"/>
        <v>51</v>
      </c>
      <c r="K1926" s="13">
        <v>2931.5</v>
      </c>
      <c r="L1926" s="13">
        <v>2931.5</v>
      </c>
      <c r="M1926" s="13">
        <v>87.21</v>
      </c>
      <c r="N1926" s="13">
        <v>2556.56115</v>
      </c>
      <c r="O1926" s="12"/>
      <c r="P1926" s="6"/>
      <c r="Q1926" s="6"/>
    </row>
    <row r="1927" spans="1:17" x14ac:dyDescent="0.25">
      <c r="A1927" s="20">
        <f t="shared" si="292"/>
        <v>36782</v>
      </c>
      <c r="B1927" s="11">
        <f t="shared" si="292"/>
        <v>5</v>
      </c>
      <c r="C1927" s="12">
        <f t="shared" si="291"/>
        <v>1</v>
      </c>
      <c r="D1927" s="12" t="str">
        <f t="shared" si="291"/>
        <v>growth</v>
      </c>
      <c r="E1927" s="12">
        <v>38</v>
      </c>
      <c r="F1927" s="12" t="s">
        <v>57</v>
      </c>
      <c r="G1927" s="12" t="s">
        <v>59</v>
      </c>
      <c r="H1927" s="12">
        <v>2</v>
      </c>
      <c r="I1927" s="12">
        <f t="shared" si="288"/>
        <v>36782038</v>
      </c>
      <c r="J1927" s="12">
        <f t="shared" si="285"/>
        <v>51</v>
      </c>
      <c r="K1927" s="13">
        <v>2484</v>
      </c>
      <c r="L1927" s="13">
        <v>2484</v>
      </c>
      <c r="M1927" s="13">
        <v>87.21</v>
      </c>
      <c r="N1927" s="13">
        <v>2166.2964000000002</v>
      </c>
      <c r="O1927" s="12"/>
      <c r="P1927" s="6"/>
      <c r="Q1927" s="6"/>
    </row>
    <row r="1928" spans="1:17" x14ac:dyDescent="0.25">
      <c r="A1928" s="20">
        <f t="shared" si="292"/>
        <v>36782</v>
      </c>
      <c r="B1928" s="11">
        <f t="shared" si="292"/>
        <v>5</v>
      </c>
      <c r="C1928" s="12">
        <f t="shared" si="292"/>
        <v>1</v>
      </c>
      <c r="D1928" s="12" t="str">
        <f t="shared" si="292"/>
        <v>growth</v>
      </c>
      <c r="E1928" s="12">
        <v>81</v>
      </c>
      <c r="F1928" s="12" t="s">
        <v>57</v>
      </c>
      <c r="G1928" s="12" t="s">
        <v>59</v>
      </c>
      <c r="H1928" s="12">
        <v>3</v>
      </c>
      <c r="I1928" s="12">
        <f t="shared" si="288"/>
        <v>36782081</v>
      </c>
      <c r="J1928" s="12">
        <f t="shared" si="285"/>
        <v>51</v>
      </c>
      <c r="K1928" s="13">
        <v>2031.5</v>
      </c>
      <c r="L1928" s="13">
        <v>2031.5</v>
      </c>
      <c r="M1928" s="13">
        <v>87.21</v>
      </c>
      <c r="N1928" s="13">
        <v>1771.6711499999999</v>
      </c>
      <c r="O1928" s="12"/>
      <c r="P1928" s="6"/>
      <c r="Q1928" s="6"/>
    </row>
    <row r="1929" spans="1:17" x14ac:dyDescent="0.25">
      <c r="A1929" s="7">
        <v>36791</v>
      </c>
      <c r="B1929" s="8">
        <v>5</v>
      </c>
      <c r="C1929" s="9">
        <v>1</v>
      </c>
      <c r="D1929" s="9" t="s">
        <v>54</v>
      </c>
      <c r="E1929" s="9">
        <v>14</v>
      </c>
      <c r="F1929" s="9" t="s">
        <v>55</v>
      </c>
      <c r="G1929" s="9" t="s">
        <v>56</v>
      </c>
      <c r="H1929" s="9">
        <v>1</v>
      </c>
      <c r="I1929" s="9">
        <f t="shared" si="288"/>
        <v>36791014</v>
      </c>
      <c r="J1929" s="9">
        <f t="shared" si="285"/>
        <v>51</v>
      </c>
      <c r="K1929" s="10">
        <v>1855</v>
      </c>
      <c r="L1929" s="10">
        <v>1855</v>
      </c>
      <c r="M1929" s="10">
        <v>16.923076923076923</v>
      </c>
      <c r="N1929" s="10">
        <v>313.92307692307696</v>
      </c>
      <c r="O1929" s="10">
        <v>445</v>
      </c>
      <c r="P1929" s="6">
        <f>(K1929-O1929)/K1929</f>
        <v>0.76010781671159033</v>
      </c>
      <c r="Q1929" s="6"/>
    </row>
    <row r="1930" spans="1:17" x14ac:dyDescent="0.25">
      <c r="A1930" s="7">
        <f>A1929</f>
        <v>36791</v>
      </c>
      <c r="B1930" s="8">
        <f>B1929</f>
        <v>5</v>
      </c>
      <c r="C1930" s="9">
        <f t="shared" ref="C1930:D1945" si="293">C1929</f>
        <v>1</v>
      </c>
      <c r="D1930" s="9" t="str">
        <f t="shared" si="293"/>
        <v>final</v>
      </c>
      <c r="E1930" s="9">
        <v>35</v>
      </c>
      <c r="F1930" s="9" t="s">
        <v>55</v>
      </c>
      <c r="G1930" s="9" t="s">
        <v>56</v>
      </c>
      <c r="H1930" s="9">
        <v>2</v>
      </c>
      <c r="I1930" s="9">
        <f t="shared" si="288"/>
        <v>36791035</v>
      </c>
      <c r="J1930" s="9">
        <f t="shared" ref="J1930:J1993" si="294">B1930*10+C1930</f>
        <v>51</v>
      </c>
      <c r="K1930" s="10">
        <v>1805</v>
      </c>
      <c r="L1930" s="10">
        <v>1805</v>
      </c>
      <c r="M1930" s="10">
        <v>12.8</v>
      </c>
      <c r="N1930" s="10">
        <v>231.04</v>
      </c>
      <c r="O1930" s="10">
        <v>405</v>
      </c>
      <c r="P1930" s="6">
        <f t="shared" ref="P1930:P1945" si="295">(K1930-O1930)/K1930</f>
        <v>0.77562326869806097</v>
      </c>
      <c r="Q1930" s="6"/>
    </row>
    <row r="1931" spans="1:17" x14ac:dyDescent="0.25">
      <c r="A1931" s="7">
        <f t="shared" ref="A1931:D1946" si="296">A1930</f>
        <v>36791</v>
      </c>
      <c r="B1931" s="8">
        <f t="shared" si="296"/>
        <v>5</v>
      </c>
      <c r="C1931" s="9">
        <f t="shared" si="293"/>
        <v>1</v>
      </c>
      <c r="D1931" s="9" t="str">
        <f t="shared" si="293"/>
        <v>final</v>
      </c>
      <c r="E1931" s="9">
        <v>61</v>
      </c>
      <c r="F1931" s="9" t="s">
        <v>55</v>
      </c>
      <c r="G1931" s="9" t="s">
        <v>56</v>
      </c>
      <c r="H1931" s="9">
        <v>3</v>
      </c>
      <c r="I1931" s="9">
        <f t="shared" si="288"/>
        <v>36791061</v>
      </c>
      <c r="J1931" s="9">
        <f t="shared" si="294"/>
        <v>51</v>
      </c>
      <c r="K1931" s="10">
        <v>2120</v>
      </c>
      <c r="L1931" s="10">
        <v>2120</v>
      </c>
      <c r="M1931" s="10">
        <v>3.7735849056603779</v>
      </c>
      <c r="N1931" s="10">
        <v>80</v>
      </c>
      <c r="O1931" s="10"/>
      <c r="P1931" s="6"/>
      <c r="Q1931" s="6"/>
    </row>
    <row r="1932" spans="1:17" x14ac:dyDescent="0.25">
      <c r="A1932" s="7">
        <f t="shared" si="296"/>
        <v>36791</v>
      </c>
      <c r="B1932" s="11">
        <f t="shared" si="296"/>
        <v>5</v>
      </c>
      <c r="C1932" s="12">
        <f t="shared" si="293"/>
        <v>1</v>
      </c>
      <c r="D1932" s="12" t="str">
        <f t="shared" si="293"/>
        <v>final</v>
      </c>
      <c r="E1932" s="12">
        <v>17</v>
      </c>
      <c r="F1932" s="12" t="s">
        <v>57</v>
      </c>
      <c r="G1932" s="12" t="s">
        <v>56</v>
      </c>
      <c r="H1932" s="12">
        <v>1</v>
      </c>
      <c r="I1932" s="12">
        <f t="shared" si="288"/>
        <v>36791017</v>
      </c>
      <c r="J1932" s="12">
        <f t="shared" si="294"/>
        <v>51</v>
      </c>
      <c r="K1932" s="13">
        <v>3590</v>
      </c>
      <c r="L1932" s="13">
        <v>3590</v>
      </c>
      <c r="M1932" s="13">
        <v>0</v>
      </c>
      <c r="N1932" s="13">
        <v>0</v>
      </c>
      <c r="O1932" s="13">
        <v>430</v>
      </c>
      <c r="P1932" s="6">
        <f t="shared" si="295"/>
        <v>0.88022284122562677</v>
      </c>
      <c r="Q1932" s="6"/>
    </row>
    <row r="1933" spans="1:17" x14ac:dyDescent="0.25">
      <c r="A1933" s="7">
        <f t="shared" si="296"/>
        <v>36791</v>
      </c>
      <c r="B1933" s="11">
        <f t="shared" si="296"/>
        <v>5</v>
      </c>
      <c r="C1933" s="12">
        <f t="shared" si="293"/>
        <v>1</v>
      </c>
      <c r="D1933" s="12" t="str">
        <f t="shared" si="293"/>
        <v>final</v>
      </c>
      <c r="E1933" s="12">
        <v>39</v>
      </c>
      <c r="F1933" s="12" t="s">
        <v>57</v>
      </c>
      <c r="G1933" s="12" t="s">
        <v>56</v>
      </c>
      <c r="H1933" s="12">
        <v>2</v>
      </c>
      <c r="I1933" s="12">
        <f t="shared" si="288"/>
        <v>36791039</v>
      </c>
      <c r="J1933" s="12">
        <f t="shared" si="294"/>
        <v>51</v>
      </c>
      <c r="K1933" s="13">
        <v>2600</v>
      </c>
      <c r="L1933" s="13">
        <v>2600</v>
      </c>
      <c r="M1933" s="13">
        <v>0</v>
      </c>
      <c r="N1933" s="13">
        <v>0</v>
      </c>
      <c r="O1933" s="13">
        <v>705</v>
      </c>
      <c r="P1933" s="6">
        <f t="shared" si="295"/>
        <v>0.72884615384615381</v>
      </c>
      <c r="Q1933" s="6"/>
    </row>
    <row r="1934" spans="1:17" x14ac:dyDescent="0.25">
      <c r="A1934" s="7">
        <f t="shared" si="296"/>
        <v>36791</v>
      </c>
      <c r="B1934" s="11">
        <f t="shared" si="296"/>
        <v>5</v>
      </c>
      <c r="C1934" s="12">
        <f t="shared" si="293"/>
        <v>1</v>
      </c>
      <c r="D1934" s="12" t="str">
        <f t="shared" si="293"/>
        <v>final</v>
      </c>
      <c r="E1934" s="12">
        <v>82</v>
      </c>
      <c r="F1934" s="12" t="s">
        <v>57</v>
      </c>
      <c r="G1934" s="12" t="s">
        <v>56</v>
      </c>
      <c r="H1934" s="12">
        <v>3</v>
      </c>
      <c r="I1934" s="12">
        <f t="shared" si="288"/>
        <v>36791082</v>
      </c>
      <c r="J1934" s="12">
        <f t="shared" si="294"/>
        <v>51</v>
      </c>
      <c r="K1934" s="13">
        <v>3970</v>
      </c>
      <c r="L1934" s="13">
        <v>3970</v>
      </c>
      <c r="M1934" s="13">
        <v>0</v>
      </c>
      <c r="N1934" s="13">
        <v>0</v>
      </c>
      <c r="O1934" s="13"/>
      <c r="P1934" s="6"/>
      <c r="Q1934" s="6"/>
    </row>
    <row r="1935" spans="1:17" x14ac:dyDescent="0.25">
      <c r="A1935" s="7">
        <f t="shared" si="296"/>
        <v>36791</v>
      </c>
      <c r="B1935" s="14">
        <f t="shared" si="296"/>
        <v>5</v>
      </c>
      <c r="C1935" s="15">
        <f t="shared" si="293"/>
        <v>1</v>
      </c>
      <c r="D1935" s="15" t="str">
        <f t="shared" si="293"/>
        <v>final</v>
      </c>
      <c r="E1935" s="15">
        <v>15</v>
      </c>
      <c r="F1935" s="15" t="s">
        <v>55</v>
      </c>
      <c r="G1935" s="15" t="s">
        <v>58</v>
      </c>
      <c r="H1935" s="15">
        <v>1</v>
      </c>
      <c r="I1935" s="15">
        <f t="shared" si="288"/>
        <v>36791015</v>
      </c>
      <c r="J1935" s="15">
        <f t="shared" si="294"/>
        <v>51</v>
      </c>
      <c r="K1935" s="16">
        <v>1845</v>
      </c>
      <c r="L1935" s="16">
        <v>1845</v>
      </c>
      <c r="M1935" s="16">
        <v>57.954545454545446</v>
      </c>
      <c r="N1935" s="16">
        <v>1069.2613636363635</v>
      </c>
      <c r="O1935" s="16">
        <v>965</v>
      </c>
      <c r="P1935" s="6">
        <f t="shared" si="295"/>
        <v>0.47696476964769646</v>
      </c>
      <c r="Q1935" s="6"/>
    </row>
    <row r="1936" spans="1:17" x14ac:dyDescent="0.25">
      <c r="A1936" s="7">
        <f t="shared" si="296"/>
        <v>36791</v>
      </c>
      <c r="B1936" s="14">
        <f t="shared" si="296"/>
        <v>5</v>
      </c>
      <c r="C1936" s="15">
        <f t="shared" si="293"/>
        <v>1</v>
      </c>
      <c r="D1936" s="15" t="str">
        <f t="shared" si="293"/>
        <v>final</v>
      </c>
      <c r="E1936" s="15">
        <v>34</v>
      </c>
      <c r="F1936" s="15" t="s">
        <v>55</v>
      </c>
      <c r="G1936" s="15" t="s">
        <v>58</v>
      </c>
      <c r="H1936" s="15">
        <v>2</v>
      </c>
      <c r="I1936" s="15">
        <f t="shared" si="288"/>
        <v>36791034</v>
      </c>
      <c r="J1936" s="15">
        <f t="shared" si="294"/>
        <v>51</v>
      </c>
      <c r="K1936" s="16">
        <v>2450</v>
      </c>
      <c r="L1936" s="16">
        <v>2450</v>
      </c>
      <c r="M1936" s="16">
        <v>51.937984496124031</v>
      </c>
      <c r="N1936" s="16">
        <v>1272.4806201550389</v>
      </c>
      <c r="O1936" s="16">
        <v>570</v>
      </c>
      <c r="P1936" s="6">
        <f t="shared" si="295"/>
        <v>0.76734693877551019</v>
      </c>
      <c r="Q1936" s="6"/>
    </row>
    <row r="1937" spans="1:17" x14ac:dyDescent="0.25">
      <c r="A1937" s="7">
        <f t="shared" si="296"/>
        <v>36791</v>
      </c>
      <c r="B1937" s="14">
        <f t="shared" si="296"/>
        <v>5</v>
      </c>
      <c r="C1937" s="15">
        <f t="shared" si="293"/>
        <v>1</v>
      </c>
      <c r="D1937" s="15" t="str">
        <f t="shared" si="293"/>
        <v>final</v>
      </c>
      <c r="E1937" s="15">
        <v>60</v>
      </c>
      <c r="F1937" s="15" t="s">
        <v>55</v>
      </c>
      <c r="G1937" s="15" t="s">
        <v>58</v>
      </c>
      <c r="H1937" s="15">
        <v>3</v>
      </c>
      <c r="I1937" s="15">
        <f t="shared" si="288"/>
        <v>36791060</v>
      </c>
      <c r="J1937" s="15">
        <f t="shared" si="294"/>
        <v>51</v>
      </c>
      <c r="K1937" s="16">
        <v>3120</v>
      </c>
      <c r="L1937" s="16">
        <v>3120</v>
      </c>
      <c r="M1937" s="16">
        <v>98.514851485148512</v>
      </c>
      <c r="N1937" s="16">
        <v>3073.6633663366338</v>
      </c>
      <c r="O1937" s="16"/>
      <c r="P1937" s="6"/>
      <c r="Q1937" s="6"/>
    </row>
    <row r="1938" spans="1:17" x14ac:dyDescent="0.25">
      <c r="A1938" s="7">
        <f t="shared" si="296"/>
        <v>36791</v>
      </c>
      <c r="B1938" s="17">
        <f t="shared" si="296"/>
        <v>5</v>
      </c>
      <c r="C1938" s="18">
        <f t="shared" si="293"/>
        <v>1</v>
      </c>
      <c r="D1938" s="18" t="str">
        <f t="shared" si="293"/>
        <v>final</v>
      </c>
      <c r="E1938" s="18">
        <v>18</v>
      </c>
      <c r="F1938" s="18" t="s">
        <v>57</v>
      </c>
      <c r="G1938" s="18" t="s">
        <v>58</v>
      </c>
      <c r="H1938" s="18">
        <v>1</v>
      </c>
      <c r="I1938" s="18">
        <f t="shared" si="288"/>
        <v>36791018</v>
      </c>
      <c r="J1938" s="18">
        <f t="shared" si="294"/>
        <v>51</v>
      </c>
      <c r="K1938" s="19">
        <v>2135</v>
      </c>
      <c r="L1938" s="19">
        <v>2135</v>
      </c>
      <c r="M1938" s="19">
        <v>76.258992805755398</v>
      </c>
      <c r="N1938" s="19">
        <v>1628.1294964028777</v>
      </c>
      <c r="O1938" s="19">
        <v>605</v>
      </c>
      <c r="P1938" s="6">
        <f t="shared" si="295"/>
        <v>0.71662763466042156</v>
      </c>
      <c r="Q1938" s="6"/>
    </row>
    <row r="1939" spans="1:17" x14ac:dyDescent="0.25">
      <c r="A1939" s="7">
        <f t="shared" si="296"/>
        <v>36791</v>
      </c>
      <c r="B1939" s="17">
        <f t="shared" si="296"/>
        <v>5</v>
      </c>
      <c r="C1939" s="18">
        <f t="shared" si="293"/>
        <v>1</v>
      </c>
      <c r="D1939" s="18" t="str">
        <f t="shared" si="293"/>
        <v>final</v>
      </c>
      <c r="E1939" s="18">
        <v>37</v>
      </c>
      <c r="F1939" s="18" t="s">
        <v>57</v>
      </c>
      <c r="G1939" s="18" t="s">
        <v>58</v>
      </c>
      <c r="H1939" s="18">
        <v>2</v>
      </c>
      <c r="I1939" s="18">
        <f t="shared" si="288"/>
        <v>36791037</v>
      </c>
      <c r="J1939" s="18">
        <f t="shared" si="294"/>
        <v>51</v>
      </c>
      <c r="K1939" s="19">
        <v>2840</v>
      </c>
      <c r="L1939" s="19">
        <v>2840</v>
      </c>
      <c r="M1939" s="19">
        <v>72.65625</v>
      </c>
      <c r="N1939" s="19">
        <v>2063.4375</v>
      </c>
      <c r="O1939" s="19">
        <v>780</v>
      </c>
      <c r="P1939" s="6">
        <f t="shared" si="295"/>
        <v>0.72535211267605637</v>
      </c>
      <c r="Q1939" s="6"/>
    </row>
    <row r="1940" spans="1:17" x14ac:dyDescent="0.25">
      <c r="A1940" s="7">
        <f t="shared" si="296"/>
        <v>36791</v>
      </c>
      <c r="B1940" s="17">
        <f t="shared" si="296"/>
        <v>5</v>
      </c>
      <c r="C1940" s="18">
        <f t="shared" si="293"/>
        <v>1</v>
      </c>
      <c r="D1940" s="18" t="str">
        <f t="shared" si="293"/>
        <v>final</v>
      </c>
      <c r="E1940" s="18">
        <v>83</v>
      </c>
      <c r="F1940" s="18" t="s">
        <v>57</v>
      </c>
      <c r="G1940" s="18" t="s">
        <v>58</v>
      </c>
      <c r="H1940" s="18">
        <v>3</v>
      </c>
      <c r="I1940" s="18">
        <f t="shared" si="288"/>
        <v>36791083</v>
      </c>
      <c r="J1940" s="18">
        <f t="shared" si="294"/>
        <v>51</v>
      </c>
      <c r="K1940" s="19">
        <v>1590</v>
      </c>
      <c r="L1940" s="19">
        <v>1590</v>
      </c>
      <c r="M1940" s="19">
        <v>85.91549295774648</v>
      </c>
      <c r="N1940" s="19">
        <v>1366.056338028169</v>
      </c>
      <c r="O1940" s="19"/>
      <c r="P1940" s="6"/>
      <c r="Q1940" s="6"/>
    </row>
    <row r="1941" spans="1:17" x14ac:dyDescent="0.25">
      <c r="A1941" s="7">
        <f t="shared" si="296"/>
        <v>36791</v>
      </c>
      <c r="B1941" s="8">
        <f t="shared" si="296"/>
        <v>5</v>
      </c>
      <c r="C1941" s="9">
        <f t="shared" si="293"/>
        <v>1</v>
      </c>
      <c r="D1941" s="9" t="str">
        <f t="shared" si="293"/>
        <v>final</v>
      </c>
      <c r="E1941" s="9">
        <v>16</v>
      </c>
      <c r="F1941" s="9" t="s">
        <v>55</v>
      </c>
      <c r="G1941" s="9" t="s">
        <v>59</v>
      </c>
      <c r="H1941" s="9">
        <v>1</v>
      </c>
      <c r="I1941" s="9">
        <f t="shared" si="288"/>
        <v>36791016</v>
      </c>
      <c r="J1941" s="9">
        <f t="shared" si="294"/>
        <v>51</v>
      </c>
      <c r="K1941" s="10">
        <v>3920</v>
      </c>
      <c r="L1941" s="10">
        <v>3920</v>
      </c>
      <c r="M1941" s="10">
        <v>97</v>
      </c>
      <c r="N1941" s="10">
        <f>K1941*(M1941/100)</f>
        <v>3802.4</v>
      </c>
      <c r="O1941" s="10">
        <v>915</v>
      </c>
      <c r="P1941" s="6">
        <f t="shared" si="295"/>
        <v>0.76658163265306123</v>
      </c>
      <c r="Q1941" s="26">
        <v>0.24770642201834858</v>
      </c>
    </row>
    <row r="1942" spans="1:17" x14ac:dyDescent="0.25">
      <c r="A1942" s="7">
        <f t="shared" si="296"/>
        <v>36791</v>
      </c>
      <c r="B1942" s="8">
        <f t="shared" si="296"/>
        <v>5</v>
      </c>
      <c r="C1942" s="9">
        <f t="shared" si="293"/>
        <v>1</v>
      </c>
      <c r="D1942" s="9" t="str">
        <f t="shared" si="293"/>
        <v>final</v>
      </c>
      <c r="E1942" s="9">
        <v>36</v>
      </c>
      <c r="F1942" s="9" t="s">
        <v>55</v>
      </c>
      <c r="G1942" s="9" t="s">
        <v>59</v>
      </c>
      <c r="H1942" s="9">
        <v>2</v>
      </c>
      <c r="I1942" s="9">
        <f t="shared" ref="I1942:I2005" si="297">A1942*1000+E1942</f>
        <v>36791036</v>
      </c>
      <c r="J1942" s="9">
        <f t="shared" si="294"/>
        <v>51</v>
      </c>
      <c r="K1942" s="10">
        <v>3060</v>
      </c>
      <c r="L1942" s="10">
        <v>3060</v>
      </c>
      <c r="M1942" s="10">
        <v>97</v>
      </c>
      <c r="N1942" s="10">
        <f t="shared" ref="N1942:N2005" si="298">K1942*(M1942/100)</f>
        <v>2968.2</v>
      </c>
      <c r="O1942" s="10">
        <v>680</v>
      </c>
      <c r="P1942" s="6">
        <f t="shared" si="295"/>
        <v>0.77777777777777779</v>
      </c>
      <c r="Q1942" s="26">
        <v>0.2567567567567568</v>
      </c>
    </row>
    <row r="1943" spans="1:17" x14ac:dyDescent="0.25">
      <c r="A1943" s="7">
        <f t="shared" si="296"/>
        <v>36791</v>
      </c>
      <c r="B1943" s="8">
        <f t="shared" si="296"/>
        <v>5</v>
      </c>
      <c r="C1943" s="9">
        <f t="shared" si="293"/>
        <v>1</v>
      </c>
      <c r="D1943" s="9" t="str">
        <f t="shared" si="293"/>
        <v>final</v>
      </c>
      <c r="E1943" s="9">
        <v>59</v>
      </c>
      <c r="F1943" s="9" t="s">
        <v>55</v>
      </c>
      <c r="G1943" s="9" t="s">
        <v>59</v>
      </c>
      <c r="H1943" s="9">
        <v>3</v>
      </c>
      <c r="I1943" s="9">
        <f t="shared" si="297"/>
        <v>36791059</v>
      </c>
      <c r="J1943" s="9">
        <f t="shared" si="294"/>
        <v>51</v>
      </c>
      <c r="K1943" s="10">
        <v>3080</v>
      </c>
      <c r="L1943" s="10">
        <v>3080</v>
      </c>
      <c r="M1943" s="10">
        <v>97</v>
      </c>
      <c r="N1943" s="10">
        <f t="shared" si="298"/>
        <v>2987.6</v>
      </c>
      <c r="O1943" s="10"/>
      <c r="P1943" s="6"/>
      <c r="Q1943" s="26">
        <v>0.31578947368421051</v>
      </c>
    </row>
    <row r="1944" spans="1:17" x14ac:dyDescent="0.25">
      <c r="A1944" s="7">
        <f t="shared" si="296"/>
        <v>36791</v>
      </c>
      <c r="B1944" s="11">
        <f t="shared" si="296"/>
        <v>5</v>
      </c>
      <c r="C1944" s="12">
        <f t="shared" si="293"/>
        <v>1</v>
      </c>
      <c r="D1944" s="12" t="str">
        <f t="shared" si="293"/>
        <v>final</v>
      </c>
      <c r="E1944" s="12">
        <v>19</v>
      </c>
      <c r="F1944" s="12" t="s">
        <v>57</v>
      </c>
      <c r="G1944" s="12" t="s">
        <v>59</v>
      </c>
      <c r="H1944" s="12">
        <v>1</v>
      </c>
      <c r="I1944" s="12">
        <f t="shared" si="297"/>
        <v>36791019</v>
      </c>
      <c r="J1944" s="12">
        <f t="shared" si="294"/>
        <v>51</v>
      </c>
      <c r="K1944" s="13">
        <v>2155</v>
      </c>
      <c r="L1944" s="13">
        <v>2155</v>
      </c>
      <c r="M1944" s="13">
        <v>85</v>
      </c>
      <c r="N1944" s="13">
        <f t="shared" si="298"/>
        <v>1831.75</v>
      </c>
      <c r="O1944" s="13">
        <v>560</v>
      </c>
      <c r="P1944" s="6">
        <f t="shared" si="295"/>
        <v>0.74013921113689096</v>
      </c>
      <c r="Q1944" s="26">
        <v>0.28947368421052633</v>
      </c>
    </row>
    <row r="1945" spans="1:17" x14ac:dyDescent="0.25">
      <c r="A1945" s="7">
        <f t="shared" si="296"/>
        <v>36791</v>
      </c>
      <c r="B1945" s="11">
        <f t="shared" si="296"/>
        <v>5</v>
      </c>
      <c r="C1945" s="12">
        <f t="shared" si="293"/>
        <v>1</v>
      </c>
      <c r="D1945" s="12" t="str">
        <f t="shared" si="293"/>
        <v>final</v>
      </c>
      <c r="E1945" s="12">
        <v>38</v>
      </c>
      <c r="F1945" s="12" t="s">
        <v>57</v>
      </c>
      <c r="G1945" s="12" t="s">
        <v>59</v>
      </c>
      <c r="H1945" s="12">
        <v>2</v>
      </c>
      <c r="I1945" s="12">
        <f t="shared" si="297"/>
        <v>36791038</v>
      </c>
      <c r="J1945" s="12">
        <f t="shared" si="294"/>
        <v>51</v>
      </c>
      <c r="K1945" s="13">
        <v>2505</v>
      </c>
      <c r="L1945" s="13">
        <v>2505</v>
      </c>
      <c r="M1945" s="13">
        <v>85</v>
      </c>
      <c r="N1945" s="13">
        <f t="shared" si="298"/>
        <v>2129.25</v>
      </c>
      <c r="O1945" s="13">
        <v>575</v>
      </c>
      <c r="P1945" s="6">
        <f t="shared" si="295"/>
        <v>0.77045908183632739</v>
      </c>
      <c r="Q1945" s="26">
        <v>0.2807017543859649</v>
      </c>
    </row>
    <row r="1946" spans="1:17" x14ac:dyDescent="0.25">
      <c r="A1946" s="7">
        <f t="shared" si="296"/>
        <v>36791</v>
      </c>
      <c r="B1946" s="11">
        <f t="shared" si="296"/>
        <v>5</v>
      </c>
      <c r="C1946" s="12">
        <f t="shared" si="296"/>
        <v>1</v>
      </c>
      <c r="D1946" s="12" t="str">
        <f t="shared" si="296"/>
        <v>final</v>
      </c>
      <c r="E1946" s="12">
        <v>81</v>
      </c>
      <c r="F1946" s="12" t="s">
        <v>57</v>
      </c>
      <c r="G1946" s="12" t="s">
        <v>59</v>
      </c>
      <c r="H1946" s="12">
        <v>3</v>
      </c>
      <c r="I1946" s="12">
        <f t="shared" si="297"/>
        <v>36791081</v>
      </c>
      <c r="J1946" s="12">
        <f t="shared" si="294"/>
        <v>51</v>
      </c>
      <c r="K1946" s="13">
        <v>3400</v>
      </c>
      <c r="L1946" s="13">
        <v>3400</v>
      </c>
      <c r="M1946" s="13">
        <v>85</v>
      </c>
      <c r="N1946" s="13">
        <f t="shared" si="298"/>
        <v>2890</v>
      </c>
      <c r="O1946" s="13"/>
      <c r="P1946" s="6"/>
      <c r="Q1946" s="26">
        <v>0.29268292682926833</v>
      </c>
    </row>
    <row r="1947" spans="1:17" x14ac:dyDescent="0.25">
      <c r="A1947" s="20">
        <v>36800</v>
      </c>
      <c r="B1947" s="8">
        <v>5</v>
      </c>
      <c r="C1947" s="9">
        <v>1</v>
      </c>
      <c r="D1947" s="9" t="s">
        <v>51</v>
      </c>
      <c r="E1947" s="9">
        <v>14</v>
      </c>
      <c r="F1947" s="9" t="s">
        <v>55</v>
      </c>
      <c r="G1947" s="9" t="s">
        <v>56</v>
      </c>
      <c r="H1947" s="9">
        <v>1</v>
      </c>
      <c r="I1947" s="9">
        <f t="shared" si="297"/>
        <v>36800014</v>
      </c>
      <c r="J1947" s="9">
        <f t="shared" si="294"/>
        <v>51</v>
      </c>
      <c r="K1947" s="10">
        <v>445</v>
      </c>
      <c r="L1947" s="10"/>
      <c r="M1947" s="10"/>
      <c r="N1947" s="10">
        <f t="shared" si="298"/>
        <v>0</v>
      </c>
      <c r="O1947" s="9"/>
      <c r="P1947" s="6"/>
      <c r="Q1947" s="6"/>
    </row>
    <row r="1948" spans="1:17" x14ac:dyDescent="0.25">
      <c r="A1948" s="20">
        <f>A1947</f>
        <v>36800</v>
      </c>
      <c r="B1948" s="8">
        <f>B1947</f>
        <v>5</v>
      </c>
      <c r="C1948" s="9">
        <f t="shared" ref="C1948:D1963" si="299">C1947</f>
        <v>1</v>
      </c>
      <c r="D1948" s="9" t="str">
        <f t="shared" si="299"/>
        <v>residual</v>
      </c>
      <c r="E1948" s="9">
        <v>35</v>
      </c>
      <c r="F1948" s="9" t="s">
        <v>55</v>
      </c>
      <c r="G1948" s="9" t="s">
        <v>56</v>
      </c>
      <c r="H1948" s="9">
        <v>2</v>
      </c>
      <c r="I1948" s="9">
        <f t="shared" si="297"/>
        <v>36800035</v>
      </c>
      <c r="J1948" s="9">
        <f t="shared" si="294"/>
        <v>51</v>
      </c>
      <c r="K1948" s="10">
        <v>405</v>
      </c>
      <c r="L1948" s="10"/>
      <c r="M1948" s="10"/>
      <c r="N1948" s="10">
        <f t="shared" si="298"/>
        <v>0</v>
      </c>
      <c r="O1948" s="9"/>
      <c r="P1948" s="6"/>
      <c r="Q1948" s="6"/>
    </row>
    <row r="1949" spans="1:17" x14ac:dyDescent="0.25">
      <c r="A1949" s="20">
        <f t="shared" ref="A1949:D1964" si="300">A1948</f>
        <v>36800</v>
      </c>
      <c r="B1949" s="8">
        <f t="shared" si="300"/>
        <v>5</v>
      </c>
      <c r="C1949" s="9">
        <f t="shared" si="299"/>
        <v>1</v>
      </c>
      <c r="D1949" s="9" t="str">
        <f t="shared" si="299"/>
        <v>residual</v>
      </c>
      <c r="E1949" s="9">
        <v>61</v>
      </c>
      <c r="F1949" s="9" t="s">
        <v>55</v>
      </c>
      <c r="G1949" s="9" t="s">
        <v>56</v>
      </c>
      <c r="H1949" s="9">
        <v>3</v>
      </c>
      <c r="I1949" s="9">
        <f t="shared" si="297"/>
        <v>36800061</v>
      </c>
      <c r="J1949" s="9">
        <f t="shared" si="294"/>
        <v>51</v>
      </c>
      <c r="K1949" s="10"/>
      <c r="L1949" s="10"/>
      <c r="M1949" s="10"/>
      <c r="N1949" s="10">
        <f t="shared" si="298"/>
        <v>0</v>
      </c>
      <c r="O1949" s="9"/>
      <c r="P1949" s="6"/>
      <c r="Q1949" s="6"/>
    </row>
    <row r="1950" spans="1:17" x14ac:dyDescent="0.25">
      <c r="A1950" s="20">
        <f t="shared" si="300"/>
        <v>36800</v>
      </c>
      <c r="B1950" s="11">
        <f t="shared" si="300"/>
        <v>5</v>
      </c>
      <c r="C1950" s="12">
        <f t="shared" si="299"/>
        <v>1</v>
      </c>
      <c r="D1950" s="12" t="str">
        <f t="shared" si="299"/>
        <v>residual</v>
      </c>
      <c r="E1950" s="12">
        <v>17</v>
      </c>
      <c r="F1950" s="12" t="s">
        <v>57</v>
      </c>
      <c r="G1950" s="12" t="s">
        <v>56</v>
      </c>
      <c r="H1950" s="12">
        <v>1</v>
      </c>
      <c r="I1950" s="12">
        <f t="shared" si="297"/>
        <v>36800017</v>
      </c>
      <c r="J1950" s="12">
        <f t="shared" si="294"/>
        <v>51</v>
      </c>
      <c r="K1950" s="13">
        <v>430</v>
      </c>
      <c r="L1950" s="13"/>
      <c r="M1950" s="13"/>
      <c r="N1950" s="13">
        <f t="shared" si="298"/>
        <v>0</v>
      </c>
      <c r="O1950" s="12"/>
      <c r="P1950" s="6"/>
      <c r="Q1950" s="6"/>
    </row>
    <row r="1951" spans="1:17" x14ac:dyDescent="0.25">
      <c r="A1951" s="20">
        <f t="shared" si="300"/>
        <v>36800</v>
      </c>
      <c r="B1951" s="11">
        <f t="shared" si="300"/>
        <v>5</v>
      </c>
      <c r="C1951" s="12">
        <f t="shared" si="299"/>
        <v>1</v>
      </c>
      <c r="D1951" s="12" t="str">
        <f t="shared" si="299"/>
        <v>residual</v>
      </c>
      <c r="E1951" s="12">
        <v>39</v>
      </c>
      <c r="F1951" s="12" t="s">
        <v>57</v>
      </c>
      <c r="G1951" s="12" t="s">
        <v>56</v>
      </c>
      <c r="H1951" s="12">
        <v>2</v>
      </c>
      <c r="I1951" s="12">
        <f t="shared" si="297"/>
        <v>36800039</v>
      </c>
      <c r="J1951" s="12">
        <f t="shared" si="294"/>
        <v>51</v>
      </c>
      <c r="K1951" s="13">
        <v>705</v>
      </c>
      <c r="L1951" s="13"/>
      <c r="M1951" s="13"/>
      <c r="N1951" s="13">
        <f t="shared" si="298"/>
        <v>0</v>
      </c>
      <c r="O1951" s="12"/>
      <c r="P1951" s="6"/>
      <c r="Q1951" s="6"/>
    </row>
    <row r="1952" spans="1:17" x14ac:dyDescent="0.25">
      <c r="A1952" s="20">
        <f t="shared" si="300"/>
        <v>36800</v>
      </c>
      <c r="B1952" s="11">
        <f t="shared" si="300"/>
        <v>5</v>
      </c>
      <c r="C1952" s="12">
        <f t="shared" si="299"/>
        <v>1</v>
      </c>
      <c r="D1952" s="12" t="str">
        <f t="shared" si="299"/>
        <v>residual</v>
      </c>
      <c r="E1952" s="12">
        <v>82</v>
      </c>
      <c r="F1952" s="12" t="s">
        <v>57</v>
      </c>
      <c r="G1952" s="12" t="s">
        <v>56</v>
      </c>
      <c r="H1952" s="12">
        <v>3</v>
      </c>
      <c r="I1952" s="12">
        <f t="shared" si="297"/>
        <v>36800082</v>
      </c>
      <c r="J1952" s="12">
        <f t="shared" si="294"/>
        <v>51</v>
      </c>
      <c r="K1952" s="13"/>
      <c r="L1952" s="13"/>
      <c r="M1952" s="13"/>
      <c r="N1952" s="13">
        <f t="shared" si="298"/>
        <v>0</v>
      </c>
      <c r="O1952" s="12"/>
      <c r="P1952" s="6"/>
      <c r="Q1952" s="6"/>
    </row>
    <row r="1953" spans="1:17" x14ac:dyDescent="0.25">
      <c r="A1953" s="20">
        <f t="shared" si="300"/>
        <v>36800</v>
      </c>
      <c r="B1953" s="14">
        <f t="shared" si="300"/>
        <v>5</v>
      </c>
      <c r="C1953" s="15">
        <f t="shared" si="299"/>
        <v>1</v>
      </c>
      <c r="D1953" s="15" t="str">
        <f t="shared" si="299"/>
        <v>residual</v>
      </c>
      <c r="E1953" s="15">
        <v>15</v>
      </c>
      <c r="F1953" s="15" t="s">
        <v>55</v>
      </c>
      <c r="G1953" s="15" t="s">
        <v>58</v>
      </c>
      <c r="H1953" s="15">
        <v>1</v>
      </c>
      <c r="I1953" s="15">
        <f t="shared" si="297"/>
        <v>36800015</v>
      </c>
      <c r="J1953" s="15">
        <f t="shared" si="294"/>
        <v>51</v>
      </c>
      <c r="K1953" s="16">
        <v>965</v>
      </c>
      <c r="L1953" s="16"/>
      <c r="M1953" s="16"/>
      <c r="N1953" s="16">
        <f t="shared" si="298"/>
        <v>0</v>
      </c>
      <c r="O1953" s="15"/>
      <c r="P1953" s="6"/>
      <c r="Q1953" s="6"/>
    </row>
    <row r="1954" spans="1:17" x14ac:dyDescent="0.25">
      <c r="A1954" s="20">
        <f t="shared" si="300"/>
        <v>36800</v>
      </c>
      <c r="B1954" s="14">
        <f t="shared" si="300"/>
        <v>5</v>
      </c>
      <c r="C1954" s="15">
        <f t="shared" si="299"/>
        <v>1</v>
      </c>
      <c r="D1954" s="15" t="str">
        <f t="shared" si="299"/>
        <v>residual</v>
      </c>
      <c r="E1954" s="15">
        <v>34</v>
      </c>
      <c r="F1954" s="15" t="s">
        <v>55</v>
      </c>
      <c r="G1954" s="15" t="s">
        <v>58</v>
      </c>
      <c r="H1954" s="15">
        <v>2</v>
      </c>
      <c r="I1954" s="15">
        <f t="shared" si="297"/>
        <v>36800034</v>
      </c>
      <c r="J1954" s="15">
        <f t="shared" si="294"/>
        <v>51</v>
      </c>
      <c r="K1954" s="16">
        <v>570</v>
      </c>
      <c r="L1954" s="16"/>
      <c r="M1954" s="16"/>
      <c r="N1954" s="16">
        <f t="shared" si="298"/>
        <v>0</v>
      </c>
      <c r="O1954" s="15"/>
      <c r="P1954" s="6"/>
      <c r="Q1954" s="6"/>
    </row>
    <row r="1955" spans="1:17" x14ac:dyDescent="0.25">
      <c r="A1955" s="20">
        <f t="shared" si="300"/>
        <v>36800</v>
      </c>
      <c r="B1955" s="14">
        <f t="shared" si="300"/>
        <v>5</v>
      </c>
      <c r="C1955" s="15">
        <f t="shared" si="299"/>
        <v>1</v>
      </c>
      <c r="D1955" s="15" t="str">
        <f t="shared" si="299"/>
        <v>residual</v>
      </c>
      <c r="E1955" s="15">
        <v>60</v>
      </c>
      <c r="F1955" s="15" t="s">
        <v>55</v>
      </c>
      <c r="G1955" s="15" t="s">
        <v>58</v>
      </c>
      <c r="H1955" s="15">
        <v>3</v>
      </c>
      <c r="I1955" s="15">
        <f t="shared" si="297"/>
        <v>36800060</v>
      </c>
      <c r="J1955" s="15">
        <f t="shared" si="294"/>
        <v>51</v>
      </c>
      <c r="K1955" s="16"/>
      <c r="L1955" s="16"/>
      <c r="M1955" s="16"/>
      <c r="N1955" s="16">
        <f t="shared" si="298"/>
        <v>0</v>
      </c>
      <c r="O1955" s="15"/>
      <c r="P1955" s="6"/>
      <c r="Q1955" s="6"/>
    </row>
    <row r="1956" spans="1:17" x14ac:dyDescent="0.25">
      <c r="A1956" s="20">
        <f t="shared" si="300"/>
        <v>36800</v>
      </c>
      <c r="B1956" s="17">
        <f t="shared" si="300"/>
        <v>5</v>
      </c>
      <c r="C1956" s="18">
        <f t="shared" si="299"/>
        <v>1</v>
      </c>
      <c r="D1956" s="18" t="str">
        <f t="shared" si="299"/>
        <v>residual</v>
      </c>
      <c r="E1956" s="18">
        <v>18</v>
      </c>
      <c r="F1956" s="18" t="s">
        <v>57</v>
      </c>
      <c r="G1956" s="18" t="s">
        <v>58</v>
      </c>
      <c r="H1956" s="18">
        <v>1</v>
      </c>
      <c r="I1956" s="18">
        <f t="shared" si="297"/>
        <v>36800018</v>
      </c>
      <c r="J1956" s="18">
        <f t="shared" si="294"/>
        <v>51</v>
      </c>
      <c r="K1956" s="19">
        <v>605</v>
      </c>
      <c r="L1956" s="19"/>
      <c r="M1956" s="19"/>
      <c r="N1956" s="19">
        <f t="shared" si="298"/>
        <v>0</v>
      </c>
      <c r="O1956" s="18"/>
      <c r="P1956" s="6"/>
      <c r="Q1956" s="6"/>
    </row>
    <row r="1957" spans="1:17" x14ac:dyDescent="0.25">
      <c r="A1957" s="20">
        <f t="shared" si="300"/>
        <v>36800</v>
      </c>
      <c r="B1957" s="17">
        <f t="shared" si="300"/>
        <v>5</v>
      </c>
      <c r="C1957" s="18">
        <f t="shared" si="299"/>
        <v>1</v>
      </c>
      <c r="D1957" s="18" t="str">
        <f t="shared" si="299"/>
        <v>residual</v>
      </c>
      <c r="E1957" s="18">
        <v>37</v>
      </c>
      <c r="F1957" s="18" t="s">
        <v>57</v>
      </c>
      <c r="G1957" s="18" t="s">
        <v>58</v>
      </c>
      <c r="H1957" s="18">
        <v>2</v>
      </c>
      <c r="I1957" s="18">
        <f t="shared" si="297"/>
        <v>36800037</v>
      </c>
      <c r="J1957" s="18">
        <f t="shared" si="294"/>
        <v>51</v>
      </c>
      <c r="K1957" s="19">
        <v>780</v>
      </c>
      <c r="L1957" s="19"/>
      <c r="M1957" s="19"/>
      <c r="N1957" s="19">
        <f t="shared" si="298"/>
        <v>0</v>
      </c>
      <c r="O1957" s="18"/>
      <c r="P1957" s="6"/>
      <c r="Q1957" s="6"/>
    </row>
    <row r="1958" spans="1:17" x14ac:dyDescent="0.25">
      <c r="A1958" s="20">
        <f t="shared" si="300"/>
        <v>36800</v>
      </c>
      <c r="B1958" s="17">
        <f t="shared" si="300"/>
        <v>5</v>
      </c>
      <c r="C1958" s="18">
        <f t="shared" si="299"/>
        <v>1</v>
      </c>
      <c r="D1958" s="18" t="str">
        <f t="shared" si="299"/>
        <v>residual</v>
      </c>
      <c r="E1958" s="18">
        <v>83</v>
      </c>
      <c r="F1958" s="18" t="s">
        <v>57</v>
      </c>
      <c r="G1958" s="18" t="s">
        <v>58</v>
      </c>
      <c r="H1958" s="18">
        <v>3</v>
      </c>
      <c r="I1958" s="18">
        <f t="shared" si="297"/>
        <v>36800083</v>
      </c>
      <c r="J1958" s="18">
        <f t="shared" si="294"/>
        <v>51</v>
      </c>
      <c r="K1958" s="19"/>
      <c r="L1958" s="19"/>
      <c r="M1958" s="19"/>
      <c r="N1958" s="19">
        <f t="shared" si="298"/>
        <v>0</v>
      </c>
      <c r="O1958" s="18"/>
      <c r="P1958" s="6"/>
      <c r="Q1958" s="6"/>
    </row>
    <row r="1959" spans="1:17" x14ac:dyDescent="0.25">
      <c r="A1959" s="20">
        <f t="shared" si="300"/>
        <v>36800</v>
      </c>
      <c r="B1959" s="8">
        <f t="shared" si="300"/>
        <v>5</v>
      </c>
      <c r="C1959" s="9">
        <f t="shared" si="299"/>
        <v>1</v>
      </c>
      <c r="D1959" s="9" t="str">
        <f t="shared" si="299"/>
        <v>residual</v>
      </c>
      <c r="E1959" s="9">
        <v>16</v>
      </c>
      <c r="F1959" s="9" t="s">
        <v>55</v>
      </c>
      <c r="G1959" s="9" t="s">
        <v>59</v>
      </c>
      <c r="H1959" s="9">
        <v>1</v>
      </c>
      <c r="I1959" s="9">
        <f t="shared" si="297"/>
        <v>36800016</v>
      </c>
      <c r="J1959" s="9">
        <f t="shared" si="294"/>
        <v>51</v>
      </c>
      <c r="K1959" s="10">
        <v>915</v>
      </c>
      <c r="L1959" s="10"/>
      <c r="M1959" s="10"/>
      <c r="N1959" s="10">
        <f t="shared" si="298"/>
        <v>0</v>
      </c>
      <c r="O1959" s="9"/>
      <c r="P1959" s="6"/>
      <c r="Q1959" s="6">
        <v>0.16901408450704225</v>
      </c>
    </row>
    <row r="1960" spans="1:17" x14ac:dyDescent="0.25">
      <c r="A1960" s="20">
        <f t="shared" si="300"/>
        <v>36800</v>
      </c>
      <c r="B1960" s="8">
        <f t="shared" si="300"/>
        <v>5</v>
      </c>
      <c r="C1960" s="9">
        <f t="shared" si="299"/>
        <v>1</v>
      </c>
      <c r="D1960" s="9" t="str">
        <f t="shared" si="299"/>
        <v>residual</v>
      </c>
      <c r="E1960" s="9">
        <v>36</v>
      </c>
      <c r="F1960" s="9" t="s">
        <v>55</v>
      </c>
      <c r="G1960" s="9" t="s">
        <v>59</v>
      </c>
      <c r="H1960" s="9">
        <v>2</v>
      </c>
      <c r="I1960" s="9">
        <f t="shared" si="297"/>
        <v>36800036</v>
      </c>
      <c r="J1960" s="9">
        <f t="shared" si="294"/>
        <v>51</v>
      </c>
      <c r="K1960" s="10">
        <v>680</v>
      </c>
      <c r="L1960" s="10"/>
      <c r="M1960" s="10"/>
      <c r="N1960" s="10">
        <f t="shared" si="298"/>
        <v>0</v>
      </c>
      <c r="O1960" s="9"/>
      <c r="P1960" s="6"/>
      <c r="Q1960" s="6">
        <v>0.33</v>
      </c>
    </row>
    <row r="1961" spans="1:17" x14ac:dyDescent="0.25">
      <c r="A1961" s="20">
        <f t="shared" si="300"/>
        <v>36800</v>
      </c>
      <c r="B1961" s="8">
        <f t="shared" si="300"/>
        <v>5</v>
      </c>
      <c r="C1961" s="9">
        <f t="shared" si="299"/>
        <v>1</v>
      </c>
      <c r="D1961" s="9" t="str">
        <f t="shared" si="299"/>
        <v>residual</v>
      </c>
      <c r="E1961" s="9">
        <v>59</v>
      </c>
      <c r="F1961" s="9" t="s">
        <v>55</v>
      </c>
      <c r="G1961" s="9" t="s">
        <v>59</v>
      </c>
      <c r="H1961" s="9">
        <v>3</v>
      </c>
      <c r="I1961" s="9">
        <f t="shared" si="297"/>
        <v>36800059</v>
      </c>
      <c r="J1961" s="9">
        <f t="shared" si="294"/>
        <v>51</v>
      </c>
      <c r="K1961" s="10"/>
      <c r="L1961" s="10"/>
      <c r="M1961" s="10"/>
      <c r="N1961" s="10">
        <f t="shared" si="298"/>
        <v>0</v>
      </c>
      <c r="O1961" s="9"/>
      <c r="P1961" s="6"/>
      <c r="Q1961" s="6">
        <v>0.22222222222222221</v>
      </c>
    </row>
    <row r="1962" spans="1:17" x14ac:dyDescent="0.25">
      <c r="A1962" s="20">
        <f t="shared" si="300"/>
        <v>36800</v>
      </c>
      <c r="B1962" s="11">
        <f t="shared" si="300"/>
        <v>5</v>
      </c>
      <c r="C1962" s="12">
        <f t="shared" si="299"/>
        <v>1</v>
      </c>
      <c r="D1962" s="12" t="str">
        <f t="shared" si="299"/>
        <v>residual</v>
      </c>
      <c r="E1962" s="12">
        <v>19</v>
      </c>
      <c r="F1962" s="12" t="s">
        <v>57</v>
      </c>
      <c r="G1962" s="12" t="s">
        <v>59</v>
      </c>
      <c r="H1962" s="12">
        <v>1</v>
      </c>
      <c r="I1962" s="12">
        <f t="shared" si="297"/>
        <v>36800019</v>
      </c>
      <c r="J1962" s="12">
        <f t="shared" si="294"/>
        <v>51</v>
      </c>
      <c r="K1962" s="13">
        <v>560</v>
      </c>
      <c r="L1962" s="13"/>
      <c r="M1962" s="13"/>
      <c r="N1962" s="13">
        <f t="shared" si="298"/>
        <v>0</v>
      </c>
      <c r="O1962" s="12"/>
      <c r="P1962" s="6"/>
      <c r="Q1962" s="6">
        <v>0.25581395348837221</v>
      </c>
    </row>
    <row r="1963" spans="1:17" x14ac:dyDescent="0.25">
      <c r="A1963" s="20">
        <f t="shared" si="300"/>
        <v>36800</v>
      </c>
      <c r="B1963" s="11">
        <f t="shared" si="300"/>
        <v>5</v>
      </c>
      <c r="C1963" s="12">
        <f t="shared" si="299"/>
        <v>1</v>
      </c>
      <c r="D1963" s="12" t="str">
        <f t="shared" si="299"/>
        <v>residual</v>
      </c>
      <c r="E1963" s="12">
        <v>38</v>
      </c>
      <c r="F1963" s="12" t="s">
        <v>57</v>
      </c>
      <c r="G1963" s="12" t="s">
        <v>59</v>
      </c>
      <c r="H1963" s="12">
        <v>2</v>
      </c>
      <c r="I1963" s="12">
        <f t="shared" si="297"/>
        <v>36800038</v>
      </c>
      <c r="J1963" s="12">
        <f t="shared" si="294"/>
        <v>51</v>
      </c>
      <c r="K1963" s="13">
        <v>575</v>
      </c>
      <c r="L1963" s="13"/>
      <c r="M1963" s="13"/>
      <c r="N1963" s="13">
        <f t="shared" si="298"/>
        <v>0</v>
      </c>
      <c r="O1963" s="12"/>
      <c r="P1963" s="6"/>
      <c r="Q1963" s="6">
        <v>0.24137931034482762</v>
      </c>
    </row>
    <row r="1964" spans="1:17" x14ac:dyDescent="0.25">
      <c r="A1964" s="20">
        <f t="shared" si="300"/>
        <v>36800</v>
      </c>
      <c r="B1964" s="11">
        <f t="shared" si="300"/>
        <v>5</v>
      </c>
      <c r="C1964" s="12">
        <f t="shared" si="300"/>
        <v>1</v>
      </c>
      <c r="D1964" s="12" t="str">
        <f t="shared" si="300"/>
        <v>residual</v>
      </c>
      <c r="E1964" s="12">
        <v>81</v>
      </c>
      <c r="F1964" s="12" t="s">
        <v>57</v>
      </c>
      <c r="G1964" s="12" t="s">
        <v>59</v>
      </c>
      <c r="H1964" s="12">
        <v>3</v>
      </c>
      <c r="I1964" s="12">
        <f t="shared" si="297"/>
        <v>36800081</v>
      </c>
      <c r="J1964" s="12">
        <f t="shared" si="294"/>
        <v>51</v>
      </c>
      <c r="K1964" s="13"/>
      <c r="L1964" s="13"/>
      <c r="M1964" s="13"/>
      <c r="N1964" s="13">
        <f t="shared" si="298"/>
        <v>0</v>
      </c>
      <c r="O1964" s="12"/>
      <c r="P1964" s="6"/>
      <c r="Q1964" s="6">
        <v>0.33653846153846156</v>
      </c>
    </row>
    <row r="1965" spans="1:17" x14ac:dyDescent="0.25">
      <c r="A1965" s="7">
        <v>36813</v>
      </c>
      <c r="B1965" s="8">
        <v>5</v>
      </c>
      <c r="C1965" s="9">
        <v>2</v>
      </c>
      <c r="D1965" s="9" t="s">
        <v>60</v>
      </c>
      <c r="E1965" s="9">
        <v>14</v>
      </c>
      <c r="F1965" s="9" t="s">
        <v>55</v>
      </c>
      <c r="G1965" s="9" t="s">
        <v>56</v>
      </c>
      <c r="H1965" s="9">
        <v>1</v>
      </c>
      <c r="I1965" s="9">
        <f t="shared" si="297"/>
        <v>36813014</v>
      </c>
      <c r="J1965" s="9">
        <f t="shared" si="294"/>
        <v>52</v>
      </c>
      <c r="K1965" s="10">
        <v>1655</v>
      </c>
      <c r="L1965" s="10">
        <v>1655</v>
      </c>
      <c r="M1965" s="10">
        <v>16.216216216216214</v>
      </c>
      <c r="N1965" s="10">
        <f t="shared" si="298"/>
        <v>268.37837837837833</v>
      </c>
      <c r="O1965" s="9"/>
      <c r="P1965" s="6"/>
      <c r="Q1965" s="6"/>
    </row>
    <row r="1966" spans="1:17" x14ac:dyDescent="0.25">
      <c r="A1966" s="7">
        <f>A1965</f>
        <v>36813</v>
      </c>
      <c r="B1966" s="8">
        <f>B1965</f>
        <v>5</v>
      </c>
      <c r="C1966" s="9">
        <f t="shared" ref="C1966:D1981" si="301">C1965</f>
        <v>2</v>
      </c>
      <c r="D1966" s="9" t="str">
        <f t="shared" si="301"/>
        <v>growth</v>
      </c>
      <c r="E1966" s="9">
        <v>35</v>
      </c>
      <c r="F1966" s="9" t="s">
        <v>55</v>
      </c>
      <c r="G1966" s="9" t="s">
        <v>56</v>
      </c>
      <c r="H1966" s="9">
        <v>2</v>
      </c>
      <c r="I1966" s="9">
        <f t="shared" si="297"/>
        <v>36813035</v>
      </c>
      <c r="J1966" s="9">
        <f t="shared" si="294"/>
        <v>52</v>
      </c>
      <c r="K1966" s="10">
        <v>1645</v>
      </c>
      <c r="L1966" s="10">
        <v>1645</v>
      </c>
      <c r="M1966" s="10">
        <v>30.232558139534888</v>
      </c>
      <c r="N1966" s="10">
        <f t="shared" si="298"/>
        <v>497.32558139534888</v>
      </c>
      <c r="O1966" s="9"/>
      <c r="P1966" s="6"/>
      <c r="Q1966" s="6"/>
    </row>
    <row r="1967" spans="1:17" x14ac:dyDescent="0.25">
      <c r="A1967" s="7">
        <f t="shared" ref="A1967:D1982" si="302">A1966</f>
        <v>36813</v>
      </c>
      <c r="B1967" s="8">
        <f t="shared" si="302"/>
        <v>5</v>
      </c>
      <c r="C1967" s="9">
        <f t="shared" si="301"/>
        <v>2</v>
      </c>
      <c r="D1967" s="9" t="str">
        <f t="shared" si="301"/>
        <v>growth</v>
      </c>
      <c r="E1967" s="9">
        <v>61</v>
      </c>
      <c r="F1967" s="9" t="s">
        <v>55</v>
      </c>
      <c r="G1967" s="9" t="s">
        <v>56</v>
      </c>
      <c r="H1967" s="9">
        <v>3</v>
      </c>
      <c r="I1967" s="9">
        <f t="shared" si="297"/>
        <v>36813061</v>
      </c>
      <c r="J1967" s="9">
        <f t="shared" si="294"/>
        <v>52</v>
      </c>
      <c r="K1967" s="10">
        <v>1580</v>
      </c>
      <c r="L1967" s="10">
        <v>1580</v>
      </c>
      <c r="M1967" s="10">
        <v>36.29032258064516</v>
      </c>
      <c r="N1967" s="10">
        <f t="shared" si="298"/>
        <v>573.38709677419354</v>
      </c>
      <c r="O1967" s="9"/>
      <c r="P1967" s="6"/>
      <c r="Q1967" s="6"/>
    </row>
    <row r="1968" spans="1:17" x14ac:dyDescent="0.25">
      <c r="A1968" s="7">
        <f t="shared" si="302"/>
        <v>36813</v>
      </c>
      <c r="B1968" s="11">
        <f t="shared" si="302"/>
        <v>5</v>
      </c>
      <c r="C1968" s="12">
        <f t="shared" si="301"/>
        <v>2</v>
      </c>
      <c r="D1968" s="12" t="str">
        <f t="shared" si="301"/>
        <v>growth</v>
      </c>
      <c r="E1968" s="12">
        <v>17</v>
      </c>
      <c r="F1968" s="12" t="s">
        <v>57</v>
      </c>
      <c r="G1968" s="12" t="s">
        <v>56</v>
      </c>
      <c r="H1968" s="12">
        <v>1</v>
      </c>
      <c r="I1968" s="12">
        <f t="shared" si="297"/>
        <v>36813017</v>
      </c>
      <c r="J1968" s="12">
        <f t="shared" si="294"/>
        <v>52</v>
      </c>
      <c r="K1968" s="13">
        <v>1820</v>
      </c>
      <c r="L1968" s="13">
        <v>1820</v>
      </c>
      <c r="M1968" s="13">
        <v>5.5045871559633026</v>
      </c>
      <c r="N1968" s="13">
        <f t="shared" si="298"/>
        <v>100.1834862385321</v>
      </c>
      <c r="O1968" s="12"/>
      <c r="P1968" s="6"/>
      <c r="Q1968" s="6"/>
    </row>
    <row r="1969" spans="1:17" x14ac:dyDescent="0.25">
      <c r="A1969" s="7">
        <f t="shared" si="302"/>
        <v>36813</v>
      </c>
      <c r="B1969" s="11">
        <f t="shared" si="302"/>
        <v>5</v>
      </c>
      <c r="C1969" s="12">
        <f t="shared" si="301"/>
        <v>2</v>
      </c>
      <c r="D1969" s="12" t="str">
        <f t="shared" si="301"/>
        <v>growth</v>
      </c>
      <c r="E1969" s="12">
        <v>39</v>
      </c>
      <c r="F1969" s="12" t="s">
        <v>57</v>
      </c>
      <c r="G1969" s="12" t="s">
        <v>56</v>
      </c>
      <c r="H1969" s="12">
        <v>2</v>
      </c>
      <c r="I1969" s="12">
        <f t="shared" si="297"/>
        <v>36813039</v>
      </c>
      <c r="J1969" s="12">
        <f t="shared" si="294"/>
        <v>52</v>
      </c>
      <c r="K1969" s="13">
        <v>1730</v>
      </c>
      <c r="L1969" s="13">
        <v>1730</v>
      </c>
      <c r="M1969" s="13">
        <v>20.689655172413794</v>
      </c>
      <c r="N1969" s="13">
        <f t="shared" si="298"/>
        <v>357.93103448275861</v>
      </c>
      <c r="O1969" s="12"/>
      <c r="P1969" s="6"/>
      <c r="Q1969" s="6"/>
    </row>
    <row r="1970" spans="1:17" x14ac:dyDescent="0.25">
      <c r="A1970" s="7">
        <f t="shared" si="302"/>
        <v>36813</v>
      </c>
      <c r="B1970" s="11">
        <f t="shared" si="302"/>
        <v>5</v>
      </c>
      <c r="C1970" s="12">
        <f t="shared" si="301"/>
        <v>2</v>
      </c>
      <c r="D1970" s="12" t="str">
        <f t="shared" si="301"/>
        <v>growth</v>
      </c>
      <c r="E1970" s="12">
        <v>82</v>
      </c>
      <c r="F1970" s="12" t="s">
        <v>57</v>
      </c>
      <c r="G1970" s="12" t="s">
        <v>56</v>
      </c>
      <c r="H1970" s="12">
        <v>3</v>
      </c>
      <c r="I1970" s="12">
        <f t="shared" si="297"/>
        <v>36813082</v>
      </c>
      <c r="J1970" s="12">
        <f t="shared" si="294"/>
        <v>52</v>
      </c>
      <c r="K1970" s="13">
        <v>1200</v>
      </c>
      <c r="L1970" s="13">
        <v>1200</v>
      </c>
      <c r="M1970" s="13">
        <v>6.1538461538461542</v>
      </c>
      <c r="N1970" s="13">
        <f t="shared" si="298"/>
        <v>73.846153846153854</v>
      </c>
      <c r="O1970" s="12"/>
      <c r="P1970" s="6"/>
      <c r="Q1970" s="6"/>
    </row>
    <row r="1971" spans="1:17" x14ac:dyDescent="0.25">
      <c r="A1971" s="7">
        <f t="shared" si="302"/>
        <v>36813</v>
      </c>
      <c r="B1971" s="14">
        <f t="shared" si="302"/>
        <v>5</v>
      </c>
      <c r="C1971" s="15">
        <f t="shared" si="301"/>
        <v>2</v>
      </c>
      <c r="D1971" s="15" t="str">
        <f t="shared" si="301"/>
        <v>growth</v>
      </c>
      <c r="E1971" s="15">
        <v>15</v>
      </c>
      <c r="F1971" s="15" t="s">
        <v>55</v>
      </c>
      <c r="G1971" s="15" t="s">
        <v>58</v>
      </c>
      <c r="H1971" s="15">
        <v>1</v>
      </c>
      <c r="I1971" s="15">
        <f t="shared" si="297"/>
        <v>36813015</v>
      </c>
      <c r="J1971" s="15">
        <f t="shared" si="294"/>
        <v>52</v>
      </c>
      <c r="K1971" s="16">
        <v>2315</v>
      </c>
      <c r="L1971" s="16">
        <v>2315</v>
      </c>
      <c r="M1971" s="16">
        <v>74.714828897338407</v>
      </c>
      <c r="N1971" s="16">
        <f t="shared" si="298"/>
        <v>1729.6482889733841</v>
      </c>
      <c r="O1971" s="15"/>
      <c r="P1971" s="6"/>
      <c r="Q1971" s="6"/>
    </row>
    <row r="1972" spans="1:17" x14ac:dyDescent="0.25">
      <c r="A1972" s="7">
        <f t="shared" si="302"/>
        <v>36813</v>
      </c>
      <c r="B1972" s="14">
        <f t="shared" si="302"/>
        <v>5</v>
      </c>
      <c r="C1972" s="15">
        <f t="shared" si="301"/>
        <v>2</v>
      </c>
      <c r="D1972" s="15" t="str">
        <f t="shared" si="301"/>
        <v>growth</v>
      </c>
      <c r="E1972" s="15">
        <v>34</v>
      </c>
      <c r="F1972" s="15" t="s">
        <v>55</v>
      </c>
      <c r="G1972" s="15" t="s">
        <v>58</v>
      </c>
      <c r="H1972" s="15">
        <v>2</v>
      </c>
      <c r="I1972" s="15">
        <f t="shared" si="297"/>
        <v>36813034</v>
      </c>
      <c r="J1972" s="15">
        <f t="shared" si="294"/>
        <v>52</v>
      </c>
      <c r="K1972" s="16">
        <v>1960</v>
      </c>
      <c r="L1972" s="16">
        <v>1960</v>
      </c>
      <c r="M1972" s="16">
        <v>62.681159420289859</v>
      </c>
      <c r="N1972" s="16">
        <f t="shared" si="298"/>
        <v>1228.5507246376812</v>
      </c>
      <c r="O1972" s="15"/>
      <c r="P1972" s="6"/>
      <c r="Q1972" s="6"/>
    </row>
    <row r="1973" spans="1:17" x14ac:dyDescent="0.25">
      <c r="A1973" s="7">
        <f t="shared" si="302"/>
        <v>36813</v>
      </c>
      <c r="B1973" s="14">
        <f t="shared" si="302"/>
        <v>5</v>
      </c>
      <c r="C1973" s="15">
        <f t="shared" si="301"/>
        <v>2</v>
      </c>
      <c r="D1973" s="15" t="str">
        <f t="shared" si="301"/>
        <v>growth</v>
      </c>
      <c r="E1973" s="15">
        <v>60</v>
      </c>
      <c r="F1973" s="15" t="s">
        <v>55</v>
      </c>
      <c r="G1973" s="15" t="s">
        <v>58</v>
      </c>
      <c r="H1973" s="15">
        <v>3</v>
      </c>
      <c r="I1973" s="15">
        <f t="shared" si="297"/>
        <v>36813060</v>
      </c>
      <c r="J1973" s="15">
        <f t="shared" si="294"/>
        <v>52</v>
      </c>
      <c r="K1973" s="16">
        <v>1605</v>
      </c>
      <c r="L1973" s="16">
        <v>1605</v>
      </c>
      <c r="M1973" s="16">
        <v>81.5</v>
      </c>
      <c r="N1973" s="16">
        <f t="shared" si="298"/>
        <v>1308.0749999999998</v>
      </c>
      <c r="O1973" s="15"/>
      <c r="P1973" s="6"/>
      <c r="Q1973" s="6"/>
    </row>
    <row r="1974" spans="1:17" x14ac:dyDescent="0.25">
      <c r="A1974" s="7">
        <f t="shared" si="302"/>
        <v>36813</v>
      </c>
      <c r="B1974" s="17">
        <f t="shared" si="302"/>
        <v>5</v>
      </c>
      <c r="C1974" s="18">
        <f t="shared" si="301"/>
        <v>2</v>
      </c>
      <c r="D1974" s="18" t="str">
        <f t="shared" si="301"/>
        <v>growth</v>
      </c>
      <c r="E1974" s="18">
        <v>18</v>
      </c>
      <c r="F1974" s="18" t="s">
        <v>57</v>
      </c>
      <c r="G1974" s="18" t="s">
        <v>58</v>
      </c>
      <c r="H1974" s="18">
        <v>1</v>
      </c>
      <c r="I1974" s="18">
        <f t="shared" si="297"/>
        <v>36813018</v>
      </c>
      <c r="J1974" s="18">
        <f t="shared" si="294"/>
        <v>52</v>
      </c>
      <c r="K1974" s="19">
        <v>1235</v>
      </c>
      <c r="L1974" s="19">
        <v>1235</v>
      </c>
      <c r="M1974" s="19">
        <v>76.292335115864532</v>
      </c>
      <c r="N1974" s="19">
        <f t="shared" si="298"/>
        <v>942.21033868092695</v>
      </c>
      <c r="O1974" s="18"/>
      <c r="P1974" s="6"/>
      <c r="Q1974" s="6"/>
    </row>
    <row r="1975" spans="1:17" x14ac:dyDescent="0.25">
      <c r="A1975" s="7">
        <f t="shared" si="302"/>
        <v>36813</v>
      </c>
      <c r="B1975" s="17">
        <f t="shared" si="302"/>
        <v>5</v>
      </c>
      <c r="C1975" s="18">
        <f t="shared" si="301"/>
        <v>2</v>
      </c>
      <c r="D1975" s="18" t="str">
        <f t="shared" si="301"/>
        <v>growth</v>
      </c>
      <c r="E1975" s="18">
        <v>37</v>
      </c>
      <c r="F1975" s="18" t="s">
        <v>57</v>
      </c>
      <c r="G1975" s="18" t="s">
        <v>58</v>
      </c>
      <c r="H1975" s="18">
        <v>2</v>
      </c>
      <c r="I1975" s="18">
        <f t="shared" si="297"/>
        <v>36813037</v>
      </c>
      <c r="J1975" s="18">
        <f t="shared" si="294"/>
        <v>52</v>
      </c>
      <c r="K1975" s="19"/>
      <c r="L1975" s="19"/>
      <c r="M1975" s="19">
        <v>84.988452655889148</v>
      </c>
      <c r="N1975" s="19">
        <f t="shared" si="298"/>
        <v>0</v>
      </c>
      <c r="O1975" s="18"/>
      <c r="P1975" s="6"/>
      <c r="Q1975" s="6"/>
    </row>
    <row r="1976" spans="1:17" x14ac:dyDescent="0.25">
      <c r="A1976" s="7">
        <f t="shared" si="302"/>
        <v>36813</v>
      </c>
      <c r="B1976" s="17">
        <f t="shared" si="302"/>
        <v>5</v>
      </c>
      <c r="C1976" s="18">
        <f t="shared" si="301"/>
        <v>2</v>
      </c>
      <c r="D1976" s="18" t="str">
        <f t="shared" si="301"/>
        <v>growth</v>
      </c>
      <c r="E1976" s="18">
        <v>83</v>
      </c>
      <c r="F1976" s="18" t="s">
        <v>57</v>
      </c>
      <c r="G1976" s="18" t="s">
        <v>58</v>
      </c>
      <c r="H1976" s="18">
        <v>3</v>
      </c>
      <c r="I1976" s="18">
        <f t="shared" si="297"/>
        <v>36813083</v>
      </c>
      <c r="J1976" s="18">
        <f t="shared" si="294"/>
        <v>52</v>
      </c>
      <c r="K1976" s="19">
        <v>1955</v>
      </c>
      <c r="L1976" s="19">
        <v>1955</v>
      </c>
      <c r="M1976" s="19">
        <v>52.900232018561489</v>
      </c>
      <c r="N1976" s="19">
        <f t="shared" si="298"/>
        <v>1034.199535962877</v>
      </c>
      <c r="O1976" s="18"/>
      <c r="P1976" s="6"/>
      <c r="Q1976" s="6"/>
    </row>
    <row r="1977" spans="1:17" x14ac:dyDescent="0.25">
      <c r="A1977" s="7">
        <f t="shared" si="302"/>
        <v>36813</v>
      </c>
      <c r="B1977" s="8">
        <f t="shared" si="302"/>
        <v>5</v>
      </c>
      <c r="C1977" s="9">
        <f t="shared" si="301"/>
        <v>2</v>
      </c>
      <c r="D1977" s="9" t="str">
        <f t="shared" si="301"/>
        <v>growth</v>
      </c>
      <c r="E1977" s="9">
        <v>16</v>
      </c>
      <c r="F1977" s="9" t="s">
        <v>55</v>
      </c>
      <c r="G1977" s="9" t="s">
        <v>59</v>
      </c>
      <c r="H1977" s="9">
        <v>1</v>
      </c>
      <c r="I1977" s="9">
        <f t="shared" si="297"/>
        <v>36813016</v>
      </c>
      <c r="J1977" s="9">
        <f t="shared" si="294"/>
        <v>52</v>
      </c>
      <c r="K1977" s="10">
        <v>410</v>
      </c>
      <c r="L1977" s="10">
        <v>410</v>
      </c>
      <c r="M1977" s="10">
        <v>97</v>
      </c>
      <c r="N1977" s="10">
        <f t="shared" si="298"/>
        <v>397.7</v>
      </c>
      <c r="O1977" s="9"/>
      <c r="P1977" s="6"/>
      <c r="Q1977" s="6"/>
    </row>
    <row r="1978" spans="1:17" x14ac:dyDescent="0.25">
      <c r="A1978" s="7">
        <f t="shared" si="302"/>
        <v>36813</v>
      </c>
      <c r="B1978" s="8">
        <f t="shared" si="302"/>
        <v>5</v>
      </c>
      <c r="C1978" s="9">
        <f t="shared" si="301"/>
        <v>2</v>
      </c>
      <c r="D1978" s="9" t="str">
        <f t="shared" si="301"/>
        <v>growth</v>
      </c>
      <c r="E1978" s="9">
        <v>36</v>
      </c>
      <c r="F1978" s="9" t="s">
        <v>55</v>
      </c>
      <c r="G1978" s="9" t="s">
        <v>59</v>
      </c>
      <c r="H1978" s="9">
        <v>2</v>
      </c>
      <c r="I1978" s="9">
        <f t="shared" si="297"/>
        <v>36813036</v>
      </c>
      <c r="J1978" s="9">
        <f t="shared" si="294"/>
        <v>52</v>
      </c>
      <c r="K1978" s="10">
        <v>635</v>
      </c>
      <c r="L1978" s="10">
        <v>635</v>
      </c>
      <c r="M1978" s="10">
        <v>97</v>
      </c>
      <c r="N1978" s="10">
        <f t="shared" si="298"/>
        <v>615.94999999999993</v>
      </c>
      <c r="O1978" s="9"/>
      <c r="P1978" s="6"/>
      <c r="Q1978" s="6"/>
    </row>
    <row r="1979" spans="1:17" x14ac:dyDescent="0.25">
      <c r="A1979" s="7">
        <f t="shared" si="302"/>
        <v>36813</v>
      </c>
      <c r="B1979" s="8">
        <f t="shared" si="302"/>
        <v>5</v>
      </c>
      <c r="C1979" s="9">
        <f t="shared" si="301"/>
        <v>2</v>
      </c>
      <c r="D1979" s="9" t="str">
        <f t="shared" si="301"/>
        <v>growth</v>
      </c>
      <c r="E1979" s="9">
        <v>59</v>
      </c>
      <c r="F1979" s="9" t="s">
        <v>55</v>
      </c>
      <c r="G1979" s="9" t="s">
        <v>59</v>
      </c>
      <c r="H1979" s="9">
        <v>3</v>
      </c>
      <c r="I1979" s="9">
        <f t="shared" si="297"/>
        <v>36813059</v>
      </c>
      <c r="J1979" s="9">
        <f t="shared" si="294"/>
        <v>52</v>
      </c>
      <c r="K1979" s="10">
        <v>525</v>
      </c>
      <c r="L1979" s="10">
        <v>525</v>
      </c>
      <c r="M1979" s="10">
        <v>97</v>
      </c>
      <c r="N1979" s="10">
        <f t="shared" si="298"/>
        <v>509.25</v>
      </c>
      <c r="O1979" s="9"/>
      <c r="P1979" s="6"/>
      <c r="Q1979" s="6"/>
    </row>
    <row r="1980" spans="1:17" x14ac:dyDescent="0.25">
      <c r="A1980" s="7">
        <f t="shared" si="302"/>
        <v>36813</v>
      </c>
      <c r="B1980" s="11">
        <f t="shared" si="302"/>
        <v>5</v>
      </c>
      <c r="C1980" s="12">
        <f t="shared" si="301"/>
        <v>2</v>
      </c>
      <c r="D1980" s="12" t="str">
        <f t="shared" si="301"/>
        <v>growth</v>
      </c>
      <c r="E1980" s="12">
        <v>19</v>
      </c>
      <c r="F1980" s="12" t="s">
        <v>57</v>
      </c>
      <c r="G1980" s="12" t="s">
        <v>59</v>
      </c>
      <c r="H1980" s="12">
        <v>1</v>
      </c>
      <c r="I1980" s="12">
        <f t="shared" si="297"/>
        <v>36813019</v>
      </c>
      <c r="J1980" s="12">
        <f t="shared" si="294"/>
        <v>52</v>
      </c>
      <c r="K1980" s="13">
        <v>520</v>
      </c>
      <c r="L1980" s="13">
        <v>520</v>
      </c>
      <c r="M1980" s="13">
        <v>85.3</v>
      </c>
      <c r="N1980" s="13">
        <f t="shared" si="298"/>
        <v>443.56</v>
      </c>
      <c r="O1980" s="12"/>
      <c r="P1980" s="6"/>
      <c r="Q1980" s="6"/>
    </row>
    <row r="1981" spans="1:17" x14ac:dyDescent="0.25">
      <c r="A1981" s="7">
        <f t="shared" si="302"/>
        <v>36813</v>
      </c>
      <c r="B1981" s="11">
        <f t="shared" si="302"/>
        <v>5</v>
      </c>
      <c r="C1981" s="12">
        <f t="shared" si="301"/>
        <v>2</v>
      </c>
      <c r="D1981" s="12" t="str">
        <f t="shared" si="301"/>
        <v>growth</v>
      </c>
      <c r="E1981" s="12">
        <v>38</v>
      </c>
      <c r="F1981" s="12" t="s">
        <v>57</v>
      </c>
      <c r="G1981" s="12" t="s">
        <v>59</v>
      </c>
      <c r="H1981" s="12">
        <v>2</v>
      </c>
      <c r="I1981" s="12">
        <f t="shared" si="297"/>
        <v>36813038</v>
      </c>
      <c r="J1981" s="12">
        <f t="shared" si="294"/>
        <v>52</v>
      </c>
      <c r="K1981" s="13">
        <v>535</v>
      </c>
      <c r="L1981" s="13">
        <v>535</v>
      </c>
      <c r="M1981" s="13">
        <v>85.3</v>
      </c>
      <c r="N1981" s="13">
        <f t="shared" si="298"/>
        <v>456.35499999999996</v>
      </c>
      <c r="O1981" s="12"/>
      <c r="P1981" s="6"/>
      <c r="Q1981" s="6"/>
    </row>
    <row r="1982" spans="1:17" x14ac:dyDescent="0.25">
      <c r="A1982" s="7">
        <f t="shared" si="302"/>
        <v>36813</v>
      </c>
      <c r="B1982" s="11">
        <f t="shared" si="302"/>
        <v>5</v>
      </c>
      <c r="C1982" s="12">
        <f t="shared" si="302"/>
        <v>2</v>
      </c>
      <c r="D1982" s="12" t="str">
        <f t="shared" si="302"/>
        <v>growth</v>
      </c>
      <c r="E1982" s="12">
        <v>81</v>
      </c>
      <c r="F1982" s="12" t="s">
        <v>57</v>
      </c>
      <c r="G1982" s="12" t="s">
        <v>59</v>
      </c>
      <c r="H1982" s="12">
        <v>3</v>
      </c>
      <c r="I1982" s="12">
        <f t="shared" si="297"/>
        <v>36813081</v>
      </c>
      <c r="J1982" s="12">
        <f t="shared" si="294"/>
        <v>52</v>
      </c>
      <c r="K1982" s="13">
        <v>595</v>
      </c>
      <c r="L1982" s="13">
        <v>595</v>
      </c>
      <c r="M1982" s="13">
        <v>85.3</v>
      </c>
      <c r="N1982" s="13">
        <f t="shared" si="298"/>
        <v>507.53499999999997</v>
      </c>
      <c r="O1982" s="12"/>
      <c r="P1982" s="6"/>
      <c r="Q1982" s="6"/>
    </row>
    <row r="1983" spans="1:17" x14ac:dyDescent="0.25">
      <c r="A1983" s="20">
        <v>36822</v>
      </c>
      <c r="B1983" s="8">
        <v>5</v>
      </c>
      <c r="C1983" s="9">
        <v>2</v>
      </c>
      <c r="D1983" s="9" t="s">
        <v>60</v>
      </c>
      <c r="E1983" s="9">
        <v>14</v>
      </c>
      <c r="F1983" s="9" t="s">
        <v>55</v>
      </c>
      <c r="G1983" s="9" t="s">
        <v>56</v>
      </c>
      <c r="H1983" s="9">
        <v>1</v>
      </c>
      <c r="I1983" s="9">
        <f t="shared" si="297"/>
        <v>36822014</v>
      </c>
      <c r="J1983" s="9">
        <f t="shared" si="294"/>
        <v>52</v>
      </c>
      <c r="K1983" s="10">
        <v>1965</v>
      </c>
      <c r="L1983" s="10">
        <v>1965</v>
      </c>
      <c r="M1983" s="10">
        <v>16.216216216216214</v>
      </c>
      <c r="N1983" s="10">
        <f t="shared" si="298"/>
        <v>318.64864864864859</v>
      </c>
      <c r="O1983" s="9"/>
      <c r="P1983" s="6"/>
      <c r="Q1983" s="6"/>
    </row>
    <row r="1984" spans="1:17" x14ac:dyDescent="0.25">
      <c r="A1984" s="20">
        <f>A1983</f>
        <v>36822</v>
      </c>
      <c r="B1984" s="8">
        <f>B1983</f>
        <v>5</v>
      </c>
      <c r="C1984" s="9">
        <f t="shared" ref="C1984:D1999" si="303">C1983</f>
        <v>2</v>
      </c>
      <c r="D1984" s="9" t="str">
        <f t="shared" si="303"/>
        <v>growth</v>
      </c>
      <c r="E1984" s="9">
        <v>35</v>
      </c>
      <c r="F1984" s="9" t="s">
        <v>55</v>
      </c>
      <c r="G1984" s="9" t="s">
        <v>56</v>
      </c>
      <c r="H1984" s="9">
        <v>2</v>
      </c>
      <c r="I1984" s="9">
        <f t="shared" si="297"/>
        <v>36822035</v>
      </c>
      <c r="J1984" s="9">
        <f t="shared" si="294"/>
        <v>52</v>
      </c>
      <c r="K1984" s="10">
        <v>2060</v>
      </c>
      <c r="L1984" s="10">
        <v>2060</v>
      </c>
      <c r="M1984" s="10">
        <v>30.232558139534888</v>
      </c>
      <c r="N1984" s="10">
        <f t="shared" si="298"/>
        <v>622.79069767441865</v>
      </c>
      <c r="O1984" s="9"/>
      <c r="P1984" s="6"/>
      <c r="Q1984" s="6"/>
    </row>
    <row r="1985" spans="1:17" x14ac:dyDescent="0.25">
      <c r="A1985" s="20">
        <f t="shared" ref="A1985:D2000" si="304">A1984</f>
        <v>36822</v>
      </c>
      <c r="B1985" s="8">
        <f t="shared" si="304"/>
        <v>5</v>
      </c>
      <c r="C1985" s="9">
        <f t="shared" si="303"/>
        <v>2</v>
      </c>
      <c r="D1985" s="9" t="str">
        <f t="shared" si="303"/>
        <v>growth</v>
      </c>
      <c r="E1985" s="9">
        <v>61</v>
      </c>
      <c r="F1985" s="9" t="s">
        <v>55</v>
      </c>
      <c r="G1985" s="9" t="s">
        <v>56</v>
      </c>
      <c r="H1985" s="9">
        <v>3</v>
      </c>
      <c r="I1985" s="9">
        <f t="shared" si="297"/>
        <v>36822061</v>
      </c>
      <c r="J1985" s="9">
        <f t="shared" si="294"/>
        <v>52</v>
      </c>
      <c r="K1985" s="10">
        <v>2700</v>
      </c>
      <c r="L1985" s="10">
        <v>2700</v>
      </c>
      <c r="M1985" s="10">
        <v>36.29032258064516</v>
      </c>
      <c r="N1985" s="10">
        <f t="shared" si="298"/>
        <v>979.83870967741939</v>
      </c>
      <c r="O1985" s="9"/>
      <c r="P1985" s="6"/>
      <c r="Q1985" s="6"/>
    </row>
    <row r="1986" spans="1:17" x14ac:dyDescent="0.25">
      <c r="A1986" s="20">
        <f t="shared" si="304"/>
        <v>36822</v>
      </c>
      <c r="B1986" s="11">
        <f t="shared" si="304"/>
        <v>5</v>
      </c>
      <c r="C1986" s="12">
        <f t="shared" si="303"/>
        <v>2</v>
      </c>
      <c r="D1986" s="12" t="str">
        <f t="shared" si="303"/>
        <v>growth</v>
      </c>
      <c r="E1986" s="12">
        <v>17</v>
      </c>
      <c r="F1986" s="12" t="s">
        <v>57</v>
      </c>
      <c r="G1986" s="12" t="s">
        <v>56</v>
      </c>
      <c r="H1986" s="12">
        <v>1</v>
      </c>
      <c r="I1986" s="12">
        <f t="shared" si="297"/>
        <v>36822017</v>
      </c>
      <c r="J1986" s="12">
        <f t="shared" si="294"/>
        <v>52</v>
      </c>
      <c r="K1986" s="13">
        <v>2350</v>
      </c>
      <c r="L1986" s="13">
        <v>2350</v>
      </c>
      <c r="M1986" s="13">
        <v>5.5045871559633026</v>
      </c>
      <c r="N1986" s="13">
        <f t="shared" si="298"/>
        <v>129.35779816513761</v>
      </c>
      <c r="O1986" s="12"/>
      <c r="P1986" s="6"/>
      <c r="Q1986" s="6"/>
    </row>
    <row r="1987" spans="1:17" x14ac:dyDescent="0.25">
      <c r="A1987" s="20">
        <f t="shared" si="304"/>
        <v>36822</v>
      </c>
      <c r="B1987" s="11">
        <f t="shared" si="304"/>
        <v>5</v>
      </c>
      <c r="C1987" s="12">
        <f t="shared" si="303"/>
        <v>2</v>
      </c>
      <c r="D1987" s="12" t="str">
        <f t="shared" si="303"/>
        <v>growth</v>
      </c>
      <c r="E1987" s="12">
        <v>39</v>
      </c>
      <c r="F1987" s="12" t="s">
        <v>57</v>
      </c>
      <c r="G1987" s="12" t="s">
        <v>56</v>
      </c>
      <c r="H1987" s="12">
        <v>2</v>
      </c>
      <c r="I1987" s="12">
        <f t="shared" si="297"/>
        <v>36822039</v>
      </c>
      <c r="J1987" s="12">
        <f t="shared" si="294"/>
        <v>52</v>
      </c>
      <c r="K1987" s="13">
        <v>2195</v>
      </c>
      <c r="L1987" s="13">
        <v>2195</v>
      </c>
      <c r="M1987" s="13">
        <v>20.689655172413794</v>
      </c>
      <c r="N1987" s="13">
        <f t="shared" si="298"/>
        <v>454.13793103448273</v>
      </c>
      <c r="O1987" s="12"/>
      <c r="P1987" s="6"/>
      <c r="Q1987" s="6"/>
    </row>
    <row r="1988" spans="1:17" x14ac:dyDescent="0.25">
      <c r="A1988" s="20">
        <f t="shared" si="304"/>
        <v>36822</v>
      </c>
      <c r="B1988" s="11">
        <f t="shared" si="304"/>
        <v>5</v>
      </c>
      <c r="C1988" s="12">
        <f t="shared" si="303"/>
        <v>2</v>
      </c>
      <c r="D1988" s="12" t="str">
        <f t="shared" si="303"/>
        <v>growth</v>
      </c>
      <c r="E1988" s="12">
        <v>82</v>
      </c>
      <c r="F1988" s="12" t="s">
        <v>57</v>
      </c>
      <c r="G1988" s="12" t="s">
        <v>56</v>
      </c>
      <c r="H1988" s="12">
        <v>3</v>
      </c>
      <c r="I1988" s="12">
        <f t="shared" si="297"/>
        <v>36822082</v>
      </c>
      <c r="J1988" s="12">
        <f t="shared" si="294"/>
        <v>52</v>
      </c>
      <c r="K1988" s="13">
        <v>2235</v>
      </c>
      <c r="L1988" s="13">
        <v>2235</v>
      </c>
      <c r="M1988" s="13">
        <v>6.1538461538461542</v>
      </c>
      <c r="N1988" s="13">
        <f t="shared" si="298"/>
        <v>137.53846153846155</v>
      </c>
      <c r="O1988" s="12"/>
      <c r="P1988" s="6"/>
      <c r="Q1988" s="6"/>
    </row>
    <row r="1989" spans="1:17" x14ac:dyDescent="0.25">
      <c r="A1989" s="20">
        <f t="shared" si="304"/>
        <v>36822</v>
      </c>
      <c r="B1989" s="14">
        <f t="shared" si="304"/>
        <v>5</v>
      </c>
      <c r="C1989" s="15">
        <f t="shared" si="303"/>
        <v>2</v>
      </c>
      <c r="D1989" s="15" t="str">
        <f t="shared" si="303"/>
        <v>growth</v>
      </c>
      <c r="E1989" s="15">
        <v>15</v>
      </c>
      <c r="F1989" s="15" t="s">
        <v>55</v>
      </c>
      <c r="G1989" s="15" t="s">
        <v>58</v>
      </c>
      <c r="H1989" s="15">
        <v>1</v>
      </c>
      <c r="I1989" s="15">
        <f t="shared" si="297"/>
        <v>36822015</v>
      </c>
      <c r="J1989" s="15">
        <f t="shared" si="294"/>
        <v>52</v>
      </c>
      <c r="K1989" s="16">
        <v>2630</v>
      </c>
      <c r="L1989" s="16">
        <v>2630</v>
      </c>
      <c r="M1989" s="16">
        <v>74.714828897338407</v>
      </c>
      <c r="N1989" s="16">
        <f t="shared" si="298"/>
        <v>1965</v>
      </c>
      <c r="O1989" s="15"/>
      <c r="P1989" s="6"/>
      <c r="Q1989" s="6"/>
    </row>
    <row r="1990" spans="1:17" x14ac:dyDescent="0.25">
      <c r="A1990" s="20">
        <f t="shared" si="304"/>
        <v>36822</v>
      </c>
      <c r="B1990" s="14">
        <f t="shared" si="304"/>
        <v>5</v>
      </c>
      <c r="C1990" s="15">
        <f t="shared" si="303"/>
        <v>2</v>
      </c>
      <c r="D1990" s="15" t="str">
        <f t="shared" si="303"/>
        <v>growth</v>
      </c>
      <c r="E1990" s="15">
        <v>34</v>
      </c>
      <c r="F1990" s="15" t="s">
        <v>55</v>
      </c>
      <c r="G1990" s="15" t="s">
        <v>58</v>
      </c>
      <c r="H1990" s="15">
        <v>2</v>
      </c>
      <c r="I1990" s="15">
        <f t="shared" si="297"/>
        <v>36822034</v>
      </c>
      <c r="J1990" s="15">
        <f t="shared" si="294"/>
        <v>52</v>
      </c>
      <c r="K1990" s="16">
        <v>2760</v>
      </c>
      <c r="L1990" s="16">
        <v>2760</v>
      </c>
      <c r="M1990" s="16">
        <v>62.681159420289859</v>
      </c>
      <c r="N1990" s="16">
        <f t="shared" si="298"/>
        <v>1730</v>
      </c>
      <c r="O1990" s="15"/>
      <c r="P1990" s="6"/>
      <c r="Q1990" s="6"/>
    </row>
    <row r="1991" spans="1:17" x14ac:dyDescent="0.25">
      <c r="A1991" s="20">
        <f t="shared" si="304"/>
        <v>36822</v>
      </c>
      <c r="B1991" s="14">
        <f t="shared" si="304"/>
        <v>5</v>
      </c>
      <c r="C1991" s="15">
        <f t="shared" si="303"/>
        <v>2</v>
      </c>
      <c r="D1991" s="15" t="str">
        <f t="shared" si="303"/>
        <v>growth</v>
      </c>
      <c r="E1991" s="15">
        <v>60</v>
      </c>
      <c r="F1991" s="15" t="s">
        <v>55</v>
      </c>
      <c r="G1991" s="15" t="s">
        <v>58</v>
      </c>
      <c r="H1991" s="15">
        <v>3</v>
      </c>
      <c r="I1991" s="15">
        <f t="shared" si="297"/>
        <v>36822060</v>
      </c>
      <c r="J1991" s="15">
        <f t="shared" si="294"/>
        <v>52</v>
      </c>
      <c r="K1991" s="16">
        <v>3000</v>
      </c>
      <c r="L1991" s="16">
        <v>3000</v>
      </c>
      <c r="M1991" s="16">
        <v>81.5</v>
      </c>
      <c r="N1991" s="16">
        <f t="shared" si="298"/>
        <v>2445</v>
      </c>
      <c r="O1991" s="15"/>
      <c r="P1991" s="6"/>
      <c r="Q1991" s="6"/>
    </row>
    <row r="1992" spans="1:17" x14ac:dyDescent="0.25">
      <c r="A1992" s="20">
        <f t="shared" si="304"/>
        <v>36822</v>
      </c>
      <c r="B1992" s="17">
        <f t="shared" si="304"/>
        <v>5</v>
      </c>
      <c r="C1992" s="18">
        <f t="shared" si="303"/>
        <v>2</v>
      </c>
      <c r="D1992" s="18" t="str">
        <f t="shared" si="303"/>
        <v>growth</v>
      </c>
      <c r="E1992" s="18">
        <v>18</v>
      </c>
      <c r="F1992" s="18" t="s">
        <v>57</v>
      </c>
      <c r="G1992" s="18" t="s">
        <v>58</v>
      </c>
      <c r="H1992" s="18">
        <v>1</v>
      </c>
      <c r="I1992" s="18">
        <f t="shared" si="297"/>
        <v>36822018</v>
      </c>
      <c r="J1992" s="18">
        <f t="shared" si="294"/>
        <v>52</v>
      </c>
      <c r="K1992" s="19">
        <v>2805</v>
      </c>
      <c r="L1992" s="19">
        <v>2805</v>
      </c>
      <c r="M1992" s="19">
        <v>76.292335115864532</v>
      </c>
      <c r="N1992" s="19">
        <f t="shared" si="298"/>
        <v>2140</v>
      </c>
      <c r="O1992" s="18"/>
      <c r="P1992" s="6"/>
      <c r="Q1992" s="6"/>
    </row>
    <row r="1993" spans="1:17" x14ac:dyDescent="0.25">
      <c r="A1993" s="20">
        <f t="shared" si="304"/>
        <v>36822</v>
      </c>
      <c r="B1993" s="17">
        <f t="shared" si="304"/>
        <v>5</v>
      </c>
      <c r="C1993" s="18">
        <f t="shared" si="303"/>
        <v>2</v>
      </c>
      <c r="D1993" s="18" t="str">
        <f t="shared" si="303"/>
        <v>growth</v>
      </c>
      <c r="E1993" s="18">
        <v>37</v>
      </c>
      <c r="F1993" s="18" t="s">
        <v>57</v>
      </c>
      <c r="G1993" s="18" t="s">
        <v>58</v>
      </c>
      <c r="H1993" s="18">
        <v>2</v>
      </c>
      <c r="I1993" s="18">
        <f t="shared" si="297"/>
        <v>36822037</v>
      </c>
      <c r="J1993" s="18">
        <f t="shared" si="294"/>
        <v>52</v>
      </c>
      <c r="K1993" s="19">
        <v>2165</v>
      </c>
      <c r="L1993" s="19">
        <v>2165</v>
      </c>
      <c r="M1993" s="19">
        <v>84.988452655889148</v>
      </c>
      <c r="N1993" s="19">
        <f t="shared" si="298"/>
        <v>1840</v>
      </c>
      <c r="O1993" s="18"/>
      <c r="P1993" s="6"/>
      <c r="Q1993" s="6"/>
    </row>
    <row r="1994" spans="1:17" x14ac:dyDescent="0.25">
      <c r="A1994" s="20">
        <f t="shared" si="304"/>
        <v>36822</v>
      </c>
      <c r="B1994" s="17">
        <f t="shared" si="304"/>
        <v>5</v>
      </c>
      <c r="C1994" s="18">
        <f t="shared" si="303"/>
        <v>2</v>
      </c>
      <c r="D1994" s="18" t="str">
        <f t="shared" si="303"/>
        <v>growth</v>
      </c>
      <c r="E1994" s="18">
        <v>83</v>
      </c>
      <c r="F1994" s="18" t="s">
        <v>57</v>
      </c>
      <c r="G1994" s="18" t="s">
        <v>58</v>
      </c>
      <c r="H1994" s="18">
        <v>3</v>
      </c>
      <c r="I1994" s="18">
        <f t="shared" si="297"/>
        <v>36822083</v>
      </c>
      <c r="J1994" s="18">
        <f t="shared" ref="J1994:J2075" si="305">B1994*10+C1994</f>
        <v>52</v>
      </c>
      <c r="K1994" s="19">
        <v>2155</v>
      </c>
      <c r="L1994" s="19">
        <v>2155</v>
      </c>
      <c r="M1994" s="19">
        <v>52.900232018561489</v>
      </c>
      <c r="N1994" s="19">
        <f t="shared" si="298"/>
        <v>1140</v>
      </c>
      <c r="O1994" s="18"/>
      <c r="P1994" s="6"/>
      <c r="Q1994" s="6"/>
    </row>
    <row r="1995" spans="1:17" x14ac:dyDescent="0.25">
      <c r="A1995" s="20">
        <f t="shared" si="304"/>
        <v>36822</v>
      </c>
      <c r="B1995" s="8">
        <f t="shared" si="304"/>
        <v>5</v>
      </c>
      <c r="C1995" s="9">
        <f t="shared" si="303"/>
        <v>2</v>
      </c>
      <c r="D1995" s="9" t="str">
        <f t="shared" si="303"/>
        <v>growth</v>
      </c>
      <c r="E1995" s="9">
        <v>16</v>
      </c>
      <c r="F1995" s="9" t="s">
        <v>55</v>
      </c>
      <c r="G1995" s="9" t="s">
        <v>59</v>
      </c>
      <c r="H1995" s="9">
        <v>1</v>
      </c>
      <c r="I1995" s="9">
        <f t="shared" si="297"/>
        <v>36822016</v>
      </c>
      <c r="J1995" s="9">
        <f t="shared" si="305"/>
        <v>52</v>
      </c>
      <c r="K1995" s="10">
        <v>1260</v>
      </c>
      <c r="L1995" s="10">
        <v>1260</v>
      </c>
      <c r="M1995" s="10">
        <v>97</v>
      </c>
      <c r="N1995" s="10">
        <f t="shared" si="298"/>
        <v>1222.2</v>
      </c>
      <c r="O1995" s="9"/>
      <c r="P1995" s="6"/>
      <c r="Q1995" s="6"/>
    </row>
    <row r="1996" spans="1:17" x14ac:dyDescent="0.25">
      <c r="A1996" s="20">
        <f t="shared" si="304"/>
        <v>36822</v>
      </c>
      <c r="B1996" s="8">
        <f t="shared" si="304"/>
        <v>5</v>
      </c>
      <c r="C1996" s="9">
        <f t="shared" si="303"/>
        <v>2</v>
      </c>
      <c r="D1996" s="9" t="str">
        <f t="shared" si="303"/>
        <v>growth</v>
      </c>
      <c r="E1996" s="9">
        <v>36</v>
      </c>
      <c r="F1996" s="9" t="s">
        <v>55</v>
      </c>
      <c r="G1996" s="9" t="s">
        <v>59</v>
      </c>
      <c r="H1996" s="9">
        <v>2</v>
      </c>
      <c r="I1996" s="9">
        <f t="shared" si="297"/>
        <v>36822036</v>
      </c>
      <c r="J1996" s="9">
        <f t="shared" si="305"/>
        <v>52</v>
      </c>
      <c r="K1996" s="10">
        <v>1510</v>
      </c>
      <c r="L1996" s="10">
        <v>1510</v>
      </c>
      <c r="M1996" s="10">
        <v>97</v>
      </c>
      <c r="N1996" s="10">
        <f t="shared" si="298"/>
        <v>1464.7</v>
      </c>
      <c r="O1996" s="9"/>
      <c r="P1996" s="6"/>
      <c r="Q1996" s="6"/>
    </row>
    <row r="1997" spans="1:17" x14ac:dyDescent="0.25">
      <c r="A1997" s="20">
        <f t="shared" si="304"/>
        <v>36822</v>
      </c>
      <c r="B1997" s="8">
        <f t="shared" si="304"/>
        <v>5</v>
      </c>
      <c r="C1997" s="9">
        <f t="shared" si="303"/>
        <v>2</v>
      </c>
      <c r="D1997" s="9" t="str">
        <f t="shared" si="303"/>
        <v>growth</v>
      </c>
      <c r="E1997" s="9">
        <v>59</v>
      </c>
      <c r="F1997" s="9" t="s">
        <v>55</v>
      </c>
      <c r="G1997" s="9" t="s">
        <v>59</v>
      </c>
      <c r="H1997" s="9">
        <v>3</v>
      </c>
      <c r="I1997" s="9">
        <f t="shared" si="297"/>
        <v>36822059</v>
      </c>
      <c r="J1997" s="9">
        <f t="shared" si="305"/>
        <v>52</v>
      </c>
      <c r="K1997" s="10">
        <v>1495</v>
      </c>
      <c r="L1997" s="10">
        <v>1495</v>
      </c>
      <c r="M1997" s="10">
        <v>97</v>
      </c>
      <c r="N1997" s="10">
        <f t="shared" si="298"/>
        <v>1450.1499999999999</v>
      </c>
      <c r="O1997" s="9"/>
      <c r="P1997" s="6"/>
      <c r="Q1997" s="6"/>
    </row>
    <row r="1998" spans="1:17" x14ac:dyDescent="0.25">
      <c r="A1998" s="20">
        <f t="shared" si="304"/>
        <v>36822</v>
      </c>
      <c r="B1998" s="11">
        <f t="shared" si="304"/>
        <v>5</v>
      </c>
      <c r="C1998" s="12">
        <f t="shared" si="303"/>
        <v>2</v>
      </c>
      <c r="D1998" s="12" t="str">
        <f t="shared" si="303"/>
        <v>growth</v>
      </c>
      <c r="E1998" s="12">
        <v>19</v>
      </c>
      <c r="F1998" s="12" t="s">
        <v>57</v>
      </c>
      <c r="G1998" s="12" t="s">
        <v>59</v>
      </c>
      <c r="H1998" s="12">
        <v>1</v>
      </c>
      <c r="I1998" s="12">
        <f t="shared" si="297"/>
        <v>36822019</v>
      </c>
      <c r="J1998" s="12">
        <f t="shared" si="305"/>
        <v>52</v>
      </c>
      <c r="K1998" s="13">
        <v>1240</v>
      </c>
      <c r="L1998" s="13">
        <v>1240</v>
      </c>
      <c r="M1998" s="13">
        <v>85.3</v>
      </c>
      <c r="N1998" s="13">
        <f t="shared" si="298"/>
        <v>1057.72</v>
      </c>
      <c r="O1998" s="12"/>
      <c r="P1998" s="6"/>
      <c r="Q1998" s="6"/>
    </row>
    <row r="1999" spans="1:17" x14ac:dyDescent="0.25">
      <c r="A1999" s="20">
        <f t="shared" si="304"/>
        <v>36822</v>
      </c>
      <c r="B1999" s="11">
        <f t="shared" si="304"/>
        <v>5</v>
      </c>
      <c r="C1999" s="12">
        <f t="shared" si="303"/>
        <v>2</v>
      </c>
      <c r="D1999" s="12" t="str">
        <f t="shared" si="303"/>
        <v>growth</v>
      </c>
      <c r="E1999" s="12">
        <v>38</v>
      </c>
      <c r="F1999" s="12" t="s">
        <v>57</v>
      </c>
      <c r="G1999" s="12" t="s">
        <v>59</v>
      </c>
      <c r="H1999" s="12">
        <v>2</v>
      </c>
      <c r="I1999" s="12">
        <f t="shared" si="297"/>
        <v>36822038</v>
      </c>
      <c r="J1999" s="12">
        <f t="shared" si="305"/>
        <v>52</v>
      </c>
      <c r="K1999" s="13">
        <v>1105</v>
      </c>
      <c r="L1999" s="13">
        <v>1105</v>
      </c>
      <c r="M1999" s="13">
        <v>85.3</v>
      </c>
      <c r="N1999" s="13">
        <f t="shared" si="298"/>
        <v>942.56499999999994</v>
      </c>
      <c r="O1999" s="12"/>
      <c r="P1999" s="6"/>
      <c r="Q1999" s="6"/>
    </row>
    <row r="2000" spans="1:17" x14ac:dyDescent="0.25">
      <c r="A2000" s="20">
        <f t="shared" si="304"/>
        <v>36822</v>
      </c>
      <c r="B2000" s="11">
        <f t="shared" si="304"/>
        <v>5</v>
      </c>
      <c r="C2000" s="12">
        <f t="shared" si="304"/>
        <v>2</v>
      </c>
      <c r="D2000" s="12" t="str">
        <f t="shared" si="304"/>
        <v>growth</v>
      </c>
      <c r="E2000" s="12">
        <v>81</v>
      </c>
      <c r="F2000" s="12" t="s">
        <v>57</v>
      </c>
      <c r="G2000" s="12" t="s">
        <v>59</v>
      </c>
      <c r="H2000" s="12">
        <v>3</v>
      </c>
      <c r="I2000" s="12">
        <f t="shared" si="297"/>
        <v>36822081</v>
      </c>
      <c r="J2000" s="12">
        <f t="shared" si="305"/>
        <v>52</v>
      </c>
      <c r="K2000" s="13">
        <v>1245</v>
      </c>
      <c r="L2000" s="13">
        <v>1245</v>
      </c>
      <c r="M2000" s="13">
        <v>85.3</v>
      </c>
      <c r="N2000" s="13">
        <f t="shared" si="298"/>
        <v>1061.9849999999999</v>
      </c>
      <c r="O2000" s="12"/>
      <c r="P2000" s="6"/>
      <c r="Q2000" s="6"/>
    </row>
    <row r="2001" spans="1:17" x14ac:dyDescent="0.25">
      <c r="A2001" s="7">
        <v>36827</v>
      </c>
      <c r="B2001" s="8">
        <v>5</v>
      </c>
      <c r="C2001" s="9">
        <v>2</v>
      </c>
      <c r="D2001" s="9" t="s">
        <v>60</v>
      </c>
      <c r="E2001" s="9">
        <v>14</v>
      </c>
      <c r="F2001" s="9" t="s">
        <v>55</v>
      </c>
      <c r="G2001" s="9" t="s">
        <v>56</v>
      </c>
      <c r="H2001" s="9">
        <v>1</v>
      </c>
      <c r="I2001" s="9">
        <f t="shared" si="297"/>
        <v>36827014</v>
      </c>
      <c r="J2001" s="9">
        <f t="shared" si="305"/>
        <v>52</v>
      </c>
      <c r="K2001" s="10">
        <v>2520</v>
      </c>
      <c r="L2001" s="10">
        <v>2520</v>
      </c>
      <c r="M2001" s="10">
        <v>7.8125</v>
      </c>
      <c r="N2001" s="10">
        <f t="shared" si="298"/>
        <v>196.875</v>
      </c>
      <c r="O2001" s="9"/>
      <c r="P2001" s="6"/>
      <c r="Q2001" s="6"/>
    </row>
    <row r="2002" spans="1:17" x14ac:dyDescent="0.25">
      <c r="A2002" s="7">
        <f>A2001</f>
        <v>36827</v>
      </c>
      <c r="B2002" s="8">
        <f>B2001</f>
        <v>5</v>
      </c>
      <c r="C2002" s="9">
        <f t="shared" ref="C2002:D2017" si="306">C2001</f>
        <v>2</v>
      </c>
      <c r="D2002" s="9" t="str">
        <f t="shared" si="306"/>
        <v>growth</v>
      </c>
      <c r="E2002" s="9">
        <v>35</v>
      </c>
      <c r="F2002" s="9" t="s">
        <v>55</v>
      </c>
      <c r="G2002" s="9" t="s">
        <v>56</v>
      </c>
      <c r="H2002" s="9">
        <v>2</v>
      </c>
      <c r="I2002" s="9">
        <f t="shared" si="297"/>
        <v>36827035</v>
      </c>
      <c r="J2002" s="9">
        <f t="shared" si="305"/>
        <v>52</v>
      </c>
      <c r="K2002" s="10">
        <v>2670</v>
      </c>
      <c r="L2002" s="10">
        <v>2670</v>
      </c>
      <c r="M2002" s="10">
        <v>23.936170212765955</v>
      </c>
      <c r="N2002" s="10">
        <f t="shared" si="298"/>
        <v>639.095744680851</v>
      </c>
      <c r="O2002" s="9"/>
      <c r="P2002" s="6"/>
      <c r="Q2002" s="6"/>
    </row>
    <row r="2003" spans="1:17" x14ac:dyDescent="0.25">
      <c r="A2003" s="7">
        <f t="shared" ref="A2003:D2018" si="307">A2002</f>
        <v>36827</v>
      </c>
      <c r="B2003" s="8">
        <f t="shared" si="307"/>
        <v>5</v>
      </c>
      <c r="C2003" s="9">
        <f t="shared" si="306"/>
        <v>2</v>
      </c>
      <c r="D2003" s="9" t="str">
        <f t="shared" si="306"/>
        <v>growth</v>
      </c>
      <c r="E2003" s="9">
        <v>61</v>
      </c>
      <c r="F2003" s="9" t="s">
        <v>55</v>
      </c>
      <c r="G2003" s="9" t="s">
        <v>56</v>
      </c>
      <c r="H2003" s="9">
        <v>3</v>
      </c>
      <c r="I2003" s="9">
        <f t="shared" si="297"/>
        <v>36827061</v>
      </c>
      <c r="J2003" s="9">
        <f t="shared" si="305"/>
        <v>52</v>
      </c>
      <c r="K2003" s="10">
        <v>2370</v>
      </c>
      <c r="L2003" s="10">
        <v>2370</v>
      </c>
      <c r="M2003" s="10">
        <v>40.151515151515156</v>
      </c>
      <c r="N2003" s="10">
        <f t="shared" si="298"/>
        <v>951.59090909090912</v>
      </c>
      <c r="O2003" s="9"/>
      <c r="P2003" s="6"/>
      <c r="Q2003" s="6"/>
    </row>
    <row r="2004" spans="1:17" x14ac:dyDescent="0.25">
      <c r="A2004" s="7">
        <f t="shared" si="307"/>
        <v>36827</v>
      </c>
      <c r="B2004" s="11">
        <f t="shared" si="307"/>
        <v>5</v>
      </c>
      <c r="C2004" s="12">
        <f t="shared" si="306"/>
        <v>2</v>
      </c>
      <c r="D2004" s="12" t="str">
        <f t="shared" si="306"/>
        <v>growth</v>
      </c>
      <c r="E2004" s="12">
        <v>17</v>
      </c>
      <c r="F2004" s="12" t="s">
        <v>57</v>
      </c>
      <c r="G2004" s="12" t="s">
        <v>56</v>
      </c>
      <c r="H2004" s="12">
        <v>1</v>
      </c>
      <c r="I2004" s="12">
        <f t="shared" si="297"/>
        <v>36827017</v>
      </c>
      <c r="J2004" s="12">
        <f t="shared" si="305"/>
        <v>52</v>
      </c>
      <c r="K2004" s="13">
        <v>2620</v>
      </c>
      <c r="L2004" s="13">
        <v>2620</v>
      </c>
      <c r="M2004" s="13">
        <v>0.65466448445171854</v>
      </c>
      <c r="N2004" s="13">
        <f t="shared" si="298"/>
        <v>17.152209492635027</v>
      </c>
      <c r="O2004" s="12"/>
      <c r="P2004" s="6"/>
      <c r="Q2004" s="6"/>
    </row>
    <row r="2005" spans="1:17" x14ac:dyDescent="0.25">
      <c r="A2005" s="7">
        <f t="shared" si="307"/>
        <v>36827</v>
      </c>
      <c r="B2005" s="11">
        <f t="shared" si="307"/>
        <v>5</v>
      </c>
      <c r="C2005" s="12">
        <f t="shared" si="306"/>
        <v>2</v>
      </c>
      <c r="D2005" s="12" t="str">
        <f t="shared" si="306"/>
        <v>growth</v>
      </c>
      <c r="E2005" s="12">
        <v>39</v>
      </c>
      <c r="F2005" s="12" t="s">
        <v>57</v>
      </c>
      <c r="G2005" s="12" t="s">
        <v>56</v>
      </c>
      <c r="H2005" s="12">
        <v>2</v>
      </c>
      <c r="I2005" s="12">
        <f t="shared" si="297"/>
        <v>36827039</v>
      </c>
      <c r="J2005" s="12">
        <f t="shared" si="305"/>
        <v>52</v>
      </c>
      <c r="K2005" s="13">
        <v>2635</v>
      </c>
      <c r="L2005" s="13">
        <v>2635</v>
      </c>
      <c r="M2005" s="13">
        <v>6.6985645933014357</v>
      </c>
      <c r="N2005" s="13">
        <f t="shared" si="298"/>
        <v>176.50717703349284</v>
      </c>
      <c r="O2005" s="12"/>
      <c r="P2005" s="6"/>
      <c r="Q2005" s="6"/>
    </row>
    <row r="2006" spans="1:17" x14ac:dyDescent="0.25">
      <c r="A2006" s="7">
        <f t="shared" si="307"/>
        <v>36827</v>
      </c>
      <c r="B2006" s="11">
        <f t="shared" si="307"/>
        <v>5</v>
      </c>
      <c r="C2006" s="12">
        <f t="shared" si="306"/>
        <v>2</v>
      </c>
      <c r="D2006" s="12" t="str">
        <f t="shared" si="306"/>
        <v>growth</v>
      </c>
      <c r="E2006" s="12">
        <v>82</v>
      </c>
      <c r="F2006" s="12" t="s">
        <v>57</v>
      </c>
      <c r="G2006" s="12" t="s">
        <v>56</v>
      </c>
      <c r="H2006" s="12">
        <v>3</v>
      </c>
      <c r="I2006" s="12">
        <f t="shared" ref="I2006:I2069" si="308">A2006*1000+E2006</f>
        <v>36827082</v>
      </c>
      <c r="J2006" s="12">
        <f t="shared" si="305"/>
        <v>52</v>
      </c>
      <c r="K2006" s="13">
        <v>2635</v>
      </c>
      <c r="L2006" s="13">
        <v>2635</v>
      </c>
      <c r="M2006" s="13">
        <v>1.1611030478955009</v>
      </c>
      <c r="N2006" s="13">
        <f t="shared" ref="N2006:N2069" si="309">K2006*(M2006/100)</f>
        <v>30.595065312046447</v>
      </c>
      <c r="O2006" s="12"/>
      <c r="P2006" s="6"/>
      <c r="Q2006" s="6"/>
    </row>
    <row r="2007" spans="1:17" x14ac:dyDescent="0.25">
      <c r="A2007" s="7">
        <f t="shared" si="307"/>
        <v>36827</v>
      </c>
      <c r="B2007" s="14">
        <f t="shared" si="307"/>
        <v>5</v>
      </c>
      <c r="C2007" s="15">
        <f t="shared" si="306"/>
        <v>2</v>
      </c>
      <c r="D2007" s="15" t="str">
        <f t="shared" si="306"/>
        <v>growth</v>
      </c>
      <c r="E2007" s="15">
        <v>15</v>
      </c>
      <c r="F2007" s="15" t="s">
        <v>55</v>
      </c>
      <c r="G2007" s="15" t="s">
        <v>58</v>
      </c>
      <c r="H2007" s="15">
        <v>1</v>
      </c>
      <c r="I2007" s="15">
        <f t="shared" si="308"/>
        <v>36827015</v>
      </c>
      <c r="J2007" s="15">
        <f t="shared" si="305"/>
        <v>52</v>
      </c>
      <c r="K2007" s="16">
        <v>2305</v>
      </c>
      <c r="L2007" s="16">
        <v>2305</v>
      </c>
      <c r="M2007" s="16">
        <v>89.784517158818829</v>
      </c>
      <c r="N2007" s="16">
        <f t="shared" si="309"/>
        <v>2069.5331205107741</v>
      </c>
      <c r="O2007" s="15"/>
      <c r="P2007" s="6"/>
      <c r="Q2007" s="6"/>
    </row>
    <row r="2008" spans="1:17" x14ac:dyDescent="0.25">
      <c r="A2008" s="7">
        <f t="shared" si="307"/>
        <v>36827</v>
      </c>
      <c r="B2008" s="14">
        <f t="shared" si="307"/>
        <v>5</v>
      </c>
      <c r="C2008" s="15">
        <f t="shared" si="306"/>
        <v>2</v>
      </c>
      <c r="D2008" s="15" t="str">
        <f t="shared" si="306"/>
        <v>growth</v>
      </c>
      <c r="E2008" s="15">
        <v>34</v>
      </c>
      <c r="F2008" s="15" t="s">
        <v>55</v>
      </c>
      <c r="G2008" s="15" t="s">
        <v>58</v>
      </c>
      <c r="H2008" s="15">
        <v>2</v>
      </c>
      <c r="I2008" s="15">
        <f t="shared" si="308"/>
        <v>36827034</v>
      </c>
      <c r="J2008" s="15">
        <f t="shared" si="305"/>
        <v>52</v>
      </c>
      <c r="K2008" s="16">
        <v>2625</v>
      </c>
      <c r="L2008" s="16">
        <v>2625</v>
      </c>
      <c r="M2008" s="16">
        <v>90.275229357798167</v>
      </c>
      <c r="N2008" s="16">
        <f t="shared" si="309"/>
        <v>2369.7247706422017</v>
      </c>
      <c r="O2008" s="15"/>
      <c r="P2008" s="6"/>
      <c r="Q2008" s="6"/>
    </row>
    <row r="2009" spans="1:17" x14ac:dyDescent="0.25">
      <c r="A2009" s="7">
        <f t="shared" si="307"/>
        <v>36827</v>
      </c>
      <c r="B2009" s="14">
        <f t="shared" si="307"/>
        <v>5</v>
      </c>
      <c r="C2009" s="15">
        <f t="shared" si="306"/>
        <v>2</v>
      </c>
      <c r="D2009" s="15" t="str">
        <f t="shared" si="306"/>
        <v>growth</v>
      </c>
      <c r="E2009" s="15">
        <v>60</v>
      </c>
      <c r="F2009" s="15" t="s">
        <v>55</v>
      </c>
      <c r="G2009" s="15" t="s">
        <v>58</v>
      </c>
      <c r="H2009" s="15">
        <v>3</v>
      </c>
      <c r="I2009" s="15">
        <f t="shared" si="308"/>
        <v>36827060</v>
      </c>
      <c r="J2009" s="15">
        <f t="shared" si="305"/>
        <v>52</v>
      </c>
      <c r="K2009" s="16">
        <v>3680</v>
      </c>
      <c r="L2009" s="16">
        <v>3680</v>
      </c>
      <c r="M2009" s="16">
        <v>92.441860465116278</v>
      </c>
      <c r="N2009" s="16">
        <f t="shared" si="309"/>
        <v>3401.8604651162791</v>
      </c>
      <c r="O2009" s="15"/>
      <c r="P2009" s="6"/>
      <c r="Q2009" s="6"/>
    </row>
    <row r="2010" spans="1:17" x14ac:dyDescent="0.25">
      <c r="A2010" s="7">
        <f t="shared" si="307"/>
        <v>36827</v>
      </c>
      <c r="B2010" s="17">
        <f t="shared" si="307"/>
        <v>5</v>
      </c>
      <c r="C2010" s="18">
        <f t="shared" si="306"/>
        <v>2</v>
      </c>
      <c r="D2010" s="18" t="str">
        <f t="shared" si="306"/>
        <v>growth</v>
      </c>
      <c r="E2010" s="18">
        <v>18</v>
      </c>
      <c r="F2010" s="18" t="s">
        <v>57</v>
      </c>
      <c r="G2010" s="18" t="s">
        <v>58</v>
      </c>
      <c r="H2010" s="18">
        <v>1</v>
      </c>
      <c r="I2010" s="18">
        <f t="shared" si="308"/>
        <v>36827018</v>
      </c>
      <c r="J2010" s="18">
        <f t="shared" si="305"/>
        <v>52</v>
      </c>
      <c r="K2010" s="19">
        <v>2720</v>
      </c>
      <c r="L2010" s="19">
        <v>2720</v>
      </c>
      <c r="M2010" s="19">
        <v>76.378772112382933</v>
      </c>
      <c r="N2010" s="19">
        <f t="shared" si="309"/>
        <v>2077.5026014568157</v>
      </c>
      <c r="O2010" s="18"/>
      <c r="P2010" s="6"/>
      <c r="Q2010" s="6"/>
    </row>
    <row r="2011" spans="1:17" x14ac:dyDescent="0.25">
      <c r="A2011" s="7">
        <f t="shared" si="307"/>
        <v>36827</v>
      </c>
      <c r="B2011" s="17">
        <f t="shared" si="307"/>
        <v>5</v>
      </c>
      <c r="C2011" s="18">
        <f t="shared" si="306"/>
        <v>2</v>
      </c>
      <c r="D2011" s="18" t="str">
        <f t="shared" si="306"/>
        <v>growth</v>
      </c>
      <c r="E2011" s="18">
        <v>37</v>
      </c>
      <c r="F2011" s="18" t="s">
        <v>57</v>
      </c>
      <c r="G2011" s="18" t="s">
        <v>58</v>
      </c>
      <c r="H2011" s="18">
        <v>2</v>
      </c>
      <c r="I2011" s="18">
        <f t="shared" si="308"/>
        <v>36827037</v>
      </c>
      <c r="J2011" s="18">
        <f t="shared" si="305"/>
        <v>52</v>
      </c>
      <c r="K2011" s="19">
        <v>3025</v>
      </c>
      <c r="L2011" s="19">
        <v>3025</v>
      </c>
      <c r="M2011" s="19">
        <v>94.845360824742258</v>
      </c>
      <c r="N2011" s="19">
        <f t="shared" si="309"/>
        <v>2869.0721649484531</v>
      </c>
      <c r="O2011" s="18"/>
      <c r="P2011" s="6"/>
      <c r="Q2011" s="6"/>
    </row>
    <row r="2012" spans="1:17" x14ac:dyDescent="0.25">
      <c r="A2012" s="7">
        <f t="shared" si="307"/>
        <v>36827</v>
      </c>
      <c r="B2012" s="17">
        <f t="shared" si="307"/>
        <v>5</v>
      </c>
      <c r="C2012" s="18">
        <f t="shared" si="306"/>
        <v>2</v>
      </c>
      <c r="D2012" s="18" t="str">
        <f t="shared" si="306"/>
        <v>growth</v>
      </c>
      <c r="E2012" s="18">
        <v>83</v>
      </c>
      <c r="F2012" s="18" t="s">
        <v>57</v>
      </c>
      <c r="G2012" s="18" t="s">
        <v>58</v>
      </c>
      <c r="H2012" s="18">
        <v>3</v>
      </c>
      <c r="I2012" s="18">
        <f t="shared" si="308"/>
        <v>36827083</v>
      </c>
      <c r="J2012" s="18">
        <f t="shared" si="305"/>
        <v>52</v>
      </c>
      <c r="K2012" s="19">
        <v>2990</v>
      </c>
      <c r="L2012" s="19">
        <v>2990</v>
      </c>
      <c r="M2012" s="19">
        <v>61.649782923299568</v>
      </c>
      <c r="N2012" s="19">
        <f t="shared" si="309"/>
        <v>1843.3285094066571</v>
      </c>
      <c r="O2012" s="18"/>
      <c r="P2012" s="6"/>
      <c r="Q2012" s="6"/>
    </row>
    <row r="2013" spans="1:17" x14ac:dyDescent="0.25">
      <c r="A2013" s="7">
        <f t="shared" si="307"/>
        <v>36827</v>
      </c>
      <c r="B2013" s="8">
        <f t="shared" si="307"/>
        <v>5</v>
      </c>
      <c r="C2013" s="9">
        <f t="shared" si="306"/>
        <v>2</v>
      </c>
      <c r="D2013" s="9" t="str">
        <f t="shared" si="306"/>
        <v>growth</v>
      </c>
      <c r="E2013" s="9">
        <v>16</v>
      </c>
      <c r="F2013" s="9" t="s">
        <v>55</v>
      </c>
      <c r="G2013" s="9" t="s">
        <v>59</v>
      </c>
      <c r="H2013" s="9">
        <v>1</v>
      </c>
      <c r="I2013" s="9">
        <f t="shared" si="308"/>
        <v>36827016</v>
      </c>
      <c r="J2013" s="9">
        <f t="shared" si="305"/>
        <v>52</v>
      </c>
      <c r="K2013" s="10">
        <v>2256</v>
      </c>
      <c r="L2013" s="10">
        <v>2256</v>
      </c>
      <c r="M2013" s="10">
        <v>97</v>
      </c>
      <c r="N2013" s="10">
        <f t="shared" si="309"/>
        <v>2188.3200000000002</v>
      </c>
      <c r="O2013" s="9"/>
      <c r="P2013" s="6"/>
      <c r="Q2013" s="26">
        <v>6.3122923588039836E-2</v>
      </c>
    </row>
    <row r="2014" spans="1:17" x14ac:dyDescent="0.25">
      <c r="A2014" s="7">
        <f t="shared" si="307"/>
        <v>36827</v>
      </c>
      <c r="B2014" s="8">
        <f t="shared" si="307"/>
        <v>5</v>
      </c>
      <c r="C2014" s="9">
        <f t="shared" si="306"/>
        <v>2</v>
      </c>
      <c r="D2014" s="9" t="str">
        <f t="shared" si="306"/>
        <v>growth</v>
      </c>
      <c r="E2014" s="9">
        <v>36</v>
      </c>
      <c r="F2014" s="9" t="s">
        <v>55</v>
      </c>
      <c r="G2014" s="9" t="s">
        <v>59</v>
      </c>
      <c r="H2014" s="9">
        <v>2</v>
      </c>
      <c r="I2014" s="9">
        <f t="shared" si="308"/>
        <v>36827036</v>
      </c>
      <c r="J2014" s="9">
        <f t="shared" si="305"/>
        <v>52</v>
      </c>
      <c r="K2014" s="10">
        <v>2263</v>
      </c>
      <c r="L2014" s="10">
        <v>2263</v>
      </c>
      <c r="M2014" s="10">
        <v>97</v>
      </c>
      <c r="N2014" s="10">
        <f t="shared" si="309"/>
        <v>2195.11</v>
      </c>
      <c r="O2014" s="9"/>
      <c r="P2014" s="6"/>
      <c r="Q2014" s="26">
        <v>4.9504950495049438E-2</v>
      </c>
    </row>
    <row r="2015" spans="1:17" x14ac:dyDescent="0.25">
      <c r="A2015" s="7">
        <f t="shared" si="307"/>
        <v>36827</v>
      </c>
      <c r="B2015" s="8">
        <f t="shared" si="307"/>
        <v>5</v>
      </c>
      <c r="C2015" s="9">
        <f t="shared" si="306"/>
        <v>2</v>
      </c>
      <c r="D2015" s="9" t="str">
        <f t="shared" si="306"/>
        <v>growth</v>
      </c>
      <c r="E2015" s="9">
        <v>59</v>
      </c>
      <c r="F2015" s="9" t="s">
        <v>55</v>
      </c>
      <c r="G2015" s="9" t="s">
        <v>59</v>
      </c>
      <c r="H2015" s="9">
        <v>3</v>
      </c>
      <c r="I2015" s="9">
        <f t="shared" si="308"/>
        <v>36827059</v>
      </c>
      <c r="J2015" s="9">
        <f t="shared" si="305"/>
        <v>52</v>
      </c>
      <c r="K2015" s="10">
        <v>2173.5</v>
      </c>
      <c r="L2015" s="10">
        <v>2173.5</v>
      </c>
      <c r="M2015" s="10">
        <v>97</v>
      </c>
      <c r="N2015" s="10">
        <f t="shared" si="309"/>
        <v>2108.2950000000001</v>
      </c>
      <c r="O2015" s="9"/>
      <c r="P2015" s="6"/>
      <c r="Q2015" s="26">
        <v>9.1176470588235303E-2</v>
      </c>
    </row>
    <row r="2016" spans="1:17" x14ac:dyDescent="0.25">
      <c r="A2016" s="7">
        <f t="shared" si="307"/>
        <v>36827</v>
      </c>
      <c r="B2016" s="11">
        <f t="shared" si="307"/>
        <v>5</v>
      </c>
      <c r="C2016" s="12">
        <f t="shared" si="306"/>
        <v>2</v>
      </c>
      <c r="D2016" s="12" t="str">
        <f t="shared" si="306"/>
        <v>growth</v>
      </c>
      <c r="E2016" s="12">
        <v>19</v>
      </c>
      <c r="F2016" s="12" t="s">
        <v>57</v>
      </c>
      <c r="G2016" s="12" t="s">
        <v>59</v>
      </c>
      <c r="H2016" s="12">
        <v>1</v>
      </c>
      <c r="I2016" s="12">
        <f t="shared" si="308"/>
        <v>36827019</v>
      </c>
      <c r="J2016" s="12">
        <f t="shared" si="305"/>
        <v>52</v>
      </c>
      <c r="K2016" s="13">
        <v>1074</v>
      </c>
      <c r="L2016" s="13">
        <v>1074</v>
      </c>
      <c r="M2016" s="13">
        <v>85.3</v>
      </c>
      <c r="N2016" s="13">
        <f t="shared" si="309"/>
        <v>916.12199999999996</v>
      </c>
      <c r="O2016" s="12"/>
      <c r="P2016" s="6"/>
      <c r="Q2016" s="26">
        <v>0</v>
      </c>
    </row>
    <row r="2017" spans="1:17" x14ac:dyDescent="0.25">
      <c r="A2017" s="7">
        <f t="shared" si="307"/>
        <v>36827</v>
      </c>
      <c r="B2017" s="11">
        <f t="shared" si="307"/>
        <v>5</v>
      </c>
      <c r="C2017" s="12">
        <f t="shared" si="306"/>
        <v>2</v>
      </c>
      <c r="D2017" s="12" t="str">
        <f t="shared" si="306"/>
        <v>growth</v>
      </c>
      <c r="E2017" s="12">
        <v>38</v>
      </c>
      <c r="F2017" s="12" t="s">
        <v>57</v>
      </c>
      <c r="G2017" s="12" t="s">
        <v>59</v>
      </c>
      <c r="H2017" s="12">
        <v>2</v>
      </c>
      <c r="I2017" s="12">
        <f t="shared" si="308"/>
        <v>36827038</v>
      </c>
      <c r="J2017" s="12">
        <f t="shared" si="305"/>
        <v>52</v>
      </c>
      <c r="K2017" s="13">
        <v>1625</v>
      </c>
      <c r="L2017" s="13">
        <v>1625</v>
      </c>
      <c r="M2017" s="13">
        <v>85.3</v>
      </c>
      <c r="N2017" s="13">
        <f t="shared" si="309"/>
        <v>1386.125</v>
      </c>
      <c r="O2017" s="12"/>
      <c r="P2017" s="6"/>
      <c r="Q2017" s="26">
        <v>5.2631578947368474E-2</v>
      </c>
    </row>
    <row r="2018" spans="1:17" x14ac:dyDescent="0.25">
      <c r="A2018" s="7">
        <f t="shared" si="307"/>
        <v>36827</v>
      </c>
      <c r="B2018" s="11">
        <f t="shared" si="307"/>
        <v>5</v>
      </c>
      <c r="C2018" s="12">
        <f t="shared" si="307"/>
        <v>2</v>
      </c>
      <c r="D2018" s="12" t="str">
        <f t="shared" si="307"/>
        <v>growth</v>
      </c>
      <c r="E2018" s="12">
        <v>81</v>
      </c>
      <c r="F2018" s="12" t="s">
        <v>57</v>
      </c>
      <c r="G2018" s="12" t="s">
        <v>59</v>
      </c>
      <c r="H2018" s="12">
        <v>3</v>
      </c>
      <c r="I2018" s="12">
        <f t="shared" si="308"/>
        <v>36827081</v>
      </c>
      <c r="J2018" s="12">
        <f t="shared" si="305"/>
        <v>52</v>
      </c>
      <c r="K2018" s="13">
        <v>1473</v>
      </c>
      <c r="L2018" s="13">
        <v>1473</v>
      </c>
      <c r="M2018" s="13">
        <v>85.3</v>
      </c>
      <c r="N2018" s="13">
        <f t="shared" si="309"/>
        <v>1256.4690000000001</v>
      </c>
      <c r="O2018" s="12"/>
      <c r="P2018" s="6"/>
      <c r="Q2018" s="26">
        <v>9.0379008746355738E-2</v>
      </c>
    </row>
    <row r="2019" spans="1:17" x14ac:dyDescent="0.25">
      <c r="A2019" s="20">
        <v>36840</v>
      </c>
      <c r="B2019" s="8">
        <v>5</v>
      </c>
      <c r="C2019" s="9">
        <v>2</v>
      </c>
      <c r="D2019" s="9" t="s">
        <v>54</v>
      </c>
      <c r="E2019" s="9">
        <v>14</v>
      </c>
      <c r="F2019" s="9" t="s">
        <v>55</v>
      </c>
      <c r="G2019" s="9" t="s">
        <v>56</v>
      </c>
      <c r="H2019" s="9">
        <v>1</v>
      </c>
      <c r="I2019" s="9">
        <f t="shared" si="308"/>
        <v>36840014</v>
      </c>
      <c r="J2019" s="9">
        <f t="shared" si="305"/>
        <v>52</v>
      </c>
      <c r="K2019" s="10">
        <v>3705</v>
      </c>
      <c r="L2019" s="10">
        <v>3705</v>
      </c>
      <c r="M2019" s="10">
        <v>7.8125</v>
      </c>
      <c r="N2019" s="10">
        <f t="shared" si="309"/>
        <v>289.453125</v>
      </c>
      <c r="O2019" s="9"/>
      <c r="P2019" s="6"/>
      <c r="Q2019" s="6"/>
    </row>
    <row r="2020" spans="1:17" x14ac:dyDescent="0.25">
      <c r="A2020" s="20">
        <f>A2019</f>
        <v>36840</v>
      </c>
      <c r="B2020" s="8">
        <f>B2019</f>
        <v>5</v>
      </c>
      <c r="C2020" s="9">
        <f t="shared" ref="C2020:D2035" si="310">C2019</f>
        <v>2</v>
      </c>
      <c r="D2020" s="9" t="str">
        <f t="shared" si="310"/>
        <v>final</v>
      </c>
      <c r="E2020" s="9">
        <v>35</v>
      </c>
      <c r="F2020" s="9" t="s">
        <v>55</v>
      </c>
      <c r="G2020" s="9" t="s">
        <v>56</v>
      </c>
      <c r="H2020" s="9">
        <v>2</v>
      </c>
      <c r="I2020" s="9">
        <f t="shared" si="308"/>
        <v>36840035</v>
      </c>
      <c r="J2020" s="9">
        <f t="shared" si="305"/>
        <v>52</v>
      </c>
      <c r="K2020" s="10">
        <v>3765</v>
      </c>
      <c r="L2020" s="10">
        <v>3765</v>
      </c>
      <c r="M2020" s="10">
        <v>23.936170212765955</v>
      </c>
      <c r="N2020" s="10">
        <f t="shared" si="309"/>
        <v>901.19680851063822</v>
      </c>
      <c r="O2020" s="9"/>
      <c r="P2020" s="6"/>
      <c r="Q2020" s="6"/>
    </row>
    <row r="2021" spans="1:17" x14ac:dyDescent="0.25">
      <c r="A2021" s="20">
        <f t="shared" ref="A2021:D2036" si="311">A2020</f>
        <v>36840</v>
      </c>
      <c r="B2021" s="8">
        <f t="shared" si="311"/>
        <v>5</v>
      </c>
      <c r="C2021" s="9">
        <f t="shared" si="310"/>
        <v>2</v>
      </c>
      <c r="D2021" s="9" t="str">
        <f t="shared" si="310"/>
        <v>final</v>
      </c>
      <c r="E2021" s="9">
        <v>61</v>
      </c>
      <c r="F2021" s="9" t="s">
        <v>55</v>
      </c>
      <c r="G2021" s="9" t="s">
        <v>56</v>
      </c>
      <c r="H2021" s="9">
        <v>3</v>
      </c>
      <c r="I2021" s="9">
        <f t="shared" si="308"/>
        <v>36840061</v>
      </c>
      <c r="J2021" s="9">
        <f t="shared" si="305"/>
        <v>52</v>
      </c>
      <c r="K2021" s="10">
        <v>3700</v>
      </c>
      <c r="L2021" s="10">
        <v>3700</v>
      </c>
      <c r="M2021" s="10">
        <v>40.151515151515156</v>
      </c>
      <c r="N2021" s="10">
        <f t="shared" si="309"/>
        <v>1485.6060606060607</v>
      </c>
      <c r="O2021" s="9"/>
      <c r="P2021" s="6"/>
      <c r="Q2021" s="6"/>
    </row>
    <row r="2022" spans="1:17" x14ac:dyDescent="0.25">
      <c r="A2022" s="20">
        <f t="shared" si="311"/>
        <v>36840</v>
      </c>
      <c r="B2022" s="11">
        <f t="shared" si="311"/>
        <v>5</v>
      </c>
      <c r="C2022" s="12">
        <f t="shared" si="310"/>
        <v>2</v>
      </c>
      <c r="D2022" s="12" t="str">
        <f t="shared" si="310"/>
        <v>final</v>
      </c>
      <c r="E2022" s="12">
        <v>17</v>
      </c>
      <c r="F2022" s="12" t="s">
        <v>57</v>
      </c>
      <c r="G2022" s="12" t="s">
        <v>56</v>
      </c>
      <c r="H2022" s="12">
        <v>1</v>
      </c>
      <c r="I2022" s="12">
        <f t="shared" si="308"/>
        <v>36840017</v>
      </c>
      <c r="J2022" s="12">
        <f t="shared" si="305"/>
        <v>52</v>
      </c>
      <c r="K2022" s="13">
        <v>3055</v>
      </c>
      <c r="L2022" s="13">
        <v>3055</v>
      </c>
      <c r="M2022" s="13">
        <v>0.65466448445171854</v>
      </c>
      <c r="N2022" s="13">
        <f t="shared" si="309"/>
        <v>20</v>
      </c>
      <c r="O2022" s="12"/>
      <c r="P2022" s="6"/>
      <c r="Q2022" s="6"/>
    </row>
    <row r="2023" spans="1:17" x14ac:dyDescent="0.25">
      <c r="A2023" s="20">
        <f t="shared" si="311"/>
        <v>36840</v>
      </c>
      <c r="B2023" s="11">
        <f t="shared" si="311"/>
        <v>5</v>
      </c>
      <c r="C2023" s="12">
        <f t="shared" si="310"/>
        <v>2</v>
      </c>
      <c r="D2023" s="12" t="str">
        <f t="shared" si="310"/>
        <v>final</v>
      </c>
      <c r="E2023" s="12">
        <v>39</v>
      </c>
      <c r="F2023" s="12" t="s">
        <v>57</v>
      </c>
      <c r="G2023" s="12" t="s">
        <v>56</v>
      </c>
      <c r="H2023" s="12">
        <v>2</v>
      </c>
      <c r="I2023" s="12">
        <f t="shared" si="308"/>
        <v>36840039</v>
      </c>
      <c r="J2023" s="12">
        <f t="shared" si="305"/>
        <v>52</v>
      </c>
      <c r="K2023" s="13">
        <v>4375</v>
      </c>
      <c r="L2023" s="13">
        <v>4375</v>
      </c>
      <c r="M2023" s="13">
        <v>6.6985645933014357</v>
      </c>
      <c r="N2023" s="13">
        <f t="shared" si="309"/>
        <v>293.06220095693783</v>
      </c>
      <c r="O2023" s="12"/>
      <c r="P2023" s="6"/>
      <c r="Q2023" s="6"/>
    </row>
    <row r="2024" spans="1:17" x14ac:dyDescent="0.25">
      <c r="A2024" s="20">
        <f t="shared" si="311"/>
        <v>36840</v>
      </c>
      <c r="B2024" s="11">
        <f t="shared" si="311"/>
        <v>5</v>
      </c>
      <c r="C2024" s="12">
        <f t="shared" si="310"/>
        <v>2</v>
      </c>
      <c r="D2024" s="12" t="str">
        <f t="shared" si="310"/>
        <v>final</v>
      </c>
      <c r="E2024" s="12">
        <v>82</v>
      </c>
      <c r="F2024" s="12" t="s">
        <v>57</v>
      </c>
      <c r="G2024" s="12" t="s">
        <v>56</v>
      </c>
      <c r="H2024" s="12">
        <v>3</v>
      </c>
      <c r="I2024" s="12">
        <f t="shared" si="308"/>
        <v>36840082</v>
      </c>
      <c r="J2024" s="12">
        <f t="shared" si="305"/>
        <v>52</v>
      </c>
      <c r="K2024" s="13">
        <v>3445</v>
      </c>
      <c r="L2024" s="13">
        <v>3445</v>
      </c>
      <c r="M2024" s="13">
        <v>1.1611030478955009</v>
      </c>
      <c r="N2024" s="13">
        <f t="shared" si="309"/>
        <v>40.000000000000007</v>
      </c>
      <c r="O2024" s="12"/>
      <c r="P2024" s="6"/>
      <c r="Q2024" s="6"/>
    </row>
    <row r="2025" spans="1:17" x14ac:dyDescent="0.25">
      <c r="A2025" s="20">
        <f t="shared" si="311"/>
        <v>36840</v>
      </c>
      <c r="B2025" s="14">
        <f t="shared" si="311"/>
        <v>5</v>
      </c>
      <c r="C2025" s="15">
        <f t="shared" si="310"/>
        <v>2</v>
      </c>
      <c r="D2025" s="15" t="str">
        <f t="shared" si="310"/>
        <v>final</v>
      </c>
      <c r="E2025" s="15">
        <v>15</v>
      </c>
      <c r="F2025" s="15" t="s">
        <v>55</v>
      </c>
      <c r="G2025" s="15" t="s">
        <v>58</v>
      </c>
      <c r="H2025" s="15">
        <v>1</v>
      </c>
      <c r="I2025" s="15">
        <f t="shared" si="308"/>
        <v>36840015</v>
      </c>
      <c r="J2025" s="15">
        <f t="shared" si="305"/>
        <v>52</v>
      </c>
      <c r="K2025" s="10">
        <v>4065.1</v>
      </c>
      <c r="L2025" s="10">
        <v>4065.1</v>
      </c>
      <c r="M2025" s="10">
        <v>90.711175616836002</v>
      </c>
      <c r="N2025" s="10">
        <f t="shared" si="309"/>
        <v>3687.5000000000005</v>
      </c>
      <c r="O2025" s="15"/>
      <c r="P2025" s="6"/>
      <c r="Q2025" s="6">
        <v>0.1</v>
      </c>
    </row>
    <row r="2026" spans="1:17" x14ac:dyDescent="0.25">
      <c r="A2026" s="20">
        <f t="shared" si="311"/>
        <v>36840</v>
      </c>
      <c r="B2026" s="14">
        <f t="shared" si="311"/>
        <v>5</v>
      </c>
      <c r="C2026" s="15">
        <f t="shared" si="310"/>
        <v>2</v>
      </c>
      <c r="D2026" s="15" t="str">
        <f t="shared" si="310"/>
        <v>final</v>
      </c>
      <c r="E2026" s="15">
        <v>34</v>
      </c>
      <c r="F2026" s="15" t="s">
        <v>55</v>
      </c>
      <c r="G2026" s="15" t="s">
        <v>58</v>
      </c>
      <c r="H2026" s="15">
        <v>2</v>
      </c>
      <c r="I2026" s="15">
        <f t="shared" si="308"/>
        <v>36840034</v>
      </c>
      <c r="J2026" s="15">
        <f t="shared" si="305"/>
        <v>52</v>
      </c>
      <c r="K2026" s="10">
        <v>3678.65</v>
      </c>
      <c r="L2026" s="10">
        <v>3678.65</v>
      </c>
      <c r="M2026" s="10">
        <v>91.499599037690444</v>
      </c>
      <c r="N2026" s="10">
        <f t="shared" si="309"/>
        <v>3365.95</v>
      </c>
      <c r="O2026" s="15"/>
      <c r="P2026" s="6"/>
      <c r="Q2026" s="6">
        <v>0.13759859772129709</v>
      </c>
    </row>
    <row r="2027" spans="1:17" x14ac:dyDescent="0.25">
      <c r="A2027" s="20">
        <f t="shared" si="311"/>
        <v>36840</v>
      </c>
      <c r="B2027" s="14">
        <f t="shared" si="311"/>
        <v>5</v>
      </c>
      <c r="C2027" s="15">
        <f t="shared" si="310"/>
        <v>2</v>
      </c>
      <c r="D2027" s="15" t="str">
        <f t="shared" si="310"/>
        <v>final</v>
      </c>
      <c r="E2027" s="15">
        <v>60</v>
      </c>
      <c r="F2027" s="15" t="s">
        <v>55</v>
      </c>
      <c r="G2027" s="15" t="s">
        <v>58</v>
      </c>
      <c r="H2027" s="15">
        <v>3</v>
      </c>
      <c r="I2027" s="15">
        <f t="shared" si="308"/>
        <v>36840060</v>
      </c>
      <c r="J2027" s="15">
        <f t="shared" si="305"/>
        <v>52</v>
      </c>
      <c r="K2027" s="10">
        <v>3587.2</v>
      </c>
      <c r="L2027" s="10">
        <v>3587.2</v>
      </c>
      <c r="M2027" s="10">
        <v>93.585526315789465</v>
      </c>
      <c r="N2027" s="10">
        <f t="shared" si="309"/>
        <v>3357.0999999999995</v>
      </c>
      <c r="O2027" s="15"/>
      <c r="P2027" s="6"/>
      <c r="Q2027" s="6">
        <v>0.16168717047451667</v>
      </c>
    </row>
    <row r="2028" spans="1:17" x14ac:dyDescent="0.25">
      <c r="A2028" s="20">
        <f t="shared" si="311"/>
        <v>36840</v>
      </c>
      <c r="B2028" s="17">
        <f t="shared" si="311"/>
        <v>5</v>
      </c>
      <c r="C2028" s="18">
        <f t="shared" si="310"/>
        <v>2</v>
      </c>
      <c r="D2028" s="18" t="str">
        <f t="shared" si="310"/>
        <v>final</v>
      </c>
      <c r="E2028" s="18">
        <v>18</v>
      </c>
      <c r="F2028" s="18" t="s">
        <v>57</v>
      </c>
      <c r="G2028" s="18" t="s">
        <v>58</v>
      </c>
      <c r="H2028" s="18">
        <v>1</v>
      </c>
      <c r="I2028" s="18">
        <f t="shared" si="308"/>
        <v>36840018</v>
      </c>
      <c r="J2028" s="18">
        <f t="shared" si="305"/>
        <v>52</v>
      </c>
      <c r="K2028" s="13">
        <v>3486.9</v>
      </c>
      <c r="L2028" s="13">
        <v>3486.9</v>
      </c>
      <c r="M2028" s="13">
        <v>80.795262267343489</v>
      </c>
      <c r="N2028" s="13">
        <f t="shared" si="309"/>
        <v>2817.2500000000005</v>
      </c>
      <c r="O2028" s="18"/>
      <c r="P2028" s="6"/>
      <c r="Q2028" s="6">
        <v>0.23141361256544499</v>
      </c>
    </row>
    <row r="2029" spans="1:17" x14ac:dyDescent="0.25">
      <c r="A2029" s="20">
        <f t="shared" si="311"/>
        <v>36840</v>
      </c>
      <c r="B2029" s="17">
        <f t="shared" si="311"/>
        <v>5</v>
      </c>
      <c r="C2029" s="18">
        <f t="shared" si="310"/>
        <v>2</v>
      </c>
      <c r="D2029" s="18" t="str">
        <f t="shared" si="310"/>
        <v>final</v>
      </c>
      <c r="E2029" s="18">
        <v>37</v>
      </c>
      <c r="F2029" s="18" t="s">
        <v>57</v>
      </c>
      <c r="G2029" s="18" t="s">
        <v>58</v>
      </c>
      <c r="H2029" s="18">
        <v>2</v>
      </c>
      <c r="I2029" s="18">
        <f t="shared" si="308"/>
        <v>36840037</v>
      </c>
      <c r="J2029" s="18">
        <f t="shared" si="305"/>
        <v>52</v>
      </c>
      <c r="K2029" s="13">
        <v>2837.9</v>
      </c>
      <c r="L2029" s="13">
        <v>2837.9</v>
      </c>
      <c r="M2029" s="13">
        <v>95.322245322245323</v>
      </c>
      <c r="N2029" s="13">
        <f t="shared" si="309"/>
        <v>2705.15</v>
      </c>
      <c r="O2029" s="18"/>
      <c r="P2029" s="6"/>
      <c r="Q2029" s="6">
        <v>9.7055616139585618E-2</v>
      </c>
    </row>
    <row r="2030" spans="1:17" x14ac:dyDescent="0.25">
      <c r="A2030" s="20">
        <f t="shared" si="311"/>
        <v>36840</v>
      </c>
      <c r="B2030" s="17">
        <f t="shared" si="311"/>
        <v>5</v>
      </c>
      <c r="C2030" s="18">
        <f t="shared" si="310"/>
        <v>2</v>
      </c>
      <c r="D2030" s="18" t="str">
        <f t="shared" si="310"/>
        <v>final</v>
      </c>
      <c r="E2030" s="18">
        <v>83</v>
      </c>
      <c r="F2030" s="18" t="s">
        <v>57</v>
      </c>
      <c r="G2030" s="18" t="s">
        <v>58</v>
      </c>
      <c r="H2030" s="18">
        <v>3</v>
      </c>
      <c r="I2030" s="18">
        <f t="shared" si="308"/>
        <v>36840083</v>
      </c>
      <c r="J2030" s="18">
        <f t="shared" si="305"/>
        <v>52</v>
      </c>
      <c r="K2030" s="13">
        <v>2100.4</v>
      </c>
      <c r="L2030" s="13">
        <v>2100.4</v>
      </c>
      <c r="M2030" s="13">
        <v>62.7808988764045</v>
      </c>
      <c r="N2030" s="13">
        <f t="shared" si="309"/>
        <v>1318.65</v>
      </c>
      <c r="O2030" s="18"/>
      <c r="P2030" s="6"/>
      <c r="Q2030" s="6">
        <v>4.6979865771812103E-2</v>
      </c>
    </row>
    <row r="2031" spans="1:17" x14ac:dyDescent="0.25">
      <c r="A2031" s="20">
        <f t="shared" si="311"/>
        <v>36840</v>
      </c>
      <c r="B2031" s="8">
        <f t="shared" si="311"/>
        <v>5</v>
      </c>
      <c r="C2031" s="9">
        <f t="shared" si="310"/>
        <v>2</v>
      </c>
      <c r="D2031" s="9" t="str">
        <f t="shared" si="310"/>
        <v>final</v>
      </c>
      <c r="E2031" s="9">
        <v>16</v>
      </c>
      <c r="F2031" s="9" t="s">
        <v>55</v>
      </c>
      <c r="G2031" s="9" t="s">
        <v>59</v>
      </c>
      <c r="H2031" s="9">
        <v>1</v>
      </c>
      <c r="I2031" s="9">
        <f t="shared" si="308"/>
        <v>36840016</v>
      </c>
      <c r="J2031" s="9">
        <f t="shared" si="305"/>
        <v>52</v>
      </c>
      <c r="K2031" s="10">
        <v>2667.5</v>
      </c>
      <c r="L2031" s="10">
        <v>2667.5</v>
      </c>
      <c r="M2031" s="10">
        <v>97</v>
      </c>
      <c r="N2031" s="10">
        <f t="shared" si="309"/>
        <v>2587.4749999999999</v>
      </c>
      <c r="O2031" s="9"/>
      <c r="P2031" s="6"/>
      <c r="Q2031" s="26">
        <v>0.2262357414448668</v>
      </c>
    </row>
    <row r="2032" spans="1:17" x14ac:dyDescent="0.25">
      <c r="A2032" s="20">
        <f t="shared" si="311"/>
        <v>36840</v>
      </c>
      <c r="B2032" s="8">
        <f t="shared" si="311"/>
        <v>5</v>
      </c>
      <c r="C2032" s="9">
        <f t="shared" si="310"/>
        <v>2</v>
      </c>
      <c r="D2032" s="9" t="str">
        <f t="shared" si="310"/>
        <v>final</v>
      </c>
      <c r="E2032" s="9">
        <v>36</v>
      </c>
      <c r="F2032" s="9" t="s">
        <v>55</v>
      </c>
      <c r="G2032" s="9" t="s">
        <v>59</v>
      </c>
      <c r="H2032" s="9">
        <v>2</v>
      </c>
      <c r="I2032" s="9">
        <f t="shared" si="308"/>
        <v>36840036</v>
      </c>
      <c r="J2032" s="9">
        <f t="shared" si="305"/>
        <v>52</v>
      </c>
      <c r="K2032" s="10">
        <v>3068</v>
      </c>
      <c r="L2032" s="10">
        <v>3068</v>
      </c>
      <c r="M2032" s="10">
        <v>97</v>
      </c>
      <c r="N2032" s="10">
        <f t="shared" si="309"/>
        <v>2975.96</v>
      </c>
      <c r="O2032" s="9"/>
      <c r="P2032" s="6"/>
      <c r="Q2032" s="26">
        <v>0.17883211678832123</v>
      </c>
    </row>
    <row r="2033" spans="1:17" x14ac:dyDescent="0.25">
      <c r="A2033" s="20">
        <f t="shared" si="311"/>
        <v>36840</v>
      </c>
      <c r="B2033" s="8">
        <f t="shared" si="311"/>
        <v>5</v>
      </c>
      <c r="C2033" s="9">
        <f t="shared" si="310"/>
        <v>2</v>
      </c>
      <c r="D2033" s="9" t="str">
        <f t="shared" si="310"/>
        <v>final</v>
      </c>
      <c r="E2033" s="9">
        <v>59</v>
      </c>
      <c r="F2033" s="9" t="s">
        <v>55</v>
      </c>
      <c r="G2033" s="9" t="s">
        <v>59</v>
      </c>
      <c r="H2033" s="9">
        <v>3</v>
      </c>
      <c r="I2033" s="9">
        <f t="shared" si="308"/>
        <v>36840059</v>
      </c>
      <c r="J2033" s="9">
        <f t="shared" si="305"/>
        <v>52</v>
      </c>
      <c r="K2033" s="10">
        <v>3968</v>
      </c>
      <c r="L2033" s="10">
        <v>3968</v>
      </c>
      <c r="M2033" s="10">
        <v>97</v>
      </c>
      <c r="N2033" s="10">
        <f t="shared" si="309"/>
        <v>3848.96</v>
      </c>
      <c r="O2033" s="9"/>
      <c r="P2033" s="6"/>
      <c r="Q2033" s="26">
        <v>0.2777777777777779</v>
      </c>
    </row>
    <row r="2034" spans="1:17" x14ac:dyDescent="0.25">
      <c r="A2034" s="20">
        <f t="shared" si="311"/>
        <v>36840</v>
      </c>
      <c r="B2034" s="11">
        <f t="shared" si="311"/>
        <v>5</v>
      </c>
      <c r="C2034" s="12">
        <f t="shared" si="310"/>
        <v>2</v>
      </c>
      <c r="D2034" s="12" t="str">
        <f t="shared" si="310"/>
        <v>final</v>
      </c>
      <c r="E2034" s="12">
        <v>19</v>
      </c>
      <c r="F2034" s="12" t="s">
        <v>57</v>
      </c>
      <c r="G2034" s="12" t="s">
        <v>59</v>
      </c>
      <c r="H2034" s="12">
        <v>1</v>
      </c>
      <c r="I2034" s="12">
        <f t="shared" si="308"/>
        <v>36840019</v>
      </c>
      <c r="J2034" s="12">
        <f t="shared" si="305"/>
        <v>52</v>
      </c>
      <c r="K2034" s="13">
        <v>3135</v>
      </c>
      <c r="L2034" s="13">
        <v>3135</v>
      </c>
      <c r="M2034" s="13">
        <v>85.3</v>
      </c>
      <c r="N2034" s="13">
        <f t="shared" si="309"/>
        <v>2674.1549999999997</v>
      </c>
      <c r="O2034" s="12"/>
      <c r="P2034" s="6"/>
      <c r="Q2034" s="26">
        <v>0.22813238770685584</v>
      </c>
    </row>
    <row r="2035" spans="1:17" x14ac:dyDescent="0.25">
      <c r="A2035" s="20">
        <f t="shared" si="311"/>
        <v>36840</v>
      </c>
      <c r="B2035" s="11">
        <f t="shared" si="311"/>
        <v>5</v>
      </c>
      <c r="C2035" s="12">
        <f t="shared" si="310"/>
        <v>2</v>
      </c>
      <c r="D2035" s="12" t="str">
        <f t="shared" si="310"/>
        <v>final</v>
      </c>
      <c r="E2035" s="12">
        <v>38</v>
      </c>
      <c r="F2035" s="12" t="s">
        <v>57</v>
      </c>
      <c r="G2035" s="12" t="s">
        <v>59</v>
      </c>
      <c r="H2035" s="12">
        <v>2</v>
      </c>
      <c r="I2035" s="12">
        <f t="shared" si="308"/>
        <v>36840038</v>
      </c>
      <c r="J2035" s="12">
        <f t="shared" si="305"/>
        <v>52</v>
      </c>
      <c r="K2035" s="13">
        <v>2693.5</v>
      </c>
      <c r="L2035" s="13">
        <v>2693.5</v>
      </c>
      <c r="M2035" s="13">
        <v>85.3</v>
      </c>
      <c r="N2035" s="13">
        <f t="shared" si="309"/>
        <v>2297.5554999999999</v>
      </c>
      <c r="O2035" s="12"/>
      <c r="P2035" s="6"/>
      <c r="Q2035" s="26">
        <v>0.25247079964061103</v>
      </c>
    </row>
    <row r="2036" spans="1:17" x14ac:dyDescent="0.25">
      <c r="A2036" s="20">
        <f t="shared" si="311"/>
        <v>36840</v>
      </c>
      <c r="B2036" s="11">
        <f t="shared" si="311"/>
        <v>5</v>
      </c>
      <c r="C2036" s="12">
        <f t="shared" si="311"/>
        <v>2</v>
      </c>
      <c r="D2036" s="12" t="str">
        <f t="shared" si="311"/>
        <v>final</v>
      </c>
      <c r="E2036" s="12">
        <v>81</v>
      </c>
      <c r="F2036" s="12" t="s">
        <v>57</v>
      </c>
      <c r="G2036" s="12" t="s">
        <v>59</v>
      </c>
      <c r="H2036" s="12">
        <v>3</v>
      </c>
      <c r="I2036" s="12">
        <f t="shared" si="308"/>
        <v>36840081</v>
      </c>
      <c r="J2036" s="12">
        <f t="shared" si="305"/>
        <v>52</v>
      </c>
      <c r="K2036" s="13">
        <v>4009.5</v>
      </c>
      <c r="L2036" s="13">
        <v>4009.5</v>
      </c>
      <c r="M2036" s="13">
        <v>85.3</v>
      </c>
      <c r="N2036" s="13">
        <f t="shared" si="309"/>
        <v>3420.1034999999997</v>
      </c>
      <c r="O2036" s="12"/>
      <c r="P2036" s="6"/>
      <c r="Q2036" s="26">
        <v>0.27985074626865658</v>
      </c>
    </row>
    <row r="2037" spans="1:17" x14ac:dyDescent="0.25">
      <c r="A2037" s="7">
        <v>36846</v>
      </c>
      <c r="B2037" s="8">
        <v>5</v>
      </c>
      <c r="C2037" s="9">
        <v>2</v>
      </c>
      <c r="D2037" s="9" t="s">
        <v>51</v>
      </c>
      <c r="E2037" s="9">
        <v>14</v>
      </c>
      <c r="F2037" s="9" t="s">
        <v>55</v>
      </c>
      <c r="G2037" s="9" t="s">
        <v>56</v>
      </c>
      <c r="H2037" s="9">
        <v>1</v>
      </c>
      <c r="I2037" s="9">
        <f t="shared" si="308"/>
        <v>36846014</v>
      </c>
      <c r="J2037" s="9">
        <f t="shared" si="305"/>
        <v>52</v>
      </c>
      <c r="K2037" s="22"/>
      <c r="L2037" s="22"/>
      <c r="M2037" s="10"/>
      <c r="N2037" s="10">
        <f t="shared" si="309"/>
        <v>0</v>
      </c>
      <c r="O2037" s="9"/>
      <c r="P2037" s="6"/>
      <c r="Q2037" s="6"/>
    </row>
    <row r="2038" spans="1:17" x14ac:dyDescent="0.25">
      <c r="A2038" s="7">
        <f>A2037</f>
        <v>36846</v>
      </c>
      <c r="B2038" s="8">
        <f>B2037</f>
        <v>5</v>
      </c>
      <c r="C2038" s="9">
        <f t="shared" ref="C2038:D2053" si="312">C2037</f>
        <v>2</v>
      </c>
      <c r="D2038" s="9" t="str">
        <f t="shared" si="312"/>
        <v>residual</v>
      </c>
      <c r="E2038" s="9">
        <v>35</v>
      </c>
      <c r="F2038" s="9" t="s">
        <v>55</v>
      </c>
      <c r="G2038" s="9" t="s">
        <v>56</v>
      </c>
      <c r="H2038" s="9">
        <v>2</v>
      </c>
      <c r="I2038" s="9">
        <f t="shared" si="308"/>
        <v>36846035</v>
      </c>
      <c r="J2038" s="9">
        <f t="shared" si="305"/>
        <v>52</v>
      </c>
      <c r="K2038" s="22"/>
      <c r="L2038" s="22"/>
      <c r="M2038" s="10"/>
      <c r="N2038" s="10">
        <f t="shared" si="309"/>
        <v>0</v>
      </c>
      <c r="O2038" s="9"/>
      <c r="P2038" s="6"/>
      <c r="Q2038" s="6"/>
    </row>
    <row r="2039" spans="1:17" x14ac:dyDescent="0.25">
      <c r="A2039" s="7">
        <f t="shared" ref="A2039:D2054" si="313">A2038</f>
        <v>36846</v>
      </c>
      <c r="B2039" s="8">
        <f t="shared" si="313"/>
        <v>5</v>
      </c>
      <c r="C2039" s="9">
        <f t="shared" si="312"/>
        <v>2</v>
      </c>
      <c r="D2039" s="9" t="str">
        <f t="shared" si="312"/>
        <v>residual</v>
      </c>
      <c r="E2039" s="9">
        <v>61</v>
      </c>
      <c r="F2039" s="9" t="s">
        <v>55</v>
      </c>
      <c r="G2039" s="9" t="s">
        <v>56</v>
      </c>
      <c r="H2039" s="9">
        <v>3</v>
      </c>
      <c r="I2039" s="9">
        <f t="shared" si="308"/>
        <v>36846061</v>
      </c>
      <c r="J2039" s="9">
        <f t="shared" si="305"/>
        <v>52</v>
      </c>
      <c r="K2039" s="22"/>
      <c r="L2039" s="22"/>
      <c r="M2039" s="10"/>
      <c r="N2039" s="10">
        <f t="shared" si="309"/>
        <v>0</v>
      </c>
      <c r="O2039" s="9"/>
      <c r="P2039" s="6"/>
      <c r="Q2039" s="6"/>
    </row>
    <row r="2040" spans="1:17" x14ac:dyDescent="0.25">
      <c r="A2040" s="7">
        <f t="shared" si="313"/>
        <v>36846</v>
      </c>
      <c r="B2040" s="11">
        <f t="shared" si="313"/>
        <v>5</v>
      </c>
      <c r="C2040" s="12">
        <f t="shared" si="312"/>
        <v>2</v>
      </c>
      <c r="D2040" s="12" t="str">
        <f t="shared" si="312"/>
        <v>residual</v>
      </c>
      <c r="E2040" s="12">
        <v>17</v>
      </c>
      <c r="F2040" s="12" t="s">
        <v>57</v>
      </c>
      <c r="G2040" s="12" t="s">
        <v>56</v>
      </c>
      <c r="H2040" s="12">
        <v>1</v>
      </c>
      <c r="I2040" s="12">
        <f t="shared" si="308"/>
        <v>36846017</v>
      </c>
      <c r="J2040" s="12">
        <f t="shared" si="305"/>
        <v>52</v>
      </c>
      <c r="K2040" s="22"/>
      <c r="L2040" s="22"/>
      <c r="M2040" s="13"/>
      <c r="N2040" s="13">
        <f t="shared" si="309"/>
        <v>0</v>
      </c>
      <c r="O2040" s="12"/>
      <c r="P2040" s="6"/>
      <c r="Q2040" s="6"/>
    </row>
    <row r="2041" spans="1:17" x14ac:dyDescent="0.25">
      <c r="A2041" s="7">
        <f t="shared" si="313"/>
        <v>36846</v>
      </c>
      <c r="B2041" s="11">
        <f t="shared" si="313"/>
        <v>5</v>
      </c>
      <c r="C2041" s="12">
        <f t="shared" si="312"/>
        <v>2</v>
      </c>
      <c r="D2041" s="12" t="str">
        <f t="shared" si="312"/>
        <v>residual</v>
      </c>
      <c r="E2041" s="12">
        <v>39</v>
      </c>
      <c r="F2041" s="12" t="s">
        <v>57</v>
      </c>
      <c r="G2041" s="12" t="s">
        <v>56</v>
      </c>
      <c r="H2041" s="12">
        <v>2</v>
      </c>
      <c r="I2041" s="12">
        <f t="shared" si="308"/>
        <v>36846039</v>
      </c>
      <c r="J2041" s="12">
        <f t="shared" si="305"/>
        <v>52</v>
      </c>
      <c r="K2041" s="22"/>
      <c r="L2041" s="22"/>
      <c r="M2041" s="13"/>
      <c r="N2041" s="13">
        <f t="shared" si="309"/>
        <v>0</v>
      </c>
      <c r="O2041" s="12"/>
      <c r="P2041" s="6"/>
      <c r="Q2041" s="6"/>
    </row>
    <row r="2042" spans="1:17" x14ac:dyDescent="0.25">
      <c r="A2042" s="7">
        <f t="shared" si="313"/>
        <v>36846</v>
      </c>
      <c r="B2042" s="11">
        <f t="shared" si="313"/>
        <v>5</v>
      </c>
      <c r="C2042" s="12">
        <f t="shared" si="312"/>
        <v>2</v>
      </c>
      <c r="D2042" s="12" t="str">
        <f t="shared" si="312"/>
        <v>residual</v>
      </c>
      <c r="E2042" s="12">
        <v>82</v>
      </c>
      <c r="F2042" s="12" t="s">
        <v>57</v>
      </c>
      <c r="G2042" s="12" t="s">
        <v>56</v>
      </c>
      <c r="H2042" s="12">
        <v>3</v>
      </c>
      <c r="I2042" s="12">
        <f t="shared" si="308"/>
        <v>36846082</v>
      </c>
      <c r="J2042" s="12">
        <f t="shared" si="305"/>
        <v>52</v>
      </c>
      <c r="K2042" s="22"/>
      <c r="L2042" s="22"/>
      <c r="M2042" s="13"/>
      <c r="N2042" s="13">
        <f t="shared" si="309"/>
        <v>0</v>
      </c>
      <c r="O2042" s="12"/>
      <c r="P2042" s="6"/>
      <c r="Q2042" s="6"/>
    </row>
    <row r="2043" spans="1:17" x14ac:dyDescent="0.25">
      <c r="A2043" s="7">
        <f t="shared" si="313"/>
        <v>36846</v>
      </c>
      <c r="B2043" s="14">
        <f t="shared" si="313"/>
        <v>5</v>
      </c>
      <c r="C2043" s="15">
        <f t="shared" si="312"/>
        <v>2</v>
      </c>
      <c r="D2043" s="15" t="str">
        <f t="shared" si="312"/>
        <v>residual</v>
      </c>
      <c r="E2043" s="15">
        <v>15</v>
      </c>
      <c r="F2043" s="15" t="s">
        <v>55</v>
      </c>
      <c r="G2043" s="15" t="s">
        <v>58</v>
      </c>
      <c r="H2043" s="15">
        <v>1</v>
      </c>
      <c r="I2043" s="15">
        <f t="shared" si="308"/>
        <v>36846015</v>
      </c>
      <c r="J2043" s="15">
        <f t="shared" si="305"/>
        <v>52</v>
      </c>
      <c r="K2043" s="23"/>
      <c r="L2043" s="23"/>
      <c r="M2043" s="16"/>
      <c r="N2043" s="16">
        <f t="shared" si="309"/>
        <v>0</v>
      </c>
      <c r="O2043" s="15"/>
      <c r="P2043" s="6"/>
      <c r="Q2043" s="6"/>
    </row>
    <row r="2044" spans="1:17" x14ac:dyDescent="0.25">
      <c r="A2044" s="7">
        <f t="shared" si="313"/>
        <v>36846</v>
      </c>
      <c r="B2044" s="14">
        <f t="shared" si="313"/>
        <v>5</v>
      </c>
      <c r="C2044" s="15">
        <f t="shared" si="312"/>
        <v>2</v>
      </c>
      <c r="D2044" s="15" t="str">
        <f t="shared" si="312"/>
        <v>residual</v>
      </c>
      <c r="E2044" s="15">
        <v>34</v>
      </c>
      <c r="F2044" s="15" t="s">
        <v>55</v>
      </c>
      <c r="G2044" s="15" t="s">
        <v>58</v>
      </c>
      <c r="H2044" s="15">
        <v>2</v>
      </c>
      <c r="I2044" s="15">
        <f t="shared" si="308"/>
        <v>36846034</v>
      </c>
      <c r="J2044" s="15">
        <f t="shared" si="305"/>
        <v>52</v>
      </c>
      <c r="K2044" s="23"/>
      <c r="L2044" s="23"/>
      <c r="M2044" s="16"/>
      <c r="N2044" s="16">
        <f t="shared" si="309"/>
        <v>0</v>
      </c>
      <c r="O2044" s="15"/>
      <c r="P2044" s="6"/>
      <c r="Q2044" s="6"/>
    </row>
    <row r="2045" spans="1:17" x14ac:dyDescent="0.25">
      <c r="A2045" s="7">
        <f t="shared" si="313"/>
        <v>36846</v>
      </c>
      <c r="B2045" s="14">
        <f t="shared" si="313"/>
        <v>5</v>
      </c>
      <c r="C2045" s="15">
        <f t="shared" si="312"/>
        <v>2</v>
      </c>
      <c r="D2045" s="15" t="str">
        <f t="shared" si="312"/>
        <v>residual</v>
      </c>
      <c r="E2045" s="15">
        <v>60</v>
      </c>
      <c r="F2045" s="15" t="s">
        <v>55</v>
      </c>
      <c r="G2045" s="15" t="s">
        <v>58</v>
      </c>
      <c r="H2045" s="15">
        <v>3</v>
      </c>
      <c r="I2045" s="15">
        <f t="shared" si="308"/>
        <v>36846060</v>
      </c>
      <c r="J2045" s="15">
        <f t="shared" si="305"/>
        <v>52</v>
      </c>
      <c r="K2045" s="23"/>
      <c r="L2045" s="23"/>
      <c r="M2045" s="16"/>
      <c r="N2045" s="16">
        <f t="shared" si="309"/>
        <v>0</v>
      </c>
      <c r="O2045" s="15"/>
      <c r="P2045" s="6"/>
      <c r="Q2045" s="6"/>
    </row>
    <row r="2046" spans="1:17" x14ac:dyDescent="0.25">
      <c r="A2046" s="7">
        <f t="shared" si="313"/>
        <v>36846</v>
      </c>
      <c r="B2046" s="17">
        <f t="shared" si="313"/>
        <v>5</v>
      </c>
      <c r="C2046" s="18">
        <f t="shared" si="312"/>
        <v>2</v>
      </c>
      <c r="D2046" s="18" t="str">
        <f t="shared" si="312"/>
        <v>residual</v>
      </c>
      <c r="E2046" s="18">
        <v>18</v>
      </c>
      <c r="F2046" s="18" t="s">
        <v>57</v>
      </c>
      <c r="G2046" s="18" t="s">
        <v>58</v>
      </c>
      <c r="H2046" s="18">
        <v>1</v>
      </c>
      <c r="I2046" s="18">
        <f t="shared" si="308"/>
        <v>36846018</v>
      </c>
      <c r="J2046" s="18">
        <f t="shared" si="305"/>
        <v>52</v>
      </c>
      <c r="K2046" s="23"/>
      <c r="L2046" s="23"/>
      <c r="M2046" s="19"/>
      <c r="N2046" s="19">
        <f t="shared" si="309"/>
        <v>0</v>
      </c>
      <c r="O2046" s="18"/>
      <c r="P2046" s="6"/>
      <c r="Q2046" s="6"/>
    </row>
    <row r="2047" spans="1:17" x14ac:dyDescent="0.25">
      <c r="A2047" s="7">
        <f t="shared" si="313"/>
        <v>36846</v>
      </c>
      <c r="B2047" s="17">
        <f t="shared" si="313"/>
        <v>5</v>
      </c>
      <c r="C2047" s="18">
        <f t="shared" si="312"/>
        <v>2</v>
      </c>
      <c r="D2047" s="18" t="str">
        <f t="shared" si="312"/>
        <v>residual</v>
      </c>
      <c r="E2047" s="18">
        <v>37</v>
      </c>
      <c r="F2047" s="18" t="s">
        <v>57</v>
      </c>
      <c r="G2047" s="18" t="s">
        <v>58</v>
      </c>
      <c r="H2047" s="18">
        <v>2</v>
      </c>
      <c r="I2047" s="18">
        <f t="shared" si="308"/>
        <v>36846037</v>
      </c>
      <c r="J2047" s="18">
        <f t="shared" si="305"/>
        <v>52</v>
      </c>
      <c r="K2047" s="23"/>
      <c r="L2047" s="23"/>
      <c r="M2047" s="19"/>
      <c r="N2047" s="19">
        <f t="shared" si="309"/>
        <v>0</v>
      </c>
      <c r="O2047" s="18"/>
      <c r="P2047" s="6"/>
      <c r="Q2047" s="6"/>
    </row>
    <row r="2048" spans="1:17" x14ac:dyDescent="0.25">
      <c r="A2048" s="7">
        <f t="shared" si="313"/>
        <v>36846</v>
      </c>
      <c r="B2048" s="17">
        <f t="shared" si="313"/>
        <v>5</v>
      </c>
      <c r="C2048" s="18">
        <f t="shared" si="312"/>
        <v>2</v>
      </c>
      <c r="D2048" s="18" t="str">
        <f t="shared" si="312"/>
        <v>residual</v>
      </c>
      <c r="E2048" s="18">
        <v>83</v>
      </c>
      <c r="F2048" s="18" t="s">
        <v>57</v>
      </c>
      <c r="G2048" s="18" t="s">
        <v>58</v>
      </c>
      <c r="H2048" s="18">
        <v>3</v>
      </c>
      <c r="I2048" s="18">
        <f t="shared" si="308"/>
        <v>36846083</v>
      </c>
      <c r="J2048" s="18">
        <f t="shared" si="305"/>
        <v>52</v>
      </c>
      <c r="K2048" s="23"/>
      <c r="L2048" s="23"/>
      <c r="M2048" s="19"/>
      <c r="N2048" s="19">
        <f t="shared" si="309"/>
        <v>0</v>
      </c>
      <c r="O2048" s="18"/>
      <c r="P2048" s="6"/>
      <c r="Q2048" s="6"/>
    </row>
    <row r="2049" spans="1:17" x14ac:dyDescent="0.25">
      <c r="A2049" s="7">
        <f t="shared" si="313"/>
        <v>36846</v>
      </c>
      <c r="B2049" s="8">
        <f t="shared" si="313"/>
        <v>5</v>
      </c>
      <c r="C2049" s="9">
        <f t="shared" si="312"/>
        <v>2</v>
      </c>
      <c r="D2049" s="9" t="str">
        <f t="shared" si="312"/>
        <v>residual</v>
      </c>
      <c r="E2049" s="9">
        <v>16</v>
      </c>
      <c r="F2049" s="9" t="s">
        <v>55</v>
      </c>
      <c r="G2049" s="9" t="s">
        <v>59</v>
      </c>
      <c r="H2049" s="9">
        <v>1</v>
      </c>
      <c r="I2049" s="9">
        <f t="shared" si="308"/>
        <v>36846016</v>
      </c>
      <c r="J2049" s="9">
        <f t="shared" si="305"/>
        <v>52</v>
      </c>
      <c r="K2049" s="22"/>
      <c r="L2049" s="22"/>
      <c r="M2049" s="10"/>
      <c r="N2049" s="10">
        <f t="shared" si="309"/>
        <v>0</v>
      </c>
      <c r="O2049" s="9"/>
      <c r="P2049" s="6"/>
      <c r="Q2049" s="6"/>
    </row>
    <row r="2050" spans="1:17" x14ac:dyDescent="0.25">
      <c r="A2050" s="7">
        <f t="shared" si="313"/>
        <v>36846</v>
      </c>
      <c r="B2050" s="8">
        <f t="shared" si="313"/>
        <v>5</v>
      </c>
      <c r="C2050" s="9">
        <f t="shared" si="312"/>
        <v>2</v>
      </c>
      <c r="D2050" s="9" t="str">
        <f t="shared" si="312"/>
        <v>residual</v>
      </c>
      <c r="E2050" s="9">
        <v>36</v>
      </c>
      <c r="F2050" s="9" t="s">
        <v>55</v>
      </c>
      <c r="G2050" s="9" t="s">
        <v>59</v>
      </c>
      <c r="H2050" s="9">
        <v>2</v>
      </c>
      <c r="I2050" s="9">
        <f t="shared" si="308"/>
        <v>36846036</v>
      </c>
      <c r="J2050" s="9">
        <f t="shared" si="305"/>
        <v>52</v>
      </c>
      <c r="K2050" s="22"/>
      <c r="L2050" s="22"/>
      <c r="M2050" s="10"/>
      <c r="N2050" s="10">
        <f t="shared" si="309"/>
        <v>0</v>
      </c>
      <c r="O2050" s="9"/>
      <c r="P2050" s="6"/>
      <c r="Q2050" s="6"/>
    </row>
    <row r="2051" spans="1:17" x14ac:dyDescent="0.25">
      <c r="A2051" s="7">
        <f t="shared" si="313"/>
        <v>36846</v>
      </c>
      <c r="B2051" s="8">
        <f t="shared" si="313"/>
        <v>5</v>
      </c>
      <c r="C2051" s="9">
        <f t="shared" si="312"/>
        <v>2</v>
      </c>
      <c r="D2051" s="9" t="str">
        <f t="shared" si="312"/>
        <v>residual</v>
      </c>
      <c r="E2051" s="9">
        <v>59</v>
      </c>
      <c r="F2051" s="9" t="s">
        <v>55</v>
      </c>
      <c r="G2051" s="9" t="s">
        <v>59</v>
      </c>
      <c r="H2051" s="9">
        <v>3</v>
      </c>
      <c r="I2051" s="9">
        <f t="shared" si="308"/>
        <v>36846059</v>
      </c>
      <c r="J2051" s="9">
        <f t="shared" si="305"/>
        <v>52</v>
      </c>
      <c r="K2051" s="22"/>
      <c r="L2051" s="22"/>
      <c r="M2051" s="10"/>
      <c r="N2051" s="10">
        <f t="shared" si="309"/>
        <v>0</v>
      </c>
      <c r="O2051" s="9"/>
      <c r="P2051" s="6"/>
      <c r="Q2051" s="6"/>
    </row>
    <row r="2052" spans="1:17" x14ac:dyDescent="0.25">
      <c r="A2052" s="7">
        <f t="shared" si="313"/>
        <v>36846</v>
      </c>
      <c r="B2052" s="11">
        <f t="shared" si="313"/>
        <v>5</v>
      </c>
      <c r="C2052" s="12">
        <f t="shared" si="312"/>
        <v>2</v>
      </c>
      <c r="D2052" s="12" t="str">
        <f t="shared" si="312"/>
        <v>residual</v>
      </c>
      <c r="E2052" s="12">
        <v>19</v>
      </c>
      <c r="F2052" s="12" t="s">
        <v>57</v>
      </c>
      <c r="G2052" s="12" t="s">
        <v>59</v>
      </c>
      <c r="H2052" s="12">
        <v>1</v>
      </c>
      <c r="I2052" s="12">
        <f t="shared" si="308"/>
        <v>36846019</v>
      </c>
      <c r="J2052" s="12">
        <f t="shared" si="305"/>
        <v>52</v>
      </c>
      <c r="K2052" s="22"/>
      <c r="L2052" s="22"/>
      <c r="M2052" s="13"/>
      <c r="N2052" s="13">
        <f t="shared" si="309"/>
        <v>0</v>
      </c>
      <c r="O2052" s="12"/>
      <c r="P2052" s="6"/>
      <c r="Q2052" s="6"/>
    </row>
    <row r="2053" spans="1:17" x14ac:dyDescent="0.25">
      <c r="A2053" s="7">
        <f t="shared" si="313"/>
        <v>36846</v>
      </c>
      <c r="B2053" s="11">
        <f t="shared" si="313"/>
        <v>5</v>
      </c>
      <c r="C2053" s="12">
        <f t="shared" si="312"/>
        <v>2</v>
      </c>
      <c r="D2053" s="12" t="str">
        <f t="shared" si="312"/>
        <v>residual</v>
      </c>
      <c r="E2053" s="12">
        <v>38</v>
      </c>
      <c r="F2053" s="12" t="s">
        <v>57</v>
      </c>
      <c r="G2053" s="12" t="s">
        <v>59</v>
      </c>
      <c r="H2053" s="12">
        <v>2</v>
      </c>
      <c r="I2053" s="12">
        <f t="shared" si="308"/>
        <v>36846038</v>
      </c>
      <c r="J2053" s="12">
        <f t="shared" si="305"/>
        <v>52</v>
      </c>
      <c r="K2053" s="22"/>
      <c r="L2053" s="22"/>
      <c r="M2053" s="13"/>
      <c r="N2053" s="13">
        <f t="shared" si="309"/>
        <v>0</v>
      </c>
      <c r="O2053" s="12"/>
      <c r="P2053" s="6"/>
      <c r="Q2053" s="6"/>
    </row>
    <row r="2054" spans="1:17" x14ac:dyDescent="0.25">
      <c r="A2054" s="7">
        <f t="shared" si="313"/>
        <v>36846</v>
      </c>
      <c r="B2054" s="11">
        <f t="shared" si="313"/>
        <v>5</v>
      </c>
      <c r="C2054" s="12">
        <f t="shared" si="313"/>
        <v>2</v>
      </c>
      <c r="D2054" s="12" t="str">
        <f t="shared" si="313"/>
        <v>residual</v>
      </c>
      <c r="E2054" s="12">
        <v>81</v>
      </c>
      <c r="F2054" s="12" t="s">
        <v>57</v>
      </c>
      <c r="G2054" s="12" t="s">
        <v>59</v>
      </c>
      <c r="H2054" s="12">
        <v>3</v>
      </c>
      <c r="I2054" s="12">
        <f t="shared" si="308"/>
        <v>36846081</v>
      </c>
      <c r="J2054" s="12">
        <f t="shared" si="305"/>
        <v>52</v>
      </c>
      <c r="K2054" s="22"/>
      <c r="L2054" s="22"/>
      <c r="M2054" s="13"/>
      <c r="N2054" s="13">
        <f t="shared" si="309"/>
        <v>0</v>
      </c>
      <c r="O2054" s="12"/>
      <c r="P2054" s="6"/>
      <c r="Q2054" s="6"/>
    </row>
    <row r="2055" spans="1:17" x14ac:dyDescent="0.25">
      <c r="A2055" s="20">
        <v>36861</v>
      </c>
      <c r="B2055" s="8">
        <v>5</v>
      </c>
      <c r="C2055" s="9">
        <v>3</v>
      </c>
      <c r="D2055" s="9" t="s">
        <v>60</v>
      </c>
      <c r="E2055" s="9">
        <v>14</v>
      </c>
      <c r="F2055" s="9" t="s">
        <v>55</v>
      </c>
      <c r="G2055" s="9" t="s">
        <v>56</v>
      </c>
      <c r="H2055" s="9">
        <v>1</v>
      </c>
      <c r="I2055" s="9">
        <f t="shared" si="308"/>
        <v>36861014</v>
      </c>
      <c r="J2055" s="9">
        <f t="shared" si="305"/>
        <v>53</v>
      </c>
      <c r="K2055" s="10">
        <v>1830</v>
      </c>
      <c r="L2055" s="10">
        <v>1830</v>
      </c>
      <c r="M2055" s="10">
        <v>9.0032154340836001</v>
      </c>
      <c r="N2055" s="10">
        <f t="shared" si="309"/>
        <v>164.75884244372989</v>
      </c>
      <c r="O2055" s="9"/>
      <c r="P2055" s="6"/>
      <c r="Q2055" s="6"/>
    </row>
    <row r="2056" spans="1:17" x14ac:dyDescent="0.25">
      <c r="A2056" s="20">
        <f>A2055</f>
        <v>36861</v>
      </c>
      <c r="B2056" s="8">
        <f>B2055</f>
        <v>5</v>
      </c>
      <c r="C2056" s="9">
        <f t="shared" ref="C2056:D2071" si="314">C2055</f>
        <v>3</v>
      </c>
      <c r="D2056" s="9" t="str">
        <f t="shared" si="314"/>
        <v>growth</v>
      </c>
      <c r="E2056" s="9">
        <v>35</v>
      </c>
      <c r="F2056" s="9" t="s">
        <v>55</v>
      </c>
      <c r="G2056" s="9" t="s">
        <v>56</v>
      </c>
      <c r="H2056" s="9">
        <v>2</v>
      </c>
      <c r="I2056" s="9">
        <f t="shared" si="308"/>
        <v>36861035</v>
      </c>
      <c r="J2056" s="9">
        <f t="shared" si="305"/>
        <v>53</v>
      </c>
      <c r="K2056" s="10">
        <v>2564</v>
      </c>
      <c r="L2056" s="10">
        <v>2564</v>
      </c>
      <c r="M2056" s="10">
        <v>18.604651162790699</v>
      </c>
      <c r="N2056" s="10">
        <f t="shared" si="309"/>
        <v>477.02325581395348</v>
      </c>
      <c r="O2056" s="9"/>
      <c r="P2056" s="6"/>
      <c r="Q2056" s="6"/>
    </row>
    <row r="2057" spans="1:17" x14ac:dyDescent="0.25">
      <c r="A2057" s="20">
        <f t="shared" ref="A2057:D2072" si="315">A2056</f>
        <v>36861</v>
      </c>
      <c r="B2057" s="8">
        <f t="shared" si="315"/>
        <v>5</v>
      </c>
      <c r="C2057" s="9">
        <f t="shared" si="314"/>
        <v>3</v>
      </c>
      <c r="D2057" s="9" t="str">
        <f t="shared" si="314"/>
        <v>growth</v>
      </c>
      <c r="E2057" s="9">
        <v>61</v>
      </c>
      <c r="F2057" s="9" t="s">
        <v>55</v>
      </c>
      <c r="G2057" s="9" t="s">
        <v>56</v>
      </c>
      <c r="H2057" s="9">
        <v>3</v>
      </c>
      <c r="I2057" s="9">
        <f t="shared" si="308"/>
        <v>36861061</v>
      </c>
      <c r="J2057" s="9">
        <f t="shared" si="305"/>
        <v>53</v>
      </c>
      <c r="K2057" s="10">
        <v>1405</v>
      </c>
      <c r="L2057" s="10">
        <v>1405</v>
      </c>
      <c r="M2057" s="10">
        <v>0.24752475247524752</v>
      </c>
      <c r="N2057" s="10">
        <f t="shared" si="309"/>
        <v>3.4777227722772279</v>
      </c>
      <c r="O2057" s="9"/>
      <c r="P2057" s="6"/>
      <c r="Q2057" s="6"/>
    </row>
    <row r="2058" spans="1:17" x14ac:dyDescent="0.25">
      <c r="A2058" s="20">
        <f t="shared" si="315"/>
        <v>36861</v>
      </c>
      <c r="B2058" s="11">
        <f t="shared" si="315"/>
        <v>5</v>
      </c>
      <c r="C2058" s="12">
        <f t="shared" si="314"/>
        <v>3</v>
      </c>
      <c r="D2058" s="12" t="str">
        <f t="shared" si="314"/>
        <v>growth</v>
      </c>
      <c r="E2058" s="12">
        <v>17</v>
      </c>
      <c r="F2058" s="12" t="s">
        <v>57</v>
      </c>
      <c r="G2058" s="12" t="s">
        <v>56</v>
      </c>
      <c r="H2058" s="12">
        <v>1</v>
      </c>
      <c r="I2058" s="12">
        <f t="shared" si="308"/>
        <v>36861017</v>
      </c>
      <c r="J2058" s="12">
        <f t="shared" si="305"/>
        <v>53</v>
      </c>
      <c r="K2058" s="13">
        <v>1115.5</v>
      </c>
      <c r="L2058" s="13">
        <v>1115.5</v>
      </c>
      <c r="M2058" s="13">
        <v>0.28653295128939832</v>
      </c>
      <c r="N2058" s="13">
        <f t="shared" si="309"/>
        <v>3.1962750716332384</v>
      </c>
      <c r="O2058" s="12"/>
      <c r="P2058" s="6"/>
      <c r="Q2058" s="6"/>
    </row>
    <row r="2059" spans="1:17" x14ac:dyDescent="0.25">
      <c r="A2059" s="20">
        <f t="shared" si="315"/>
        <v>36861</v>
      </c>
      <c r="B2059" s="11">
        <f t="shared" si="315"/>
        <v>5</v>
      </c>
      <c r="C2059" s="12">
        <f t="shared" si="314"/>
        <v>3</v>
      </c>
      <c r="D2059" s="12" t="str">
        <f t="shared" si="314"/>
        <v>growth</v>
      </c>
      <c r="E2059" s="12">
        <v>39</v>
      </c>
      <c r="F2059" s="12" t="s">
        <v>57</v>
      </c>
      <c r="G2059" s="12" t="s">
        <v>56</v>
      </c>
      <c r="H2059" s="12">
        <v>2</v>
      </c>
      <c r="I2059" s="12">
        <f t="shared" si="308"/>
        <v>36861039</v>
      </c>
      <c r="J2059" s="12">
        <f t="shared" si="305"/>
        <v>53</v>
      </c>
      <c r="K2059" s="13">
        <v>2132.5</v>
      </c>
      <c r="L2059" s="13">
        <v>2132.5</v>
      </c>
      <c r="M2059" s="13">
        <v>0</v>
      </c>
      <c r="N2059" s="13">
        <f t="shared" si="309"/>
        <v>0</v>
      </c>
      <c r="O2059" s="12"/>
      <c r="P2059" s="6"/>
      <c r="Q2059" s="6"/>
    </row>
    <row r="2060" spans="1:17" x14ac:dyDescent="0.25">
      <c r="A2060" s="20">
        <f t="shared" si="315"/>
        <v>36861</v>
      </c>
      <c r="B2060" s="11">
        <f t="shared" si="315"/>
        <v>5</v>
      </c>
      <c r="C2060" s="12">
        <f t="shared" si="314"/>
        <v>3</v>
      </c>
      <c r="D2060" s="12" t="str">
        <f t="shared" si="314"/>
        <v>growth</v>
      </c>
      <c r="E2060" s="12">
        <v>82</v>
      </c>
      <c r="F2060" s="12" t="s">
        <v>57</v>
      </c>
      <c r="G2060" s="12" t="s">
        <v>56</v>
      </c>
      <c r="H2060" s="12">
        <v>3</v>
      </c>
      <c r="I2060" s="12">
        <f t="shared" si="308"/>
        <v>36861082</v>
      </c>
      <c r="J2060" s="12">
        <f t="shared" si="305"/>
        <v>53</v>
      </c>
      <c r="K2060" s="13">
        <v>1760</v>
      </c>
      <c r="L2060" s="13">
        <v>1760</v>
      </c>
      <c r="M2060" s="13">
        <v>0</v>
      </c>
      <c r="N2060" s="13">
        <f t="shared" si="309"/>
        <v>0</v>
      </c>
      <c r="O2060" s="12"/>
      <c r="P2060" s="6"/>
      <c r="Q2060" s="6"/>
    </row>
    <row r="2061" spans="1:17" x14ac:dyDescent="0.25">
      <c r="A2061" s="20">
        <f t="shared" si="315"/>
        <v>36861</v>
      </c>
      <c r="B2061" s="14">
        <f t="shared" si="315"/>
        <v>5</v>
      </c>
      <c r="C2061" s="15">
        <f t="shared" si="314"/>
        <v>3</v>
      </c>
      <c r="D2061" s="15" t="str">
        <f t="shared" si="314"/>
        <v>growth</v>
      </c>
      <c r="E2061" s="15">
        <v>15</v>
      </c>
      <c r="F2061" s="15" t="s">
        <v>55</v>
      </c>
      <c r="G2061" s="15" t="s">
        <v>58</v>
      </c>
      <c r="H2061" s="15">
        <v>1</v>
      </c>
      <c r="I2061" s="15">
        <f t="shared" si="308"/>
        <v>36861015</v>
      </c>
      <c r="J2061" s="15">
        <f t="shared" si="305"/>
        <v>53</v>
      </c>
      <c r="K2061" s="16">
        <v>585</v>
      </c>
      <c r="L2061" s="16">
        <v>585</v>
      </c>
      <c r="M2061" s="16">
        <v>68.527918781725887</v>
      </c>
      <c r="N2061" s="16">
        <f t="shared" si="309"/>
        <v>400.88832487309639</v>
      </c>
      <c r="O2061" s="15"/>
      <c r="P2061" s="6"/>
      <c r="Q2061" s="6"/>
    </row>
    <row r="2062" spans="1:17" x14ac:dyDescent="0.25">
      <c r="A2062" s="20">
        <f t="shared" si="315"/>
        <v>36861</v>
      </c>
      <c r="B2062" s="14">
        <f t="shared" si="315"/>
        <v>5</v>
      </c>
      <c r="C2062" s="15">
        <f t="shared" si="314"/>
        <v>3</v>
      </c>
      <c r="D2062" s="15" t="str">
        <f t="shared" si="314"/>
        <v>growth</v>
      </c>
      <c r="E2062" s="15">
        <v>34</v>
      </c>
      <c r="F2062" s="15" t="s">
        <v>55</v>
      </c>
      <c r="G2062" s="15" t="s">
        <v>58</v>
      </c>
      <c r="H2062" s="15">
        <v>2</v>
      </c>
      <c r="I2062" s="15">
        <f t="shared" si="308"/>
        <v>36861034</v>
      </c>
      <c r="J2062" s="15">
        <f t="shared" si="305"/>
        <v>53</v>
      </c>
      <c r="K2062" s="16">
        <v>412</v>
      </c>
      <c r="L2062" s="16">
        <v>412</v>
      </c>
      <c r="M2062" s="16">
        <v>63.063063063063062</v>
      </c>
      <c r="N2062" s="16">
        <f t="shared" si="309"/>
        <v>259.81981981981983</v>
      </c>
      <c r="O2062" s="15"/>
      <c r="P2062" s="6"/>
      <c r="Q2062" s="6"/>
    </row>
    <row r="2063" spans="1:17" x14ac:dyDescent="0.25">
      <c r="A2063" s="20">
        <f t="shared" si="315"/>
        <v>36861</v>
      </c>
      <c r="B2063" s="14">
        <f t="shared" si="315"/>
        <v>5</v>
      </c>
      <c r="C2063" s="15">
        <f t="shared" si="314"/>
        <v>3</v>
      </c>
      <c r="D2063" s="15" t="str">
        <f t="shared" si="314"/>
        <v>growth</v>
      </c>
      <c r="E2063" s="15">
        <v>60</v>
      </c>
      <c r="F2063" s="15" t="s">
        <v>55</v>
      </c>
      <c r="G2063" s="15" t="s">
        <v>58</v>
      </c>
      <c r="H2063" s="15">
        <v>3</v>
      </c>
      <c r="I2063" s="15">
        <f t="shared" si="308"/>
        <v>36861060</v>
      </c>
      <c r="J2063" s="15">
        <f t="shared" si="305"/>
        <v>53</v>
      </c>
      <c r="K2063" s="16">
        <v>448.5</v>
      </c>
      <c r="L2063" s="16">
        <v>448.5</v>
      </c>
      <c r="M2063" s="16">
        <v>75.091575091575095</v>
      </c>
      <c r="N2063" s="16">
        <f t="shared" si="309"/>
        <v>336.78571428571428</v>
      </c>
      <c r="O2063" s="15"/>
      <c r="P2063" s="6"/>
      <c r="Q2063" s="6"/>
    </row>
    <row r="2064" spans="1:17" x14ac:dyDescent="0.25">
      <c r="A2064" s="20">
        <f t="shared" si="315"/>
        <v>36861</v>
      </c>
      <c r="B2064" s="17">
        <f t="shared" si="315"/>
        <v>5</v>
      </c>
      <c r="C2064" s="18">
        <f t="shared" si="314"/>
        <v>3</v>
      </c>
      <c r="D2064" s="18" t="str">
        <f t="shared" si="314"/>
        <v>growth</v>
      </c>
      <c r="E2064" s="18">
        <v>18</v>
      </c>
      <c r="F2064" s="18" t="s">
        <v>57</v>
      </c>
      <c r="G2064" s="18" t="s">
        <v>58</v>
      </c>
      <c r="H2064" s="18">
        <v>1</v>
      </c>
      <c r="I2064" s="18">
        <f t="shared" si="308"/>
        <v>36861018</v>
      </c>
      <c r="J2064" s="18">
        <f t="shared" si="305"/>
        <v>53</v>
      </c>
      <c r="K2064" s="19">
        <v>480.5</v>
      </c>
      <c r="L2064" s="19">
        <v>480.5</v>
      </c>
      <c r="M2064" s="19">
        <v>60</v>
      </c>
      <c r="N2064" s="19">
        <f t="shared" si="309"/>
        <v>288.3</v>
      </c>
      <c r="O2064" s="18"/>
      <c r="P2064" s="6"/>
      <c r="Q2064" s="6"/>
    </row>
    <row r="2065" spans="1:17" x14ac:dyDescent="0.25">
      <c r="A2065" s="20">
        <f t="shared" si="315"/>
        <v>36861</v>
      </c>
      <c r="B2065" s="17">
        <f t="shared" si="315"/>
        <v>5</v>
      </c>
      <c r="C2065" s="18">
        <f t="shared" si="314"/>
        <v>3</v>
      </c>
      <c r="D2065" s="18" t="str">
        <f t="shared" si="314"/>
        <v>growth</v>
      </c>
      <c r="E2065" s="18">
        <v>37</v>
      </c>
      <c r="F2065" s="18" t="s">
        <v>57</v>
      </c>
      <c r="G2065" s="18" t="s">
        <v>58</v>
      </c>
      <c r="H2065" s="18">
        <v>2</v>
      </c>
      <c r="I2065" s="18">
        <f t="shared" si="308"/>
        <v>36861037</v>
      </c>
      <c r="J2065" s="18">
        <f t="shared" si="305"/>
        <v>53</v>
      </c>
      <c r="K2065" s="19">
        <v>549</v>
      </c>
      <c r="L2065" s="19">
        <v>549</v>
      </c>
      <c r="M2065" s="19">
        <v>60.441317556763671</v>
      </c>
      <c r="N2065" s="19">
        <f t="shared" si="309"/>
        <v>331.82283338663257</v>
      </c>
      <c r="O2065" s="18"/>
      <c r="P2065" s="6"/>
      <c r="Q2065" s="6"/>
    </row>
    <row r="2066" spans="1:17" x14ac:dyDescent="0.25">
      <c r="A2066" s="20">
        <f t="shared" si="315"/>
        <v>36861</v>
      </c>
      <c r="B2066" s="17">
        <f t="shared" si="315"/>
        <v>5</v>
      </c>
      <c r="C2066" s="18">
        <f t="shared" si="314"/>
        <v>3</v>
      </c>
      <c r="D2066" s="18" t="str">
        <f t="shared" si="314"/>
        <v>growth</v>
      </c>
      <c r="E2066" s="18">
        <v>83</v>
      </c>
      <c r="F2066" s="18" t="s">
        <v>57</v>
      </c>
      <c r="G2066" s="18" t="s">
        <v>58</v>
      </c>
      <c r="H2066" s="18">
        <v>3</v>
      </c>
      <c r="I2066" s="18">
        <f t="shared" si="308"/>
        <v>36861083</v>
      </c>
      <c r="J2066" s="18">
        <f t="shared" si="305"/>
        <v>53</v>
      </c>
      <c r="K2066" s="19">
        <v>500.5</v>
      </c>
      <c r="L2066" s="19">
        <v>500.5</v>
      </c>
      <c r="M2066" s="19">
        <v>67.910447761194035</v>
      </c>
      <c r="N2066" s="19">
        <f t="shared" si="309"/>
        <v>339.89179104477614</v>
      </c>
      <c r="O2066" s="18"/>
      <c r="P2066" s="6"/>
      <c r="Q2066" s="6"/>
    </row>
    <row r="2067" spans="1:17" x14ac:dyDescent="0.25">
      <c r="A2067" s="20">
        <f t="shared" si="315"/>
        <v>36861</v>
      </c>
      <c r="B2067" s="8">
        <f t="shared" si="315"/>
        <v>5</v>
      </c>
      <c r="C2067" s="9">
        <f t="shared" si="314"/>
        <v>3</v>
      </c>
      <c r="D2067" s="9" t="str">
        <f t="shared" si="314"/>
        <v>growth</v>
      </c>
      <c r="E2067" s="9">
        <v>16</v>
      </c>
      <c r="F2067" s="9" t="s">
        <v>55</v>
      </c>
      <c r="G2067" s="9" t="s">
        <v>59</v>
      </c>
      <c r="H2067" s="9">
        <v>1</v>
      </c>
      <c r="I2067" s="9">
        <f t="shared" si="308"/>
        <v>36861016</v>
      </c>
      <c r="J2067" s="9">
        <f t="shared" si="305"/>
        <v>53</v>
      </c>
      <c r="K2067" s="10">
        <v>645</v>
      </c>
      <c r="L2067" s="10">
        <v>645</v>
      </c>
      <c r="M2067" s="10">
        <v>97</v>
      </c>
      <c r="N2067" s="10">
        <f t="shared" si="309"/>
        <v>625.65</v>
      </c>
      <c r="O2067" s="9"/>
      <c r="P2067" s="6"/>
      <c r="Q2067" s="6"/>
    </row>
    <row r="2068" spans="1:17" x14ac:dyDescent="0.25">
      <c r="A2068" s="20">
        <f t="shared" si="315"/>
        <v>36861</v>
      </c>
      <c r="B2068" s="8">
        <f t="shared" si="315"/>
        <v>5</v>
      </c>
      <c r="C2068" s="9">
        <f t="shared" si="314"/>
        <v>3</v>
      </c>
      <c r="D2068" s="9" t="str">
        <f t="shared" si="314"/>
        <v>growth</v>
      </c>
      <c r="E2068" s="9">
        <v>36</v>
      </c>
      <c r="F2068" s="9" t="s">
        <v>55</v>
      </c>
      <c r="G2068" s="9" t="s">
        <v>59</v>
      </c>
      <c r="H2068" s="9">
        <v>2</v>
      </c>
      <c r="I2068" s="9">
        <f t="shared" si="308"/>
        <v>36861036</v>
      </c>
      <c r="J2068" s="9">
        <f t="shared" si="305"/>
        <v>53</v>
      </c>
      <c r="K2068" s="10">
        <v>640.5</v>
      </c>
      <c r="L2068" s="10">
        <v>640.5</v>
      </c>
      <c r="M2068" s="10">
        <v>97</v>
      </c>
      <c r="N2068" s="10">
        <f t="shared" si="309"/>
        <v>621.28499999999997</v>
      </c>
      <c r="O2068" s="9"/>
      <c r="P2068" s="6"/>
      <c r="Q2068" s="6"/>
    </row>
    <row r="2069" spans="1:17" x14ac:dyDescent="0.25">
      <c r="A2069" s="20">
        <f t="shared" si="315"/>
        <v>36861</v>
      </c>
      <c r="B2069" s="8">
        <f t="shared" si="315"/>
        <v>5</v>
      </c>
      <c r="C2069" s="9">
        <f t="shared" si="314"/>
        <v>3</v>
      </c>
      <c r="D2069" s="9" t="str">
        <f t="shared" si="314"/>
        <v>growth</v>
      </c>
      <c r="E2069" s="9">
        <v>59</v>
      </c>
      <c r="F2069" s="9" t="s">
        <v>55</v>
      </c>
      <c r="G2069" s="9" t="s">
        <v>59</v>
      </c>
      <c r="H2069" s="9">
        <v>3</v>
      </c>
      <c r="I2069" s="9">
        <f t="shared" si="308"/>
        <v>36861059</v>
      </c>
      <c r="J2069" s="9">
        <f t="shared" si="305"/>
        <v>53</v>
      </c>
      <c r="K2069" s="10">
        <v>529</v>
      </c>
      <c r="L2069" s="10">
        <v>529</v>
      </c>
      <c r="M2069" s="10">
        <v>97</v>
      </c>
      <c r="N2069" s="10">
        <f t="shared" si="309"/>
        <v>513.13</v>
      </c>
      <c r="O2069" s="9"/>
      <c r="P2069" s="6"/>
      <c r="Q2069" s="6"/>
    </row>
    <row r="2070" spans="1:17" x14ac:dyDescent="0.25">
      <c r="A2070" s="20">
        <f t="shared" si="315"/>
        <v>36861</v>
      </c>
      <c r="B2070" s="11">
        <f t="shared" si="315"/>
        <v>5</v>
      </c>
      <c r="C2070" s="12">
        <f t="shared" si="314"/>
        <v>3</v>
      </c>
      <c r="D2070" s="12" t="str">
        <f t="shared" si="314"/>
        <v>growth</v>
      </c>
      <c r="E2070" s="12">
        <v>19</v>
      </c>
      <c r="F2070" s="12" t="s">
        <v>57</v>
      </c>
      <c r="G2070" s="12" t="s">
        <v>59</v>
      </c>
      <c r="H2070" s="12">
        <v>1</v>
      </c>
      <c r="I2070" s="12">
        <f t="shared" ref="I2070:I2133" si="316">A2070*1000+E2070</f>
        <v>36861019</v>
      </c>
      <c r="J2070" s="12">
        <f t="shared" si="305"/>
        <v>53</v>
      </c>
      <c r="K2070" s="13">
        <v>351</v>
      </c>
      <c r="L2070" s="13">
        <v>351</v>
      </c>
      <c r="M2070" s="13">
        <v>85.3</v>
      </c>
      <c r="N2070" s="13">
        <f t="shared" ref="N2070:N2133" si="317">K2070*(M2070/100)</f>
        <v>299.40300000000002</v>
      </c>
      <c r="O2070" s="12"/>
      <c r="P2070" s="6"/>
      <c r="Q2070" s="6"/>
    </row>
    <row r="2071" spans="1:17" x14ac:dyDescent="0.25">
      <c r="A2071" s="20">
        <f t="shared" si="315"/>
        <v>36861</v>
      </c>
      <c r="B2071" s="11">
        <f t="shared" si="315"/>
        <v>5</v>
      </c>
      <c r="C2071" s="12">
        <f t="shared" si="314"/>
        <v>3</v>
      </c>
      <c r="D2071" s="12" t="str">
        <f t="shared" si="314"/>
        <v>growth</v>
      </c>
      <c r="E2071" s="12">
        <v>38</v>
      </c>
      <c r="F2071" s="12" t="s">
        <v>57</v>
      </c>
      <c r="G2071" s="12" t="s">
        <v>59</v>
      </c>
      <c r="H2071" s="12">
        <v>2</v>
      </c>
      <c r="I2071" s="12">
        <f t="shared" si="316"/>
        <v>36861038</v>
      </c>
      <c r="J2071" s="12">
        <f t="shared" si="305"/>
        <v>53</v>
      </c>
      <c r="K2071" s="13">
        <v>550.5</v>
      </c>
      <c r="L2071" s="13">
        <v>550.5</v>
      </c>
      <c r="M2071" s="13">
        <v>85.3</v>
      </c>
      <c r="N2071" s="13">
        <f t="shared" si="317"/>
        <v>469.57650000000001</v>
      </c>
      <c r="O2071" s="12"/>
      <c r="P2071" s="6"/>
      <c r="Q2071" s="6"/>
    </row>
    <row r="2072" spans="1:17" x14ac:dyDescent="0.25">
      <c r="A2072" s="20">
        <f t="shared" si="315"/>
        <v>36861</v>
      </c>
      <c r="B2072" s="11">
        <f t="shared" si="315"/>
        <v>5</v>
      </c>
      <c r="C2072" s="12">
        <f t="shared" si="315"/>
        <v>3</v>
      </c>
      <c r="D2072" s="12" t="str">
        <f t="shared" si="315"/>
        <v>growth</v>
      </c>
      <c r="E2072" s="12">
        <v>81</v>
      </c>
      <c r="F2072" s="12" t="s">
        <v>57</v>
      </c>
      <c r="G2072" s="12" t="s">
        <v>59</v>
      </c>
      <c r="H2072" s="12">
        <v>3</v>
      </c>
      <c r="I2072" s="12">
        <f t="shared" si="316"/>
        <v>36861081</v>
      </c>
      <c r="J2072" s="12">
        <f t="shared" si="305"/>
        <v>53</v>
      </c>
      <c r="K2072" s="13">
        <v>434.5</v>
      </c>
      <c r="L2072" s="13">
        <v>434.5</v>
      </c>
      <c r="M2072" s="13">
        <v>85.3</v>
      </c>
      <c r="N2072" s="13">
        <f t="shared" si="317"/>
        <v>370.62849999999997</v>
      </c>
      <c r="O2072" s="12"/>
      <c r="P2072" s="6"/>
      <c r="Q2072" s="6"/>
    </row>
    <row r="2073" spans="1:17" x14ac:dyDescent="0.25">
      <c r="A2073" s="7">
        <v>36868</v>
      </c>
      <c r="B2073" s="8">
        <v>5</v>
      </c>
      <c r="C2073" s="9">
        <v>3</v>
      </c>
      <c r="D2073" s="9" t="s">
        <v>60</v>
      </c>
      <c r="E2073" s="9">
        <v>14</v>
      </c>
      <c r="F2073" s="9" t="s">
        <v>55</v>
      </c>
      <c r="G2073" s="9" t="s">
        <v>56</v>
      </c>
      <c r="H2073" s="9">
        <v>1</v>
      </c>
      <c r="I2073" s="9">
        <f t="shared" si="316"/>
        <v>36868014</v>
      </c>
      <c r="J2073" s="9">
        <f t="shared" si="305"/>
        <v>53</v>
      </c>
      <c r="K2073" s="10">
        <v>1555</v>
      </c>
      <c r="L2073" s="10">
        <v>1555</v>
      </c>
      <c r="M2073" s="10">
        <v>9.0032154340836001</v>
      </c>
      <c r="N2073" s="10">
        <f t="shared" si="317"/>
        <v>139.99999999999997</v>
      </c>
      <c r="O2073" s="9"/>
      <c r="P2073" s="6"/>
      <c r="Q2073" s="6"/>
    </row>
    <row r="2074" spans="1:17" x14ac:dyDescent="0.25">
      <c r="A2074" s="7">
        <f>A2073</f>
        <v>36868</v>
      </c>
      <c r="B2074" s="8">
        <f>B2073</f>
        <v>5</v>
      </c>
      <c r="C2074" s="9">
        <f t="shared" ref="C2074:D2089" si="318">C2073</f>
        <v>3</v>
      </c>
      <c r="D2074" s="9" t="str">
        <f t="shared" si="318"/>
        <v>growth</v>
      </c>
      <c r="E2074" s="9">
        <v>35</v>
      </c>
      <c r="F2074" s="9" t="s">
        <v>55</v>
      </c>
      <c r="G2074" s="9" t="s">
        <v>56</v>
      </c>
      <c r="H2074" s="9">
        <v>2</v>
      </c>
      <c r="I2074" s="9">
        <f t="shared" si="316"/>
        <v>36868035</v>
      </c>
      <c r="J2074" s="9">
        <f t="shared" si="305"/>
        <v>53</v>
      </c>
      <c r="K2074" s="10">
        <v>1950</v>
      </c>
      <c r="L2074" s="10">
        <v>1950</v>
      </c>
      <c r="M2074" s="10">
        <v>18.604651162790699</v>
      </c>
      <c r="N2074" s="10">
        <f t="shared" si="317"/>
        <v>362.7906976744186</v>
      </c>
      <c r="O2074" s="9"/>
      <c r="P2074" s="6"/>
      <c r="Q2074" s="6"/>
    </row>
    <row r="2075" spans="1:17" x14ac:dyDescent="0.25">
      <c r="A2075" s="7">
        <f t="shared" ref="A2075:D2090" si="319">A2074</f>
        <v>36868</v>
      </c>
      <c r="B2075" s="8">
        <f t="shared" si="319"/>
        <v>5</v>
      </c>
      <c r="C2075" s="9">
        <f t="shared" si="318"/>
        <v>3</v>
      </c>
      <c r="D2075" s="9" t="str">
        <f t="shared" si="318"/>
        <v>growth</v>
      </c>
      <c r="E2075" s="9">
        <v>61</v>
      </c>
      <c r="F2075" s="9" t="s">
        <v>55</v>
      </c>
      <c r="G2075" s="9" t="s">
        <v>56</v>
      </c>
      <c r="H2075" s="9">
        <v>3</v>
      </c>
      <c r="I2075" s="9">
        <f t="shared" si="316"/>
        <v>36868061</v>
      </c>
      <c r="J2075" s="9">
        <f t="shared" si="305"/>
        <v>53</v>
      </c>
      <c r="K2075" s="10">
        <v>2020</v>
      </c>
      <c r="L2075" s="10">
        <v>2020</v>
      </c>
      <c r="M2075" s="10">
        <v>0.24752475247524752</v>
      </c>
      <c r="N2075" s="10">
        <f t="shared" si="317"/>
        <v>5</v>
      </c>
      <c r="O2075" s="9"/>
      <c r="P2075" s="6"/>
      <c r="Q2075" s="6"/>
    </row>
    <row r="2076" spans="1:17" x14ac:dyDescent="0.25">
      <c r="A2076" s="7">
        <f t="shared" si="319"/>
        <v>36868</v>
      </c>
      <c r="B2076" s="11">
        <f t="shared" si="319"/>
        <v>5</v>
      </c>
      <c r="C2076" s="12">
        <f t="shared" si="318"/>
        <v>3</v>
      </c>
      <c r="D2076" s="12" t="str">
        <f t="shared" si="318"/>
        <v>growth</v>
      </c>
      <c r="E2076" s="12">
        <v>17</v>
      </c>
      <c r="F2076" s="12" t="s">
        <v>57</v>
      </c>
      <c r="G2076" s="12" t="s">
        <v>56</v>
      </c>
      <c r="H2076" s="12">
        <v>1</v>
      </c>
      <c r="I2076" s="12">
        <f t="shared" si="316"/>
        <v>36868017</v>
      </c>
      <c r="J2076" s="12">
        <f t="shared" ref="J2076:J2139" si="320">B2076*10+C2076</f>
        <v>53</v>
      </c>
      <c r="K2076" s="13">
        <v>1745</v>
      </c>
      <c r="L2076" s="13">
        <v>1745</v>
      </c>
      <c r="M2076" s="13">
        <v>0.28653295128939832</v>
      </c>
      <c r="N2076" s="13">
        <f t="shared" si="317"/>
        <v>5.0000000000000009</v>
      </c>
      <c r="O2076" s="12"/>
      <c r="P2076" s="6"/>
      <c r="Q2076" s="6"/>
    </row>
    <row r="2077" spans="1:17" x14ac:dyDescent="0.25">
      <c r="A2077" s="7">
        <f t="shared" si="319"/>
        <v>36868</v>
      </c>
      <c r="B2077" s="11">
        <f t="shared" si="319"/>
        <v>5</v>
      </c>
      <c r="C2077" s="12">
        <f t="shared" si="318"/>
        <v>3</v>
      </c>
      <c r="D2077" s="12" t="str">
        <f t="shared" si="318"/>
        <v>growth</v>
      </c>
      <c r="E2077" s="12">
        <v>39</v>
      </c>
      <c r="F2077" s="12" t="s">
        <v>57</v>
      </c>
      <c r="G2077" s="12" t="s">
        <v>56</v>
      </c>
      <c r="H2077" s="12">
        <v>2</v>
      </c>
      <c r="I2077" s="12">
        <f t="shared" si="316"/>
        <v>36868039</v>
      </c>
      <c r="J2077" s="12">
        <f t="shared" si="320"/>
        <v>53</v>
      </c>
      <c r="K2077" s="13">
        <v>1250</v>
      </c>
      <c r="L2077" s="13">
        <v>1250</v>
      </c>
      <c r="M2077" s="13">
        <v>0</v>
      </c>
      <c r="N2077" s="13">
        <f t="shared" si="317"/>
        <v>0</v>
      </c>
      <c r="O2077" s="12"/>
      <c r="P2077" s="6"/>
      <c r="Q2077" s="6"/>
    </row>
    <row r="2078" spans="1:17" x14ac:dyDescent="0.25">
      <c r="A2078" s="7">
        <f t="shared" si="319"/>
        <v>36868</v>
      </c>
      <c r="B2078" s="11">
        <f t="shared" si="319"/>
        <v>5</v>
      </c>
      <c r="C2078" s="12">
        <f t="shared" si="318"/>
        <v>3</v>
      </c>
      <c r="D2078" s="12" t="str">
        <f t="shared" si="318"/>
        <v>growth</v>
      </c>
      <c r="E2078" s="12">
        <v>82</v>
      </c>
      <c r="F2078" s="12" t="s">
        <v>57</v>
      </c>
      <c r="G2078" s="12" t="s">
        <v>56</v>
      </c>
      <c r="H2078" s="12">
        <v>3</v>
      </c>
      <c r="I2078" s="12">
        <f t="shared" si="316"/>
        <v>36868082</v>
      </c>
      <c r="J2078" s="12">
        <f t="shared" si="320"/>
        <v>53</v>
      </c>
      <c r="K2078" s="13">
        <v>1700</v>
      </c>
      <c r="L2078" s="13">
        <v>1700</v>
      </c>
      <c r="M2078" s="13">
        <v>0</v>
      </c>
      <c r="N2078" s="13">
        <f t="shared" si="317"/>
        <v>0</v>
      </c>
      <c r="O2078" s="12"/>
      <c r="P2078" s="6"/>
      <c r="Q2078" s="6"/>
    </row>
    <row r="2079" spans="1:17" x14ac:dyDescent="0.25">
      <c r="A2079" s="7">
        <f t="shared" si="319"/>
        <v>36868</v>
      </c>
      <c r="B2079" s="14">
        <f t="shared" si="319"/>
        <v>5</v>
      </c>
      <c r="C2079" s="15">
        <f t="shared" si="318"/>
        <v>3</v>
      </c>
      <c r="D2079" s="15" t="str">
        <f t="shared" si="318"/>
        <v>growth</v>
      </c>
      <c r="E2079" s="15">
        <v>15</v>
      </c>
      <c r="F2079" s="15" t="s">
        <v>55</v>
      </c>
      <c r="G2079" s="15" t="s">
        <v>58</v>
      </c>
      <c r="H2079" s="15">
        <v>1</v>
      </c>
      <c r="I2079" s="15">
        <f t="shared" si="316"/>
        <v>36868015</v>
      </c>
      <c r="J2079" s="15">
        <f t="shared" si="320"/>
        <v>53</v>
      </c>
      <c r="K2079" s="16">
        <v>985</v>
      </c>
      <c r="L2079" s="16">
        <v>985</v>
      </c>
      <c r="M2079" s="16">
        <v>68.527918781725887</v>
      </c>
      <c r="N2079" s="16">
        <f t="shared" si="317"/>
        <v>675</v>
      </c>
      <c r="O2079" s="15"/>
      <c r="P2079" s="6"/>
      <c r="Q2079" s="6"/>
    </row>
    <row r="2080" spans="1:17" x14ac:dyDescent="0.25">
      <c r="A2080" s="7">
        <f t="shared" si="319"/>
        <v>36868</v>
      </c>
      <c r="B2080" s="14">
        <f t="shared" si="319"/>
        <v>5</v>
      </c>
      <c r="C2080" s="15">
        <f t="shared" si="318"/>
        <v>3</v>
      </c>
      <c r="D2080" s="15" t="str">
        <f t="shared" si="318"/>
        <v>growth</v>
      </c>
      <c r="E2080" s="15">
        <v>34</v>
      </c>
      <c r="F2080" s="15" t="s">
        <v>55</v>
      </c>
      <c r="G2080" s="15" t="s">
        <v>58</v>
      </c>
      <c r="H2080" s="15">
        <v>2</v>
      </c>
      <c r="I2080" s="15">
        <f t="shared" si="316"/>
        <v>36868034</v>
      </c>
      <c r="J2080" s="15">
        <f t="shared" si="320"/>
        <v>53</v>
      </c>
      <c r="K2080" s="16">
        <v>1110</v>
      </c>
      <c r="L2080" s="16">
        <v>1110</v>
      </c>
      <c r="M2080" s="16">
        <v>63.063063063063062</v>
      </c>
      <c r="N2080" s="16">
        <f t="shared" si="317"/>
        <v>700</v>
      </c>
      <c r="O2080" s="15"/>
      <c r="P2080" s="6"/>
      <c r="Q2080" s="6"/>
    </row>
    <row r="2081" spans="1:17" x14ac:dyDescent="0.25">
      <c r="A2081" s="7">
        <f t="shared" si="319"/>
        <v>36868</v>
      </c>
      <c r="B2081" s="14">
        <f t="shared" si="319"/>
        <v>5</v>
      </c>
      <c r="C2081" s="15">
        <f t="shared" si="318"/>
        <v>3</v>
      </c>
      <c r="D2081" s="15" t="str">
        <f t="shared" si="318"/>
        <v>growth</v>
      </c>
      <c r="E2081" s="15">
        <v>60</v>
      </c>
      <c r="F2081" s="15" t="s">
        <v>55</v>
      </c>
      <c r="G2081" s="15" t="s">
        <v>58</v>
      </c>
      <c r="H2081" s="15">
        <v>3</v>
      </c>
      <c r="I2081" s="15">
        <f t="shared" si="316"/>
        <v>36868060</v>
      </c>
      <c r="J2081" s="15">
        <f t="shared" si="320"/>
        <v>53</v>
      </c>
      <c r="K2081" s="16">
        <v>1365</v>
      </c>
      <c r="L2081" s="16">
        <v>1365</v>
      </c>
      <c r="M2081" s="16">
        <v>75.091575091575095</v>
      </c>
      <c r="N2081" s="16">
        <f t="shared" si="317"/>
        <v>1025</v>
      </c>
      <c r="O2081" s="15"/>
      <c r="P2081" s="6"/>
      <c r="Q2081" s="6"/>
    </row>
    <row r="2082" spans="1:17" x14ac:dyDescent="0.25">
      <c r="A2082" s="7">
        <f t="shared" si="319"/>
        <v>36868</v>
      </c>
      <c r="B2082" s="17">
        <f t="shared" si="319"/>
        <v>5</v>
      </c>
      <c r="C2082" s="18">
        <f t="shared" si="318"/>
        <v>3</v>
      </c>
      <c r="D2082" s="18" t="str">
        <f t="shared" si="318"/>
        <v>growth</v>
      </c>
      <c r="E2082" s="18">
        <v>18</v>
      </c>
      <c r="F2082" s="18" t="s">
        <v>57</v>
      </c>
      <c r="G2082" s="18" t="s">
        <v>58</v>
      </c>
      <c r="H2082" s="18">
        <v>1</v>
      </c>
      <c r="I2082" s="18">
        <f t="shared" si="316"/>
        <v>36868018</v>
      </c>
      <c r="J2082" s="18">
        <f t="shared" si="320"/>
        <v>53</v>
      </c>
      <c r="K2082" s="19">
        <v>1475</v>
      </c>
      <c r="L2082" s="19">
        <v>1475</v>
      </c>
      <c r="M2082" s="19">
        <v>60</v>
      </c>
      <c r="N2082" s="19">
        <f t="shared" si="317"/>
        <v>885</v>
      </c>
      <c r="O2082" s="18"/>
      <c r="P2082" s="6"/>
      <c r="Q2082" s="6"/>
    </row>
    <row r="2083" spans="1:17" x14ac:dyDescent="0.25">
      <c r="A2083" s="7">
        <f t="shared" si="319"/>
        <v>36868</v>
      </c>
      <c r="B2083" s="17">
        <f t="shared" si="319"/>
        <v>5</v>
      </c>
      <c r="C2083" s="18">
        <f t="shared" si="318"/>
        <v>3</v>
      </c>
      <c r="D2083" s="18" t="str">
        <f t="shared" si="318"/>
        <v>growth</v>
      </c>
      <c r="E2083" s="18">
        <v>37</v>
      </c>
      <c r="F2083" s="18" t="s">
        <v>57</v>
      </c>
      <c r="G2083" s="18" t="s">
        <v>58</v>
      </c>
      <c r="H2083" s="18">
        <v>2</v>
      </c>
      <c r="I2083" s="18">
        <f t="shared" si="316"/>
        <v>36868037</v>
      </c>
      <c r="J2083" s="18">
        <f t="shared" si="320"/>
        <v>53</v>
      </c>
      <c r="K2083" s="19">
        <v>1563.5</v>
      </c>
      <c r="L2083" s="19">
        <v>1563.5</v>
      </c>
      <c r="M2083" s="19">
        <v>60.441317556763671</v>
      </c>
      <c r="N2083" s="19">
        <f t="shared" si="317"/>
        <v>945</v>
      </c>
      <c r="O2083" s="18"/>
      <c r="P2083" s="6"/>
      <c r="Q2083" s="6"/>
    </row>
    <row r="2084" spans="1:17" x14ac:dyDescent="0.25">
      <c r="A2084" s="7">
        <f t="shared" si="319"/>
        <v>36868</v>
      </c>
      <c r="B2084" s="17">
        <f t="shared" si="319"/>
        <v>5</v>
      </c>
      <c r="C2084" s="18">
        <f t="shared" si="318"/>
        <v>3</v>
      </c>
      <c r="D2084" s="18" t="str">
        <f t="shared" si="318"/>
        <v>growth</v>
      </c>
      <c r="E2084" s="18">
        <v>83</v>
      </c>
      <c r="F2084" s="18" t="s">
        <v>57</v>
      </c>
      <c r="G2084" s="18" t="s">
        <v>58</v>
      </c>
      <c r="H2084" s="18">
        <v>3</v>
      </c>
      <c r="I2084" s="18">
        <f t="shared" si="316"/>
        <v>36868083</v>
      </c>
      <c r="J2084" s="18">
        <f t="shared" si="320"/>
        <v>53</v>
      </c>
      <c r="K2084" s="19">
        <v>1340</v>
      </c>
      <c r="L2084" s="19">
        <v>1340</v>
      </c>
      <c r="M2084" s="19">
        <v>67.910447761194035</v>
      </c>
      <c r="N2084" s="19">
        <f t="shared" si="317"/>
        <v>910.00000000000011</v>
      </c>
      <c r="O2084" s="18"/>
      <c r="P2084" s="6"/>
      <c r="Q2084" s="6"/>
    </row>
    <row r="2085" spans="1:17" x14ac:dyDescent="0.25">
      <c r="A2085" s="7">
        <f t="shared" si="319"/>
        <v>36868</v>
      </c>
      <c r="B2085" s="8">
        <f t="shared" si="319"/>
        <v>5</v>
      </c>
      <c r="C2085" s="9">
        <f t="shared" si="318"/>
        <v>3</v>
      </c>
      <c r="D2085" s="9" t="str">
        <f t="shared" si="318"/>
        <v>growth</v>
      </c>
      <c r="E2085" s="9">
        <v>16</v>
      </c>
      <c r="F2085" s="9" t="s">
        <v>55</v>
      </c>
      <c r="G2085" s="9" t="s">
        <v>59</v>
      </c>
      <c r="H2085" s="9">
        <v>1</v>
      </c>
      <c r="I2085" s="9">
        <f t="shared" si="316"/>
        <v>36868016</v>
      </c>
      <c r="J2085" s="9">
        <f t="shared" si="320"/>
        <v>53</v>
      </c>
      <c r="K2085" s="10">
        <v>1513</v>
      </c>
      <c r="L2085" s="10">
        <v>1513</v>
      </c>
      <c r="M2085" s="10">
        <v>97</v>
      </c>
      <c r="N2085" s="10">
        <f t="shared" si="317"/>
        <v>1467.61</v>
      </c>
      <c r="O2085" s="9"/>
      <c r="P2085" s="6"/>
      <c r="Q2085" s="26">
        <v>6.2200956937799035E-2</v>
      </c>
    </row>
    <row r="2086" spans="1:17" x14ac:dyDescent="0.25">
      <c r="A2086" s="7">
        <f t="shared" si="319"/>
        <v>36868</v>
      </c>
      <c r="B2086" s="8">
        <f t="shared" si="319"/>
        <v>5</v>
      </c>
      <c r="C2086" s="9">
        <f t="shared" si="318"/>
        <v>3</v>
      </c>
      <c r="D2086" s="9" t="str">
        <f t="shared" si="318"/>
        <v>growth</v>
      </c>
      <c r="E2086" s="9">
        <v>36</v>
      </c>
      <c r="F2086" s="9" t="s">
        <v>55</v>
      </c>
      <c r="G2086" s="9" t="s">
        <v>59</v>
      </c>
      <c r="H2086" s="9">
        <v>2</v>
      </c>
      <c r="I2086" s="9">
        <f t="shared" si="316"/>
        <v>36868036</v>
      </c>
      <c r="J2086" s="9">
        <f t="shared" si="320"/>
        <v>53</v>
      </c>
      <c r="K2086" s="10">
        <v>1663</v>
      </c>
      <c r="L2086" s="10">
        <v>1663</v>
      </c>
      <c r="M2086" s="10">
        <v>97</v>
      </c>
      <c r="N2086" s="10">
        <f t="shared" si="317"/>
        <v>1613.11</v>
      </c>
      <c r="O2086" s="9"/>
      <c r="P2086" s="6"/>
      <c r="Q2086" s="26">
        <v>7.441860465116279E-2</v>
      </c>
    </row>
    <row r="2087" spans="1:17" x14ac:dyDescent="0.25">
      <c r="A2087" s="7">
        <f t="shared" si="319"/>
        <v>36868</v>
      </c>
      <c r="B2087" s="8">
        <f t="shared" si="319"/>
        <v>5</v>
      </c>
      <c r="C2087" s="9">
        <f t="shared" si="318"/>
        <v>3</v>
      </c>
      <c r="D2087" s="9" t="str">
        <f t="shared" si="318"/>
        <v>growth</v>
      </c>
      <c r="E2087" s="9">
        <v>59</v>
      </c>
      <c r="F2087" s="9" t="s">
        <v>55</v>
      </c>
      <c r="G2087" s="9" t="s">
        <v>59</v>
      </c>
      <c r="H2087" s="9">
        <v>3</v>
      </c>
      <c r="I2087" s="9">
        <f t="shared" si="316"/>
        <v>36868059</v>
      </c>
      <c r="J2087" s="9">
        <f t="shared" si="320"/>
        <v>53</v>
      </c>
      <c r="K2087" s="10">
        <v>1544.5</v>
      </c>
      <c r="L2087" s="10">
        <v>1544.5</v>
      </c>
      <c r="M2087" s="10">
        <v>97</v>
      </c>
      <c r="N2087" s="10">
        <f t="shared" si="317"/>
        <v>1498.165</v>
      </c>
      <c r="O2087" s="9"/>
      <c r="P2087" s="6"/>
      <c r="Q2087" s="26">
        <v>0.10465116279069764</v>
      </c>
    </row>
    <row r="2088" spans="1:17" x14ac:dyDescent="0.25">
      <c r="A2088" s="7">
        <f t="shared" si="319"/>
        <v>36868</v>
      </c>
      <c r="B2088" s="11">
        <f t="shared" si="319"/>
        <v>5</v>
      </c>
      <c r="C2088" s="12">
        <f t="shared" si="318"/>
        <v>3</v>
      </c>
      <c r="D2088" s="12" t="str">
        <f t="shared" si="318"/>
        <v>growth</v>
      </c>
      <c r="E2088" s="12">
        <v>19</v>
      </c>
      <c r="F2088" s="12" t="s">
        <v>57</v>
      </c>
      <c r="G2088" s="12" t="s">
        <v>59</v>
      </c>
      <c r="H2088" s="12">
        <v>1</v>
      </c>
      <c r="I2088" s="12">
        <f t="shared" si="316"/>
        <v>36868019</v>
      </c>
      <c r="J2088" s="12">
        <f t="shared" si="320"/>
        <v>53</v>
      </c>
      <c r="K2088" s="13">
        <v>1175.5</v>
      </c>
      <c r="L2088" s="13">
        <v>1175.5</v>
      </c>
      <c r="M2088" s="13">
        <v>85.3</v>
      </c>
      <c r="N2088" s="13">
        <f t="shared" si="317"/>
        <v>1002.7015</v>
      </c>
      <c r="O2088" s="12"/>
      <c r="P2088" s="6"/>
      <c r="Q2088" s="26">
        <v>0.1073170731707318</v>
      </c>
    </row>
    <row r="2089" spans="1:17" x14ac:dyDescent="0.25">
      <c r="A2089" s="7">
        <f t="shared" si="319"/>
        <v>36868</v>
      </c>
      <c r="B2089" s="11">
        <f t="shared" si="319"/>
        <v>5</v>
      </c>
      <c r="C2089" s="12">
        <f t="shared" si="318"/>
        <v>3</v>
      </c>
      <c r="D2089" s="12" t="str">
        <f t="shared" si="318"/>
        <v>growth</v>
      </c>
      <c r="E2089" s="12">
        <v>38</v>
      </c>
      <c r="F2089" s="12" t="s">
        <v>57</v>
      </c>
      <c r="G2089" s="12" t="s">
        <v>59</v>
      </c>
      <c r="H2089" s="12">
        <v>2</v>
      </c>
      <c r="I2089" s="12">
        <f t="shared" si="316"/>
        <v>36868038</v>
      </c>
      <c r="J2089" s="12">
        <f t="shared" si="320"/>
        <v>53</v>
      </c>
      <c r="K2089" s="13">
        <v>1481</v>
      </c>
      <c r="L2089" s="13">
        <v>1481</v>
      </c>
      <c r="M2089" s="13">
        <v>85.3</v>
      </c>
      <c r="N2089" s="13">
        <f t="shared" si="317"/>
        <v>1263.2929999999999</v>
      </c>
      <c r="O2089" s="12"/>
      <c r="P2089" s="6"/>
      <c r="Q2089" s="26">
        <v>0.10810810810810811</v>
      </c>
    </row>
    <row r="2090" spans="1:17" x14ac:dyDescent="0.25">
      <c r="A2090" s="7">
        <f t="shared" si="319"/>
        <v>36868</v>
      </c>
      <c r="B2090" s="11">
        <f t="shared" si="319"/>
        <v>5</v>
      </c>
      <c r="C2090" s="12">
        <f t="shared" si="319"/>
        <v>3</v>
      </c>
      <c r="D2090" s="12" t="str">
        <f t="shared" si="319"/>
        <v>growth</v>
      </c>
      <c r="E2090" s="12">
        <v>81</v>
      </c>
      <c r="F2090" s="12" t="s">
        <v>57</v>
      </c>
      <c r="G2090" s="12" t="s">
        <v>59</v>
      </c>
      <c r="H2090" s="12">
        <v>3</v>
      </c>
      <c r="I2090" s="12">
        <f t="shared" si="316"/>
        <v>36868081</v>
      </c>
      <c r="J2090" s="12">
        <f t="shared" si="320"/>
        <v>53</v>
      </c>
      <c r="K2090" s="13">
        <v>1010.5</v>
      </c>
      <c r="L2090" s="13">
        <v>1010.5</v>
      </c>
      <c r="M2090" s="13">
        <v>85.3</v>
      </c>
      <c r="N2090" s="13">
        <f t="shared" si="317"/>
        <v>861.95650000000001</v>
      </c>
      <c r="O2090" s="12"/>
      <c r="P2090" s="6"/>
      <c r="Q2090" s="26">
        <v>7.9601990049751326E-2</v>
      </c>
    </row>
    <row r="2091" spans="1:17" x14ac:dyDescent="0.25">
      <c r="A2091" s="20">
        <v>36873</v>
      </c>
      <c r="B2091" s="8">
        <v>5</v>
      </c>
      <c r="C2091" s="9">
        <v>3</v>
      </c>
      <c r="D2091" s="9" t="s">
        <v>60</v>
      </c>
      <c r="E2091" s="9">
        <v>14</v>
      </c>
      <c r="F2091" s="9" t="s">
        <v>55</v>
      </c>
      <c r="G2091" s="9" t="s">
        <v>56</v>
      </c>
      <c r="H2091" s="9">
        <v>1</v>
      </c>
      <c r="I2091" s="9">
        <f t="shared" si="316"/>
        <v>36873014</v>
      </c>
      <c r="J2091" s="9">
        <f t="shared" si="320"/>
        <v>53</v>
      </c>
      <c r="K2091" s="10">
        <v>2430</v>
      </c>
      <c r="L2091" s="10">
        <v>2430</v>
      </c>
      <c r="M2091" s="10">
        <v>3.4615384615384617</v>
      </c>
      <c r="N2091" s="10">
        <f t="shared" si="317"/>
        <v>84.115384615384613</v>
      </c>
      <c r="O2091" s="9"/>
      <c r="P2091" s="6"/>
      <c r="Q2091" s="6"/>
    </row>
    <row r="2092" spans="1:17" x14ac:dyDescent="0.25">
      <c r="A2092" s="20">
        <f>A2091</f>
        <v>36873</v>
      </c>
      <c r="B2092" s="8">
        <f>B2091</f>
        <v>5</v>
      </c>
      <c r="C2092" s="9">
        <f t="shared" ref="C2092:D2107" si="321">C2091</f>
        <v>3</v>
      </c>
      <c r="D2092" s="9" t="str">
        <f t="shared" si="321"/>
        <v>growth</v>
      </c>
      <c r="E2092" s="9">
        <v>35</v>
      </c>
      <c r="F2092" s="9" t="s">
        <v>55</v>
      </c>
      <c r="G2092" s="9" t="s">
        <v>56</v>
      </c>
      <c r="H2092" s="9">
        <v>2</v>
      </c>
      <c r="I2092" s="9">
        <f t="shared" si="316"/>
        <v>36873035</v>
      </c>
      <c r="J2092" s="9">
        <f t="shared" si="320"/>
        <v>53</v>
      </c>
      <c r="K2092" s="10">
        <v>2720</v>
      </c>
      <c r="L2092" s="10">
        <v>2720</v>
      </c>
      <c r="M2092" s="10">
        <v>14.141414141414144</v>
      </c>
      <c r="N2092" s="10">
        <f t="shared" si="317"/>
        <v>384.64646464646472</v>
      </c>
      <c r="O2092" s="9"/>
      <c r="P2092" s="6"/>
      <c r="Q2092" s="6"/>
    </row>
    <row r="2093" spans="1:17" x14ac:dyDescent="0.25">
      <c r="A2093" s="20">
        <f t="shared" ref="A2093:D2108" si="322">A2092</f>
        <v>36873</v>
      </c>
      <c r="B2093" s="8">
        <f t="shared" si="322"/>
        <v>5</v>
      </c>
      <c r="C2093" s="9">
        <f t="shared" si="321"/>
        <v>3</v>
      </c>
      <c r="D2093" s="9" t="str">
        <f t="shared" si="321"/>
        <v>growth</v>
      </c>
      <c r="E2093" s="9">
        <v>61</v>
      </c>
      <c r="F2093" s="9" t="s">
        <v>55</v>
      </c>
      <c r="G2093" s="9" t="s">
        <v>56</v>
      </c>
      <c r="H2093" s="9">
        <v>3</v>
      </c>
      <c r="I2093" s="9">
        <f t="shared" si="316"/>
        <v>36873061</v>
      </c>
      <c r="J2093" s="9">
        <f t="shared" si="320"/>
        <v>53</v>
      </c>
      <c r="K2093" s="10">
        <v>2790</v>
      </c>
      <c r="L2093" s="10">
        <v>2790</v>
      </c>
      <c r="M2093" s="10">
        <v>25.373134328358208</v>
      </c>
      <c r="N2093" s="10">
        <f t="shared" si="317"/>
        <v>707.91044776119406</v>
      </c>
      <c r="O2093" s="9"/>
      <c r="P2093" s="6"/>
      <c r="Q2093" s="6"/>
    </row>
    <row r="2094" spans="1:17" x14ac:dyDescent="0.25">
      <c r="A2094" s="20">
        <f t="shared" si="322"/>
        <v>36873</v>
      </c>
      <c r="B2094" s="11">
        <f t="shared" si="322"/>
        <v>5</v>
      </c>
      <c r="C2094" s="12">
        <f t="shared" si="321"/>
        <v>3</v>
      </c>
      <c r="D2094" s="12" t="str">
        <f t="shared" si="321"/>
        <v>growth</v>
      </c>
      <c r="E2094" s="12">
        <v>17</v>
      </c>
      <c r="F2094" s="12" t="s">
        <v>57</v>
      </c>
      <c r="G2094" s="12" t="s">
        <v>56</v>
      </c>
      <c r="H2094" s="12">
        <v>1</v>
      </c>
      <c r="I2094" s="12">
        <f t="shared" si="316"/>
        <v>36873017</v>
      </c>
      <c r="J2094" s="12">
        <f t="shared" si="320"/>
        <v>53</v>
      </c>
      <c r="K2094" s="13">
        <v>2220</v>
      </c>
      <c r="L2094" s="13">
        <v>2220</v>
      </c>
      <c r="M2094" s="13">
        <v>0.59171597633136097</v>
      </c>
      <c r="N2094" s="13">
        <f t="shared" si="317"/>
        <v>13.136094674556213</v>
      </c>
      <c r="O2094" s="12"/>
      <c r="P2094" s="6"/>
      <c r="Q2094" s="6"/>
    </row>
    <row r="2095" spans="1:17" x14ac:dyDescent="0.25">
      <c r="A2095" s="20">
        <f t="shared" si="322"/>
        <v>36873</v>
      </c>
      <c r="B2095" s="11">
        <f t="shared" si="322"/>
        <v>5</v>
      </c>
      <c r="C2095" s="12">
        <f t="shared" si="321"/>
        <v>3</v>
      </c>
      <c r="D2095" s="12" t="str">
        <f t="shared" si="321"/>
        <v>growth</v>
      </c>
      <c r="E2095" s="12">
        <v>39</v>
      </c>
      <c r="F2095" s="12" t="s">
        <v>57</v>
      </c>
      <c r="G2095" s="12" t="s">
        <v>56</v>
      </c>
      <c r="H2095" s="12">
        <v>2</v>
      </c>
      <c r="I2095" s="12">
        <f t="shared" si="316"/>
        <v>36873039</v>
      </c>
      <c r="J2095" s="12">
        <f t="shared" si="320"/>
        <v>53</v>
      </c>
      <c r="K2095" s="13">
        <v>2915</v>
      </c>
      <c r="L2095" s="13">
        <v>2915</v>
      </c>
      <c r="M2095" s="13">
        <v>1.3114754098360655</v>
      </c>
      <c r="N2095" s="13">
        <f t="shared" si="317"/>
        <v>38.229508196721305</v>
      </c>
      <c r="O2095" s="12"/>
      <c r="P2095" s="6"/>
      <c r="Q2095" s="6"/>
    </row>
    <row r="2096" spans="1:17" x14ac:dyDescent="0.25">
      <c r="A2096" s="20">
        <f t="shared" si="322"/>
        <v>36873</v>
      </c>
      <c r="B2096" s="11">
        <f t="shared" si="322"/>
        <v>5</v>
      </c>
      <c r="C2096" s="12">
        <f t="shared" si="321"/>
        <v>3</v>
      </c>
      <c r="D2096" s="12" t="str">
        <f t="shared" si="321"/>
        <v>growth</v>
      </c>
      <c r="E2096" s="12">
        <v>82</v>
      </c>
      <c r="F2096" s="12" t="s">
        <v>57</v>
      </c>
      <c r="G2096" s="12" t="s">
        <v>56</v>
      </c>
      <c r="H2096" s="12">
        <v>3</v>
      </c>
      <c r="I2096" s="12">
        <f t="shared" si="316"/>
        <v>36873082</v>
      </c>
      <c r="J2096" s="12">
        <f t="shared" si="320"/>
        <v>53</v>
      </c>
      <c r="K2096" s="13">
        <v>2110</v>
      </c>
      <c r="L2096" s="13">
        <v>2110</v>
      </c>
      <c r="M2096" s="13">
        <v>0.71868583162217647</v>
      </c>
      <c r="N2096" s="13">
        <f t="shared" si="317"/>
        <v>15.164271047227924</v>
      </c>
      <c r="O2096" s="12"/>
      <c r="P2096" s="6"/>
      <c r="Q2096" s="6"/>
    </row>
    <row r="2097" spans="1:17" x14ac:dyDescent="0.25">
      <c r="A2097" s="20">
        <f t="shared" si="322"/>
        <v>36873</v>
      </c>
      <c r="B2097" s="14">
        <f t="shared" si="322"/>
        <v>5</v>
      </c>
      <c r="C2097" s="15">
        <f t="shared" si="321"/>
        <v>3</v>
      </c>
      <c r="D2097" s="15" t="str">
        <f t="shared" si="321"/>
        <v>growth</v>
      </c>
      <c r="E2097" s="15">
        <v>15</v>
      </c>
      <c r="F2097" s="15" t="s">
        <v>55</v>
      </c>
      <c r="G2097" s="15" t="s">
        <v>58</v>
      </c>
      <c r="H2097" s="15">
        <v>1</v>
      </c>
      <c r="I2097" s="15">
        <f t="shared" si="316"/>
        <v>36873015</v>
      </c>
      <c r="J2097" s="15">
        <f t="shared" si="320"/>
        <v>53</v>
      </c>
      <c r="K2097" s="16">
        <v>1585</v>
      </c>
      <c r="L2097" s="16">
        <v>1585</v>
      </c>
      <c r="M2097" s="16">
        <v>66.666666666666671</v>
      </c>
      <c r="N2097" s="16">
        <f t="shared" si="317"/>
        <v>1056.6666666666667</v>
      </c>
      <c r="O2097" s="15"/>
      <c r="P2097" s="6"/>
      <c r="Q2097" s="6"/>
    </row>
    <row r="2098" spans="1:17" x14ac:dyDescent="0.25">
      <c r="A2098" s="20">
        <f t="shared" si="322"/>
        <v>36873</v>
      </c>
      <c r="B2098" s="14">
        <f t="shared" si="322"/>
        <v>5</v>
      </c>
      <c r="C2098" s="15">
        <f t="shared" si="321"/>
        <v>3</v>
      </c>
      <c r="D2098" s="15" t="str">
        <f t="shared" si="321"/>
        <v>growth</v>
      </c>
      <c r="E2098" s="15">
        <v>34</v>
      </c>
      <c r="F2098" s="15" t="s">
        <v>55</v>
      </c>
      <c r="G2098" s="15" t="s">
        <v>58</v>
      </c>
      <c r="H2098" s="15">
        <v>2</v>
      </c>
      <c r="I2098" s="15">
        <f t="shared" si="316"/>
        <v>36873034</v>
      </c>
      <c r="J2098" s="15">
        <f t="shared" si="320"/>
        <v>53</v>
      </c>
      <c r="K2098" s="16">
        <v>2110</v>
      </c>
      <c r="L2098" s="16">
        <v>2110</v>
      </c>
      <c r="M2098" s="16">
        <v>69.597069597069591</v>
      </c>
      <c r="N2098" s="16">
        <f t="shared" si="317"/>
        <v>1468.4981684981685</v>
      </c>
      <c r="O2098" s="15"/>
      <c r="P2098" s="6"/>
      <c r="Q2098" s="6"/>
    </row>
    <row r="2099" spans="1:17" x14ac:dyDescent="0.25">
      <c r="A2099" s="20">
        <f t="shared" si="322"/>
        <v>36873</v>
      </c>
      <c r="B2099" s="14">
        <f t="shared" si="322"/>
        <v>5</v>
      </c>
      <c r="C2099" s="15">
        <f t="shared" si="321"/>
        <v>3</v>
      </c>
      <c r="D2099" s="15" t="str">
        <f t="shared" si="321"/>
        <v>growth</v>
      </c>
      <c r="E2099" s="15">
        <v>60</v>
      </c>
      <c r="F2099" s="15" t="s">
        <v>55</v>
      </c>
      <c r="G2099" s="15" t="s">
        <v>58</v>
      </c>
      <c r="H2099" s="15">
        <v>3</v>
      </c>
      <c r="I2099" s="15">
        <f t="shared" si="316"/>
        <v>36873060</v>
      </c>
      <c r="J2099" s="15">
        <f t="shared" si="320"/>
        <v>53</v>
      </c>
      <c r="K2099" s="16">
        <v>1845</v>
      </c>
      <c r="L2099" s="16">
        <v>1845</v>
      </c>
      <c r="M2099" s="16">
        <v>68.482490272373539</v>
      </c>
      <c r="N2099" s="16">
        <f t="shared" si="317"/>
        <v>1263.5019455252918</v>
      </c>
      <c r="O2099" s="15"/>
      <c r="P2099" s="6"/>
      <c r="Q2099" s="6"/>
    </row>
    <row r="2100" spans="1:17" x14ac:dyDescent="0.25">
      <c r="A2100" s="20">
        <f t="shared" si="322"/>
        <v>36873</v>
      </c>
      <c r="B2100" s="17">
        <f t="shared" si="322"/>
        <v>5</v>
      </c>
      <c r="C2100" s="18">
        <f t="shared" si="321"/>
        <v>3</v>
      </c>
      <c r="D2100" s="18" t="str">
        <f t="shared" si="321"/>
        <v>growth</v>
      </c>
      <c r="E2100" s="18">
        <v>18</v>
      </c>
      <c r="F2100" s="18" t="s">
        <v>57</v>
      </c>
      <c r="G2100" s="18" t="s">
        <v>58</v>
      </c>
      <c r="H2100" s="18">
        <v>1</v>
      </c>
      <c r="I2100" s="18">
        <f t="shared" si="316"/>
        <v>36873018</v>
      </c>
      <c r="J2100" s="18">
        <f t="shared" si="320"/>
        <v>53</v>
      </c>
      <c r="K2100" s="19">
        <v>2835</v>
      </c>
      <c r="L2100" s="19">
        <v>2835</v>
      </c>
      <c r="M2100" s="19">
        <v>57.034220532319388</v>
      </c>
      <c r="N2100" s="19">
        <f t="shared" si="317"/>
        <v>1616.9201520912547</v>
      </c>
      <c r="O2100" s="18"/>
      <c r="P2100" s="6"/>
      <c r="Q2100" s="6"/>
    </row>
    <row r="2101" spans="1:17" x14ac:dyDescent="0.25">
      <c r="A2101" s="20">
        <f t="shared" si="322"/>
        <v>36873</v>
      </c>
      <c r="B2101" s="17">
        <f t="shared" si="322"/>
        <v>5</v>
      </c>
      <c r="C2101" s="18">
        <f t="shared" si="321"/>
        <v>3</v>
      </c>
      <c r="D2101" s="18" t="str">
        <f t="shared" si="321"/>
        <v>growth</v>
      </c>
      <c r="E2101" s="18">
        <v>37</v>
      </c>
      <c r="F2101" s="18" t="s">
        <v>57</v>
      </c>
      <c r="G2101" s="18" t="s">
        <v>58</v>
      </c>
      <c r="H2101" s="18">
        <v>2</v>
      </c>
      <c r="I2101" s="18">
        <f t="shared" si="316"/>
        <v>36873037</v>
      </c>
      <c r="J2101" s="18">
        <f t="shared" si="320"/>
        <v>53</v>
      </c>
      <c r="K2101" s="19">
        <v>1975</v>
      </c>
      <c r="L2101" s="19">
        <v>1975</v>
      </c>
      <c r="M2101" s="19">
        <v>56.375838926174495</v>
      </c>
      <c r="N2101" s="19">
        <f t="shared" si="317"/>
        <v>1113.4228187919462</v>
      </c>
      <c r="O2101" s="18"/>
      <c r="P2101" s="6"/>
      <c r="Q2101" s="6"/>
    </row>
    <row r="2102" spans="1:17" x14ac:dyDescent="0.25">
      <c r="A2102" s="20">
        <f t="shared" si="322"/>
        <v>36873</v>
      </c>
      <c r="B2102" s="17">
        <f t="shared" si="322"/>
        <v>5</v>
      </c>
      <c r="C2102" s="18">
        <f t="shared" si="321"/>
        <v>3</v>
      </c>
      <c r="D2102" s="18" t="str">
        <f t="shared" si="321"/>
        <v>growth</v>
      </c>
      <c r="E2102" s="18">
        <v>83</v>
      </c>
      <c r="F2102" s="18" t="s">
        <v>57</v>
      </c>
      <c r="G2102" s="18" t="s">
        <v>58</v>
      </c>
      <c r="H2102" s="18">
        <v>3</v>
      </c>
      <c r="I2102" s="18">
        <f t="shared" si="316"/>
        <v>36873083</v>
      </c>
      <c r="J2102" s="18">
        <f t="shared" si="320"/>
        <v>53</v>
      </c>
      <c r="K2102" s="19">
        <v>2010</v>
      </c>
      <c r="L2102" s="19">
        <v>2010</v>
      </c>
      <c r="M2102" s="19">
        <v>61.478599221789878</v>
      </c>
      <c r="N2102" s="19">
        <f t="shared" si="317"/>
        <v>1235.7198443579764</v>
      </c>
      <c r="O2102" s="18"/>
      <c r="P2102" s="6"/>
      <c r="Q2102" s="6"/>
    </row>
    <row r="2103" spans="1:17" x14ac:dyDescent="0.25">
      <c r="A2103" s="20">
        <f t="shared" si="322"/>
        <v>36873</v>
      </c>
      <c r="B2103" s="8">
        <f t="shared" si="322"/>
        <v>5</v>
      </c>
      <c r="C2103" s="9">
        <f t="shared" si="321"/>
        <v>3</v>
      </c>
      <c r="D2103" s="9" t="str">
        <f t="shared" si="321"/>
        <v>growth</v>
      </c>
      <c r="E2103" s="9">
        <v>16</v>
      </c>
      <c r="F2103" s="9" t="s">
        <v>55</v>
      </c>
      <c r="G2103" s="9" t="s">
        <v>59</v>
      </c>
      <c r="H2103" s="9">
        <v>1</v>
      </c>
      <c r="I2103" s="9">
        <f t="shared" si="316"/>
        <v>36873016</v>
      </c>
      <c r="J2103" s="9">
        <f t="shared" si="320"/>
        <v>53</v>
      </c>
      <c r="K2103" s="10">
        <v>2640</v>
      </c>
      <c r="L2103" s="10">
        <v>2640</v>
      </c>
      <c r="M2103" s="10">
        <v>97</v>
      </c>
      <c r="N2103" s="10">
        <f t="shared" si="317"/>
        <v>2560.7999999999997</v>
      </c>
      <c r="O2103" s="9"/>
      <c r="P2103" s="6"/>
      <c r="Q2103" s="6">
        <v>0.20517560073937158</v>
      </c>
    </row>
    <row r="2104" spans="1:17" x14ac:dyDescent="0.25">
      <c r="A2104" s="20">
        <f t="shared" si="322"/>
        <v>36873</v>
      </c>
      <c r="B2104" s="8">
        <f t="shared" si="322"/>
        <v>5</v>
      </c>
      <c r="C2104" s="9">
        <f t="shared" si="321"/>
        <v>3</v>
      </c>
      <c r="D2104" s="9" t="str">
        <f t="shared" si="321"/>
        <v>growth</v>
      </c>
      <c r="E2104" s="9">
        <v>36</v>
      </c>
      <c r="F2104" s="9" t="s">
        <v>55</v>
      </c>
      <c r="G2104" s="9" t="s">
        <v>59</v>
      </c>
      <c r="H2104" s="9">
        <v>2</v>
      </c>
      <c r="I2104" s="9">
        <f t="shared" si="316"/>
        <v>36873036</v>
      </c>
      <c r="J2104" s="9">
        <f t="shared" si="320"/>
        <v>53</v>
      </c>
      <c r="K2104" s="10">
        <v>3089.5</v>
      </c>
      <c r="L2104" s="10">
        <v>3089.5</v>
      </c>
      <c r="M2104" s="10">
        <v>97</v>
      </c>
      <c r="N2104" s="10">
        <f t="shared" si="317"/>
        <v>2996.8150000000001</v>
      </c>
      <c r="O2104" s="9"/>
      <c r="P2104" s="6"/>
      <c r="Q2104" s="6">
        <v>0.14893617021276595</v>
      </c>
    </row>
    <row r="2105" spans="1:17" x14ac:dyDescent="0.25">
      <c r="A2105" s="20">
        <f t="shared" si="322"/>
        <v>36873</v>
      </c>
      <c r="B2105" s="8">
        <f t="shared" si="322"/>
        <v>5</v>
      </c>
      <c r="C2105" s="9">
        <f t="shared" si="321"/>
        <v>3</v>
      </c>
      <c r="D2105" s="9" t="str">
        <f t="shared" si="321"/>
        <v>growth</v>
      </c>
      <c r="E2105" s="9">
        <v>59</v>
      </c>
      <c r="F2105" s="9" t="s">
        <v>55</v>
      </c>
      <c r="G2105" s="9" t="s">
        <v>59</v>
      </c>
      <c r="H2105" s="9">
        <v>3</v>
      </c>
      <c r="I2105" s="9">
        <f t="shared" si="316"/>
        <v>36873059</v>
      </c>
      <c r="J2105" s="9">
        <f t="shared" si="320"/>
        <v>53</v>
      </c>
      <c r="K2105" s="10">
        <v>2680</v>
      </c>
      <c r="L2105" s="10">
        <v>2680</v>
      </c>
      <c r="M2105" s="10">
        <v>97</v>
      </c>
      <c r="N2105" s="10">
        <f t="shared" si="317"/>
        <v>2599.6</v>
      </c>
      <c r="O2105" s="9"/>
      <c r="P2105" s="6"/>
      <c r="Q2105" s="6">
        <v>0.2078239608801955</v>
      </c>
    </row>
    <row r="2106" spans="1:17" x14ac:dyDescent="0.25">
      <c r="A2106" s="20">
        <f t="shared" si="322"/>
        <v>36873</v>
      </c>
      <c r="B2106" s="11">
        <f t="shared" si="322"/>
        <v>5</v>
      </c>
      <c r="C2106" s="12">
        <f t="shared" si="321"/>
        <v>3</v>
      </c>
      <c r="D2106" s="12" t="str">
        <f t="shared" si="321"/>
        <v>growth</v>
      </c>
      <c r="E2106" s="12">
        <v>19</v>
      </c>
      <c r="F2106" s="12" t="s">
        <v>57</v>
      </c>
      <c r="G2106" s="12" t="s">
        <v>59</v>
      </c>
      <c r="H2106" s="12">
        <v>1</v>
      </c>
      <c r="I2106" s="12">
        <f t="shared" si="316"/>
        <v>36873019</v>
      </c>
      <c r="J2106" s="12">
        <f t="shared" si="320"/>
        <v>53</v>
      </c>
      <c r="K2106" s="13">
        <v>2251</v>
      </c>
      <c r="L2106" s="13">
        <v>2251</v>
      </c>
      <c r="M2106" s="13">
        <v>85.3</v>
      </c>
      <c r="N2106" s="13">
        <f t="shared" si="317"/>
        <v>1920.1030000000001</v>
      </c>
      <c r="O2106" s="12"/>
      <c r="P2106" s="6"/>
      <c r="Q2106" s="6">
        <v>6.8825910931174072E-2</v>
      </c>
    </row>
    <row r="2107" spans="1:17" x14ac:dyDescent="0.25">
      <c r="A2107" s="20">
        <f t="shared" si="322"/>
        <v>36873</v>
      </c>
      <c r="B2107" s="11">
        <f t="shared" si="322"/>
        <v>5</v>
      </c>
      <c r="C2107" s="12">
        <f t="shared" si="321"/>
        <v>3</v>
      </c>
      <c r="D2107" s="12" t="str">
        <f t="shared" si="321"/>
        <v>growth</v>
      </c>
      <c r="E2107" s="12">
        <v>38</v>
      </c>
      <c r="F2107" s="12" t="s">
        <v>57</v>
      </c>
      <c r="G2107" s="12" t="s">
        <v>59</v>
      </c>
      <c r="H2107" s="12">
        <v>2</v>
      </c>
      <c r="I2107" s="12">
        <f t="shared" si="316"/>
        <v>36873038</v>
      </c>
      <c r="J2107" s="12">
        <f t="shared" si="320"/>
        <v>53</v>
      </c>
      <c r="K2107" s="13">
        <v>2507.5</v>
      </c>
      <c r="L2107" s="13">
        <v>2507.5</v>
      </c>
      <c r="M2107" s="13">
        <v>85.3</v>
      </c>
      <c r="N2107" s="13">
        <f t="shared" si="317"/>
        <v>2138.8975</v>
      </c>
      <c r="O2107" s="12"/>
      <c r="P2107" s="6"/>
      <c r="Q2107" s="6">
        <v>0.21320754716981127</v>
      </c>
    </row>
    <row r="2108" spans="1:17" x14ac:dyDescent="0.25">
      <c r="A2108" s="20">
        <f t="shared" si="322"/>
        <v>36873</v>
      </c>
      <c r="B2108" s="11">
        <f t="shared" si="322"/>
        <v>5</v>
      </c>
      <c r="C2108" s="12">
        <f t="shared" si="322"/>
        <v>3</v>
      </c>
      <c r="D2108" s="12" t="str">
        <f t="shared" si="322"/>
        <v>growth</v>
      </c>
      <c r="E2108" s="12">
        <v>81</v>
      </c>
      <c r="F2108" s="12" t="s">
        <v>57</v>
      </c>
      <c r="G2108" s="12" t="s">
        <v>59</v>
      </c>
      <c r="H2108" s="12">
        <v>3</v>
      </c>
      <c r="I2108" s="12">
        <f t="shared" si="316"/>
        <v>36873081</v>
      </c>
      <c r="J2108" s="12">
        <f t="shared" si="320"/>
        <v>53</v>
      </c>
      <c r="K2108" s="13">
        <v>2566</v>
      </c>
      <c r="L2108" s="13">
        <v>2566</v>
      </c>
      <c r="M2108" s="13">
        <v>85.3</v>
      </c>
      <c r="N2108" s="13">
        <f t="shared" si="317"/>
        <v>2188.7979999999998</v>
      </c>
      <c r="O2108" s="12"/>
      <c r="P2108" s="6"/>
      <c r="Q2108" s="6">
        <v>0.17827868852459017</v>
      </c>
    </row>
    <row r="2109" spans="1:17" x14ac:dyDescent="0.25">
      <c r="A2109" s="7">
        <v>36879</v>
      </c>
      <c r="B2109" s="8">
        <v>5</v>
      </c>
      <c r="C2109" s="9">
        <v>3</v>
      </c>
      <c r="D2109" s="9" t="s">
        <v>54</v>
      </c>
      <c r="E2109" s="9">
        <v>14</v>
      </c>
      <c r="F2109" s="9" t="s">
        <v>55</v>
      </c>
      <c r="G2109" s="9" t="s">
        <v>56</v>
      </c>
      <c r="H2109" s="9">
        <v>1</v>
      </c>
      <c r="I2109" s="9">
        <f t="shared" si="316"/>
        <v>36879014</v>
      </c>
      <c r="J2109" s="9">
        <f t="shared" si="320"/>
        <v>53</v>
      </c>
      <c r="K2109" s="10">
        <v>3147.5</v>
      </c>
      <c r="L2109" s="10">
        <v>3147.5</v>
      </c>
      <c r="M2109" s="10">
        <v>3.4615384615384617</v>
      </c>
      <c r="N2109" s="10">
        <f t="shared" si="317"/>
        <v>108.95192307692308</v>
      </c>
      <c r="O2109" s="10">
        <v>355</v>
      </c>
      <c r="P2109" s="6">
        <f>(K2109-O2109)/K2109</f>
        <v>0.88721207307386818</v>
      </c>
      <c r="Q2109" s="6"/>
    </row>
    <row r="2110" spans="1:17" x14ac:dyDescent="0.25">
      <c r="A2110" s="7">
        <f>A2109</f>
        <v>36879</v>
      </c>
      <c r="B2110" s="8">
        <f>B2109</f>
        <v>5</v>
      </c>
      <c r="C2110" s="9">
        <f t="shared" ref="C2110:D2125" si="323">C2109</f>
        <v>3</v>
      </c>
      <c r="D2110" s="9" t="str">
        <f t="shared" si="323"/>
        <v>final</v>
      </c>
      <c r="E2110" s="9">
        <v>35</v>
      </c>
      <c r="F2110" s="9" t="s">
        <v>55</v>
      </c>
      <c r="G2110" s="9" t="s">
        <v>56</v>
      </c>
      <c r="H2110" s="9">
        <v>2</v>
      </c>
      <c r="I2110" s="9">
        <f t="shared" si="316"/>
        <v>36879035</v>
      </c>
      <c r="J2110" s="9">
        <f t="shared" si="320"/>
        <v>53</v>
      </c>
      <c r="K2110" s="10">
        <v>3067.5</v>
      </c>
      <c r="L2110" s="10">
        <v>3067.5</v>
      </c>
      <c r="M2110" s="10">
        <v>14.141414141414144</v>
      </c>
      <c r="N2110" s="10">
        <f t="shared" si="317"/>
        <v>433.78787878787887</v>
      </c>
      <c r="O2110" s="10">
        <v>960</v>
      </c>
      <c r="P2110" s="6">
        <f t="shared" ref="P2110:P2126" si="324">(K2110-O2110)/K2110</f>
        <v>0.68704156479217604</v>
      </c>
      <c r="Q2110" s="6"/>
    </row>
    <row r="2111" spans="1:17" x14ac:dyDescent="0.25">
      <c r="A2111" s="7">
        <f t="shared" ref="A2111:D2126" si="325">A2110</f>
        <v>36879</v>
      </c>
      <c r="B2111" s="8">
        <f t="shared" si="325"/>
        <v>5</v>
      </c>
      <c r="C2111" s="9">
        <f t="shared" si="323"/>
        <v>3</v>
      </c>
      <c r="D2111" s="9" t="str">
        <f t="shared" si="323"/>
        <v>final</v>
      </c>
      <c r="E2111" s="9">
        <v>61</v>
      </c>
      <c r="F2111" s="9" t="s">
        <v>55</v>
      </c>
      <c r="G2111" s="9" t="s">
        <v>56</v>
      </c>
      <c r="H2111" s="9">
        <v>3</v>
      </c>
      <c r="I2111" s="9">
        <f t="shared" si="316"/>
        <v>36879061</v>
      </c>
      <c r="J2111" s="9">
        <f t="shared" si="320"/>
        <v>53</v>
      </c>
      <c r="K2111" s="10">
        <v>3215</v>
      </c>
      <c r="L2111" s="10">
        <v>3215</v>
      </c>
      <c r="M2111" s="10">
        <v>25.373134328358208</v>
      </c>
      <c r="N2111" s="10">
        <f t="shared" si="317"/>
        <v>815.74626865671644</v>
      </c>
      <c r="O2111" s="10">
        <v>1190</v>
      </c>
      <c r="P2111" s="6">
        <f t="shared" si="324"/>
        <v>0.62986003110419908</v>
      </c>
      <c r="Q2111" s="6"/>
    </row>
    <row r="2112" spans="1:17" x14ac:dyDescent="0.25">
      <c r="A2112" s="7">
        <f t="shared" si="325"/>
        <v>36879</v>
      </c>
      <c r="B2112" s="11">
        <f t="shared" si="325"/>
        <v>5</v>
      </c>
      <c r="C2112" s="12">
        <f t="shared" si="323"/>
        <v>3</v>
      </c>
      <c r="D2112" s="12" t="str">
        <f t="shared" si="323"/>
        <v>final</v>
      </c>
      <c r="E2112" s="12">
        <v>17</v>
      </c>
      <c r="F2112" s="12" t="s">
        <v>57</v>
      </c>
      <c r="G2112" s="12" t="s">
        <v>56</v>
      </c>
      <c r="H2112" s="12">
        <v>1</v>
      </c>
      <c r="I2112" s="12">
        <f t="shared" si="316"/>
        <v>36879017</v>
      </c>
      <c r="J2112" s="12">
        <f t="shared" si="320"/>
        <v>53</v>
      </c>
      <c r="K2112" s="13">
        <v>3132.5</v>
      </c>
      <c r="L2112" s="13">
        <v>3132.5</v>
      </c>
      <c r="M2112" s="13">
        <v>0.59171597633136097</v>
      </c>
      <c r="N2112" s="13">
        <f t="shared" si="317"/>
        <v>18.53550295857988</v>
      </c>
      <c r="O2112" s="13">
        <v>740</v>
      </c>
      <c r="P2112" s="6">
        <f t="shared" si="324"/>
        <v>0.76376695929768557</v>
      </c>
      <c r="Q2112" s="6"/>
    </row>
    <row r="2113" spans="1:17" x14ac:dyDescent="0.25">
      <c r="A2113" s="7">
        <f t="shared" si="325"/>
        <v>36879</v>
      </c>
      <c r="B2113" s="11">
        <f t="shared" si="325"/>
        <v>5</v>
      </c>
      <c r="C2113" s="12">
        <f t="shared" si="323"/>
        <v>3</v>
      </c>
      <c r="D2113" s="12" t="str">
        <f t="shared" si="323"/>
        <v>final</v>
      </c>
      <c r="E2113" s="12">
        <v>39</v>
      </c>
      <c r="F2113" s="12" t="s">
        <v>57</v>
      </c>
      <c r="G2113" s="12" t="s">
        <v>56</v>
      </c>
      <c r="H2113" s="12">
        <v>2</v>
      </c>
      <c r="I2113" s="12">
        <f t="shared" si="316"/>
        <v>36879039</v>
      </c>
      <c r="J2113" s="12">
        <f t="shared" si="320"/>
        <v>53</v>
      </c>
      <c r="K2113" s="13">
        <v>3537.5</v>
      </c>
      <c r="L2113" s="13">
        <v>3537.5</v>
      </c>
      <c r="M2113" s="13">
        <v>1.3114754098360655</v>
      </c>
      <c r="N2113" s="13">
        <f t="shared" si="317"/>
        <v>46.393442622950815</v>
      </c>
      <c r="O2113" s="13">
        <v>950</v>
      </c>
      <c r="P2113" s="6">
        <f t="shared" si="324"/>
        <v>0.73144876325088337</v>
      </c>
      <c r="Q2113" s="6"/>
    </row>
    <row r="2114" spans="1:17" x14ac:dyDescent="0.25">
      <c r="A2114" s="7">
        <f t="shared" si="325"/>
        <v>36879</v>
      </c>
      <c r="B2114" s="11">
        <f t="shared" si="325"/>
        <v>5</v>
      </c>
      <c r="C2114" s="12">
        <f t="shared" si="323"/>
        <v>3</v>
      </c>
      <c r="D2114" s="12" t="str">
        <f t="shared" si="323"/>
        <v>final</v>
      </c>
      <c r="E2114" s="12">
        <v>82</v>
      </c>
      <c r="F2114" s="12" t="s">
        <v>57</v>
      </c>
      <c r="G2114" s="12" t="s">
        <v>56</v>
      </c>
      <c r="H2114" s="12">
        <v>3</v>
      </c>
      <c r="I2114" s="12">
        <f t="shared" si="316"/>
        <v>36879082</v>
      </c>
      <c r="J2114" s="12">
        <f t="shared" si="320"/>
        <v>53</v>
      </c>
      <c r="K2114" s="13">
        <v>2435</v>
      </c>
      <c r="L2114" s="13">
        <v>2435</v>
      </c>
      <c r="M2114" s="13">
        <v>0.71868583162217647</v>
      </c>
      <c r="N2114" s="13">
        <f t="shared" si="317"/>
        <v>17.499999999999996</v>
      </c>
      <c r="O2114" s="13">
        <v>585</v>
      </c>
      <c r="P2114" s="6">
        <f t="shared" si="324"/>
        <v>0.75975359342915816</v>
      </c>
      <c r="Q2114" s="6"/>
    </row>
    <row r="2115" spans="1:17" x14ac:dyDescent="0.25">
      <c r="A2115" s="7">
        <f t="shared" si="325"/>
        <v>36879</v>
      </c>
      <c r="B2115" s="14">
        <f t="shared" si="325"/>
        <v>5</v>
      </c>
      <c r="C2115" s="15">
        <f t="shared" si="323"/>
        <v>3</v>
      </c>
      <c r="D2115" s="15" t="str">
        <f t="shared" si="323"/>
        <v>final</v>
      </c>
      <c r="E2115" s="15">
        <v>15</v>
      </c>
      <c r="F2115" s="15" t="s">
        <v>55</v>
      </c>
      <c r="G2115" s="15" t="s">
        <v>58</v>
      </c>
      <c r="H2115" s="15">
        <v>1</v>
      </c>
      <c r="I2115" s="15">
        <f t="shared" si="316"/>
        <v>36879015</v>
      </c>
      <c r="J2115" s="15">
        <f t="shared" si="320"/>
        <v>53</v>
      </c>
      <c r="K2115" s="16">
        <v>2812.5</v>
      </c>
      <c r="L2115" s="16">
        <v>2812.5</v>
      </c>
      <c r="M2115" s="16">
        <v>66.666666666666671</v>
      </c>
      <c r="N2115" s="16">
        <f t="shared" si="317"/>
        <v>1875.0000000000002</v>
      </c>
      <c r="O2115" s="16">
        <v>1055</v>
      </c>
      <c r="P2115" s="6">
        <f t="shared" si="324"/>
        <v>0.62488888888888894</v>
      </c>
      <c r="Q2115" s="6">
        <v>0.17514124293785313</v>
      </c>
    </row>
    <row r="2116" spans="1:17" x14ac:dyDescent="0.25">
      <c r="A2116" s="7">
        <f t="shared" si="325"/>
        <v>36879</v>
      </c>
      <c r="B2116" s="14">
        <f t="shared" si="325"/>
        <v>5</v>
      </c>
      <c r="C2116" s="15">
        <f t="shared" si="323"/>
        <v>3</v>
      </c>
      <c r="D2116" s="15" t="str">
        <f t="shared" si="323"/>
        <v>final</v>
      </c>
      <c r="E2116" s="15">
        <v>34</v>
      </c>
      <c r="F2116" s="15" t="s">
        <v>55</v>
      </c>
      <c r="G2116" s="15" t="s">
        <v>58</v>
      </c>
      <c r="H2116" s="15">
        <v>2</v>
      </c>
      <c r="I2116" s="15">
        <f t="shared" si="316"/>
        <v>36879034</v>
      </c>
      <c r="J2116" s="15">
        <f t="shared" si="320"/>
        <v>53</v>
      </c>
      <c r="K2116" s="16">
        <v>3132.5</v>
      </c>
      <c r="L2116" s="16">
        <v>3132.5</v>
      </c>
      <c r="M2116" s="16">
        <v>69.597069597069591</v>
      </c>
      <c r="N2116" s="16">
        <f t="shared" si="317"/>
        <v>2180.1282051282051</v>
      </c>
      <c r="O2116" s="16">
        <v>875</v>
      </c>
      <c r="P2116" s="6">
        <f t="shared" si="324"/>
        <v>0.72067039106145248</v>
      </c>
      <c r="Q2116" s="6">
        <v>0.17391304347826086</v>
      </c>
    </row>
    <row r="2117" spans="1:17" x14ac:dyDescent="0.25">
      <c r="A2117" s="7">
        <f t="shared" si="325"/>
        <v>36879</v>
      </c>
      <c r="B2117" s="14">
        <f t="shared" si="325"/>
        <v>5</v>
      </c>
      <c r="C2117" s="15">
        <f t="shared" si="323"/>
        <v>3</v>
      </c>
      <c r="D2117" s="15" t="str">
        <f t="shared" si="323"/>
        <v>final</v>
      </c>
      <c r="E2117" s="15">
        <v>60</v>
      </c>
      <c r="F2117" s="15" t="s">
        <v>55</v>
      </c>
      <c r="G2117" s="15" t="s">
        <v>58</v>
      </c>
      <c r="H2117" s="15">
        <v>3</v>
      </c>
      <c r="I2117" s="15">
        <f t="shared" si="316"/>
        <v>36879060</v>
      </c>
      <c r="J2117" s="15">
        <f t="shared" si="320"/>
        <v>53</v>
      </c>
      <c r="K2117" s="16">
        <v>2600</v>
      </c>
      <c r="L2117" s="16">
        <v>2600</v>
      </c>
      <c r="M2117" s="16">
        <v>68.482490272373539</v>
      </c>
      <c r="N2117" s="16">
        <f t="shared" si="317"/>
        <v>1780.5447470817121</v>
      </c>
      <c r="O2117" s="16">
        <v>535</v>
      </c>
      <c r="P2117" s="6">
        <f t="shared" si="324"/>
        <v>0.79423076923076918</v>
      </c>
      <c r="Q2117" s="6">
        <v>0.14563106796116504</v>
      </c>
    </row>
    <row r="2118" spans="1:17" x14ac:dyDescent="0.25">
      <c r="A2118" s="7">
        <f t="shared" si="325"/>
        <v>36879</v>
      </c>
      <c r="B2118" s="17">
        <f t="shared" si="325"/>
        <v>5</v>
      </c>
      <c r="C2118" s="18">
        <f t="shared" si="323"/>
        <v>3</v>
      </c>
      <c r="D2118" s="18" t="str">
        <f t="shared" si="323"/>
        <v>final</v>
      </c>
      <c r="E2118" s="18">
        <v>18</v>
      </c>
      <c r="F2118" s="18" t="s">
        <v>57</v>
      </c>
      <c r="G2118" s="18" t="s">
        <v>58</v>
      </c>
      <c r="H2118" s="18">
        <v>1</v>
      </c>
      <c r="I2118" s="18">
        <f t="shared" si="316"/>
        <v>36879018</v>
      </c>
      <c r="J2118" s="18">
        <f t="shared" si="320"/>
        <v>53</v>
      </c>
      <c r="K2118" s="19">
        <v>3140</v>
      </c>
      <c r="L2118" s="19">
        <v>3140</v>
      </c>
      <c r="M2118" s="19">
        <v>57.034220532319388</v>
      </c>
      <c r="N2118" s="19">
        <f t="shared" si="317"/>
        <v>1790.8745247148288</v>
      </c>
      <c r="O2118" s="19">
        <v>860</v>
      </c>
      <c r="P2118" s="6">
        <f t="shared" si="324"/>
        <v>0.72611464968152861</v>
      </c>
      <c r="Q2118" s="6">
        <v>0.22279792746113988</v>
      </c>
    </row>
    <row r="2119" spans="1:17" x14ac:dyDescent="0.25">
      <c r="A2119" s="7">
        <f t="shared" si="325"/>
        <v>36879</v>
      </c>
      <c r="B2119" s="17">
        <f t="shared" si="325"/>
        <v>5</v>
      </c>
      <c r="C2119" s="18">
        <f t="shared" si="323"/>
        <v>3</v>
      </c>
      <c r="D2119" s="18" t="str">
        <f t="shared" si="323"/>
        <v>final</v>
      </c>
      <c r="E2119" s="18">
        <v>37</v>
      </c>
      <c r="F2119" s="18" t="s">
        <v>57</v>
      </c>
      <c r="G2119" s="18" t="s">
        <v>58</v>
      </c>
      <c r="H2119" s="18">
        <v>2</v>
      </c>
      <c r="I2119" s="18">
        <f t="shared" si="316"/>
        <v>36879037</v>
      </c>
      <c r="J2119" s="18">
        <f t="shared" si="320"/>
        <v>53</v>
      </c>
      <c r="K2119" s="19">
        <v>2927.5</v>
      </c>
      <c r="L2119" s="19">
        <v>2927.5</v>
      </c>
      <c r="M2119" s="19">
        <v>56.375838926174495</v>
      </c>
      <c r="N2119" s="19">
        <f t="shared" si="317"/>
        <v>1650.4026845637584</v>
      </c>
      <c r="O2119" s="19">
        <v>475</v>
      </c>
      <c r="P2119" s="6">
        <f t="shared" si="324"/>
        <v>0.8377455166524338</v>
      </c>
      <c r="Q2119" s="6">
        <v>0.15151515151515152</v>
      </c>
    </row>
    <row r="2120" spans="1:17" x14ac:dyDescent="0.25">
      <c r="A2120" s="7">
        <f t="shared" si="325"/>
        <v>36879</v>
      </c>
      <c r="B2120" s="17">
        <f t="shared" si="325"/>
        <v>5</v>
      </c>
      <c r="C2120" s="18">
        <f t="shared" si="323"/>
        <v>3</v>
      </c>
      <c r="D2120" s="18" t="str">
        <f t="shared" si="323"/>
        <v>final</v>
      </c>
      <c r="E2120" s="18">
        <v>83</v>
      </c>
      <c r="F2120" s="18" t="s">
        <v>57</v>
      </c>
      <c r="G2120" s="18" t="s">
        <v>58</v>
      </c>
      <c r="H2120" s="18">
        <v>3</v>
      </c>
      <c r="I2120" s="18">
        <f t="shared" si="316"/>
        <v>36879083</v>
      </c>
      <c r="J2120" s="18">
        <f t="shared" si="320"/>
        <v>53</v>
      </c>
      <c r="K2120" s="19">
        <v>2567.5</v>
      </c>
      <c r="L2120" s="19">
        <v>2567.5</v>
      </c>
      <c r="M2120" s="19">
        <v>61.478599221789878</v>
      </c>
      <c r="N2120" s="19">
        <f t="shared" si="317"/>
        <v>1578.463035019455</v>
      </c>
      <c r="O2120" s="19">
        <v>655</v>
      </c>
      <c r="P2120" s="6">
        <f t="shared" si="324"/>
        <v>0.74488802336903603</v>
      </c>
      <c r="Q2120" s="6">
        <v>0.16842105263157894</v>
      </c>
    </row>
    <row r="2121" spans="1:17" x14ac:dyDescent="0.25">
      <c r="A2121" s="7">
        <f t="shared" si="325"/>
        <v>36879</v>
      </c>
      <c r="B2121" s="8">
        <f t="shared" si="325"/>
        <v>5</v>
      </c>
      <c r="C2121" s="9">
        <f t="shared" si="323"/>
        <v>3</v>
      </c>
      <c r="D2121" s="9" t="str">
        <f t="shared" si="323"/>
        <v>final</v>
      </c>
      <c r="E2121" s="9">
        <v>16</v>
      </c>
      <c r="F2121" s="9" t="s">
        <v>55</v>
      </c>
      <c r="G2121" s="9" t="s">
        <v>59</v>
      </c>
      <c r="H2121" s="9">
        <v>1</v>
      </c>
      <c r="I2121" s="9">
        <f t="shared" si="316"/>
        <v>36879016</v>
      </c>
      <c r="J2121" s="9">
        <f t="shared" si="320"/>
        <v>53</v>
      </c>
      <c r="K2121" s="10">
        <v>4060.5</v>
      </c>
      <c r="L2121" s="10">
        <v>4060.5</v>
      </c>
      <c r="M2121" s="10">
        <v>97</v>
      </c>
      <c r="N2121" s="10">
        <f t="shared" si="317"/>
        <v>3938.6849999999999</v>
      </c>
      <c r="O2121" s="10">
        <v>1800</v>
      </c>
      <c r="P2121" s="6">
        <f t="shared" si="324"/>
        <v>0.5567048393055043</v>
      </c>
      <c r="Q2121" s="26">
        <v>0.36199722607489593</v>
      </c>
    </row>
    <row r="2122" spans="1:17" x14ac:dyDescent="0.25">
      <c r="A2122" s="7">
        <f t="shared" si="325"/>
        <v>36879</v>
      </c>
      <c r="B2122" s="8">
        <f t="shared" si="325"/>
        <v>5</v>
      </c>
      <c r="C2122" s="9">
        <f t="shared" si="323"/>
        <v>3</v>
      </c>
      <c r="D2122" s="9" t="str">
        <f t="shared" si="323"/>
        <v>final</v>
      </c>
      <c r="E2122" s="9">
        <v>36</v>
      </c>
      <c r="F2122" s="9" t="s">
        <v>55</v>
      </c>
      <c r="G2122" s="9" t="s">
        <v>59</v>
      </c>
      <c r="H2122" s="9">
        <v>2</v>
      </c>
      <c r="I2122" s="9">
        <f t="shared" si="316"/>
        <v>36879036</v>
      </c>
      <c r="J2122" s="9">
        <f t="shared" si="320"/>
        <v>53</v>
      </c>
      <c r="K2122" s="10">
        <v>4885.5</v>
      </c>
      <c r="L2122" s="10">
        <v>4885.5</v>
      </c>
      <c r="M2122" s="10">
        <v>97</v>
      </c>
      <c r="N2122" s="10">
        <f t="shared" si="317"/>
        <v>4738.9349999999995</v>
      </c>
      <c r="O2122" s="10">
        <v>1545</v>
      </c>
      <c r="P2122" s="6">
        <f t="shared" si="324"/>
        <v>0.68375805956401592</v>
      </c>
      <c r="Q2122" s="26">
        <v>0.31239669421487604</v>
      </c>
    </row>
    <row r="2123" spans="1:17" x14ac:dyDescent="0.25">
      <c r="A2123" s="7">
        <f t="shared" si="325"/>
        <v>36879</v>
      </c>
      <c r="B2123" s="8">
        <f t="shared" si="325"/>
        <v>5</v>
      </c>
      <c r="C2123" s="9">
        <f t="shared" si="323"/>
        <v>3</v>
      </c>
      <c r="D2123" s="9" t="str">
        <f t="shared" si="323"/>
        <v>final</v>
      </c>
      <c r="E2123" s="9">
        <v>59</v>
      </c>
      <c r="F2123" s="9" t="s">
        <v>55</v>
      </c>
      <c r="G2123" s="9" t="s">
        <v>59</v>
      </c>
      <c r="H2123" s="9">
        <v>3</v>
      </c>
      <c r="I2123" s="9">
        <f t="shared" si="316"/>
        <v>36879059</v>
      </c>
      <c r="J2123" s="9">
        <f t="shared" si="320"/>
        <v>53</v>
      </c>
      <c r="K2123" s="10">
        <v>4023</v>
      </c>
      <c r="L2123" s="10">
        <v>4023</v>
      </c>
      <c r="M2123" s="10">
        <v>97</v>
      </c>
      <c r="N2123" s="10">
        <f t="shared" si="317"/>
        <v>3902.31</v>
      </c>
      <c r="O2123" s="10">
        <v>1430</v>
      </c>
      <c r="P2123" s="6">
        <f t="shared" si="324"/>
        <v>0.64454387273179214</v>
      </c>
      <c r="Q2123" s="26">
        <v>0.3584070796460177</v>
      </c>
    </row>
    <row r="2124" spans="1:17" x14ac:dyDescent="0.25">
      <c r="A2124" s="7">
        <f t="shared" si="325"/>
        <v>36879</v>
      </c>
      <c r="B2124" s="11">
        <f t="shared" si="325"/>
        <v>5</v>
      </c>
      <c r="C2124" s="12">
        <f t="shared" si="323"/>
        <v>3</v>
      </c>
      <c r="D2124" s="12" t="str">
        <f t="shared" si="323"/>
        <v>final</v>
      </c>
      <c r="E2124" s="12">
        <v>19</v>
      </c>
      <c r="F2124" s="12" t="s">
        <v>57</v>
      </c>
      <c r="G2124" s="12" t="s">
        <v>59</v>
      </c>
      <c r="H2124" s="12">
        <v>1</v>
      </c>
      <c r="I2124" s="12">
        <f t="shared" si="316"/>
        <v>36879019</v>
      </c>
      <c r="J2124" s="12">
        <f t="shared" si="320"/>
        <v>53</v>
      </c>
      <c r="K2124" s="13">
        <v>3277.5</v>
      </c>
      <c r="L2124" s="13">
        <v>3277.5</v>
      </c>
      <c r="M2124" s="13">
        <v>85.3</v>
      </c>
      <c r="N2124" s="13">
        <f t="shared" si="317"/>
        <v>2795.7075</v>
      </c>
      <c r="O2124" s="13">
        <v>740</v>
      </c>
      <c r="P2124" s="6">
        <f t="shared" si="324"/>
        <v>0.77421815408085426</v>
      </c>
      <c r="Q2124" s="26">
        <v>0.25757575757575757</v>
      </c>
    </row>
    <row r="2125" spans="1:17" x14ac:dyDescent="0.25">
      <c r="A2125" s="7">
        <f t="shared" si="325"/>
        <v>36879</v>
      </c>
      <c r="B2125" s="11">
        <f t="shared" si="325"/>
        <v>5</v>
      </c>
      <c r="C2125" s="12">
        <f t="shared" si="323"/>
        <v>3</v>
      </c>
      <c r="D2125" s="12" t="str">
        <f t="shared" si="323"/>
        <v>final</v>
      </c>
      <c r="E2125" s="12">
        <v>38</v>
      </c>
      <c r="F2125" s="12" t="s">
        <v>57</v>
      </c>
      <c r="G2125" s="12" t="s">
        <v>59</v>
      </c>
      <c r="H2125" s="12">
        <v>2</v>
      </c>
      <c r="I2125" s="12">
        <f t="shared" si="316"/>
        <v>36879038</v>
      </c>
      <c r="J2125" s="12">
        <f t="shared" si="320"/>
        <v>53</v>
      </c>
      <c r="K2125" s="13">
        <v>3671</v>
      </c>
      <c r="L2125" s="13">
        <v>3671</v>
      </c>
      <c r="M2125" s="13">
        <v>85.3</v>
      </c>
      <c r="N2125" s="13">
        <f t="shared" si="317"/>
        <v>3131.3629999999998</v>
      </c>
      <c r="O2125" s="13">
        <v>825</v>
      </c>
      <c r="P2125" s="6">
        <f t="shared" si="324"/>
        <v>0.77526559520566607</v>
      </c>
      <c r="Q2125" s="26">
        <v>0.36407766990291257</v>
      </c>
    </row>
    <row r="2126" spans="1:17" x14ac:dyDescent="0.25">
      <c r="A2126" s="7">
        <f t="shared" si="325"/>
        <v>36879</v>
      </c>
      <c r="B2126" s="11">
        <f t="shared" si="325"/>
        <v>5</v>
      </c>
      <c r="C2126" s="12">
        <f t="shared" si="325"/>
        <v>3</v>
      </c>
      <c r="D2126" s="12" t="str">
        <f t="shared" si="325"/>
        <v>final</v>
      </c>
      <c r="E2126" s="12">
        <v>81</v>
      </c>
      <c r="F2126" s="12" t="s">
        <v>57</v>
      </c>
      <c r="G2126" s="12" t="s">
        <v>59</v>
      </c>
      <c r="H2126" s="12">
        <v>3</v>
      </c>
      <c r="I2126" s="12">
        <f t="shared" si="316"/>
        <v>36879081</v>
      </c>
      <c r="J2126" s="12">
        <f t="shared" si="320"/>
        <v>53</v>
      </c>
      <c r="K2126" s="13">
        <v>4051.5</v>
      </c>
      <c r="L2126" s="13">
        <v>4051.5</v>
      </c>
      <c r="M2126" s="13">
        <v>85.3</v>
      </c>
      <c r="N2126" s="13">
        <f t="shared" si="317"/>
        <v>3455.9294999999997</v>
      </c>
      <c r="O2126" s="13">
        <v>1420</v>
      </c>
      <c r="P2126" s="6">
        <f t="shared" si="324"/>
        <v>0.649512526224855</v>
      </c>
      <c r="Q2126" s="26">
        <v>0.28760330578512405</v>
      </c>
    </row>
    <row r="2127" spans="1:17" x14ac:dyDescent="0.25">
      <c r="A2127" s="20">
        <v>36887</v>
      </c>
      <c r="B2127" s="8">
        <v>5</v>
      </c>
      <c r="C2127" s="9">
        <v>3</v>
      </c>
      <c r="D2127" s="9" t="s">
        <v>51</v>
      </c>
      <c r="E2127" s="9">
        <v>14</v>
      </c>
      <c r="F2127" s="9" t="s">
        <v>55</v>
      </c>
      <c r="G2127" s="9" t="s">
        <v>56</v>
      </c>
      <c r="H2127" s="9">
        <v>1</v>
      </c>
      <c r="I2127" s="9">
        <f t="shared" si="316"/>
        <v>36887014</v>
      </c>
      <c r="J2127" s="9">
        <f t="shared" si="320"/>
        <v>53</v>
      </c>
      <c r="K2127" s="10">
        <v>355</v>
      </c>
      <c r="L2127" s="10"/>
      <c r="M2127" s="10"/>
      <c r="N2127" s="10">
        <f t="shared" si="317"/>
        <v>0</v>
      </c>
      <c r="O2127" s="9"/>
      <c r="P2127" s="6"/>
      <c r="Q2127" s="6"/>
    </row>
    <row r="2128" spans="1:17" x14ac:dyDescent="0.25">
      <c r="A2128" s="20">
        <f>A2127</f>
        <v>36887</v>
      </c>
      <c r="B2128" s="8">
        <f>B2127</f>
        <v>5</v>
      </c>
      <c r="C2128" s="9">
        <f t="shared" ref="C2128:D2143" si="326">C2127</f>
        <v>3</v>
      </c>
      <c r="D2128" s="9" t="str">
        <f t="shared" si="326"/>
        <v>residual</v>
      </c>
      <c r="E2128" s="9">
        <v>35</v>
      </c>
      <c r="F2128" s="9" t="s">
        <v>55</v>
      </c>
      <c r="G2128" s="9" t="s">
        <v>56</v>
      </c>
      <c r="H2128" s="9">
        <v>2</v>
      </c>
      <c r="I2128" s="9">
        <f t="shared" si="316"/>
        <v>36887035</v>
      </c>
      <c r="J2128" s="9">
        <f t="shared" si="320"/>
        <v>53</v>
      </c>
      <c r="K2128" s="10">
        <v>960</v>
      </c>
      <c r="L2128" s="10"/>
      <c r="M2128" s="10"/>
      <c r="N2128" s="10">
        <f t="shared" si="317"/>
        <v>0</v>
      </c>
      <c r="O2128" s="9"/>
      <c r="P2128" s="6"/>
      <c r="Q2128" s="6"/>
    </row>
    <row r="2129" spans="1:17" x14ac:dyDescent="0.25">
      <c r="A2129" s="20">
        <f t="shared" ref="A2129:D2144" si="327">A2128</f>
        <v>36887</v>
      </c>
      <c r="B2129" s="8">
        <f t="shared" si="327"/>
        <v>5</v>
      </c>
      <c r="C2129" s="9">
        <f t="shared" si="326"/>
        <v>3</v>
      </c>
      <c r="D2129" s="9" t="str">
        <f t="shared" si="326"/>
        <v>residual</v>
      </c>
      <c r="E2129" s="9">
        <v>61</v>
      </c>
      <c r="F2129" s="9" t="s">
        <v>55</v>
      </c>
      <c r="G2129" s="9" t="s">
        <v>56</v>
      </c>
      <c r="H2129" s="9">
        <v>3</v>
      </c>
      <c r="I2129" s="9">
        <f t="shared" si="316"/>
        <v>36887061</v>
      </c>
      <c r="J2129" s="9">
        <f t="shared" si="320"/>
        <v>53</v>
      </c>
      <c r="K2129" s="10">
        <v>1190</v>
      </c>
      <c r="L2129" s="10"/>
      <c r="M2129" s="10"/>
      <c r="N2129" s="10">
        <f t="shared" si="317"/>
        <v>0</v>
      </c>
      <c r="O2129" s="9"/>
      <c r="P2129" s="6"/>
      <c r="Q2129" s="6"/>
    </row>
    <row r="2130" spans="1:17" x14ac:dyDescent="0.25">
      <c r="A2130" s="20">
        <f t="shared" si="327"/>
        <v>36887</v>
      </c>
      <c r="B2130" s="11">
        <f t="shared" si="327"/>
        <v>5</v>
      </c>
      <c r="C2130" s="12">
        <f t="shared" si="326"/>
        <v>3</v>
      </c>
      <c r="D2130" s="12" t="str">
        <f t="shared" si="326"/>
        <v>residual</v>
      </c>
      <c r="E2130" s="12">
        <v>17</v>
      </c>
      <c r="F2130" s="12" t="s">
        <v>57</v>
      </c>
      <c r="G2130" s="12" t="s">
        <v>56</v>
      </c>
      <c r="H2130" s="12">
        <v>1</v>
      </c>
      <c r="I2130" s="12">
        <f t="shared" si="316"/>
        <v>36887017</v>
      </c>
      <c r="J2130" s="12">
        <f t="shared" si="320"/>
        <v>53</v>
      </c>
      <c r="K2130" s="13">
        <v>740</v>
      </c>
      <c r="L2130" s="13"/>
      <c r="M2130" s="13"/>
      <c r="N2130" s="13">
        <f t="shared" si="317"/>
        <v>0</v>
      </c>
      <c r="O2130" s="12"/>
      <c r="P2130" s="6"/>
      <c r="Q2130" s="6"/>
    </row>
    <row r="2131" spans="1:17" x14ac:dyDescent="0.25">
      <c r="A2131" s="20">
        <f t="shared" si="327"/>
        <v>36887</v>
      </c>
      <c r="B2131" s="11">
        <f t="shared" si="327"/>
        <v>5</v>
      </c>
      <c r="C2131" s="12">
        <f t="shared" si="326"/>
        <v>3</v>
      </c>
      <c r="D2131" s="12" t="str">
        <f t="shared" si="326"/>
        <v>residual</v>
      </c>
      <c r="E2131" s="12">
        <v>39</v>
      </c>
      <c r="F2131" s="12" t="s">
        <v>57</v>
      </c>
      <c r="G2131" s="12" t="s">
        <v>56</v>
      </c>
      <c r="H2131" s="12">
        <v>2</v>
      </c>
      <c r="I2131" s="12">
        <f t="shared" si="316"/>
        <v>36887039</v>
      </c>
      <c r="J2131" s="12">
        <f t="shared" si="320"/>
        <v>53</v>
      </c>
      <c r="K2131" s="13">
        <v>950</v>
      </c>
      <c r="L2131" s="13"/>
      <c r="M2131" s="13"/>
      <c r="N2131" s="13">
        <f t="shared" si="317"/>
        <v>0</v>
      </c>
      <c r="O2131" s="12"/>
      <c r="P2131" s="6"/>
      <c r="Q2131" s="6"/>
    </row>
    <row r="2132" spans="1:17" x14ac:dyDescent="0.25">
      <c r="A2132" s="20">
        <f t="shared" si="327"/>
        <v>36887</v>
      </c>
      <c r="B2132" s="11">
        <f t="shared" si="327"/>
        <v>5</v>
      </c>
      <c r="C2132" s="12">
        <f t="shared" si="326"/>
        <v>3</v>
      </c>
      <c r="D2132" s="12" t="str">
        <f t="shared" si="326"/>
        <v>residual</v>
      </c>
      <c r="E2132" s="12">
        <v>82</v>
      </c>
      <c r="F2132" s="12" t="s">
        <v>57</v>
      </c>
      <c r="G2132" s="12" t="s">
        <v>56</v>
      </c>
      <c r="H2132" s="12">
        <v>3</v>
      </c>
      <c r="I2132" s="12">
        <f t="shared" si="316"/>
        <v>36887082</v>
      </c>
      <c r="J2132" s="12">
        <f t="shared" si="320"/>
        <v>53</v>
      </c>
      <c r="K2132" s="13">
        <v>585</v>
      </c>
      <c r="L2132" s="13"/>
      <c r="M2132" s="13"/>
      <c r="N2132" s="13">
        <f t="shared" si="317"/>
        <v>0</v>
      </c>
      <c r="O2132" s="12"/>
      <c r="P2132" s="6"/>
      <c r="Q2132" s="6"/>
    </row>
    <row r="2133" spans="1:17" x14ac:dyDescent="0.25">
      <c r="A2133" s="20">
        <f t="shared" si="327"/>
        <v>36887</v>
      </c>
      <c r="B2133" s="14">
        <f t="shared" si="327"/>
        <v>5</v>
      </c>
      <c r="C2133" s="15">
        <f t="shared" si="326"/>
        <v>3</v>
      </c>
      <c r="D2133" s="15" t="str">
        <f t="shared" si="326"/>
        <v>residual</v>
      </c>
      <c r="E2133" s="15">
        <v>15</v>
      </c>
      <c r="F2133" s="15" t="s">
        <v>55</v>
      </c>
      <c r="G2133" s="15" t="s">
        <v>58</v>
      </c>
      <c r="H2133" s="15">
        <v>1</v>
      </c>
      <c r="I2133" s="15">
        <f t="shared" si="316"/>
        <v>36887015</v>
      </c>
      <c r="J2133" s="15">
        <f t="shared" si="320"/>
        <v>53</v>
      </c>
      <c r="K2133" s="16">
        <v>1055</v>
      </c>
      <c r="L2133" s="16"/>
      <c r="M2133" s="16"/>
      <c r="N2133" s="16">
        <f t="shared" si="317"/>
        <v>0</v>
      </c>
      <c r="O2133" s="15"/>
      <c r="P2133" s="6"/>
      <c r="Q2133" s="6"/>
    </row>
    <row r="2134" spans="1:17" x14ac:dyDescent="0.25">
      <c r="A2134" s="20">
        <f t="shared" si="327"/>
        <v>36887</v>
      </c>
      <c r="B2134" s="14">
        <f t="shared" si="327"/>
        <v>5</v>
      </c>
      <c r="C2134" s="15">
        <f t="shared" si="326"/>
        <v>3</v>
      </c>
      <c r="D2134" s="15" t="str">
        <f t="shared" si="326"/>
        <v>residual</v>
      </c>
      <c r="E2134" s="15">
        <v>34</v>
      </c>
      <c r="F2134" s="15" t="s">
        <v>55</v>
      </c>
      <c r="G2134" s="15" t="s">
        <v>58</v>
      </c>
      <c r="H2134" s="15">
        <v>2</v>
      </c>
      <c r="I2134" s="15">
        <f t="shared" ref="I2134:I2197" si="328">A2134*1000+E2134</f>
        <v>36887034</v>
      </c>
      <c r="J2134" s="15">
        <f t="shared" si="320"/>
        <v>53</v>
      </c>
      <c r="K2134" s="16">
        <v>875</v>
      </c>
      <c r="L2134" s="16"/>
      <c r="M2134" s="16"/>
      <c r="N2134" s="16">
        <f t="shared" ref="N2134:N2197" si="329">K2134*(M2134/100)</f>
        <v>0</v>
      </c>
      <c r="O2134" s="15"/>
      <c r="P2134" s="6"/>
      <c r="Q2134" s="6"/>
    </row>
    <row r="2135" spans="1:17" x14ac:dyDescent="0.25">
      <c r="A2135" s="20">
        <f t="shared" si="327"/>
        <v>36887</v>
      </c>
      <c r="B2135" s="14">
        <f t="shared" si="327"/>
        <v>5</v>
      </c>
      <c r="C2135" s="15">
        <f t="shared" si="326"/>
        <v>3</v>
      </c>
      <c r="D2135" s="15" t="str">
        <f t="shared" si="326"/>
        <v>residual</v>
      </c>
      <c r="E2135" s="15">
        <v>60</v>
      </c>
      <c r="F2135" s="15" t="s">
        <v>55</v>
      </c>
      <c r="G2135" s="15" t="s">
        <v>58</v>
      </c>
      <c r="H2135" s="15">
        <v>3</v>
      </c>
      <c r="I2135" s="15">
        <f t="shared" si="328"/>
        <v>36887060</v>
      </c>
      <c r="J2135" s="15">
        <f t="shared" si="320"/>
        <v>53</v>
      </c>
      <c r="K2135" s="16">
        <v>535</v>
      </c>
      <c r="L2135" s="16"/>
      <c r="M2135" s="16"/>
      <c r="N2135" s="16">
        <f t="shared" si="329"/>
        <v>0</v>
      </c>
      <c r="O2135" s="15"/>
      <c r="P2135" s="6"/>
      <c r="Q2135" s="6"/>
    </row>
    <row r="2136" spans="1:17" x14ac:dyDescent="0.25">
      <c r="A2136" s="20">
        <f t="shared" si="327"/>
        <v>36887</v>
      </c>
      <c r="B2136" s="17">
        <f t="shared" si="327"/>
        <v>5</v>
      </c>
      <c r="C2136" s="18">
        <f t="shared" si="326"/>
        <v>3</v>
      </c>
      <c r="D2136" s="18" t="str">
        <f t="shared" si="326"/>
        <v>residual</v>
      </c>
      <c r="E2136" s="18">
        <v>18</v>
      </c>
      <c r="F2136" s="18" t="s">
        <v>57</v>
      </c>
      <c r="G2136" s="18" t="s">
        <v>58</v>
      </c>
      <c r="H2136" s="18">
        <v>1</v>
      </c>
      <c r="I2136" s="18">
        <f t="shared" si="328"/>
        <v>36887018</v>
      </c>
      <c r="J2136" s="18">
        <f t="shared" si="320"/>
        <v>53</v>
      </c>
      <c r="K2136" s="19">
        <v>860</v>
      </c>
      <c r="L2136" s="19"/>
      <c r="M2136" s="19"/>
      <c r="N2136" s="19">
        <f t="shared" si="329"/>
        <v>0</v>
      </c>
      <c r="O2136" s="18"/>
      <c r="P2136" s="6"/>
      <c r="Q2136" s="6"/>
    </row>
    <row r="2137" spans="1:17" x14ac:dyDescent="0.25">
      <c r="A2137" s="20">
        <f t="shared" si="327"/>
        <v>36887</v>
      </c>
      <c r="B2137" s="17">
        <f t="shared" si="327"/>
        <v>5</v>
      </c>
      <c r="C2137" s="18">
        <f t="shared" si="326"/>
        <v>3</v>
      </c>
      <c r="D2137" s="18" t="str">
        <f t="shared" si="326"/>
        <v>residual</v>
      </c>
      <c r="E2137" s="18">
        <v>37</v>
      </c>
      <c r="F2137" s="18" t="s">
        <v>57</v>
      </c>
      <c r="G2137" s="18" t="s">
        <v>58</v>
      </c>
      <c r="H2137" s="18">
        <v>2</v>
      </c>
      <c r="I2137" s="18">
        <f t="shared" si="328"/>
        <v>36887037</v>
      </c>
      <c r="J2137" s="18">
        <f t="shared" si="320"/>
        <v>53</v>
      </c>
      <c r="K2137" s="19">
        <v>475</v>
      </c>
      <c r="L2137" s="19"/>
      <c r="M2137" s="19"/>
      <c r="N2137" s="19">
        <f t="shared" si="329"/>
        <v>0</v>
      </c>
      <c r="O2137" s="18"/>
      <c r="P2137" s="6"/>
      <c r="Q2137" s="6"/>
    </row>
    <row r="2138" spans="1:17" x14ac:dyDescent="0.25">
      <c r="A2138" s="20">
        <f t="shared" si="327"/>
        <v>36887</v>
      </c>
      <c r="B2138" s="17">
        <f t="shared" si="327"/>
        <v>5</v>
      </c>
      <c r="C2138" s="18">
        <f t="shared" si="326"/>
        <v>3</v>
      </c>
      <c r="D2138" s="18" t="str">
        <f t="shared" si="326"/>
        <v>residual</v>
      </c>
      <c r="E2138" s="18">
        <v>83</v>
      </c>
      <c r="F2138" s="18" t="s">
        <v>57</v>
      </c>
      <c r="G2138" s="18" t="s">
        <v>58</v>
      </c>
      <c r="H2138" s="18">
        <v>3</v>
      </c>
      <c r="I2138" s="18">
        <f t="shared" si="328"/>
        <v>36887083</v>
      </c>
      <c r="J2138" s="18">
        <f t="shared" si="320"/>
        <v>53</v>
      </c>
      <c r="K2138" s="19">
        <v>655</v>
      </c>
      <c r="L2138" s="19"/>
      <c r="M2138" s="19"/>
      <c r="N2138" s="19">
        <f t="shared" si="329"/>
        <v>0</v>
      </c>
      <c r="O2138" s="18"/>
      <c r="P2138" s="6"/>
      <c r="Q2138" s="6"/>
    </row>
    <row r="2139" spans="1:17" x14ac:dyDescent="0.25">
      <c r="A2139" s="20">
        <f t="shared" si="327"/>
        <v>36887</v>
      </c>
      <c r="B2139" s="8">
        <f t="shared" si="327"/>
        <v>5</v>
      </c>
      <c r="C2139" s="9">
        <f t="shared" si="326"/>
        <v>3</v>
      </c>
      <c r="D2139" s="9" t="str">
        <f t="shared" si="326"/>
        <v>residual</v>
      </c>
      <c r="E2139" s="9">
        <v>16</v>
      </c>
      <c r="F2139" s="9" t="s">
        <v>55</v>
      </c>
      <c r="G2139" s="9" t="s">
        <v>59</v>
      </c>
      <c r="H2139" s="9">
        <v>1</v>
      </c>
      <c r="I2139" s="9">
        <f t="shared" si="328"/>
        <v>36887016</v>
      </c>
      <c r="J2139" s="9">
        <f t="shared" si="320"/>
        <v>53</v>
      </c>
      <c r="K2139" s="10">
        <v>1800</v>
      </c>
      <c r="L2139" s="10"/>
      <c r="M2139" s="10"/>
      <c r="N2139" s="10">
        <f t="shared" si="329"/>
        <v>0</v>
      </c>
      <c r="O2139" s="9"/>
      <c r="P2139" s="6"/>
      <c r="Q2139" s="6"/>
    </row>
    <row r="2140" spans="1:17" x14ac:dyDescent="0.25">
      <c r="A2140" s="20">
        <f t="shared" si="327"/>
        <v>36887</v>
      </c>
      <c r="B2140" s="8">
        <f t="shared" si="327"/>
        <v>5</v>
      </c>
      <c r="C2140" s="9">
        <f t="shared" si="326"/>
        <v>3</v>
      </c>
      <c r="D2140" s="9" t="str">
        <f t="shared" si="326"/>
        <v>residual</v>
      </c>
      <c r="E2140" s="9">
        <v>36</v>
      </c>
      <c r="F2140" s="9" t="s">
        <v>55</v>
      </c>
      <c r="G2140" s="9" t="s">
        <v>59</v>
      </c>
      <c r="H2140" s="9">
        <v>2</v>
      </c>
      <c r="I2140" s="9">
        <f t="shared" si="328"/>
        <v>36887036</v>
      </c>
      <c r="J2140" s="9">
        <f t="shared" ref="J2140:J2203" si="330">B2140*10+C2140</f>
        <v>53</v>
      </c>
      <c r="K2140" s="10">
        <v>1545</v>
      </c>
      <c r="L2140" s="10"/>
      <c r="M2140" s="10"/>
      <c r="N2140" s="10">
        <f t="shared" si="329"/>
        <v>0</v>
      </c>
      <c r="O2140" s="9"/>
      <c r="P2140" s="6"/>
      <c r="Q2140" s="6"/>
    </row>
    <row r="2141" spans="1:17" x14ac:dyDescent="0.25">
      <c r="A2141" s="20">
        <f t="shared" si="327"/>
        <v>36887</v>
      </c>
      <c r="B2141" s="8">
        <f t="shared" si="327"/>
        <v>5</v>
      </c>
      <c r="C2141" s="9">
        <f t="shared" si="326"/>
        <v>3</v>
      </c>
      <c r="D2141" s="9" t="str">
        <f t="shared" si="326"/>
        <v>residual</v>
      </c>
      <c r="E2141" s="9">
        <v>59</v>
      </c>
      <c r="F2141" s="9" t="s">
        <v>55</v>
      </c>
      <c r="G2141" s="9" t="s">
        <v>59</v>
      </c>
      <c r="H2141" s="9">
        <v>3</v>
      </c>
      <c r="I2141" s="9">
        <f t="shared" si="328"/>
        <v>36887059</v>
      </c>
      <c r="J2141" s="9">
        <f t="shared" si="330"/>
        <v>53</v>
      </c>
      <c r="K2141" s="10">
        <v>1430</v>
      </c>
      <c r="L2141" s="10"/>
      <c r="M2141" s="10"/>
      <c r="N2141" s="10">
        <f t="shared" si="329"/>
        <v>0</v>
      </c>
      <c r="O2141" s="9"/>
      <c r="P2141" s="6"/>
      <c r="Q2141" s="6"/>
    </row>
    <row r="2142" spans="1:17" x14ac:dyDescent="0.25">
      <c r="A2142" s="20">
        <f t="shared" si="327"/>
        <v>36887</v>
      </c>
      <c r="B2142" s="11">
        <f t="shared" si="327"/>
        <v>5</v>
      </c>
      <c r="C2142" s="12">
        <f t="shared" si="326"/>
        <v>3</v>
      </c>
      <c r="D2142" s="12" t="str">
        <f t="shared" si="326"/>
        <v>residual</v>
      </c>
      <c r="E2142" s="12">
        <v>19</v>
      </c>
      <c r="F2142" s="12" t="s">
        <v>57</v>
      </c>
      <c r="G2142" s="12" t="s">
        <v>59</v>
      </c>
      <c r="H2142" s="12">
        <v>1</v>
      </c>
      <c r="I2142" s="12">
        <f t="shared" si="328"/>
        <v>36887019</v>
      </c>
      <c r="J2142" s="12">
        <f t="shared" si="330"/>
        <v>53</v>
      </c>
      <c r="K2142" s="13">
        <v>740</v>
      </c>
      <c r="L2142" s="13"/>
      <c r="M2142" s="13"/>
      <c r="N2142" s="13">
        <f t="shared" si="329"/>
        <v>0</v>
      </c>
      <c r="O2142" s="12"/>
      <c r="P2142" s="6"/>
      <c r="Q2142" s="6"/>
    </row>
    <row r="2143" spans="1:17" x14ac:dyDescent="0.25">
      <c r="A2143" s="20">
        <f t="shared" si="327"/>
        <v>36887</v>
      </c>
      <c r="B2143" s="11">
        <f t="shared" si="327"/>
        <v>5</v>
      </c>
      <c r="C2143" s="12">
        <f t="shared" si="326"/>
        <v>3</v>
      </c>
      <c r="D2143" s="12" t="str">
        <f t="shared" si="326"/>
        <v>residual</v>
      </c>
      <c r="E2143" s="12">
        <v>38</v>
      </c>
      <c r="F2143" s="12" t="s">
        <v>57</v>
      </c>
      <c r="G2143" s="12" t="s">
        <v>59</v>
      </c>
      <c r="H2143" s="12">
        <v>2</v>
      </c>
      <c r="I2143" s="12">
        <f t="shared" si="328"/>
        <v>36887038</v>
      </c>
      <c r="J2143" s="12">
        <f t="shared" si="330"/>
        <v>53</v>
      </c>
      <c r="K2143" s="13">
        <v>825</v>
      </c>
      <c r="L2143" s="13"/>
      <c r="M2143" s="13"/>
      <c r="N2143" s="13">
        <f t="shared" si="329"/>
        <v>0</v>
      </c>
      <c r="O2143" s="12"/>
      <c r="P2143" s="6"/>
      <c r="Q2143" s="6"/>
    </row>
    <row r="2144" spans="1:17" x14ac:dyDescent="0.25">
      <c r="A2144" s="20">
        <f t="shared" si="327"/>
        <v>36887</v>
      </c>
      <c r="B2144" s="11">
        <f t="shared" si="327"/>
        <v>5</v>
      </c>
      <c r="C2144" s="12">
        <f t="shared" si="327"/>
        <v>3</v>
      </c>
      <c r="D2144" s="12" t="str">
        <f t="shared" si="327"/>
        <v>residual</v>
      </c>
      <c r="E2144" s="12">
        <v>81</v>
      </c>
      <c r="F2144" s="12" t="s">
        <v>57</v>
      </c>
      <c r="G2144" s="12" t="s">
        <v>59</v>
      </c>
      <c r="H2144" s="12">
        <v>3</v>
      </c>
      <c r="I2144" s="12">
        <f t="shared" si="328"/>
        <v>36887081</v>
      </c>
      <c r="J2144" s="12">
        <f t="shared" si="330"/>
        <v>53</v>
      </c>
      <c r="K2144" s="13">
        <v>1420</v>
      </c>
      <c r="L2144" s="13"/>
      <c r="M2144" s="13"/>
      <c r="N2144" s="13">
        <f t="shared" si="329"/>
        <v>0</v>
      </c>
      <c r="O2144" s="12"/>
      <c r="P2144" s="6"/>
      <c r="Q2144" s="6"/>
    </row>
    <row r="2145" spans="1:17" x14ac:dyDescent="0.25">
      <c r="A2145" s="7">
        <v>36899</v>
      </c>
      <c r="B2145" s="8">
        <v>5</v>
      </c>
      <c r="C2145" s="9">
        <v>4</v>
      </c>
      <c r="D2145" s="9" t="s">
        <v>60</v>
      </c>
      <c r="E2145" s="9">
        <v>14</v>
      </c>
      <c r="F2145" s="9" t="s">
        <v>55</v>
      </c>
      <c r="G2145" s="9" t="s">
        <v>56</v>
      </c>
      <c r="H2145" s="9">
        <v>1</v>
      </c>
      <c r="I2145" s="9">
        <f t="shared" si="328"/>
        <v>36899014</v>
      </c>
      <c r="J2145" s="9">
        <f t="shared" si="330"/>
        <v>54</v>
      </c>
      <c r="K2145" s="10">
        <v>290</v>
      </c>
      <c r="L2145" s="10">
        <v>290</v>
      </c>
      <c r="M2145" s="10">
        <v>27.651515151515156</v>
      </c>
      <c r="N2145" s="10">
        <f t="shared" si="329"/>
        <v>80.189393939393952</v>
      </c>
      <c r="O2145" s="9"/>
      <c r="P2145" s="6"/>
      <c r="Q2145" s="6"/>
    </row>
    <row r="2146" spans="1:17" x14ac:dyDescent="0.25">
      <c r="A2146" s="7">
        <f>A2145</f>
        <v>36899</v>
      </c>
      <c r="B2146" s="8">
        <f>B2145</f>
        <v>5</v>
      </c>
      <c r="C2146" s="9">
        <f t="shared" ref="C2146:D2161" si="331">C2145</f>
        <v>4</v>
      </c>
      <c r="D2146" s="9" t="str">
        <f t="shared" si="331"/>
        <v>growth</v>
      </c>
      <c r="E2146" s="9">
        <v>35</v>
      </c>
      <c r="F2146" s="9" t="s">
        <v>55</v>
      </c>
      <c r="G2146" s="9" t="s">
        <v>56</v>
      </c>
      <c r="H2146" s="9">
        <v>2</v>
      </c>
      <c r="I2146" s="9">
        <f t="shared" si="328"/>
        <v>36899035</v>
      </c>
      <c r="J2146" s="9">
        <f t="shared" si="330"/>
        <v>54</v>
      </c>
      <c r="K2146" s="10">
        <v>960</v>
      </c>
      <c r="L2146" s="10">
        <v>960</v>
      </c>
      <c r="M2146" s="10">
        <v>34.090909090909086</v>
      </c>
      <c r="N2146" s="10">
        <f t="shared" si="329"/>
        <v>327.27272727272725</v>
      </c>
      <c r="O2146" s="9"/>
      <c r="P2146" s="6"/>
      <c r="Q2146" s="6"/>
    </row>
    <row r="2147" spans="1:17" x14ac:dyDescent="0.25">
      <c r="A2147" s="7">
        <f t="shared" ref="A2147:D2162" si="332">A2146</f>
        <v>36899</v>
      </c>
      <c r="B2147" s="8">
        <f t="shared" si="332"/>
        <v>5</v>
      </c>
      <c r="C2147" s="9">
        <f t="shared" si="331"/>
        <v>4</v>
      </c>
      <c r="D2147" s="9" t="str">
        <f t="shared" si="331"/>
        <v>growth</v>
      </c>
      <c r="E2147" s="9">
        <v>61</v>
      </c>
      <c r="F2147" s="9" t="s">
        <v>55</v>
      </c>
      <c r="G2147" s="9" t="s">
        <v>56</v>
      </c>
      <c r="H2147" s="9">
        <v>3</v>
      </c>
      <c r="I2147" s="9">
        <f t="shared" si="328"/>
        <v>36899061</v>
      </c>
      <c r="J2147" s="9">
        <f t="shared" si="330"/>
        <v>54</v>
      </c>
      <c r="K2147" s="10">
        <v>940</v>
      </c>
      <c r="L2147" s="10">
        <v>940</v>
      </c>
      <c r="M2147" s="10">
        <v>11.330049261083742</v>
      </c>
      <c r="N2147" s="10">
        <f t="shared" si="329"/>
        <v>106.50246305418717</v>
      </c>
      <c r="O2147" s="9"/>
      <c r="P2147" s="6"/>
      <c r="Q2147" s="6"/>
    </row>
    <row r="2148" spans="1:17" x14ac:dyDescent="0.25">
      <c r="A2148" s="7">
        <f t="shared" si="332"/>
        <v>36899</v>
      </c>
      <c r="B2148" s="11">
        <f t="shared" si="332"/>
        <v>5</v>
      </c>
      <c r="C2148" s="12">
        <f t="shared" si="331"/>
        <v>4</v>
      </c>
      <c r="D2148" s="12" t="str">
        <f t="shared" si="331"/>
        <v>growth</v>
      </c>
      <c r="E2148" s="12">
        <v>17</v>
      </c>
      <c r="F2148" s="12" t="s">
        <v>57</v>
      </c>
      <c r="G2148" s="12" t="s">
        <v>56</v>
      </c>
      <c r="H2148" s="12">
        <v>1</v>
      </c>
      <c r="I2148" s="12">
        <f t="shared" si="328"/>
        <v>36899017</v>
      </c>
      <c r="J2148" s="12">
        <f t="shared" si="330"/>
        <v>54</v>
      </c>
      <c r="K2148" s="13">
        <v>1275</v>
      </c>
      <c r="L2148" s="13">
        <v>1275</v>
      </c>
      <c r="M2148" s="13">
        <v>12.605042016806722</v>
      </c>
      <c r="N2148" s="13">
        <f t="shared" si="329"/>
        <v>160.71428571428572</v>
      </c>
      <c r="O2148" s="12"/>
      <c r="P2148" s="6"/>
      <c r="Q2148" s="6"/>
    </row>
    <row r="2149" spans="1:17" x14ac:dyDescent="0.25">
      <c r="A2149" s="7">
        <f t="shared" si="332"/>
        <v>36899</v>
      </c>
      <c r="B2149" s="11">
        <f t="shared" si="332"/>
        <v>5</v>
      </c>
      <c r="C2149" s="12">
        <f t="shared" si="331"/>
        <v>4</v>
      </c>
      <c r="D2149" s="12" t="str">
        <f t="shared" si="331"/>
        <v>growth</v>
      </c>
      <c r="E2149" s="12">
        <v>39</v>
      </c>
      <c r="F2149" s="12" t="s">
        <v>57</v>
      </c>
      <c r="G2149" s="12" t="s">
        <v>56</v>
      </c>
      <c r="H2149" s="12">
        <v>2</v>
      </c>
      <c r="I2149" s="12">
        <f t="shared" si="328"/>
        <v>36899039</v>
      </c>
      <c r="J2149" s="12">
        <f t="shared" si="330"/>
        <v>54</v>
      </c>
      <c r="K2149" s="13">
        <v>2500</v>
      </c>
      <c r="L2149" s="13">
        <v>2500</v>
      </c>
      <c r="M2149" s="13">
        <v>2.9411764705882355</v>
      </c>
      <c r="N2149" s="13">
        <f t="shared" si="329"/>
        <v>73.529411764705884</v>
      </c>
      <c r="O2149" s="12"/>
      <c r="P2149" s="6"/>
      <c r="Q2149" s="6"/>
    </row>
    <row r="2150" spans="1:17" x14ac:dyDescent="0.25">
      <c r="A2150" s="7">
        <f t="shared" si="332"/>
        <v>36899</v>
      </c>
      <c r="B2150" s="11">
        <f t="shared" si="332"/>
        <v>5</v>
      </c>
      <c r="C2150" s="12">
        <f t="shared" si="331"/>
        <v>4</v>
      </c>
      <c r="D2150" s="12" t="str">
        <f t="shared" si="331"/>
        <v>growth</v>
      </c>
      <c r="E2150" s="12">
        <v>82</v>
      </c>
      <c r="F2150" s="12" t="s">
        <v>57</v>
      </c>
      <c r="G2150" s="12" t="s">
        <v>56</v>
      </c>
      <c r="H2150" s="12">
        <v>3</v>
      </c>
      <c r="I2150" s="12">
        <f t="shared" si="328"/>
        <v>36899082</v>
      </c>
      <c r="J2150" s="12">
        <f t="shared" si="330"/>
        <v>54</v>
      </c>
      <c r="K2150" s="13">
        <v>1045</v>
      </c>
      <c r="L2150" s="13">
        <v>1045</v>
      </c>
      <c r="M2150" s="13">
        <v>0</v>
      </c>
      <c r="N2150" s="13">
        <f t="shared" si="329"/>
        <v>0</v>
      </c>
      <c r="O2150" s="12"/>
      <c r="P2150" s="6"/>
      <c r="Q2150" s="6"/>
    </row>
    <row r="2151" spans="1:17" x14ac:dyDescent="0.25">
      <c r="A2151" s="7">
        <f t="shared" si="332"/>
        <v>36899</v>
      </c>
      <c r="B2151" s="14">
        <f t="shared" si="332"/>
        <v>5</v>
      </c>
      <c r="C2151" s="15">
        <f t="shared" si="331"/>
        <v>4</v>
      </c>
      <c r="D2151" s="15" t="str">
        <f t="shared" si="331"/>
        <v>growth</v>
      </c>
      <c r="E2151" s="15">
        <v>15</v>
      </c>
      <c r="F2151" s="15" t="s">
        <v>55</v>
      </c>
      <c r="G2151" s="15" t="s">
        <v>58</v>
      </c>
      <c r="H2151" s="15">
        <v>1</v>
      </c>
      <c r="I2151" s="15">
        <f t="shared" si="328"/>
        <v>36899015</v>
      </c>
      <c r="J2151" s="15">
        <f t="shared" si="330"/>
        <v>54</v>
      </c>
      <c r="K2151" s="16">
        <v>600</v>
      </c>
      <c r="L2151" s="16">
        <v>600</v>
      </c>
      <c r="M2151" s="16">
        <v>29.468325791855204</v>
      </c>
      <c r="N2151" s="16">
        <f t="shared" si="329"/>
        <v>176.80995475113122</v>
      </c>
      <c r="O2151" s="15"/>
      <c r="P2151" s="6"/>
      <c r="Q2151" s="6"/>
    </row>
    <row r="2152" spans="1:17" x14ac:dyDescent="0.25">
      <c r="A2152" s="7">
        <f t="shared" si="332"/>
        <v>36899</v>
      </c>
      <c r="B2152" s="14">
        <f t="shared" si="332"/>
        <v>5</v>
      </c>
      <c r="C2152" s="15">
        <f t="shared" si="331"/>
        <v>4</v>
      </c>
      <c r="D2152" s="15" t="str">
        <f t="shared" si="331"/>
        <v>growth</v>
      </c>
      <c r="E2152" s="15">
        <v>34</v>
      </c>
      <c r="F2152" s="15" t="s">
        <v>55</v>
      </c>
      <c r="G2152" s="15" t="s">
        <v>58</v>
      </c>
      <c r="H2152" s="15">
        <v>2</v>
      </c>
      <c r="I2152" s="15">
        <f t="shared" si="328"/>
        <v>36899034</v>
      </c>
      <c r="J2152" s="15">
        <f t="shared" si="330"/>
        <v>54</v>
      </c>
      <c r="K2152" s="16">
        <v>585</v>
      </c>
      <c r="L2152" s="16">
        <v>585</v>
      </c>
      <c r="M2152" s="16">
        <v>61.758474576271198</v>
      </c>
      <c r="N2152" s="16">
        <f t="shared" si="329"/>
        <v>361.28707627118649</v>
      </c>
      <c r="O2152" s="15"/>
      <c r="P2152" s="6"/>
      <c r="Q2152" s="6"/>
    </row>
    <row r="2153" spans="1:17" x14ac:dyDescent="0.25">
      <c r="A2153" s="7">
        <f t="shared" si="332"/>
        <v>36899</v>
      </c>
      <c r="B2153" s="14">
        <f t="shared" si="332"/>
        <v>5</v>
      </c>
      <c r="C2153" s="15">
        <f t="shared" si="331"/>
        <v>4</v>
      </c>
      <c r="D2153" s="15" t="str">
        <f t="shared" si="331"/>
        <v>growth</v>
      </c>
      <c r="E2153" s="15">
        <v>60</v>
      </c>
      <c r="F2153" s="15" t="s">
        <v>55</v>
      </c>
      <c r="G2153" s="15" t="s">
        <v>58</v>
      </c>
      <c r="H2153" s="15">
        <v>3</v>
      </c>
      <c r="I2153" s="15">
        <f t="shared" si="328"/>
        <v>36899060</v>
      </c>
      <c r="J2153" s="15">
        <f t="shared" si="330"/>
        <v>54</v>
      </c>
      <c r="K2153" s="16">
        <v>545</v>
      </c>
      <c r="L2153" s="16">
        <v>545</v>
      </c>
      <c r="M2153" s="16">
        <v>89.187173750932146</v>
      </c>
      <c r="N2153" s="16">
        <f t="shared" si="329"/>
        <v>486.07009694258022</v>
      </c>
      <c r="O2153" s="15"/>
      <c r="P2153" s="6"/>
      <c r="Q2153" s="6"/>
    </row>
    <row r="2154" spans="1:17" x14ac:dyDescent="0.25">
      <c r="A2154" s="7">
        <f t="shared" si="332"/>
        <v>36899</v>
      </c>
      <c r="B2154" s="17">
        <f t="shared" si="332"/>
        <v>5</v>
      </c>
      <c r="C2154" s="18">
        <f t="shared" si="331"/>
        <v>4</v>
      </c>
      <c r="D2154" s="18" t="str">
        <f t="shared" si="331"/>
        <v>growth</v>
      </c>
      <c r="E2154" s="18">
        <v>18</v>
      </c>
      <c r="F2154" s="18" t="s">
        <v>57</v>
      </c>
      <c r="G2154" s="18" t="s">
        <v>58</v>
      </c>
      <c r="H2154" s="18">
        <v>1</v>
      </c>
      <c r="I2154" s="18">
        <f t="shared" si="328"/>
        <v>36899018</v>
      </c>
      <c r="J2154" s="18">
        <f t="shared" si="330"/>
        <v>54</v>
      </c>
      <c r="K2154" s="19">
        <v>1015</v>
      </c>
      <c r="L2154" s="19">
        <v>1015</v>
      </c>
      <c r="M2154" s="19">
        <v>59.871589085072245</v>
      </c>
      <c r="N2154" s="19">
        <f t="shared" si="329"/>
        <v>607.69662921348322</v>
      </c>
      <c r="O2154" s="18"/>
      <c r="P2154" s="6"/>
      <c r="Q2154" s="6"/>
    </row>
    <row r="2155" spans="1:17" x14ac:dyDescent="0.25">
      <c r="A2155" s="7">
        <f t="shared" si="332"/>
        <v>36899</v>
      </c>
      <c r="B2155" s="17">
        <f t="shared" si="332"/>
        <v>5</v>
      </c>
      <c r="C2155" s="18">
        <f t="shared" si="331"/>
        <v>4</v>
      </c>
      <c r="D2155" s="18" t="str">
        <f t="shared" si="331"/>
        <v>growth</v>
      </c>
      <c r="E2155" s="18">
        <v>37</v>
      </c>
      <c r="F2155" s="18" t="s">
        <v>57</v>
      </c>
      <c r="G2155" s="18" t="s">
        <v>58</v>
      </c>
      <c r="H2155" s="18">
        <v>2</v>
      </c>
      <c r="I2155" s="18">
        <f t="shared" si="328"/>
        <v>36899037</v>
      </c>
      <c r="J2155" s="18">
        <f t="shared" si="330"/>
        <v>54</v>
      </c>
      <c r="K2155" s="19">
        <v>660</v>
      </c>
      <c r="L2155" s="19">
        <v>660</v>
      </c>
      <c r="M2155" s="19">
        <v>53.526128868594625</v>
      </c>
      <c r="N2155" s="19">
        <f t="shared" si="329"/>
        <v>353.27245053272452</v>
      </c>
      <c r="O2155" s="18"/>
      <c r="P2155" s="6"/>
      <c r="Q2155" s="6"/>
    </row>
    <row r="2156" spans="1:17" x14ac:dyDescent="0.25">
      <c r="A2156" s="7">
        <f t="shared" si="332"/>
        <v>36899</v>
      </c>
      <c r="B2156" s="17">
        <f t="shared" si="332"/>
        <v>5</v>
      </c>
      <c r="C2156" s="18">
        <f t="shared" si="331"/>
        <v>4</v>
      </c>
      <c r="D2156" s="18" t="str">
        <f t="shared" si="331"/>
        <v>growth</v>
      </c>
      <c r="E2156" s="18">
        <v>83</v>
      </c>
      <c r="F2156" s="18" t="s">
        <v>57</v>
      </c>
      <c r="G2156" s="18" t="s">
        <v>58</v>
      </c>
      <c r="H2156" s="18">
        <v>3</v>
      </c>
      <c r="I2156" s="18">
        <f t="shared" si="328"/>
        <v>36899083</v>
      </c>
      <c r="J2156" s="18">
        <f t="shared" si="330"/>
        <v>54</v>
      </c>
      <c r="K2156" s="19">
        <v>665</v>
      </c>
      <c r="L2156" s="19">
        <v>665</v>
      </c>
      <c r="M2156" s="19">
        <v>68.067226890756302</v>
      </c>
      <c r="N2156" s="19">
        <f t="shared" si="329"/>
        <v>452.64705882352945</v>
      </c>
      <c r="O2156" s="18"/>
      <c r="P2156" s="6"/>
      <c r="Q2156" s="6"/>
    </row>
    <row r="2157" spans="1:17" x14ac:dyDescent="0.25">
      <c r="A2157" s="7">
        <f t="shared" si="332"/>
        <v>36899</v>
      </c>
      <c r="B2157" s="8">
        <f t="shared" si="332"/>
        <v>5</v>
      </c>
      <c r="C2157" s="9">
        <f t="shared" si="331"/>
        <v>4</v>
      </c>
      <c r="D2157" s="9" t="str">
        <f t="shared" si="331"/>
        <v>growth</v>
      </c>
      <c r="E2157" s="9">
        <v>16</v>
      </c>
      <c r="F2157" s="9" t="s">
        <v>55</v>
      </c>
      <c r="G2157" s="9" t="s">
        <v>59</v>
      </c>
      <c r="H2157" s="9">
        <v>1</v>
      </c>
      <c r="I2157" s="9">
        <f t="shared" si="328"/>
        <v>36899016</v>
      </c>
      <c r="J2157" s="9">
        <f t="shared" si="330"/>
        <v>54</v>
      </c>
      <c r="K2157" s="10">
        <v>894</v>
      </c>
      <c r="L2157" s="10">
        <v>894</v>
      </c>
      <c r="M2157" s="10">
        <v>97</v>
      </c>
      <c r="N2157" s="10">
        <f t="shared" si="329"/>
        <v>867.18</v>
      </c>
      <c r="O2157" s="9"/>
      <c r="P2157" s="6"/>
      <c r="Q2157" s="6"/>
    </row>
    <row r="2158" spans="1:17" x14ac:dyDescent="0.25">
      <c r="A2158" s="7">
        <f t="shared" si="332"/>
        <v>36899</v>
      </c>
      <c r="B2158" s="8">
        <f t="shared" si="332"/>
        <v>5</v>
      </c>
      <c r="C2158" s="9">
        <f t="shared" si="331"/>
        <v>4</v>
      </c>
      <c r="D2158" s="9" t="str">
        <f t="shared" si="331"/>
        <v>growth</v>
      </c>
      <c r="E2158" s="9">
        <v>36</v>
      </c>
      <c r="F2158" s="9" t="s">
        <v>55</v>
      </c>
      <c r="G2158" s="9" t="s">
        <v>59</v>
      </c>
      <c r="H2158" s="9">
        <v>2</v>
      </c>
      <c r="I2158" s="9">
        <f t="shared" si="328"/>
        <v>36899036</v>
      </c>
      <c r="J2158" s="9">
        <f t="shared" si="330"/>
        <v>54</v>
      </c>
      <c r="K2158" s="10">
        <v>1143</v>
      </c>
      <c r="L2158" s="10">
        <v>1143</v>
      </c>
      <c r="M2158" s="10">
        <v>97</v>
      </c>
      <c r="N2158" s="10">
        <f t="shared" si="329"/>
        <v>1108.71</v>
      </c>
      <c r="O2158" s="9"/>
      <c r="P2158" s="6"/>
      <c r="Q2158" s="6"/>
    </row>
    <row r="2159" spans="1:17" x14ac:dyDescent="0.25">
      <c r="A2159" s="7">
        <f t="shared" si="332"/>
        <v>36899</v>
      </c>
      <c r="B2159" s="8">
        <f t="shared" si="332"/>
        <v>5</v>
      </c>
      <c r="C2159" s="9">
        <f t="shared" si="331"/>
        <v>4</v>
      </c>
      <c r="D2159" s="9" t="str">
        <f t="shared" si="331"/>
        <v>growth</v>
      </c>
      <c r="E2159" s="9">
        <v>59</v>
      </c>
      <c r="F2159" s="9" t="s">
        <v>55</v>
      </c>
      <c r="G2159" s="9" t="s">
        <v>59</v>
      </c>
      <c r="H2159" s="9">
        <v>3</v>
      </c>
      <c r="I2159" s="9">
        <f t="shared" si="328"/>
        <v>36899059</v>
      </c>
      <c r="J2159" s="9">
        <f t="shared" si="330"/>
        <v>54</v>
      </c>
      <c r="K2159" s="10">
        <v>1249</v>
      </c>
      <c r="L2159" s="10">
        <v>1249</v>
      </c>
      <c r="M2159" s="10">
        <v>97</v>
      </c>
      <c r="N2159" s="10">
        <f t="shared" si="329"/>
        <v>1211.53</v>
      </c>
      <c r="O2159" s="9"/>
      <c r="P2159" s="6"/>
      <c r="Q2159" s="6"/>
    </row>
    <row r="2160" spans="1:17" x14ac:dyDescent="0.25">
      <c r="A2160" s="7">
        <f t="shared" si="332"/>
        <v>36899</v>
      </c>
      <c r="B2160" s="11">
        <f t="shared" si="332"/>
        <v>5</v>
      </c>
      <c r="C2160" s="12">
        <f t="shared" si="331"/>
        <v>4</v>
      </c>
      <c r="D2160" s="12" t="str">
        <f t="shared" si="331"/>
        <v>growth</v>
      </c>
      <c r="E2160" s="12">
        <v>19</v>
      </c>
      <c r="F2160" s="12" t="s">
        <v>57</v>
      </c>
      <c r="G2160" s="12" t="s">
        <v>59</v>
      </c>
      <c r="H2160" s="12">
        <v>1</v>
      </c>
      <c r="I2160" s="12">
        <f t="shared" si="328"/>
        <v>36899019</v>
      </c>
      <c r="J2160" s="12">
        <f t="shared" si="330"/>
        <v>54</v>
      </c>
      <c r="K2160" s="13">
        <v>549</v>
      </c>
      <c r="L2160" s="13">
        <v>549</v>
      </c>
      <c r="M2160" s="13">
        <v>85.3</v>
      </c>
      <c r="N2160" s="13">
        <f t="shared" si="329"/>
        <v>468.29699999999997</v>
      </c>
      <c r="O2160" s="12"/>
      <c r="P2160" s="6"/>
      <c r="Q2160" s="6"/>
    </row>
    <row r="2161" spans="1:17" x14ac:dyDescent="0.25">
      <c r="A2161" s="7">
        <f t="shared" si="332"/>
        <v>36899</v>
      </c>
      <c r="B2161" s="11">
        <f t="shared" si="332"/>
        <v>5</v>
      </c>
      <c r="C2161" s="12">
        <f t="shared" si="331"/>
        <v>4</v>
      </c>
      <c r="D2161" s="12" t="str">
        <f t="shared" si="331"/>
        <v>growth</v>
      </c>
      <c r="E2161" s="12">
        <v>38</v>
      </c>
      <c r="F2161" s="12" t="s">
        <v>57</v>
      </c>
      <c r="G2161" s="12" t="s">
        <v>59</v>
      </c>
      <c r="H2161" s="12">
        <v>2</v>
      </c>
      <c r="I2161" s="12">
        <f t="shared" si="328"/>
        <v>36899038</v>
      </c>
      <c r="J2161" s="12">
        <f t="shared" si="330"/>
        <v>54</v>
      </c>
      <c r="K2161" s="13">
        <v>715</v>
      </c>
      <c r="L2161" s="13">
        <v>715</v>
      </c>
      <c r="M2161" s="13">
        <v>85.3</v>
      </c>
      <c r="N2161" s="13">
        <f t="shared" si="329"/>
        <v>609.89499999999998</v>
      </c>
      <c r="O2161" s="12"/>
      <c r="P2161" s="6"/>
      <c r="Q2161" s="6"/>
    </row>
    <row r="2162" spans="1:17" x14ac:dyDescent="0.25">
      <c r="A2162" s="7">
        <f t="shared" si="332"/>
        <v>36899</v>
      </c>
      <c r="B2162" s="11">
        <f t="shared" si="332"/>
        <v>5</v>
      </c>
      <c r="C2162" s="12">
        <f t="shared" si="332"/>
        <v>4</v>
      </c>
      <c r="D2162" s="12" t="str">
        <f t="shared" si="332"/>
        <v>growth</v>
      </c>
      <c r="E2162" s="12">
        <v>81</v>
      </c>
      <c r="F2162" s="12" t="s">
        <v>57</v>
      </c>
      <c r="G2162" s="12" t="s">
        <v>59</v>
      </c>
      <c r="H2162" s="12">
        <v>3</v>
      </c>
      <c r="I2162" s="12">
        <f t="shared" si="328"/>
        <v>36899081</v>
      </c>
      <c r="J2162" s="12">
        <f t="shared" si="330"/>
        <v>54</v>
      </c>
      <c r="K2162" s="13">
        <v>815</v>
      </c>
      <c r="L2162" s="13">
        <v>815</v>
      </c>
      <c r="M2162" s="13">
        <v>85.3</v>
      </c>
      <c r="N2162" s="13">
        <f t="shared" si="329"/>
        <v>695.19499999999994</v>
      </c>
      <c r="O2162" s="12"/>
      <c r="P2162" s="6"/>
      <c r="Q2162" s="6"/>
    </row>
    <row r="2163" spans="1:17" x14ac:dyDescent="0.25">
      <c r="A2163" s="20">
        <v>36904</v>
      </c>
      <c r="B2163" s="8">
        <v>5</v>
      </c>
      <c r="C2163" s="9">
        <v>4</v>
      </c>
      <c r="D2163" s="9" t="s">
        <v>60</v>
      </c>
      <c r="E2163" s="9">
        <v>14</v>
      </c>
      <c r="F2163" s="9" t="s">
        <v>55</v>
      </c>
      <c r="G2163" s="9" t="s">
        <v>56</v>
      </c>
      <c r="H2163" s="9">
        <v>1</v>
      </c>
      <c r="I2163" s="9">
        <f t="shared" si="328"/>
        <v>36904014</v>
      </c>
      <c r="J2163" s="9">
        <f t="shared" si="330"/>
        <v>54</v>
      </c>
      <c r="K2163" s="10">
        <v>1223</v>
      </c>
      <c r="L2163" s="10">
        <v>1223</v>
      </c>
      <c r="M2163" s="10">
        <v>27.651515151515156</v>
      </c>
      <c r="N2163" s="10">
        <f t="shared" si="329"/>
        <v>338.17803030303037</v>
      </c>
      <c r="O2163" s="9"/>
      <c r="P2163" s="6"/>
      <c r="Q2163" s="6"/>
    </row>
    <row r="2164" spans="1:17" x14ac:dyDescent="0.25">
      <c r="A2164" s="20">
        <f>A2163</f>
        <v>36904</v>
      </c>
      <c r="B2164" s="8">
        <f>B2163</f>
        <v>5</v>
      </c>
      <c r="C2164" s="9">
        <f t="shared" ref="C2164:D2179" si="333">C2163</f>
        <v>4</v>
      </c>
      <c r="D2164" s="9" t="str">
        <f t="shared" si="333"/>
        <v>growth</v>
      </c>
      <c r="E2164" s="9">
        <v>35</v>
      </c>
      <c r="F2164" s="9" t="s">
        <v>55</v>
      </c>
      <c r="G2164" s="9" t="s">
        <v>56</v>
      </c>
      <c r="H2164" s="9">
        <v>2</v>
      </c>
      <c r="I2164" s="9">
        <f t="shared" si="328"/>
        <v>36904035</v>
      </c>
      <c r="J2164" s="9">
        <f t="shared" si="330"/>
        <v>54</v>
      </c>
      <c r="K2164" s="10">
        <v>2567.5</v>
      </c>
      <c r="L2164" s="10">
        <v>2567.5</v>
      </c>
      <c r="M2164" s="10">
        <v>34.090909090909086</v>
      </c>
      <c r="N2164" s="10">
        <f t="shared" si="329"/>
        <v>875.28409090909088</v>
      </c>
      <c r="O2164" s="9"/>
      <c r="P2164" s="6"/>
      <c r="Q2164" s="6"/>
    </row>
    <row r="2165" spans="1:17" x14ac:dyDescent="0.25">
      <c r="A2165" s="20">
        <f t="shared" ref="A2165:D2180" si="334">A2164</f>
        <v>36904</v>
      </c>
      <c r="B2165" s="8">
        <f t="shared" si="334"/>
        <v>5</v>
      </c>
      <c r="C2165" s="9">
        <f t="shared" si="333"/>
        <v>4</v>
      </c>
      <c r="D2165" s="9" t="str">
        <f t="shared" si="333"/>
        <v>growth</v>
      </c>
      <c r="E2165" s="9">
        <v>61</v>
      </c>
      <c r="F2165" s="9" t="s">
        <v>55</v>
      </c>
      <c r="G2165" s="9" t="s">
        <v>56</v>
      </c>
      <c r="H2165" s="9">
        <v>3</v>
      </c>
      <c r="I2165" s="9">
        <f t="shared" si="328"/>
        <v>36904061</v>
      </c>
      <c r="J2165" s="9">
        <f t="shared" si="330"/>
        <v>54</v>
      </c>
      <c r="K2165" s="10">
        <v>2115</v>
      </c>
      <c r="L2165" s="10">
        <v>2115</v>
      </c>
      <c r="M2165" s="10">
        <v>11.330049261083742</v>
      </c>
      <c r="N2165" s="10">
        <f t="shared" si="329"/>
        <v>239.63054187192117</v>
      </c>
      <c r="O2165" s="9"/>
      <c r="P2165" s="6"/>
      <c r="Q2165" s="6"/>
    </row>
    <row r="2166" spans="1:17" x14ac:dyDescent="0.25">
      <c r="A2166" s="20">
        <f t="shared" si="334"/>
        <v>36904</v>
      </c>
      <c r="B2166" s="11">
        <f t="shared" si="334"/>
        <v>5</v>
      </c>
      <c r="C2166" s="12">
        <f t="shared" si="333"/>
        <v>4</v>
      </c>
      <c r="D2166" s="12" t="str">
        <f t="shared" si="333"/>
        <v>growth</v>
      </c>
      <c r="E2166" s="12">
        <v>17</v>
      </c>
      <c r="F2166" s="12" t="s">
        <v>57</v>
      </c>
      <c r="G2166" s="12" t="s">
        <v>56</v>
      </c>
      <c r="H2166" s="12">
        <v>1</v>
      </c>
      <c r="I2166" s="12">
        <f t="shared" si="328"/>
        <v>36904017</v>
      </c>
      <c r="J2166" s="12">
        <f t="shared" si="330"/>
        <v>54</v>
      </c>
      <c r="K2166" s="13">
        <v>2594</v>
      </c>
      <c r="L2166" s="13">
        <v>2594</v>
      </c>
      <c r="M2166" s="13">
        <v>12.605042016806722</v>
      </c>
      <c r="N2166" s="13">
        <f t="shared" si="329"/>
        <v>326.97478991596637</v>
      </c>
      <c r="O2166" s="12"/>
      <c r="P2166" s="6"/>
      <c r="Q2166" s="6"/>
    </row>
    <row r="2167" spans="1:17" x14ac:dyDescent="0.25">
      <c r="A2167" s="20">
        <f t="shared" si="334"/>
        <v>36904</v>
      </c>
      <c r="B2167" s="11">
        <f t="shared" si="334"/>
        <v>5</v>
      </c>
      <c r="C2167" s="12">
        <f t="shared" si="333"/>
        <v>4</v>
      </c>
      <c r="D2167" s="12" t="str">
        <f t="shared" si="333"/>
        <v>growth</v>
      </c>
      <c r="E2167" s="12">
        <v>39</v>
      </c>
      <c r="F2167" s="12" t="s">
        <v>57</v>
      </c>
      <c r="G2167" s="12" t="s">
        <v>56</v>
      </c>
      <c r="H2167" s="12">
        <v>2</v>
      </c>
      <c r="I2167" s="12">
        <f t="shared" si="328"/>
        <v>36904039</v>
      </c>
      <c r="J2167" s="12">
        <f t="shared" si="330"/>
        <v>54</v>
      </c>
      <c r="K2167" s="13">
        <v>2990.5</v>
      </c>
      <c r="L2167" s="13">
        <v>2990.5</v>
      </c>
      <c r="M2167" s="13">
        <v>2.9411764705882355</v>
      </c>
      <c r="N2167" s="13">
        <f t="shared" si="329"/>
        <v>87.955882352941188</v>
      </c>
      <c r="O2167" s="12"/>
      <c r="P2167" s="6"/>
      <c r="Q2167" s="6"/>
    </row>
    <row r="2168" spans="1:17" x14ac:dyDescent="0.25">
      <c r="A2168" s="20">
        <f t="shared" si="334"/>
        <v>36904</v>
      </c>
      <c r="B2168" s="11">
        <f t="shared" si="334"/>
        <v>5</v>
      </c>
      <c r="C2168" s="12">
        <f t="shared" si="333"/>
        <v>4</v>
      </c>
      <c r="D2168" s="12" t="str">
        <f t="shared" si="333"/>
        <v>growth</v>
      </c>
      <c r="E2168" s="12">
        <v>82</v>
      </c>
      <c r="F2168" s="12" t="s">
        <v>57</v>
      </c>
      <c r="G2168" s="12" t="s">
        <v>56</v>
      </c>
      <c r="H2168" s="12">
        <v>3</v>
      </c>
      <c r="I2168" s="12">
        <f t="shared" si="328"/>
        <v>36904082</v>
      </c>
      <c r="J2168" s="12">
        <f t="shared" si="330"/>
        <v>54</v>
      </c>
      <c r="K2168" s="13">
        <v>2114</v>
      </c>
      <c r="L2168" s="13">
        <v>2114</v>
      </c>
      <c r="M2168" s="13">
        <v>0</v>
      </c>
      <c r="N2168" s="13">
        <f t="shared" si="329"/>
        <v>0</v>
      </c>
      <c r="O2168" s="12"/>
      <c r="P2168" s="6"/>
      <c r="Q2168" s="6"/>
    </row>
    <row r="2169" spans="1:17" x14ac:dyDescent="0.25">
      <c r="A2169" s="20">
        <f t="shared" si="334"/>
        <v>36904</v>
      </c>
      <c r="B2169" s="14">
        <f t="shared" si="334"/>
        <v>5</v>
      </c>
      <c r="C2169" s="15">
        <f t="shared" si="333"/>
        <v>4</v>
      </c>
      <c r="D2169" s="15" t="str">
        <f t="shared" si="333"/>
        <v>growth</v>
      </c>
      <c r="E2169" s="15">
        <v>15</v>
      </c>
      <c r="F2169" s="15" t="s">
        <v>55</v>
      </c>
      <c r="G2169" s="15" t="s">
        <v>58</v>
      </c>
      <c r="H2169" s="15">
        <v>1</v>
      </c>
      <c r="I2169" s="15">
        <f t="shared" si="328"/>
        <v>36904015</v>
      </c>
      <c r="J2169" s="15">
        <f t="shared" si="330"/>
        <v>54</v>
      </c>
      <c r="K2169" s="16">
        <v>1167.5</v>
      </c>
      <c r="L2169" s="16">
        <v>1167.5</v>
      </c>
      <c r="M2169" s="16">
        <v>29.468325791855204</v>
      </c>
      <c r="N2169" s="16">
        <f t="shared" si="329"/>
        <v>344.0427036199095</v>
      </c>
      <c r="O2169" s="15"/>
      <c r="P2169" s="6"/>
      <c r="Q2169" s="6"/>
    </row>
    <row r="2170" spans="1:17" x14ac:dyDescent="0.25">
      <c r="A2170" s="20">
        <f t="shared" si="334"/>
        <v>36904</v>
      </c>
      <c r="B2170" s="14">
        <f t="shared" si="334"/>
        <v>5</v>
      </c>
      <c r="C2170" s="15">
        <f t="shared" si="333"/>
        <v>4</v>
      </c>
      <c r="D2170" s="15" t="str">
        <f t="shared" si="333"/>
        <v>growth</v>
      </c>
      <c r="E2170" s="15">
        <v>34</v>
      </c>
      <c r="F2170" s="15" t="s">
        <v>55</v>
      </c>
      <c r="G2170" s="15" t="s">
        <v>58</v>
      </c>
      <c r="H2170" s="15">
        <v>2</v>
      </c>
      <c r="I2170" s="15">
        <f t="shared" si="328"/>
        <v>36904034</v>
      </c>
      <c r="J2170" s="15">
        <f t="shared" si="330"/>
        <v>54</v>
      </c>
      <c r="K2170" s="16">
        <v>1223.5</v>
      </c>
      <c r="L2170" s="16">
        <v>1223.5</v>
      </c>
      <c r="M2170" s="16">
        <v>61.758474576271198</v>
      </c>
      <c r="N2170" s="16">
        <f t="shared" si="329"/>
        <v>755.61493644067809</v>
      </c>
      <c r="O2170" s="15"/>
      <c r="P2170" s="6"/>
      <c r="Q2170" s="6"/>
    </row>
    <row r="2171" spans="1:17" x14ac:dyDescent="0.25">
      <c r="A2171" s="20">
        <f t="shared" si="334"/>
        <v>36904</v>
      </c>
      <c r="B2171" s="14">
        <f t="shared" si="334"/>
        <v>5</v>
      </c>
      <c r="C2171" s="15">
        <f t="shared" si="333"/>
        <v>4</v>
      </c>
      <c r="D2171" s="15" t="str">
        <f t="shared" si="333"/>
        <v>growth</v>
      </c>
      <c r="E2171" s="15">
        <v>60</v>
      </c>
      <c r="F2171" s="15" t="s">
        <v>55</v>
      </c>
      <c r="G2171" s="15" t="s">
        <v>58</v>
      </c>
      <c r="H2171" s="15">
        <v>3</v>
      </c>
      <c r="I2171" s="15">
        <f t="shared" si="328"/>
        <v>36904060</v>
      </c>
      <c r="J2171" s="15">
        <f t="shared" si="330"/>
        <v>54</v>
      </c>
      <c r="K2171" s="16">
        <v>788.5</v>
      </c>
      <c r="L2171" s="16">
        <v>788.5</v>
      </c>
      <c r="M2171" s="16">
        <v>89.187173750932146</v>
      </c>
      <c r="N2171" s="16">
        <f t="shared" si="329"/>
        <v>703.24086502609998</v>
      </c>
      <c r="O2171" s="15"/>
      <c r="P2171" s="6"/>
      <c r="Q2171" s="6"/>
    </row>
    <row r="2172" spans="1:17" x14ac:dyDescent="0.25">
      <c r="A2172" s="20">
        <f t="shared" si="334"/>
        <v>36904</v>
      </c>
      <c r="B2172" s="17">
        <f t="shared" si="334"/>
        <v>5</v>
      </c>
      <c r="C2172" s="18">
        <f t="shared" si="333"/>
        <v>4</v>
      </c>
      <c r="D2172" s="18" t="str">
        <f t="shared" si="333"/>
        <v>growth</v>
      </c>
      <c r="E2172" s="18">
        <v>18</v>
      </c>
      <c r="F2172" s="18" t="s">
        <v>57</v>
      </c>
      <c r="G2172" s="18" t="s">
        <v>58</v>
      </c>
      <c r="H2172" s="18">
        <v>1</v>
      </c>
      <c r="I2172" s="18">
        <f t="shared" si="328"/>
        <v>36904018</v>
      </c>
      <c r="J2172" s="18">
        <f t="shared" si="330"/>
        <v>54</v>
      </c>
      <c r="K2172" s="19">
        <v>964.5</v>
      </c>
      <c r="L2172" s="19">
        <v>964.5</v>
      </c>
      <c r="M2172" s="19">
        <v>59.871589085072245</v>
      </c>
      <c r="N2172" s="19">
        <f t="shared" si="329"/>
        <v>577.46147672552172</v>
      </c>
      <c r="O2172" s="18"/>
      <c r="P2172" s="6"/>
      <c r="Q2172" s="6"/>
    </row>
    <row r="2173" spans="1:17" x14ac:dyDescent="0.25">
      <c r="A2173" s="20">
        <f t="shared" si="334"/>
        <v>36904</v>
      </c>
      <c r="B2173" s="17">
        <f t="shared" si="334"/>
        <v>5</v>
      </c>
      <c r="C2173" s="18">
        <f t="shared" si="333"/>
        <v>4</v>
      </c>
      <c r="D2173" s="18" t="str">
        <f t="shared" si="333"/>
        <v>growth</v>
      </c>
      <c r="E2173" s="18">
        <v>37</v>
      </c>
      <c r="F2173" s="18" t="s">
        <v>57</v>
      </c>
      <c r="G2173" s="18" t="s">
        <v>58</v>
      </c>
      <c r="H2173" s="18">
        <v>2</v>
      </c>
      <c r="I2173" s="18">
        <f t="shared" si="328"/>
        <v>36904037</v>
      </c>
      <c r="J2173" s="18">
        <f t="shared" si="330"/>
        <v>54</v>
      </c>
      <c r="K2173" s="19">
        <v>1118.5</v>
      </c>
      <c r="L2173" s="19">
        <v>1118.5</v>
      </c>
      <c r="M2173" s="19">
        <v>53.526128868594625</v>
      </c>
      <c r="N2173" s="19">
        <f t="shared" si="329"/>
        <v>598.68975139523093</v>
      </c>
      <c r="O2173" s="18"/>
      <c r="P2173" s="6"/>
      <c r="Q2173" s="6"/>
    </row>
    <row r="2174" spans="1:17" x14ac:dyDescent="0.25">
      <c r="A2174" s="20">
        <f t="shared" si="334"/>
        <v>36904</v>
      </c>
      <c r="B2174" s="17">
        <f t="shared" si="334"/>
        <v>5</v>
      </c>
      <c r="C2174" s="18">
        <f t="shared" si="333"/>
        <v>4</v>
      </c>
      <c r="D2174" s="18" t="str">
        <f t="shared" si="333"/>
        <v>growth</v>
      </c>
      <c r="E2174" s="18">
        <v>83</v>
      </c>
      <c r="F2174" s="18" t="s">
        <v>57</v>
      </c>
      <c r="G2174" s="18" t="s">
        <v>58</v>
      </c>
      <c r="H2174" s="18">
        <v>3</v>
      </c>
      <c r="I2174" s="18">
        <f t="shared" si="328"/>
        <v>36904083</v>
      </c>
      <c r="J2174" s="18">
        <f t="shared" si="330"/>
        <v>54</v>
      </c>
      <c r="K2174" s="19">
        <v>1285.5</v>
      </c>
      <c r="L2174" s="19">
        <v>1285.5</v>
      </c>
      <c r="M2174" s="19">
        <v>68.067226890756302</v>
      </c>
      <c r="N2174" s="19">
        <f t="shared" si="329"/>
        <v>875.00420168067228</v>
      </c>
      <c r="O2174" s="18"/>
      <c r="P2174" s="6"/>
      <c r="Q2174" s="6"/>
    </row>
    <row r="2175" spans="1:17" x14ac:dyDescent="0.25">
      <c r="A2175" s="20">
        <f t="shared" si="334"/>
        <v>36904</v>
      </c>
      <c r="B2175" s="8">
        <f t="shared" si="334"/>
        <v>5</v>
      </c>
      <c r="C2175" s="9">
        <f t="shared" si="333"/>
        <v>4</v>
      </c>
      <c r="D2175" s="9" t="str">
        <f t="shared" si="333"/>
        <v>growth</v>
      </c>
      <c r="E2175" s="9">
        <v>16</v>
      </c>
      <c r="F2175" s="9" t="s">
        <v>55</v>
      </c>
      <c r="G2175" s="9" t="s">
        <v>59</v>
      </c>
      <c r="H2175" s="9">
        <v>1</v>
      </c>
      <c r="I2175" s="9">
        <f t="shared" si="328"/>
        <v>36904016</v>
      </c>
      <c r="J2175" s="9">
        <f t="shared" si="330"/>
        <v>54</v>
      </c>
      <c r="K2175" s="10">
        <v>1683.5</v>
      </c>
      <c r="L2175" s="10">
        <v>1683.5</v>
      </c>
      <c r="M2175" s="10">
        <v>97</v>
      </c>
      <c r="N2175" s="10">
        <f t="shared" si="329"/>
        <v>1632.9949999999999</v>
      </c>
      <c r="O2175" s="9"/>
      <c r="P2175" s="6"/>
      <c r="Q2175" s="26">
        <v>0.20512820512820518</v>
      </c>
    </row>
    <row r="2176" spans="1:17" x14ac:dyDescent="0.25">
      <c r="A2176" s="20">
        <f t="shared" si="334"/>
        <v>36904</v>
      </c>
      <c r="B2176" s="8">
        <f t="shared" si="334"/>
        <v>5</v>
      </c>
      <c r="C2176" s="9">
        <f t="shared" si="333"/>
        <v>4</v>
      </c>
      <c r="D2176" s="9" t="str">
        <f t="shared" si="333"/>
        <v>growth</v>
      </c>
      <c r="E2176" s="9">
        <v>36</v>
      </c>
      <c r="F2176" s="9" t="s">
        <v>55</v>
      </c>
      <c r="G2176" s="9" t="s">
        <v>59</v>
      </c>
      <c r="H2176" s="9">
        <v>2</v>
      </c>
      <c r="I2176" s="9">
        <f t="shared" si="328"/>
        <v>36904036</v>
      </c>
      <c r="J2176" s="9">
        <f t="shared" si="330"/>
        <v>54</v>
      </c>
      <c r="K2176" s="10">
        <v>1910.5</v>
      </c>
      <c r="L2176" s="10">
        <v>1910.5</v>
      </c>
      <c r="M2176" s="10">
        <v>97</v>
      </c>
      <c r="N2176" s="10">
        <f t="shared" si="329"/>
        <v>1853.1849999999999</v>
      </c>
      <c r="O2176" s="9"/>
      <c r="P2176" s="6"/>
      <c r="Q2176" s="26">
        <v>0.19814241486068118</v>
      </c>
    </row>
    <row r="2177" spans="1:17" x14ac:dyDescent="0.25">
      <c r="A2177" s="20">
        <f t="shared" si="334"/>
        <v>36904</v>
      </c>
      <c r="B2177" s="8">
        <f t="shared" si="334"/>
        <v>5</v>
      </c>
      <c r="C2177" s="9">
        <f t="shared" si="333"/>
        <v>4</v>
      </c>
      <c r="D2177" s="9" t="str">
        <f t="shared" si="333"/>
        <v>growth</v>
      </c>
      <c r="E2177" s="9">
        <v>59</v>
      </c>
      <c r="F2177" s="9" t="s">
        <v>55</v>
      </c>
      <c r="G2177" s="9" t="s">
        <v>59</v>
      </c>
      <c r="H2177" s="9">
        <v>3</v>
      </c>
      <c r="I2177" s="9">
        <f t="shared" si="328"/>
        <v>36904059</v>
      </c>
      <c r="J2177" s="9">
        <f t="shared" si="330"/>
        <v>54</v>
      </c>
      <c r="K2177" s="10">
        <v>1261</v>
      </c>
      <c r="L2177" s="10">
        <v>1261</v>
      </c>
      <c r="M2177" s="10">
        <v>97</v>
      </c>
      <c r="N2177" s="10">
        <f t="shared" si="329"/>
        <v>1223.17</v>
      </c>
      <c r="O2177" s="9"/>
      <c r="P2177" s="6"/>
      <c r="Q2177" s="26">
        <v>0.16101694915254239</v>
      </c>
    </row>
    <row r="2178" spans="1:17" x14ac:dyDescent="0.25">
      <c r="A2178" s="20">
        <f t="shared" si="334"/>
        <v>36904</v>
      </c>
      <c r="B2178" s="11">
        <f t="shared" si="334"/>
        <v>5</v>
      </c>
      <c r="C2178" s="12">
        <f t="shared" si="333"/>
        <v>4</v>
      </c>
      <c r="D2178" s="12" t="str">
        <f t="shared" si="333"/>
        <v>growth</v>
      </c>
      <c r="E2178" s="12">
        <v>19</v>
      </c>
      <c r="F2178" s="12" t="s">
        <v>57</v>
      </c>
      <c r="G2178" s="12" t="s">
        <v>59</v>
      </c>
      <c r="H2178" s="12">
        <v>1</v>
      </c>
      <c r="I2178" s="12">
        <f t="shared" si="328"/>
        <v>36904019</v>
      </c>
      <c r="J2178" s="12">
        <f t="shared" si="330"/>
        <v>54</v>
      </c>
      <c r="K2178" s="13">
        <v>1541.5</v>
      </c>
      <c r="L2178" s="13">
        <v>1541.5</v>
      </c>
      <c r="M2178" s="13">
        <v>85.3</v>
      </c>
      <c r="N2178" s="13">
        <f t="shared" si="329"/>
        <v>1314.8995</v>
      </c>
      <c r="O2178" s="12"/>
      <c r="P2178" s="6"/>
      <c r="Q2178" s="26">
        <v>0.17142857142857149</v>
      </c>
    </row>
    <row r="2179" spans="1:17" x14ac:dyDescent="0.25">
      <c r="A2179" s="20">
        <f t="shared" si="334"/>
        <v>36904</v>
      </c>
      <c r="B2179" s="11">
        <f t="shared" si="334"/>
        <v>5</v>
      </c>
      <c r="C2179" s="12">
        <f t="shared" si="333"/>
        <v>4</v>
      </c>
      <c r="D2179" s="12" t="str">
        <f t="shared" si="333"/>
        <v>growth</v>
      </c>
      <c r="E2179" s="12">
        <v>38</v>
      </c>
      <c r="F2179" s="12" t="s">
        <v>57</v>
      </c>
      <c r="G2179" s="12" t="s">
        <v>59</v>
      </c>
      <c r="H2179" s="12">
        <v>2</v>
      </c>
      <c r="I2179" s="12">
        <f t="shared" si="328"/>
        <v>36904038</v>
      </c>
      <c r="J2179" s="12">
        <f t="shared" si="330"/>
        <v>54</v>
      </c>
      <c r="K2179" s="13">
        <v>1246.5</v>
      </c>
      <c r="L2179" s="13">
        <v>1246.5</v>
      </c>
      <c r="M2179" s="13">
        <v>85.3</v>
      </c>
      <c r="N2179" s="13">
        <f t="shared" si="329"/>
        <v>1063.2645</v>
      </c>
      <c r="O2179" s="12"/>
      <c r="P2179" s="6"/>
      <c r="Q2179" s="26">
        <v>0.1711711711711712</v>
      </c>
    </row>
    <row r="2180" spans="1:17" x14ac:dyDescent="0.25">
      <c r="A2180" s="20">
        <f t="shared" si="334"/>
        <v>36904</v>
      </c>
      <c r="B2180" s="11">
        <f t="shared" si="334"/>
        <v>5</v>
      </c>
      <c r="C2180" s="12">
        <f t="shared" si="334"/>
        <v>4</v>
      </c>
      <c r="D2180" s="12" t="str">
        <f t="shared" si="334"/>
        <v>growth</v>
      </c>
      <c r="E2180" s="12">
        <v>81</v>
      </c>
      <c r="F2180" s="12" t="s">
        <v>57</v>
      </c>
      <c r="G2180" s="12" t="s">
        <v>59</v>
      </c>
      <c r="H2180" s="12">
        <v>3</v>
      </c>
      <c r="I2180" s="12">
        <f t="shared" si="328"/>
        <v>36904081</v>
      </c>
      <c r="J2180" s="12">
        <f t="shared" si="330"/>
        <v>54</v>
      </c>
      <c r="K2180" s="13">
        <v>1356</v>
      </c>
      <c r="L2180" s="13">
        <v>1356</v>
      </c>
      <c r="M2180" s="13">
        <v>85.3</v>
      </c>
      <c r="N2180" s="13">
        <f t="shared" si="329"/>
        <v>1156.6679999999999</v>
      </c>
      <c r="O2180" s="12"/>
      <c r="P2180" s="6"/>
      <c r="Q2180" s="26">
        <v>0.16049382716049387</v>
      </c>
    </row>
    <row r="2181" spans="1:17" x14ac:dyDescent="0.25">
      <c r="A2181" s="7">
        <v>36909</v>
      </c>
      <c r="B2181" s="8">
        <v>5</v>
      </c>
      <c r="C2181" s="9">
        <v>4</v>
      </c>
      <c r="D2181" s="9" t="s">
        <v>60</v>
      </c>
      <c r="E2181" s="9">
        <v>14</v>
      </c>
      <c r="F2181" s="9" t="s">
        <v>55</v>
      </c>
      <c r="G2181" s="9" t="s">
        <v>56</v>
      </c>
      <c r="H2181" s="9">
        <v>1</v>
      </c>
      <c r="I2181" s="9">
        <f t="shared" si="328"/>
        <v>36909014</v>
      </c>
      <c r="J2181" s="9">
        <f t="shared" si="330"/>
        <v>54</v>
      </c>
      <c r="K2181" s="10">
        <v>1085</v>
      </c>
      <c r="L2181" s="10">
        <v>1085</v>
      </c>
      <c r="M2181" s="10">
        <v>42.553191489361701</v>
      </c>
      <c r="N2181" s="10">
        <f t="shared" si="329"/>
        <v>461.70212765957444</v>
      </c>
      <c r="O2181" s="9"/>
      <c r="P2181" s="6"/>
      <c r="Q2181" s="6"/>
    </row>
    <row r="2182" spans="1:17" x14ac:dyDescent="0.25">
      <c r="A2182" s="7">
        <f>A2181</f>
        <v>36909</v>
      </c>
      <c r="B2182" s="8">
        <f>B2181</f>
        <v>5</v>
      </c>
      <c r="C2182" s="9">
        <f t="shared" ref="C2182:D2197" si="335">C2181</f>
        <v>4</v>
      </c>
      <c r="D2182" s="9" t="str">
        <f t="shared" si="335"/>
        <v>growth</v>
      </c>
      <c r="E2182" s="9">
        <v>35</v>
      </c>
      <c r="F2182" s="9" t="s">
        <v>55</v>
      </c>
      <c r="G2182" s="9" t="s">
        <v>56</v>
      </c>
      <c r="H2182" s="9">
        <v>2</v>
      </c>
      <c r="I2182" s="9">
        <f t="shared" si="328"/>
        <v>36909035</v>
      </c>
      <c r="J2182" s="9">
        <f t="shared" si="330"/>
        <v>54</v>
      </c>
      <c r="K2182" s="10">
        <v>2075</v>
      </c>
      <c r="L2182" s="10">
        <v>2075</v>
      </c>
      <c r="M2182" s="10">
        <v>26.865671641791046</v>
      </c>
      <c r="N2182" s="10">
        <f t="shared" si="329"/>
        <v>557.46268656716416</v>
      </c>
      <c r="O2182" s="9"/>
      <c r="P2182" s="6"/>
      <c r="Q2182" s="6"/>
    </row>
    <row r="2183" spans="1:17" x14ac:dyDescent="0.25">
      <c r="A2183" s="7">
        <f t="shared" ref="A2183:D2198" si="336">A2182</f>
        <v>36909</v>
      </c>
      <c r="B2183" s="8">
        <f t="shared" si="336"/>
        <v>5</v>
      </c>
      <c r="C2183" s="9">
        <f t="shared" si="335"/>
        <v>4</v>
      </c>
      <c r="D2183" s="9" t="str">
        <f t="shared" si="335"/>
        <v>growth</v>
      </c>
      <c r="E2183" s="9">
        <v>61</v>
      </c>
      <c r="F2183" s="9" t="s">
        <v>55</v>
      </c>
      <c r="G2183" s="9" t="s">
        <v>56</v>
      </c>
      <c r="H2183" s="9">
        <v>3</v>
      </c>
      <c r="I2183" s="9">
        <f t="shared" si="328"/>
        <v>36909061</v>
      </c>
      <c r="J2183" s="9">
        <f t="shared" si="330"/>
        <v>54</v>
      </c>
      <c r="K2183" s="10">
        <v>1465</v>
      </c>
      <c r="L2183" s="10">
        <v>1465</v>
      </c>
      <c r="M2183" s="10">
        <v>1.3806706114398424</v>
      </c>
      <c r="N2183" s="10">
        <f t="shared" si="329"/>
        <v>20.22682445759369</v>
      </c>
      <c r="O2183" s="9"/>
      <c r="P2183" s="6"/>
      <c r="Q2183" s="6"/>
    </row>
    <row r="2184" spans="1:17" x14ac:dyDescent="0.25">
      <c r="A2184" s="7">
        <f t="shared" si="336"/>
        <v>36909</v>
      </c>
      <c r="B2184" s="11">
        <f t="shared" si="336"/>
        <v>5</v>
      </c>
      <c r="C2184" s="12">
        <f t="shared" si="335"/>
        <v>4</v>
      </c>
      <c r="D2184" s="12" t="str">
        <f t="shared" si="335"/>
        <v>growth</v>
      </c>
      <c r="E2184" s="12">
        <v>17</v>
      </c>
      <c r="F2184" s="12" t="s">
        <v>57</v>
      </c>
      <c r="G2184" s="12" t="s">
        <v>56</v>
      </c>
      <c r="H2184" s="12">
        <v>1</v>
      </c>
      <c r="I2184" s="12">
        <f t="shared" si="328"/>
        <v>36909017</v>
      </c>
      <c r="J2184" s="12">
        <f t="shared" si="330"/>
        <v>54</v>
      </c>
      <c r="K2184" s="13">
        <v>2835</v>
      </c>
      <c r="L2184" s="13">
        <v>2835</v>
      </c>
      <c r="M2184" s="13">
        <v>10.9375</v>
      </c>
      <c r="N2184" s="13">
        <f t="shared" si="329"/>
        <v>310.078125</v>
      </c>
      <c r="O2184" s="12"/>
      <c r="P2184" s="6"/>
      <c r="Q2184" s="6"/>
    </row>
    <row r="2185" spans="1:17" x14ac:dyDescent="0.25">
      <c r="A2185" s="7">
        <f t="shared" si="336"/>
        <v>36909</v>
      </c>
      <c r="B2185" s="11">
        <f t="shared" si="336"/>
        <v>5</v>
      </c>
      <c r="C2185" s="12">
        <f t="shared" si="335"/>
        <v>4</v>
      </c>
      <c r="D2185" s="12" t="str">
        <f t="shared" si="335"/>
        <v>growth</v>
      </c>
      <c r="E2185" s="12">
        <v>39</v>
      </c>
      <c r="F2185" s="12" t="s">
        <v>57</v>
      </c>
      <c r="G2185" s="12" t="s">
        <v>56</v>
      </c>
      <c r="H2185" s="12">
        <v>2</v>
      </c>
      <c r="I2185" s="12">
        <f t="shared" si="328"/>
        <v>36909039</v>
      </c>
      <c r="J2185" s="12">
        <f t="shared" si="330"/>
        <v>54</v>
      </c>
      <c r="K2185" s="13">
        <v>2275</v>
      </c>
      <c r="L2185" s="13">
        <v>2275</v>
      </c>
      <c r="M2185" s="13">
        <v>0</v>
      </c>
      <c r="N2185" s="13">
        <f t="shared" si="329"/>
        <v>0</v>
      </c>
      <c r="O2185" s="12"/>
      <c r="P2185" s="6"/>
      <c r="Q2185" s="6"/>
    </row>
    <row r="2186" spans="1:17" x14ac:dyDescent="0.25">
      <c r="A2186" s="7">
        <f t="shared" si="336"/>
        <v>36909</v>
      </c>
      <c r="B2186" s="11">
        <f t="shared" si="336"/>
        <v>5</v>
      </c>
      <c r="C2186" s="12">
        <f t="shared" si="335"/>
        <v>4</v>
      </c>
      <c r="D2186" s="12" t="str">
        <f t="shared" si="335"/>
        <v>growth</v>
      </c>
      <c r="E2186" s="12">
        <v>82</v>
      </c>
      <c r="F2186" s="12" t="s">
        <v>57</v>
      </c>
      <c r="G2186" s="12" t="s">
        <v>56</v>
      </c>
      <c r="H2186" s="12">
        <v>3</v>
      </c>
      <c r="I2186" s="12">
        <f t="shared" si="328"/>
        <v>36909082</v>
      </c>
      <c r="J2186" s="12">
        <f t="shared" si="330"/>
        <v>54</v>
      </c>
      <c r="K2186" s="13">
        <v>2070</v>
      </c>
      <c r="L2186" s="13">
        <v>2070</v>
      </c>
      <c r="M2186" s="13">
        <v>0</v>
      </c>
      <c r="N2186" s="13">
        <f t="shared" si="329"/>
        <v>0</v>
      </c>
      <c r="O2186" s="12"/>
      <c r="P2186" s="6"/>
      <c r="Q2186" s="6"/>
    </row>
    <row r="2187" spans="1:17" x14ac:dyDescent="0.25">
      <c r="A2187" s="7">
        <f t="shared" si="336"/>
        <v>36909</v>
      </c>
      <c r="B2187" s="14">
        <f t="shared" si="336"/>
        <v>5</v>
      </c>
      <c r="C2187" s="15">
        <f t="shared" si="335"/>
        <v>4</v>
      </c>
      <c r="D2187" s="15" t="str">
        <f t="shared" si="335"/>
        <v>growth</v>
      </c>
      <c r="E2187" s="15">
        <v>15</v>
      </c>
      <c r="F2187" s="15" t="s">
        <v>55</v>
      </c>
      <c r="G2187" s="15" t="s">
        <v>58</v>
      </c>
      <c r="H2187" s="15">
        <v>1</v>
      </c>
      <c r="I2187" s="15">
        <f t="shared" si="328"/>
        <v>36909015</v>
      </c>
      <c r="J2187" s="15">
        <f t="shared" si="330"/>
        <v>54</v>
      </c>
      <c r="K2187" s="16">
        <v>1585</v>
      </c>
      <c r="L2187" s="16">
        <v>1585</v>
      </c>
      <c r="M2187" s="16">
        <v>54.932735426008975</v>
      </c>
      <c r="N2187" s="16">
        <f t="shared" si="329"/>
        <v>870.68385650224218</v>
      </c>
      <c r="O2187" s="15"/>
      <c r="P2187" s="6"/>
      <c r="Q2187" s="6"/>
    </row>
    <row r="2188" spans="1:17" x14ac:dyDescent="0.25">
      <c r="A2188" s="7">
        <f t="shared" si="336"/>
        <v>36909</v>
      </c>
      <c r="B2188" s="14">
        <f t="shared" si="336"/>
        <v>5</v>
      </c>
      <c r="C2188" s="15">
        <f t="shared" si="335"/>
        <v>4</v>
      </c>
      <c r="D2188" s="15" t="str">
        <f t="shared" si="335"/>
        <v>growth</v>
      </c>
      <c r="E2188" s="15">
        <v>34</v>
      </c>
      <c r="F2188" s="15" t="s">
        <v>55</v>
      </c>
      <c r="G2188" s="15" t="s">
        <v>58</v>
      </c>
      <c r="H2188" s="15">
        <v>2</v>
      </c>
      <c r="I2188" s="15">
        <f t="shared" si="328"/>
        <v>36909034</v>
      </c>
      <c r="J2188" s="15">
        <f t="shared" si="330"/>
        <v>54</v>
      </c>
      <c r="K2188" s="16">
        <v>1575</v>
      </c>
      <c r="L2188" s="16">
        <v>1575</v>
      </c>
      <c r="M2188" s="16">
        <v>84.328358208955223</v>
      </c>
      <c r="N2188" s="16">
        <f t="shared" si="329"/>
        <v>1328.1716417910447</v>
      </c>
      <c r="O2188" s="15"/>
      <c r="P2188" s="6"/>
      <c r="Q2188" s="6"/>
    </row>
    <row r="2189" spans="1:17" x14ac:dyDescent="0.25">
      <c r="A2189" s="7">
        <f t="shared" si="336"/>
        <v>36909</v>
      </c>
      <c r="B2189" s="14">
        <f t="shared" si="336"/>
        <v>5</v>
      </c>
      <c r="C2189" s="15">
        <f t="shared" si="335"/>
        <v>4</v>
      </c>
      <c r="D2189" s="15" t="str">
        <f t="shared" si="335"/>
        <v>growth</v>
      </c>
      <c r="E2189" s="15">
        <v>60</v>
      </c>
      <c r="F2189" s="15" t="s">
        <v>55</v>
      </c>
      <c r="G2189" s="15" t="s">
        <v>58</v>
      </c>
      <c r="H2189" s="15">
        <v>3</v>
      </c>
      <c r="I2189" s="15">
        <f t="shared" si="328"/>
        <v>36909060</v>
      </c>
      <c r="J2189" s="15">
        <f t="shared" si="330"/>
        <v>54</v>
      </c>
      <c r="K2189" s="16">
        <v>1170</v>
      </c>
      <c r="L2189" s="16">
        <v>1170</v>
      </c>
      <c r="M2189" s="16">
        <v>90.601503759398497</v>
      </c>
      <c r="N2189" s="16">
        <f t="shared" si="329"/>
        <v>1060.0375939849623</v>
      </c>
      <c r="O2189" s="15"/>
      <c r="P2189" s="6"/>
      <c r="Q2189" s="6"/>
    </row>
    <row r="2190" spans="1:17" x14ac:dyDescent="0.25">
      <c r="A2190" s="7">
        <f t="shared" si="336"/>
        <v>36909</v>
      </c>
      <c r="B2190" s="17">
        <f t="shared" si="336"/>
        <v>5</v>
      </c>
      <c r="C2190" s="18">
        <f t="shared" si="335"/>
        <v>4</v>
      </c>
      <c r="D2190" s="18" t="str">
        <f t="shared" si="335"/>
        <v>growth</v>
      </c>
      <c r="E2190" s="18">
        <v>18</v>
      </c>
      <c r="F2190" s="18" t="s">
        <v>57</v>
      </c>
      <c r="G2190" s="18" t="s">
        <v>58</v>
      </c>
      <c r="H2190" s="18">
        <v>1</v>
      </c>
      <c r="I2190" s="18">
        <f t="shared" si="328"/>
        <v>36909018</v>
      </c>
      <c r="J2190" s="18">
        <f t="shared" si="330"/>
        <v>54</v>
      </c>
      <c r="K2190" s="19">
        <v>1290</v>
      </c>
      <c r="L2190" s="19">
        <v>1290</v>
      </c>
      <c r="M2190" s="19">
        <v>36.327345309381244</v>
      </c>
      <c r="N2190" s="19">
        <f t="shared" si="329"/>
        <v>468.62275449101804</v>
      </c>
      <c r="O2190" s="18"/>
      <c r="P2190" s="6"/>
      <c r="Q2190" s="6"/>
    </row>
    <row r="2191" spans="1:17" x14ac:dyDescent="0.25">
      <c r="A2191" s="7">
        <f t="shared" si="336"/>
        <v>36909</v>
      </c>
      <c r="B2191" s="17">
        <f t="shared" si="336"/>
        <v>5</v>
      </c>
      <c r="C2191" s="18">
        <f t="shared" si="335"/>
        <v>4</v>
      </c>
      <c r="D2191" s="18" t="str">
        <f t="shared" si="335"/>
        <v>growth</v>
      </c>
      <c r="E2191" s="18">
        <v>37</v>
      </c>
      <c r="F2191" s="18" t="s">
        <v>57</v>
      </c>
      <c r="G2191" s="18" t="s">
        <v>58</v>
      </c>
      <c r="H2191" s="18">
        <v>2</v>
      </c>
      <c r="I2191" s="18">
        <f t="shared" si="328"/>
        <v>36909037</v>
      </c>
      <c r="J2191" s="18">
        <f t="shared" si="330"/>
        <v>54</v>
      </c>
      <c r="K2191" s="19">
        <v>1205</v>
      </c>
      <c r="L2191" s="19">
        <v>1205</v>
      </c>
      <c r="M2191" s="19">
        <v>72.64325323475046</v>
      </c>
      <c r="N2191" s="19">
        <f t="shared" si="329"/>
        <v>875.35120147874306</v>
      </c>
      <c r="O2191" s="18"/>
      <c r="P2191" s="6"/>
      <c r="Q2191" s="6"/>
    </row>
    <row r="2192" spans="1:17" x14ac:dyDescent="0.25">
      <c r="A2192" s="7">
        <f t="shared" si="336"/>
        <v>36909</v>
      </c>
      <c r="B2192" s="17">
        <f t="shared" si="336"/>
        <v>5</v>
      </c>
      <c r="C2192" s="18">
        <f t="shared" si="335"/>
        <v>4</v>
      </c>
      <c r="D2192" s="18" t="str">
        <f t="shared" si="335"/>
        <v>growth</v>
      </c>
      <c r="E2192" s="18">
        <v>83</v>
      </c>
      <c r="F2192" s="18" t="s">
        <v>57</v>
      </c>
      <c r="G2192" s="18" t="s">
        <v>58</v>
      </c>
      <c r="H2192" s="18">
        <v>3</v>
      </c>
      <c r="I2192" s="18">
        <f t="shared" si="328"/>
        <v>36909083</v>
      </c>
      <c r="J2192" s="18">
        <f t="shared" si="330"/>
        <v>54</v>
      </c>
      <c r="K2192" s="19">
        <v>1685</v>
      </c>
      <c r="L2192" s="19">
        <v>1685</v>
      </c>
      <c r="M2192" s="19">
        <v>67.272727272727266</v>
      </c>
      <c r="N2192" s="19">
        <f t="shared" si="329"/>
        <v>1133.5454545454543</v>
      </c>
      <c r="O2192" s="18"/>
      <c r="P2192" s="6"/>
      <c r="Q2192" s="6"/>
    </row>
    <row r="2193" spans="1:17" x14ac:dyDescent="0.25">
      <c r="A2193" s="7">
        <f t="shared" si="336"/>
        <v>36909</v>
      </c>
      <c r="B2193" s="8">
        <f t="shared" si="336"/>
        <v>5</v>
      </c>
      <c r="C2193" s="9">
        <f t="shared" si="335"/>
        <v>4</v>
      </c>
      <c r="D2193" s="9" t="str">
        <f t="shared" si="335"/>
        <v>growth</v>
      </c>
      <c r="E2193" s="9">
        <v>16</v>
      </c>
      <c r="F2193" s="9" t="s">
        <v>55</v>
      </c>
      <c r="G2193" s="9" t="s">
        <v>59</v>
      </c>
      <c r="H2193" s="9">
        <v>1</v>
      </c>
      <c r="I2193" s="9">
        <f t="shared" si="328"/>
        <v>36909016</v>
      </c>
      <c r="J2193" s="9">
        <f t="shared" si="330"/>
        <v>54</v>
      </c>
      <c r="K2193" s="10">
        <v>2654</v>
      </c>
      <c r="L2193" s="10">
        <v>2654</v>
      </c>
      <c r="M2193" s="10">
        <v>97</v>
      </c>
      <c r="N2193" s="10">
        <f t="shared" si="329"/>
        <v>2574.38</v>
      </c>
      <c r="O2193" s="9"/>
      <c r="P2193" s="6"/>
      <c r="Q2193" s="6">
        <v>0.14329738058551611</v>
      </c>
    </row>
    <row r="2194" spans="1:17" x14ac:dyDescent="0.25">
      <c r="A2194" s="7">
        <f t="shared" si="336"/>
        <v>36909</v>
      </c>
      <c r="B2194" s="8">
        <f t="shared" si="336"/>
        <v>5</v>
      </c>
      <c r="C2194" s="9">
        <f t="shared" si="335"/>
        <v>4</v>
      </c>
      <c r="D2194" s="9" t="str">
        <f t="shared" si="335"/>
        <v>growth</v>
      </c>
      <c r="E2194" s="9">
        <v>36</v>
      </c>
      <c r="F2194" s="9" t="s">
        <v>55</v>
      </c>
      <c r="G2194" s="9" t="s">
        <v>59</v>
      </c>
      <c r="H2194" s="9">
        <v>2</v>
      </c>
      <c r="I2194" s="9">
        <f t="shared" si="328"/>
        <v>36909036</v>
      </c>
      <c r="J2194" s="9">
        <f t="shared" si="330"/>
        <v>54</v>
      </c>
      <c r="K2194" s="10">
        <v>2534</v>
      </c>
      <c r="L2194" s="10">
        <v>2534</v>
      </c>
      <c r="M2194" s="10">
        <v>97</v>
      </c>
      <c r="N2194" s="10">
        <f t="shared" si="329"/>
        <v>2457.98</v>
      </c>
      <c r="O2194" s="9"/>
      <c r="P2194" s="6"/>
      <c r="Q2194" s="6">
        <v>0.30254777070063688</v>
      </c>
    </row>
    <row r="2195" spans="1:17" x14ac:dyDescent="0.25">
      <c r="A2195" s="7">
        <f t="shared" si="336"/>
        <v>36909</v>
      </c>
      <c r="B2195" s="8">
        <f t="shared" si="336"/>
        <v>5</v>
      </c>
      <c r="C2195" s="9">
        <f t="shared" si="335"/>
        <v>4</v>
      </c>
      <c r="D2195" s="9" t="str">
        <f t="shared" si="335"/>
        <v>growth</v>
      </c>
      <c r="E2195" s="9">
        <v>59</v>
      </c>
      <c r="F2195" s="9" t="s">
        <v>55</v>
      </c>
      <c r="G2195" s="9" t="s">
        <v>59</v>
      </c>
      <c r="H2195" s="9">
        <v>3</v>
      </c>
      <c r="I2195" s="9">
        <f t="shared" si="328"/>
        <v>36909059</v>
      </c>
      <c r="J2195" s="9">
        <f t="shared" si="330"/>
        <v>54</v>
      </c>
      <c r="K2195" s="10">
        <v>2131</v>
      </c>
      <c r="L2195" s="10">
        <v>2131</v>
      </c>
      <c r="M2195" s="10">
        <v>97</v>
      </c>
      <c r="N2195" s="10">
        <f t="shared" si="329"/>
        <v>2067.0700000000002</v>
      </c>
      <c r="O2195" s="9"/>
      <c r="P2195" s="6"/>
      <c r="Q2195" s="6">
        <v>0.23372781065088755</v>
      </c>
    </row>
    <row r="2196" spans="1:17" x14ac:dyDescent="0.25">
      <c r="A2196" s="7">
        <f t="shared" si="336"/>
        <v>36909</v>
      </c>
      <c r="B2196" s="11">
        <f t="shared" si="336"/>
        <v>5</v>
      </c>
      <c r="C2196" s="12">
        <f t="shared" si="335"/>
        <v>4</v>
      </c>
      <c r="D2196" s="12" t="str">
        <f t="shared" si="335"/>
        <v>growth</v>
      </c>
      <c r="E2196" s="12">
        <v>19</v>
      </c>
      <c r="F2196" s="12" t="s">
        <v>57</v>
      </c>
      <c r="G2196" s="12" t="s">
        <v>59</v>
      </c>
      <c r="H2196" s="12">
        <v>1</v>
      </c>
      <c r="I2196" s="12">
        <f t="shared" si="328"/>
        <v>36909019</v>
      </c>
      <c r="J2196" s="12">
        <f t="shared" si="330"/>
        <v>54</v>
      </c>
      <c r="K2196" s="13">
        <v>2271</v>
      </c>
      <c r="L2196" s="13">
        <v>2271</v>
      </c>
      <c r="M2196" s="13">
        <v>85.3</v>
      </c>
      <c r="N2196" s="13">
        <f t="shared" si="329"/>
        <v>1937.163</v>
      </c>
      <c r="O2196" s="12"/>
      <c r="P2196" s="6"/>
      <c r="Q2196" s="6">
        <v>0.31494252873563211</v>
      </c>
    </row>
    <row r="2197" spans="1:17" x14ac:dyDescent="0.25">
      <c r="A2197" s="7">
        <f t="shared" si="336"/>
        <v>36909</v>
      </c>
      <c r="B2197" s="11">
        <f t="shared" si="336"/>
        <v>5</v>
      </c>
      <c r="C2197" s="12">
        <f t="shared" si="335"/>
        <v>4</v>
      </c>
      <c r="D2197" s="12" t="str">
        <f t="shared" si="335"/>
        <v>growth</v>
      </c>
      <c r="E2197" s="12">
        <v>38</v>
      </c>
      <c r="F2197" s="12" t="s">
        <v>57</v>
      </c>
      <c r="G2197" s="12" t="s">
        <v>59</v>
      </c>
      <c r="H2197" s="12">
        <v>2</v>
      </c>
      <c r="I2197" s="12">
        <f t="shared" si="328"/>
        <v>36909038</v>
      </c>
      <c r="J2197" s="12">
        <f t="shared" si="330"/>
        <v>54</v>
      </c>
      <c r="K2197" s="13">
        <v>2391.5</v>
      </c>
      <c r="L2197" s="13">
        <v>2391.5</v>
      </c>
      <c r="M2197" s="13">
        <v>85.3</v>
      </c>
      <c r="N2197" s="13">
        <f t="shared" si="329"/>
        <v>2039.9494999999999</v>
      </c>
      <c r="O2197" s="12"/>
      <c r="P2197" s="6"/>
      <c r="Q2197" s="6">
        <v>0.25287356321839072</v>
      </c>
    </row>
    <row r="2198" spans="1:17" x14ac:dyDescent="0.25">
      <c r="A2198" s="7">
        <f t="shared" si="336"/>
        <v>36909</v>
      </c>
      <c r="B2198" s="11">
        <f t="shared" si="336"/>
        <v>5</v>
      </c>
      <c r="C2198" s="12">
        <f t="shared" si="336"/>
        <v>4</v>
      </c>
      <c r="D2198" s="12" t="str">
        <f t="shared" si="336"/>
        <v>growth</v>
      </c>
      <c r="E2198" s="12">
        <v>81</v>
      </c>
      <c r="F2198" s="12" t="s">
        <v>57</v>
      </c>
      <c r="G2198" s="12" t="s">
        <v>59</v>
      </c>
      <c r="H2198" s="12">
        <v>3</v>
      </c>
      <c r="I2198" s="12">
        <f t="shared" ref="I2198:I2261" si="337">A2198*1000+E2198</f>
        <v>36909081</v>
      </c>
      <c r="J2198" s="12">
        <f t="shared" si="330"/>
        <v>54</v>
      </c>
      <c r="K2198" s="13">
        <v>2332.5</v>
      </c>
      <c r="L2198" s="13">
        <v>2332.5</v>
      </c>
      <c r="M2198" s="13">
        <v>85.3</v>
      </c>
      <c r="N2198" s="13">
        <f t="shared" ref="N2198:N2261" si="338">K2198*(M2198/100)</f>
        <v>1989.6224999999999</v>
      </c>
      <c r="O2198" s="12"/>
      <c r="P2198" s="6"/>
      <c r="Q2198" s="6">
        <v>0.29144385026737973</v>
      </c>
    </row>
    <row r="2199" spans="1:17" x14ac:dyDescent="0.25">
      <c r="A2199" s="20">
        <v>36915</v>
      </c>
      <c r="B2199" s="8">
        <v>5</v>
      </c>
      <c r="C2199" s="9">
        <v>4</v>
      </c>
      <c r="D2199" s="9" t="s">
        <v>54</v>
      </c>
      <c r="E2199" s="9">
        <v>14</v>
      </c>
      <c r="F2199" s="9" t="s">
        <v>55</v>
      </c>
      <c r="G2199" s="9" t="s">
        <v>56</v>
      </c>
      <c r="H2199" s="9">
        <v>1</v>
      </c>
      <c r="I2199" s="9">
        <f t="shared" si="337"/>
        <v>36915014</v>
      </c>
      <c r="J2199" s="9">
        <f t="shared" si="330"/>
        <v>54</v>
      </c>
      <c r="K2199" s="10">
        <v>1575</v>
      </c>
      <c r="L2199" s="10">
        <v>1575</v>
      </c>
      <c r="M2199" s="10">
        <v>42.553191489361701</v>
      </c>
      <c r="N2199" s="10">
        <f t="shared" si="338"/>
        <v>670.21276595744678</v>
      </c>
      <c r="O2199" s="10">
        <v>285</v>
      </c>
      <c r="P2199" s="6">
        <f>(K2199-O2199)/K2199</f>
        <v>0.81904761904761902</v>
      </c>
      <c r="Q2199" s="6"/>
    </row>
    <row r="2200" spans="1:17" x14ac:dyDescent="0.25">
      <c r="A2200" s="20">
        <f>A2199</f>
        <v>36915</v>
      </c>
      <c r="B2200" s="8">
        <f>B2199</f>
        <v>5</v>
      </c>
      <c r="C2200" s="9">
        <f t="shared" ref="C2200:D2215" si="339">C2199</f>
        <v>4</v>
      </c>
      <c r="D2200" s="9" t="str">
        <f t="shared" si="339"/>
        <v>final</v>
      </c>
      <c r="E2200" s="9">
        <v>35</v>
      </c>
      <c r="F2200" s="9" t="s">
        <v>55</v>
      </c>
      <c r="G2200" s="9" t="s">
        <v>56</v>
      </c>
      <c r="H2200" s="9">
        <v>2</v>
      </c>
      <c r="I2200" s="9">
        <f t="shared" si="337"/>
        <v>36915035</v>
      </c>
      <c r="J2200" s="9">
        <f t="shared" si="330"/>
        <v>54</v>
      </c>
      <c r="K2200" s="10">
        <v>2005</v>
      </c>
      <c r="L2200" s="10">
        <v>2005</v>
      </c>
      <c r="M2200" s="10">
        <v>26.865671641791046</v>
      </c>
      <c r="N2200" s="10">
        <f t="shared" si="338"/>
        <v>538.65671641791039</v>
      </c>
      <c r="O2200" s="10">
        <v>715</v>
      </c>
      <c r="P2200" s="6">
        <f t="shared" ref="P2200:P2216" si="340">(K2200-O2200)/K2200</f>
        <v>0.64339152119700749</v>
      </c>
      <c r="Q2200" s="6"/>
    </row>
    <row r="2201" spans="1:17" x14ac:dyDescent="0.25">
      <c r="A2201" s="20">
        <f t="shared" ref="A2201:D2216" si="341">A2200</f>
        <v>36915</v>
      </c>
      <c r="B2201" s="8">
        <f t="shared" si="341"/>
        <v>5</v>
      </c>
      <c r="C2201" s="9">
        <f t="shared" si="339"/>
        <v>4</v>
      </c>
      <c r="D2201" s="9" t="str">
        <f t="shared" si="339"/>
        <v>final</v>
      </c>
      <c r="E2201" s="9">
        <v>61</v>
      </c>
      <c r="F2201" s="9" t="s">
        <v>55</v>
      </c>
      <c r="G2201" s="9" t="s">
        <v>56</v>
      </c>
      <c r="H2201" s="9">
        <v>3</v>
      </c>
      <c r="I2201" s="9">
        <f t="shared" si="337"/>
        <v>36915061</v>
      </c>
      <c r="J2201" s="9">
        <f t="shared" si="330"/>
        <v>54</v>
      </c>
      <c r="K2201" s="10">
        <v>1893.5</v>
      </c>
      <c r="L2201" s="10">
        <v>1893.5</v>
      </c>
      <c r="M2201" s="10">
        <v>1.3806706114398424</v>
      </c>
      <c r="N2201" s="10">
        <f t="shared" si="338"/>
        <v>26.142998027613416</v>
      </c>
      <c r="O2201" s="10">
        <v>465</v>
      </c>
      <c r="P2201" s="6">
        <f t="shared" si="340"/>
        <v>0.75442302614206491</v>
      </c>
      <c r="Q2201" s="6"/>
    </row>
    <row r="2202" spans="1:17" x14ac:dyDescent="0.25">
      <c r="A2202" s="20">
        <f t="shared" si="341"/>
        <v>36915</v>
      </c>
      <c r="B2202" s="11">
        <f t="shared" si="341"/>
        <v>5</v>
      </c>
      <c r="C2202" s="12">
        <f t="shared" si="339"/>
        <v>4</v>
      </c>
      <c r="D2202" s="12" t="str">
        <f t="shared" si="339"/>
        <v>final</v>
      </c>
      <c r="E2202" s="12">
        <v>17</v>
      </c>
      <c r="F2202" s="12" t="s">
        <v>57</v>
      </c>
      <c r="G2202" s="12" t="s">
        <v>56</v>
      </c>
      <c r="H2202" s="12">
        <v>1</v>
      </c>
      <c r="I2202" s="12">
        <f t="shared" si="337"/>
        <v>36915017</v>
      </c>
      <c r="J2202" s="12">
        <f t="shared" si="330"/>
        <v>54</v>
      </c>
      <c r="K2202" s="13">
        <v>2640</v>
      </c>
      <c r="L2202" s="13">
        <v>2640</v>
      </c>
      <c r="M2202" s="13">
        <v>10.9375</v>
      </c>
      <c r="N2202" s="13">
        <f t="shared" si="338"/>
        <v>288.75</v>
      </c>
      <c r="O2202" s="13">
        <v>745</v>
      </c>
      <c r="P2202" s="6">
        <f t="shared" si="340"/>
        <v>0.71780303030303028</v>
      </c>
      <c r="Q2202" s="6"/>
    </row>
    <row r="2203" spans="1:17" x14ac:dyDescent="0.25">
      <c r="A2203" s="20">
        <f t="shared" si="341"/>
        <v>36915</v>
      </c>
      <c r="B2203" s="11">
        <f t="shared" si="341"/>
        <v>5</v>
      </c>
      <c r="C2203" s="12">
        <f t="shared" si="339"/>
        <v>4</v>
      </c>
      <c r="D2203" s="12" t="str">
        <f t="shared" si="339"/>
        <v>final</v>
      </c>
      <c r="E2203" s="12">
        <v>39</v>
      </c>
      <c r="F2203" s="12" t="s">
        <v>57</v>
      </c>
      <c r="G2203" s="12" t="s">
        <v>56</v>
      </c>
      <c r="H2203" s="12">
        <v>2</v>
      </c>
      <c r="I2203" s="12">
        <f t="shared" si="337"/>
        <v>36915039</v>
      </c>
      <c r="J2203" s="12">
        <f t="shared" si="330"/>
        <v>54</v>
      </c>
      <c r="K2203" s="13">
        <v>3110</v>
      </c>
      <c r="L2203" s="13">
        <v>3110</v>
      </c>
      <c r="M2203" s="13">
        <v>0</v>
      </c>
      <c r="N2203" s="13">
        <f t="shared" si="338"/>
        <v>0</v>
      </c>
      <c r="O2203" s="13">
        <v>1205</v>
      </c>
      <c r="P2203" s="6">
        <f t="shared" si="340"/>
        <v>0.612540192926045</v>
      </c>
      <c r="Q2203" s="6"/>
    </row>
    <row r="2204" spans="1:17" x14ac:dyDescent="0.25">
      <c r="A2204" s="20">
        <f t="shared" si="341"/>
        <v>36915</v>
      </c>
      <c r="B2204" s="11">
        <f t="shared" si="341"/>
        <v>5</v>
      </c>
      <c r="C2204" s="12">
        <f t="shared" si="339"/>
        <v>4</v>
      </c>
      <c r="D2204" s="12" t="str">
        <f t="shared" si="339"/>
        <v>final</v>
      </c>
      <c r="E2204" s="12">
        <v>82</v>
      </c>
      <c r="F2204" s="12" t="s">
        <v>57</v>
      </c>
      <c r="G2204" s="12" t="s">
        <v>56</v>
      </c>
      <c r="H2204" s="12">
        <v>3</v>
      </c>
      <c r="I2204" s="12">
        <f t="shared" si="337"/>
        <v>36915082</v>
      </c>
      <c r="J2204" s="12">
        <f t="shared" ref="J2204:J2267" si="342">B2204*10+C2204</f>
        <v>54</v>
      </c>
      <c r="K2204" s="13">
        <v>2155</v>
      </c>
      <c r="L2204" s="13">
        <v>2155</v>
      </c>
      <c r="M2204" s="13">
        <v>0</v>
      </c>
      <c r="N2204" s="13">
        <f t="shared" si="338"/>
        <v>0</v>
      </c>
      <c r="O2204" s="13">
        <v>760</v>
      </c>
      <c r="P2204" s="6">
        <f t="shared" si="340"/>
        <v>0.64733178654292345</v>
      </c>
      <c r="Q2204" s="6"/>
    </row>
    <row r="2205" spans="1:17" x14ac:dyDescent="0.25">
      <c r="A2205" s="20">
        <f t="shared" si="341"/>
        <v>36915</v>
      </c>
      <c r="B2205" s="14">
        <f t="shared" si="341"/>
        <v>5</v>
      </c>
      <c r="C2205" s="15">
        <f t="shared" si="339"/>
        <v>4</v>
      </c>
      <c r="D2205" s="15" t="str">
        <f t="shared" si="339"/>
        <v>final</v>
      </c>
      <c r="E2205" s="15">
        <v>15</v>
      </c>
      <c r="F2205" s="15" t="s">
        <v>55</v>
      </c>
      <c r="G2205" s="15" t="s">
        <v>58</v>
      </c>
      <c r="H2205" s="15">
        <v>1</v>
      </c>
      <c r="I2205" s="15">
        <f t="shared" si="337"/>
        <v>36915015</v>
      </c>
      <c r="J2205" s="15">
        <f t="shared" si="342"/>
        <v>54</v>
      </c>
      <c r="K2205" s="16">
        <v>2520</v>
      </c>
      <c r="L2205" s="16">
        <v>2520</v>
      </c>
      <c r="M2205" s="16">
        <v>54.932735426008975</v>
      </c>
      <c r="N2205" s="16">
        <f t="shared" si="338"/>
        <v>1384.3049327354261</v>
      </c>
      <c r="O2205" s="16">
        <v>830</v>
      </c>
      <c r="P2205" s="6">
        <f t="shared" si="340"/>
        <v>0.67063492063492058</v>
      </c>
      <c r="Q2205" s="6">
        <v>0.1914191419141914</v>
      </c>
    </row>
    <row r="2206" spans="1:17" x14ac:dyDescent="0.25">
      <c r="A2206" s="20">
        <f t="shared" si="341"/>
        <v>36915</v>
      </c>
      <c r="B2206" s="14">
        <f t="shared" si="341"/>
        <v>5</v>
      </c>
      <c r="C2206" s="15">
        <f t="shared" si="339"/>
        <v>4</v>
      </c>
      <c r="D2206" s="15" t="str">
        <f t="shared" si="339"/>
        <v>final</v>
      </c>
      <c r="E2206" s="15">
        <v>34</v>
      </c>
      <c r="F2206" s="15" t="s">
        <v>55</v>
      </c>
      <c r="G2206" s="15" t="s">
        <v>58</v>
      </c>
      <c r="H2206" s="15">
        <v>2</v>
      </c>
      <c r="I2206" s="15">
        <f t="shared" si="337"/>
        <v>36915034</v>
      </c>
      <c r="J2206" s="15">
        <f t="shared" si="342"/>
        <v>54</v>
      </c>
      <c r="K2206" s="16">
        <v>1395</v>
      </c>
      <c r="L2206" s="16">
        <v>1395</v>
      </c>
      <c r="M2206" s="16">
        <v>84.328358208955223</v>
      </c>
      <c r="N2206" s="16">
        <f t="shared" si="338"/>
        <v>1176.3805970149253</v>
      </c>
      <c r="O2206" s="16">
        <v>520</v>
      </c>
      <c r="P2206" s="6">
        <f t="shared" si="340"/>
        <v>0.62724014336917566</v>
      </c>
      <c r="Q2206" s="6">
        <v>4.6413502109704637E-2</v>
      </c>
    </row>
    <row r="2207" spans="1:17" x14ac:dyDescent="0.25">
      <c r="A2207" s="20">
        <f t="shared" si="341"/>
        <v>36915</v>
      </c>
      <c r="B2207" s="14">
        <f t="shared" si="341"/>
        <v>5</v>
      </c>
      <c r="C2207" s="15">
        <f t="shared" si="339"/>
        <v>4</v>
      </c>
      <c r="D2207" s="15" t="str">
        <f t="shared" si="339"/>
        <v>final</v>
      </c>
      <c r="E2207" s="15">
        <v>60</v>
      </c>
      <c r="F2207" s="15" t="s">
        <v>55</v>
      </c>
      <c r="G2207" s="15" t="s">
        <v>58</v>
      </c>
      <c r="H2207" s="15">
        <v>3</v>
      </c>
      <c r="I2207" s="15">
        <f t="shared" si="337"/>
        <v>36915060</v>
      </c>
      <c r="J2207" s="15">
        <f t="shared" si="342"/>
        <v>54</v>
      </c>
      <c r="K2207" s="16">
        <v>1620</v>
      </c>
      <c r="L2207" s="16">
        <v>1620</v>
      </c>
      <c r="M2207" s="16">
        <v>90.601503759398497</v>
      </c>
      <c r="N2207" s="16">
        <f t="shared" si="338"/>
        <v>1467.7443609022555</v>
      </c>
      <c r="O2207" s="16">
        <v>545</v>
      </c>
      <c r="P2207" s="6">
        <f t="shared" si="340"/>
        <v>0.6635802469135802</v>
      </c>
      <c r="Q2207" s="6">
        <v>0.19397993311036787</v>
      </c>
    </row>
    <row r="2208" spans="1:17" x14ac:dyDescent="0.25">
      <c r="A2208" s="20">
        <f t="shared" si="341"/>
        <v>36915</v>
      </c>
      <c r="B2208" s="17">
        <f t="shared" si="341"/>
        <v>5</v>
      </c>
      <c r="C2208" s="18">
        <f t="shared" si="339"/>
        <v>4</v>
      </c>
      <c r="D2208" s="18" t="str">
        <f t="shared" si="339"/>
        <v>final</v>
      </c>
      <c r="E2208" s="18">
        <v>18</v>
      </c>
      <c r="F2208" s="18" t="s">
        <v>57</v>
      </c>
      <c r="G2208" s="18" t="s">
        <v>58</v>
      </c>
      <c r="H2208" s="18">
        <v>1</v>
      </c>
      <c r="I2208" s="18">
        <f t="shared" si="337"/>
        <v>36915018</v>
      </c>
      <c r="J2208" s="18">
        <f t="shared" si="342"/>
        <v>54</v>
      </c>
      <c r="K2208" s="19">
        <v>2570</v>
      </c>
      <c r="L2208" s="19">
        <v>2570</v>
      </c>
      <c r="M2208" s="19">
        <v>36.327345309381244</v>
      </c>
      <c r="N2208" s="19">
        <f t="shared" si="338"/>
        <v>933.61277445109795</v>
      </c>
      <c r="O2208" s="19">
        <v>390</v>
      </c>
      <c r="P2208" s="6">
        <f t="shared" si="340"/>
        <v>0.84824902723735407</v>
      </c>
      <c r="Q2208" s="6">
        <v>6.6666666666666666E-2</v>
      </c>
    </row>
    <row r="2209" spans="1:17" x14ac:dyDescent="0.25">
      <c r="A2209" s="20">
        <f t="shared" si="341"/>
        <v>36915</v>
      </c>
      <c r="B2209" s="17">
        <f t="shared" si="341"/>
        <v>5</v>
      </c>
      <c r="C2209" s="18">
        <f t="shared" si="339"/>
        <v>4</v>
      </c>
      <c r="D2209" s="18" t="str">
        <f t="shared" si="339"/>
        <v>final</v>
      </c>
      <c r="E2209" s="18">
        <v>37</v>
      </c>
      <c r="F2209" s="18" t="s">
        <v>57</v>
      </c>
      <c r="G2209" s="18" t="s">
        <v>58</v>
      </c>
      <c r="H2209" s="18">
        <v>2</v>
      </c>
      <c r="I2209" s="18">
        <f t="shared" si="337"/>
        <v>36915037</v>
      </c>
      <c r="J2209" s="18">
        <f t="shared" si="342"/>
        <v>54</v>
      </c>
      <c r="K2209" s="19">
        <v>2960</v>
      </c>
      <c r="L2209" s="19">
        <v>2960</v>
      </c>
      <c r="M2209" s="19">
        <v>72.64325323475046</v>
      </c>
      <c r="N2209" s="19">
        <f t="shared" si="338"/>
        <v>2150.2402957486138</v>
      </c>
      <c r="O2209" s="19">
        <v>695</v>
      </c>
      <c r="P2209" s="6">
        <f t="shared" si="340"/>
        <v>0.76520270270270274</v>
      </c>
      <c r="Q2209" s="6">
        <v>0.11486486486486486</v>
      </c>
    </row>
    <row r="2210" spans="1:17" x14ac:dyDescent="0.25">
      <c r="A2210" s="20">
        <f t="shared" si="341"/>
        <v>36915</v>
      </c>
      <c r="B2210" s="17">
        <f t="shared" si="341"/>
        <v>5</v>
      </c>
      <c r="C2210" s="18">
        <f t="shared" si="339"/>
        <v>4</v>
      </c>
      <c r="D2210" s="18" t="str">
        <f t="shared" si="339"/>
        <v>final</v>
      </c>
      <c r="E2210" s="18">
        <v>83</v>
      </c>
      <c r="F2210" s="18" t="s">
        <v>57</v>
      </c>
      <c r="G2210" s="18" t="s">
        <v>58</v>
      </c>
      <c r="H2210" s="18">
        <v>3</v>
      </c>
      <c r="I2210" s="18">
        <f t="shared" si="337"/>
        <v>36915083</v>
      </c>
      <c r="J2210" s="18">
        <f t="shared" si="342"/>
        <v>54</v>
      </c>
      <c r="K2210" s="19">
        <v>1450</v>
      </c>
      <c r="L2210" s="19">
        <v>1450</v>
      </c>
      <c r="M2210" s="19">
        <v>67.272727272727266</v>
      </c>
      <c r="N2210" s="19">
        <f t="shared" si="338"/>
        <v>975.45454545454527</v>
      </c>
      <c r="O2210" s="19">
        <v>895</v>
      </c>
      <c r="P2210" s="6">
        <f t="shared" si="340"/>
        <v>0.38275862068965516</v>
      </c>
      <c r="Q2210" s="6">
        <v>7.4999999999999997E-2</v>
      </c>
    </row>
    <row r="2211" spans="1:17" x14ac:dyDescent="0.25">
      <c r="A2211" s="20">
        <f t="shared" si="341"/>
        <v>36915</v>
      </c>
      <c r="B2211" s="8">
        <f t="shared" si="341"/>
        <v>5</v>
      </c>
      <c r="C2211" s="9">
        <f t="shared" si="339"/>
        <v>4</v>
      </c>
      <c r="D2211" s="9" t="str">
        <f t="shared" si="339"/>
        <v>final</v>
      </c>
      <c r="E2211" s="9">
        <v>16</v>
      </c>
      <c r="F2211" s="9" t="s">
        <v>55</v>
      </c>
      <c r="G2211" s="9" t="s">
        <v>59</v>
      </c>
      <c r="H2211" s="9">
        <v>1</v>
      </c>
      <c r="I2211" s="9">
        <f t="shared" si="337"/>
        <v>36915016</v>
      </c>
      <c r="J2211" s="9">
        <f t="shared" si="342"/>
        <v>54</v>
      </c>
      <c r="K2211" s="10">
        <v>3520</v>
      </c>
      <c r="L2211" s="10">
        <v>3520</v>
      </c>
      <c r="M2211" s="10">
        <v>97</v>
      </c>
      <c r="N2211" s="10">
        <f t="shared" si="338"/>
        <v>3414.4</v>
      </c>
      <c r="O2211" s="10">
        <v>790</v>
      </c>
      <c r="P2211" s="6">
        <f t="shared" si="340"/>
        <v>0.77556818181818177</v>
      </c>
      <c r="Q2211" s="26">
        <v>0.33791748526522591</v>
      </c>
    </row>
    <row r="2212" spans="1:17" x14ac:dyDescent="0.25">
      <c r="A2212" s="20">
        <f t="shared" si="341"/>
        <v>36915</v>
      </c>
      <c r="B2212" s="8">
        <f t="shared" si="341"/>
        <v>5</v>
      </c>
      <c r="C2212" s="9">
        <f t="shared" si="339"/>
        <v>4</v>
      </c>
      <c r="D2212" s="9" t="str">
        <f t="shared" si="339"/>
        <v>final</v>
      </c>
      <c r="E2212" s="9">
        <v>36</v>
      </c>
      <c r="F2212" s="9" t="s">
        <v>55</v>
      </c>
      <c r="G2212" s="9" t="s">
        <v>59</v>
      </c>
      <c r="H2212" s="9">
        <v>2</v>
      </c>
      <c r="I2212" s="9">
        <f t="shared" si="337"/>
        <v>36915036</v>
      </c>
      <c r="J2212" s="9">
        <f t="shared" si="342"/>
        <v>54</v>
      </c>
      <c r="K2212" s="10">
        <v>3994.5</v>
      </c>
      <c r="L2212" s="10">
        <v>3994.5</v>
      </c>
      <c r="M2212" s="10">
        <v>97</v>
      </c>
      <c r="N2212" s="10">
        <f t="shared" si="338"/>
        <v>3874.665</v>
      </c>
      <c r="O2212" s="10">
        <v>1260</v>
      </c>
      <c r="P2212" s="6">
        <f t="shared" si="340"/>
        <v>0.68456627863312058</v>
      </c>
      <c r="Q2212" s="26">
        <v>0.39449541284403666</v>
      </c>
    </row>
    <row r="2213" spans="1:17" x14ac:dyDescent="0.25">
      <c r="A2213" s="20">
        <f t="shared" si="341"/>
        <v>36915</v>
      </c>
      <c r="B2213" s="8">
        <f t="shared" si="341"/>
        <v>5</v>
      </c>
      <c r="C2213" s="9">
        <f t="shared" si="339"/>
        <v>4</v>
      </c>
      <c r="D2213" s="9" t="str">
        <f t="shared" si="339"/>
        <v>final</v>
      </c>
      <c r="E2213" s="9">
        <v>59</v>
      </c>
      <c r="F2213" s="9" t="s">
        <v>55</v>
      </c>
      <c r="G2213" s="9" t="s">
        <v>59</v>
      </c>
      <c r="H2213" s="9">
        <v>3</v>
      </c>
      <c r="I2213" s="9">
        <f t="shared" si="337"/>
        <v>36915059</v>
      </c>
      <c r="J2213" s="9">
        <f t="shared" si="342"/>
        <v>54</v>
      </c>
      <c r="K2213" s="10">
        <v>3484</v>
      </c>
      <c r="L2213" s="10">
        <v>3484</v>
      </c>
      <c r="M2213" s="10">
        <v>97</v>
      </c>
      <c r="N2213" s="10">
        <f t="shared" si="338"/>
        <v>3379.48</v>
      </c>
      <c r="O2213" s="10">
        <v>665</v>
      </c>
      <c r="P2213" s="6">
        <f t="shared" si="340"/>
        <v>0.80912743972445467</v>
      </c>
      <c r="Q2213" s="26">
        <v>0.35756385068762275</v>
      </c>
    </row>
    <row r="2214" spans="1:17" x14ac:dyDescent="0.25">
      <c r="A2214" s="20">
        <f t="shared" si="341"/>
        <v>36915</v>
      </c>
      <c r="B2214" s="11">
        <f t="shared" si="341"/>
        <v>5</v>
      </c>
      <c r="C2214" s="12">
        <f t="shared" si="339"/>
        <v>4</v>
      </c>
      <c r="D2214" s="12" t="str">
        <f t="shared" si="339"/>
        <v>final</v>
      </c>
      <c r="E2214" s="12">
        <v>19</v>
      </c>
      <c r="F2214" s="12" t="s">
        <v>57</v>
      </c>
      <c r="G2214" s="12" t="s">
        <v>59</v>
      </c>
      <c r="H2214" s="12">
        <v>1</v>
      </c>
      <c r="I2214" s="12">
        <f t="shared" si="337"/>
        <v>36915019</v>
      </c>
      <c r="J2214" s="12">
        <f t="shared" si="342"/>
        <v>54</v>
      </c>
      <c r="K2214" s="13">
        <v>3987</v>
      </c>
      <c r="L2214" s="13">
        <v>3987</v>
      </c>
      <c r="M2214" s="13">
        <v>85.3</v>
      </c>
      <c r="N2214" s="13">
        <f t="shared" si="338"/>
        <v>3400.9110000000001</v>
      </c>
      <c r="O2214" s="13">
        <v>595</v>
      </c>
      <c r="P2214" s="6">
        <f t="shared" si="340"/>
        <v>0.85076498620516683</v>
      </c>
      <c r="Q2214" s="26">
        <v>0.33692307692307699</v>
      </c>
    </row>
    <row r="2215" spans="1:17" x14ac:dyDescent="0.25">
      <c r="A2215" s="20">
        <f t="shared" si="341"/>
        <v>36915</v>
      </c>
      <c r="B2215" s="11">
        <f t="shared" si="341"/>
        <v>5</v>
      </c>
      <c r="C2215" s="12">
        <f t="shared" si="339"/>
        <v>4</v>
      </c>
      <c r="D2215" s="12" t="str">
        <f t="shared" si="339"/>
        <v>final</v>
      </c>
      <c r="E2215" s="12">
        <v>38</v>
      </c>
      <c r="F2215" s="12" t="s">
        <v>57</v>
      </c>
      <c r="G2215" s="12" t="s">
        <v>59</v>
      </c>
      <c r="H2215" s="12">
        <v>2</v>
      </c>
      <c r="I2215" s="12">
        <f t="shared" si="337"/>
        <v>36915038</v>
      </c>
      <c r="J2215" s="12">
        <f t="shared" si="342"/>
        <v>54</v>
      </c>
      <c r="K2215" s="13">
        <v>2872.5</v>
      </c>
      <c r="L2215" s="13">
        <v>2872.5</v>
      </c>
      <c r="M2215" s="13">
        <v>85.3</v>
      </c>
      <c r="N2215" s="13">
        <f t="shared" si="338"/>
        <v>2450.2424999999998</v>
      </c>
      <c r="O2215" s="13">
        <v>1155</v>
      </c>
      <c r="P2215" s="6">
        <f t="shared" si="340"/>
        <v>0.59791122715404699</v>
      </c>
      <c r="Q2215" s="26">
        <v>0.29890109890109884</v>
      </c>
    </row>
    <row r="2216" spans="1:17" x14ac:dyDescent="0.25">
      <c r="A2216" s="20">
        <f t="shared" si="341"/>
        <v>36915</v>
      </c>
      <c r="B2216" s="11">
        <f t="shared" si="341"/>
        <v>5</v>
      </c>
      <c r="C2216" s="12">
        <f t="shared" si="341"/>
        <v>4</v>
      </c>
      <c r="D2216" s="12" t="str">
        <f t="shared" si="341"/>
        <v>final</v>
      </c>
      <c r="E2216" s="12">
        <v>81</v>
      </c>
      <c r="F2216" s="12" t="s">
        <v>57</v>
      </c>
      <c r="G2216" s="12" t="s">
        <v>59</v>
      </c>
      <c r="H2216" s="12">
        <v>3</v>
      </c>
      <c r="I2216" s="12">
        <f t="shared" si="337"/>
        <v>36915081</v>
      </c>
      <c r="J2216" s="12">
        <f t="shared" si="342"/>
        <v>54</v>
      </c>
      <c r="K2216" s="13">
        <v>3329.5</v>
      </c>
      <c r="L2216" s="13">
        <v>3329.5</v>
      </c>
      <c r="M2216" s="13">
        <v>85.3</v>
      </c>
      <c r="N2216" s="13">
        <f t="shared" si="338"/>
        <v>2840.0634999999997</v>
      </c>
      <c r="O2216" s="13">
        <v>895</v>
      </c>
      <c r="P2216" s="6">
        <f t="shared" si="340"/>
        <v>0.73119086949992496</v>
      </c>
      <c r="Q2216" s="26">
        <v>0.35315315315315321</v>
      </c>
    </row>
    <row r="2217" spans="1:17" x14ac:dyDescent="0.25">
      <c r="A2217" s="7">
        <v>36921</v>
      </c>
      <c r="B2217" s="8">
        <v>5</v>
      </c>
      <c r="C2217" s="9">
        <v>4</v>
      </c>
      <c r="D2217" s="9" t="s">
        <v>51</v>
      </c>
      <c r="E2217" s="9">
        <v>14</v>
      </c>
      <c r="F2217" s="9" t="s">
        <v>55</v>
      </c>
      <c r="G2217" s="9" t="s">
        <v>56</v>
      </c>
      <c r="H2217" s="9">
        <v>1</v>
      </c>
      <c r="I2217" s="9">
        <f t="shared" si="337"/>
        <v>36921014</v>
      </c>
      <c r="J2217" s="9">
        <f t="shared" si="342"/>
        <v>54</v>
      </c>
      <c r="K2217" s="10">
        <v>285</v>
      </c>
      <c r="L2217" s="10"/>
      <c r="M2217" s="10"/>
      <c r="N2217" s="10">
        <f t="shared" si="338"/>
        <v>0</v>
      </c>
      <c r="O2217" s="9"/>
      <c r="P2217" s="6"/>
      <c r="Q2217" s="6"/>
    </row>
    <row r="2218" spans="1:17" x14ac:dyDescent="0.25">
      <c r="A2218" s="7">
        <f>A2217</f>
        <v>36921</v>
      </c>
      <c r="B2218" s="8">
        <f>B2217</f>
        <v>5</v>
      </c>
      <c r="C2218" s="9">
        <f t="shared" ref="C2218:D2233" si="343">C2217</f>
        <v>4</v>
      </c>
      <c r="D2218" s="9" t="str">
        <f t="shared" si="343"/>
        <v>residual</v>
      </c>
      <c r="E2218" s="9">
        <v>35</v>
      </c>
      <c r="F2218" s="9" t="s">
        <v>55</v>
      </c>
      <c r="G2218" s="9" t="s">
        <v>56</v>
      </c>
      <c r="H2218" s="9">
        <v>2</v>
      </c>
      <c r="I2218" s="9">
        <f t="shared" si="337"/>
        <v>36921035</v>
      </c>
      <c r="J2218" s="9">
        <f t="shared" si="342"/>
        <v>54</v>
      </c>
      <c r="K2218" s="10">
        <v>715</v>
      </c>
      <c r="L2218" s="10"/>
      <c r="M2218" s="10"/>
      <c r="N2218" s="10">
        <f t="shared" si="338"/>
        <v>0</v>
      </c>
      <c r="O2218" s="9"/>
      <c r="P2218" s="6"/>
      <c r="Q2218" s="6"/>
    </row>
    <row r="2219" spans="1:17" x14ac:dyDescent="0.25">
      <c r="A2219" s="7">
        <f t="shared" ref="A2219:D2234" si="344">A2218</f>
        <v>36921</v>
      </c>
      <c r="B2219" s="8">
        <f t="shared" si="344"/>
        <v>5</v>
      </c>
      <c r="C2219" s="9">
        <f t="shared" si="343"/>
        <v>4</v>
      </c>
      <c r="D2219" s="9" t="str">
        <f t="shared" si="343"/>
        <v>residual</v>
      </c>
      <c r="E2219" s="9">
        <v>61</v>
      </c>
      <c r="F2219" s="9" t="s">
        <v>55</v>
      </c>
      <c r="G2219" s="9" t="s">
        <v>56</v>
      </c>
      <c r="H2219" s="9">
        <v>3</v>
      </c>
      <c r="I2219" s="9">
        <f t="shared" si="337"/>
        <v>36921061</v>
      </c>
      <c r="J2219" s="9">
        <f t="shared" si="342"/>
        <v>54</v>
      </c>
      <c r="K2219" s="10">
        <v>465</v>
      </c>
      <c r="L2219" s="10"/>
      <c r="M2219" s="10"/>
      <c r="N2219" s="10">
        <f t="shared" si="338"/>
        <v>0</v>
      </c>
      <c r="O2219" s="9"/>
      <c r="P2219" s="6"/>
      <c r="Q2219" s="6"/>
    </row>
    <row r="2220" spans="1:17" x14ac:dyDescent="0.25">
      <c r="A2220" s="7">
        <f t="shared" si="344"/>
        <v>36921</v>
      </c>
      <c r="B2220" s="11">
        <f t="shared" si="344"/>
        <v>5</v>
      </c>
      <c r="C2220" s="12">
        <f t="shared" si="343"/>
        <v>4</v>
      </c>
      <c r="D2220" s="12" t="str">
        <f t="shared" si="343"/>
        <v>residual</v>
      </c>
      <c r="E2220" s="12">
        <v>17</v>
      </c>
      <c r="F2220" s="12" t="s">
        <v>57</v>
      </c>
      <c r="G2220" s="12" t="s">
        <v>56</v>
      </c>
      <c r="H2220" s="12">
        <v>1</v>
      </c>
      <c r="I2220" s="12">
        <f t="shared" si="337"/>
        <v>36921017</v>
      </c>
      <c r="J2220" s="12">
        <f t="shared" si="342"/>
        <v>54</v>
      </c>
      <c r="K2220" s="13">
        <v>745</v>
      </c>
      <c r="L2220" s="13"/>
      <c r="M2220" s="13"/>
      <c r="N2220" s="13">
        <f t="shared" si="338"/>
        <v>0</v>
      </c>
      <c r="O2220" s="12"/>
      <c r="P2220" s="6"/>
      <c r="Q2220" s="6"/>
    </row>
    <row r="2221" spans="1:17" x14ac:dyDescent="0.25">
      <c r="A2221" s="7">
        <f t="shared" si="344"/>
        <v>36921</v>
      </c>
      <c r="B2221" s="11">
        <f t="shared" si="344"/>
        <v>5</v>
      </c>
      <c r="C2221" s="12">
        <f t="shared" si="343"/>
        <v>4</v>
      </c>
      <c r="D2221" s="12" t="str">
        <f t="shared" si="343"/>
        <v>residual</v>
      </c>
      <c r="E2221" s="12">
        <v>39</v>
      </c>
      <c r="F2221" s="12" t="s">
        <v>57</v>
      </c>
      <c r="G2221" s="12" t="s">
        <v>56</v>
      </c>
      <c r="H2221" s="12">
        <v>2</v>
      </c>
      <c r="I2221" s="12">
        <f t="shared" si="337"/>
        <v>36921039</v>
      </c>
      <c r="J2221" s="12">
        <f t="shared" si="342"/>
        <v>54</v>
      </c>
      <c r="K2221" s="13">
        <v>1205</v>
      </c>
      <c r="L2221" s="13"/>
      <c r="M2221" s="13"/>
      <c r="N2221" s="13">
        <f t="shared" si="338"/>
        <v>0</v>
      </c>
      <c r="O2221" s="12"/>
      <c r="P2221" s="6"/>
      <c r="Q2221" s="6"/>
    </row>
    <row r="2222" spans="1:17" x14ac:dyDescent="0.25">
      <c r="A2222" s="7">
        <f t="shared" si="344"/>
        <v>36921</v>
      </c>
      <c r="B2222" s="11">
        <f t="shared" si="344"/>
        <v>5</v>
      </c>
      <c r="C2222" s="12">
        <f t="shared" si="343"/>
        <v>4</v>
      </c>
      <c r="D2222" s="12" t="str">
        <f t="shared" si="343"/>
        <v>residual</v>
      </c>
      <c r="E2222" s="12">
        <v>82</v>
      </c>
      <c r="F2222" s="12" t="s">
        <v>57</v>
      </c>
      <c r="G2222" s="12" t="s">
        <v>56</v>
      </c>
      <c r="H2222" s="12">
        <v>3</v>
      </c>
      <c r="I2222" s="12">
        <f t="shared" si="337"/>
        <v>36921082</v>
      </c>
      <c r="J2222" s="12">
        <f t="shared" si="342"/>
        <v>54</v>
      </c>
      <c r="K2222" s="13">
        <v>760</v>
      </c>
      <c r="L2222" s="13"/>
      <c r="M2222" s="13"/>
      <c r="N2222" s="13">
        <f t="shared" si="338"/>
        <v>0</v>
      </c>
      <c r="O2222" s="12"/>
      <c r="P2222" s="6"/>
      <c r="Q2222" s="6"/>
    </row>
    <row r="2223" spans="1:17" x14ac:dyDescent="0.25">
      <c r="A2223" s="7">
        <f t="shared" si="344"/>
        <v>36921</v>
      </c>
      <c r="B2223" s="14">
        <f t="shared" si="344"/>
        <v>5</v>
      </c>
      <c r="C2223" s="15">
        <f t="shared" si="343"/>
        <v>4</v>
      </c>
      <c r="D2223" s="15" t="str">
        <f t="shared" si="343"/>
        <v>residual</v>
      </c>
      <c r="E2223" s="15">
        <v>15</v>
      </c>
      <c r="F2223" s="15" t="s">
        <v>55</v>
      </c>
      <c r="G2223" s="15" t="s">
        <v>58</v>
      </c>
      <c r="H2223" s="15">
        <v>1</v>
      </c>
      <c r="I2223" s="15">
        <f t="shared" si="337"/>
        <v>36921015</v>
      </c>
      <c r="J2223" s="15">
        <f t="shared" si="342"/>
        <v>54</v>
      </c>
      <c r="K2223" s="16">
        <v>830</v>
      </c>
      <c r="L2223" s="16"/>
      <c r="M2223" s="16"/>
      <c r="N2223" s="16">
        <f t="shared" si="338"/>
        <v>0</v>
      </c>
      <c r="O2223" s="15"/>
      <c r="P2223" s="6"/>
      <c r="Q2223" s="6"/>
    </row>
    <row r="2224" spans="1:17" x14ac:dyDescent="0.25">
      <c r="A2224" s="7">
        <f t="shared" si="344"/>
        <v>36921</v>
      </c>
      <c r="B2224" s="14">
        <f t="shared" si="344"/>
        <v>5</v>
      </c>
      <c r="C2224" s="15">
        <f t="shared" si="343"/>
        <v>4</v>
      </c>
      <c r="D2224" s="15" t="str">
        <f t="shared" si="343"/>
        <v>residual</v>
      </c>
      <c r="E2224" s="15">
        <v>34</v>
      </c>
      <c r="F2224" s="15" t="s">
        <v>55</v>
      </c>
      <c r="G2224" s="15" t="s">
        <v>58</v>
      </c>
      <c r="H2224" s="15">
        <v>2</v>
      </c>
      <c r="I2224" s="15">
        <f t="shared" si="337"/>
        <v>36921034</v>
      </c>
      <c r="J2224" s="15">
        <f t="shared" si="342"/>
        <v>54</v>
      </c>
      <c r="K2224" s="16">
        <v>520</v>
      </c>
      <c r="L2224" s="16"/>
      <c r="M2224" s="16"/>
      <c r="N2224" s="16">
        <f t="shared" si="338"/>
        <v>0</v>
      </c>
      <c r="O2224" s="15"/>
      <c r="P2224" s="6"/>
      <c r="Q2224" s="6"/>
    </row>
    <row r="2225" spans="1:17" x14ac:dyDescent="0.25">
      <c r="A2225" s="7">
        <f t="shared" si="344"/>
        <v>36921</v>
      </c>
      <c r="B2225" s="14">
        <f t="shared" si="344"/>
        <v>5</v>
      </c>
      <c r="C2225" s="15">
        <f t="shared" si="343"/>
        <v>4</v>
      </c>
      <c r="D2225" s="15" t="str">
        <f t="shared" si="343"/>
        <v>residual</v>
      </c>
      <c r="E2225" s="15">
        <v>60</v>
      </c>
      <c r="F2225" s="15" t="s">
        <v>55</v>
      </c>
      <c r="G2225" s="15" t="s">
        <v>58</v>
      </c>
      <c r="H2225" s="15">
        <v>3</v>
      </c>
      <c r="I2225" s="15">
        <f t="shared" si="337"/>
        <v>36921060</v>
      </c>
      <c r="J2225" s="15">
        <f t="shared" si="342"/>
        <v>54</v>
      </c>
      <c r="K2225" s="16">
        <v>545</v>
      </c>
      <c r="L2225" s="16"/>
      <c r="M2225" s="16"/>
      <c r="N2225" s="16">
        <f t="shared" si="338"/>
        <v>0</v>
      </c>
      <c r="O2225" s="15"/>
      <c r="P2225" s="6"/>
      <c r="Q2225" s="6"/>
    </row>
    <row r="2226" spans="1:17" x14ac:dyDescent="0.25">
      <c r="A2226" s="7">
        <f t="shared" si="344"/>
        <v>36921</v>
      </c>
      <c r="B2226" s="17">
        <f t="shared" si="344"/>
        <v>5</v>
      </c>
      <c r="C2226" s="18">
        <f t="shared" si="343"/>
        <v>4</v>
      </c>
      <c r="D2226" s="18" t="str">
        <f t="shared" si="343"/>
        <v>residual</v>
      </c>
      <c r="E2226" s="18">
        <v>18</v>
      </c>
      <c r="F2226" s="18" t="s">
        <v>57</v>
      </c>
      <c r="G2226" s="18" t="s">
        <v>58</v>
      </c>
      <c r="H2226" s="18">
        <v>1</v>
      </c>
      <c r="I2226" s="18">
        <f t="shared" si="337"/>
        <v>36921018</v>
      </c>
      <c r="J2226" s="18">
        <f t="shared" si="342"/>
        <v>54</v>
      </c>
      <c r="K2226" s="19">
        <v>390</v>
      </c>
      <c r="L2226" s="19"/>
      <c r="M2226" s="19"/>
      <c r="N2226" s="19">
        <f t="shared" si="338"/>
        <v>0</v>
      </c>
      <c r="O2226" s="18"/>
      <c r="P2226" s="6"/>
      <c r="Q2226" s="6"/>
    </row>
    <row r="2227" spans="1:17" x14ac:dyDescent="0.25">
      <c r="A2227" s="7">
        <f t="shared" si="344"/>
        <v>36921</v>
      </c>
      <c r="B2227" s="17">
        <f t="shared" si="344"/>
        <v>5</v>
      </c>
      <c r="C2227" s="18">
        <f t="shared" si="343"/>
        <v>4</v>
      </c>
      <c r="D2227" s="18" t="str">
        <f t="shared" si="343"/>
        <v>residual</v>
      </c>
      <c r="E2227" s="18">
        <v>37</v>
      </c>
      <c r="F2227" s="18" t="s">
        <v>57</v>
      </c>
      <c r="G2227" s="18" t="s">
        <v>58</v>
      </c>
      <c r="H2227" s="18">
        <v>2</v>
      </c>
      <c r="I2227" s="18">
        <f t="shared" si="337"/>
        <v>36921037</v>
      </c>
      <c r="J2227" s="18">
        <f t="shared" si="342"/>
        <v>54</v>
      </c>
      <c r="K2227" s="19">
        <v>695</v>
      </c>
      <c r="L2227" s="19"/>
      <c r="M2227" s="19"/>
      <c r="N2227" s="19">
        <f t="shared" si="338"/>
        <v>0</v>
      </c>
      <c r="O2227" s="18"/>
      <c r="P2227" s="6"/>
      <c r="Q2227" s="6"/>
    </row>
    <row r="2228" spans="1:17" x14ac:dyDescent="0.25">
      <c r="A2228" s="7">
        <f t="shared" si="344"/>
        <v>36921</v>
      </c>
      <c r="B2228" s="17">
        <f t="shared" si="344"/>
        <v>5</v>
      </c>
      <c r="C2228" s="18">
        <f t="shared" si="343"/>
        <v>4</v>
      </c>
      <c r="D2228" s="18" t="str">
        <f t="shared" si="343"/>
        <v>residual</v>
      </c>
      <c r="E2228" s="18">
        <v>83</v>
      </c>
      <c r="F2228" s="18" t="s">
        <v>57</v>
      </c>
      <c r="G2228" s="18" t="s">
        <v>58</v>
      </c>
      <c r="H2228" s="18">
        <v>3</v>
      </c>
      <c r="I2228" s="18">
        <f t="shared" si="337"/>
        <v>36921083</v>
      </c>
      <c r="J2228" s="18">
        <f t="shared" si="342"/>
        <v>54</v>
      </c>
      <c r="K2228" s="19">
        <v>895</v>
      </c>
      <c r="L2228" s="19"/>
      <c r="M2228" s="19"/>
      <c r="N2228" s="19">
        <f t="shared" si="338"/>
        <v>0</v>
      </c>
      <c r="O2228" s="18"/>
      <c r="P2228" s="6"/>
      <c r="Q2228" s="6"/>
    </row>
    <row r="2229" spans="1:17" x14ac:dyDescent="0.25">
      <c r="A2229" s="7">
        <f t="shared" si="344"/>
        <v>36921</v>
      </c>
      <c r="B2229" s="8">
        <f t="shared" si="344"/>
        <v>5</v>
      </c>
      <c r="C2229" s="9">
        <f t="shared" si="343"/>
        <v>4</v>
      </c>
      <c r="D2229" s="9" t="str">
        <f t="shared" si="343"/>
        <v>residual</v>
      </c>
      <c r="E2229" s="9">
        <v>16</v>
      </c>
      <c r="F2229" s="9" t="s">
        <v>55</v>
      </c>
      <c r="G2229" s="9" t="s">
        <v>59</v>
      </c>
      <c r="H2229" s="9">
        <v>1</v>
      </c>
      <c r="I2229" s="9">
        <f t="shared" si="337"/>
        <v>36921016</v>
      </c>
      <c r="J2229" s="9">
        <f t="shared" si="342"/>
        <v>54</v>
      </c>
      <c r="K2229" s="10">
        <v>790</v>
      </c>
      <c r="L2229" s="10"/>
      <c r="M2229" s="10"/>
      <c r="N2229" s="10">
        <f t="shared" si="338"/>
        <v>0</v>
      </c>
      <c r="O2229" s="9"/>
      <c r="P2229" s="6"/>
      <c r="Q2229" s="6"/>
    </row>
    <row r="2230" spans="1:17" x14ac:dyDescent="0.25">
      <c r="A2230" s="7">
        <f t="shared" si="344"/>
        <v>36921</v>
      </c>
      <c r="B2230" s="8">
        <f t="shared" si="344"/>
        <v>5</v>
      </c>
      <c r="C2230" s="9">
        <f t="shared" si="343"/>
        <v>4</v>
      </c>
      <c r="D2230" s="9" t="str">
        <f t="shared" si="343"/>
        <v>residual</v>
      </c>
      <c r="E2230" s="9">
        <v>36</v>
      </c>
      <c r="F2230" s="9" t="s">
        <v>55</v>
      </c>
      <c r="G2230" s="9" t="s">
        <v>59</v>
      </c>
      <c r="H2230" s="9">
        <v>2</v>
      </c>
      <c r="I2230" s="9">
        <f t="shared" si="337"/>
        <v>36921036</v>
      </c>
      <c r="J2230" s="9">
        <f t="shared" si="342"/>
        <v>54</v>
      </c>
      <c r="K2230" s="10">
        <v>1260</v>
      </c>
      <c r="L2230" s="10"/>
      <c r="M2230" s="10"/>
      <c r="N2230" s="10">
        <f t="shared" si="338"/>
        <v>0</v>
      </c>
      <c r="O2230" s="9"/>
      <c r="P2230" s="6"/>
      <c r="Q2230" s="6"/>
    </row>
    <row r="2231" spans="1:17" x14ac:dyDescent="0.25">
      <c r="A2231" s="7">
        <f t="shared" si="344"/>
        <v>36921</v>
      </c>
      <c r="B2231" s="8">
        <f t="shared" si="344"/>
        <v>5</v>
      </c>
      <c r="C2231" s="9">
        <f t="shared" si="343"/>
        <v>4</v>
      </c>
      <c r="D2231" s="9" t="str">
        <f t="shared" si="343"/>
        <v>residual</v>
      </c>
      <c r="E2231" s="9">
        <v>59</v>
      </c>
      <c r="F2231" s="9" t="s">
        <v>55</v>
      </c>
      <c r="G2231" s="9" t="s">
        <v>59</v>
      </c>
      <c r="H2231" s="9">
        <v>3</v>
      </c>
      <c r="I2231" s="9">
        <f t="shared" si="337"/>
        <v>36921059</v>
      </c>
      <c r="J2231" s="9">
        <f t="shared" si="342"/>
        <v>54</v>
      </c>
      <c r="K2231" s="10">
        <v>665</v>
      </c>
      <c r="L2231" s="10"/>
      <c r="M2231" s="10"/>
      <c r="N2231" s="10">
        <f t="shared" si="338"/>
        <v>0</v>
      </c>
      <c r="O2231" s="9"/>
      <c r="P2231" s="6"/>
      <c r="Q2231" s="6"/>
    </row>
    <row r="2232" spans="1:17" x14ac:dyDescent="0.25">
      <c r="A2232" s="7">
        <f t="shared" si="344"/>
        <v>36921</v>
      </c>
      <c r="B2232" s="11">
        <f t="shared" si="344"/>
        <v>5</v>
      </c>
      <c r="C2232" s="12">
        <f t="shared" si="343"/>
        <v>4</v>
      </c>
      <c r="D2232" s="12" t="str">
        <f t="shared" si="343"/>
        <v>residual</v>
      </c>
      <c r="E2232" s="12">
        <v>19</v>
      </c>
      <c r="F2232" s="12" t="s">
        <v>57</v>
      </c>
      <c r="G2232" s="12" t="s">
        <v>59</v>
      </c>
      <c r="H2232" s="12">
        <v>1</v>
      </c>
      <c r="I2232" s="12">
        <f t="shared" si="337"/>
        <v>36921019</v>
      </c>
      <c r="J2232" s="12">
        <f t="shared" si="342"/>
        <v>54</v>
      </c>
      <c r="K2232" s="13">
        <v>595</v>
      </c>
      <c r="L2232" s="13"/>
      <c r="M2232" s="13"/>
      <c r="N2232" s="13">
        <f t="shared" si="338"/>
        <v>0</v>
      </c>
      <c r="O2232" s="12"/>
      <c r="P2232" s="6"/>
      <c r="Q2232" s="6"/>
    </row>
    <row r="2233" spans="1:17" x14ac:dyDescent="0.25">
      <c r="A2233" s="7">
        <f t="shared" si="344"/>
        <v>36921</v>
      </c>
      <c r="B2233" s="11">
        <f t="shared" si="344"/>
        <v>5</v>
      </c>
      <c r="C2233" s="12">
        <f t="shared" si="343"/>
        <v>4</v>
      </c>
      <c r="D2233" s="12" t="str">
        <f t="shared" si="343"/>
        <v>residual</v>
      </c>
      <c r="E2233" s="12">
        <v>38</v>
      </c>
      <c r="F2233" s="12" t="s">
        <v>57</v>
      </c>
      <c r="G2233" s="12" t="s">
        <v>59</v>
      </c>
      <c r="H2233" s="12">
        <v>2</v>
      </c>
      <c r="I2233" s="12">
        <f t="shared" si="337"/>
        <v>36921038</v>
      </c>
      <c r="J2233" s="12">
        <f t="shared" si="342"/>
        <v>54</v>
      </c>
      <c r="K2233" s="13">
        <v>1155</v>
      </c>
      <c r="L2233" s="13"/>
      <c r="M2233" s="13"/>
      <c r="N2233" s="13">
        <f t="shared" si="338"/>
        <v>0</v>
      </c>
      <c r="O2233" s="12"/>
      <c r="P2233" s="6"/>
      <c r="Q2233" s="6"/>
    </row>
    <row r="2234" spans="1:17" x14ac:dyDescent="0.25">
      <c r="A2234" s="7">
        <f t="shared" si="344"/>
        <v>36921</v>
      </c>
      <c r="B2234" s="11">
        <f t="shared" si="344"/>
        <v>5</v>
      </c>
      <c r="C2234" s="12">
        <f t="shared" si="344"/>
        <v>4</v>
      </c>
      <c r="D2234" s="12" t="str">
        <f t="shared" si="344"/>
        <v>residual</v>
      </c>
      <c r="E2234" s="12">
        <v>81</v>
      </c>
      <c r="F2234" s="12" t="s">
        <v>57</v>
      </c>
      <c r="G2234" s="12" t="s">
        <v>59</v>
      </c>
      <c r="H2234" s="12">
        <v>3</v>
      </c>
      <c r="I2234" s="12">
        <f t="shared" si="337"/>
        <v>36921081</v>
      </c>
      <c r="J2234" s="12">
        <f t="shared" si="342"/>
        <v>54</v>
      </c>
      <c r="K2234" s="13">
        <v>895</v>
      </c>
      <c r="L2234" s="13"/>
      <c r="M2234" s="13"/>
      <c r="N2234" s="13">
        <f t="shared" si="338"/>
        <v>0</v>
      </c>
      <c r="O2234" s="12"/>
      <c r="P2234" s="6"/>
      <c r="Q2234" s="6"/>
    </row>
    <row r="2235" spans="1:17" x14ac:dyDescent="0.25">
      <c r="A2235" s="20">
        <v>36938</v>
      </c>
      <c r="B2235" s="8">
        <v>5</v>
      </c>
      <c r="C2235" s="9">
        <v>5</v>
      </c>
      <c r="D2235" s="9" t="s">
        <v>60</v>
      </c>
      <c r="E2235" s="9">
        <v>14</v>
      </c>
      <c r="F2235" s="9" t="s">
        <v>55</v>
      </c>
      <c r="G2235" s="9" t="s">
        <v>56</v>
      </c>
      <c r="H2235" s="9">
        <v>1</v>
      </c>
      <c r="I2235" s="9">
        <f t="shared" si="337"/>
        <v>36938014</v>
      </c>
      <c r="J2235" s="9">
        <f t="shared" si="342"/>
        <v>55</v>
      </c>
      <c r="K2235" s="10"/>
      <c r="L2235" s="10"/>
      <c r="M2235" s="10">
        <v>27.86516853932584</v>
      </c>
      <c r="N2235" s="10">
        <f t="shared" si="338"/>
        <v>0</v>
      </c>
      <c r="O2235" s="9"/>
      <c r="P2235" s="6"/>
      <c r="Q2235" s="6"/>
    </row>
    <row r="2236" spans="1:17" x14ac:dyDescent="0.25">
      <c r="A2236" s="20">
        <f>A2235</f>
        <v>36938</v>
      </c>
      <c r="B2236" s="8">
        <f>B2235</f>
        <v>5</v>
      </c>
      <c r="C2236" s="9">
        <f t="shared" ref="C2236:D2251" si="345">C2235</f>
        <v>5</v>
      </c>
      <c r="D2236" s="9" t="str">
        <f t="shared" si="345"/>
        <v>growth</v>
      </c>
      <c r="E2236" s="9">
        <v>35</v>
      </c>
      <c r="F2236" s="9" t="s">
        <v>55</v>
      </c>
      <c r="G2236" s="9" t="s">
        <v>56</v>
      </c>
      <c r="H2236" s="9">
        <v>2</v>
      </c>
      <c r="I2236" s="9">
        <f t="shared" si="337"/>
        <v>36938035</v>
      </c>
      <c r="J2236" s="9">
        <f t="shared" si="342"/>
        <v>55</v>
      </c>
      <c r="K2236" s="10"/>
      <c r="L2236" s="10"/>
      <c r="M2236" s="10">
        <v>51.118963486454646</v>
      </c>
      <c r="N2236" s="10">
        <f t="shared" si="338"/>
        <v>0</v>
      </c>
      <c r="O2236" s="9"/>
      <c r="P2236" s="6"/>
      <c r="Q2236" s="6"/>
    </row>
    <row r="2237" spans="1:17" x14ac:dyDescent="0.25">
      <c r="A2237" s="20">
        <f t="shared" ref="A2237:D2252" si="346">A2236</f>
        <v>36938</v>
      </c>
      <c r="B2237" s="8">
        <f t="shared" si="346"/>
        <v>5</v>
      </c>
      <c r="C2237" s="9">
        <f t="shared" si="345"/>
        <v>5</v>
      </c>
      <c r="D2237" s="9" t="str">
        <f t="shared" si="345"/>
        <v>growth</v>
      </c>
      <c r="E2237" s="9">
        <v>61</v>
      </c>
      <c r="F2237" s="9" t="s">
        <v>55</v>
      </c>
      <c r="G2237" s="9" t="s">
        <v>56</v>
      </c>
      <c r="H2237" s="9">
        <v>3</v>
      </c>
      <c r="I2237" s="9">
        <f t="shared" si="337"/>
        <v>36938061</v>
      </c>
      <c r="J2237" s="9">
        <f t="shared" si="342"/>
        <v>55</v>
      </c>
      <c r="K2237" s="10"/>
      <c r="L2237" s="10"/>
      <c r="M2237" s="10">
        <v>51.888667992047722</v>
      </c>
      <c r="N2237" s="10">
        <f t="shared" si="338"/>
        <v>0</v>
      </c>
      <c r="O2237" s="9"/>
      <c r="P2237" s="6"/>
      <c r="Q2237" s="6"/>
    </row>
    <row r="2238" spans="1:17" x14ac:dyDescent="0.25">
      <c r="A2238" s="20">
        <f t="shared" si="346"/>
        <v>36938</v>
      </c>
      <c r="B2238" s="11">
        <f t="shared" si="346"/>
        <v>5</v>
      </c>
      <c r="C2238" s="12">
        <f t="shared" si="345"/>
        <v>5</v>
      </c>
      <c r="D2238" s="12" t="str">
        <f t="shared" si="345"/>
        <v>growth</v>
      </c>
      <c r="E2238" s="12">
        <v>17</v>
      </c>
      <c r="F2238" s="12" t="s">
        <v>57</v>
      </c>
      <c r="G2238" s="12" t="s">
        <v>56</v>
      </c>
      <c r="H2238" s="12">
        <v>1</v>
      </c>
      <c r="I2238" s="12">
        <f t="shared" si="337"/>
        <v>36938017</v>
      </c>
      <c r="J2238" s="12">
        <f t="shared" si="342"/>
        <v>55</v>
      </c>
      <c r="K2238" s="13"/>
      <c r="L2238" s="13"/>
      <c r="M2238" s="13">
        <v>13.76237623762376</v>
      </c>
      <c r="N2238" s="13">
        <f t="shared" si="338"/>
        <v>0</v>
      </c>
      <c r="O2238" s="12"/>
      <c r="P2238" s="6"/>
      <c r="Q2238" s="6"/>
    </row>
    <row r="2239" spans="1:17" x14ac:dyDescent="0.25">
      <c r="A2239" s="20">
        <f t="shared" si="346"/>
        <v>36938</v>
      </c>
      <c r="B2239" s="11">
        <f t="shared" si="346"/>
        <v>5</v>
      </c>
      <c r="C2239" s="12">
        <f t="shared" si="345"/>
        <v>5</v>
      </c>
      <c r="D2239" s="12" t="str">
        <f t="shared" si="345"/>
        <v>growth</v>
      </c>
      <c r="E2239" s="12">
        <v>39</v>
      </c>
      <c r="F2239" s="12" t="s">
        <v>57</v>
      </c>
      <c r="G2239" s="12" t="s">
        <v>56</v>
      </c>
      <c r="H2239" s="12">
        <v>2</v>
      </c>
      <c r="I2239" s="12">
        <f t="shared" si="337"/>
        <v>36938039</v>
      </c>
      <c r="J2239" s="12">
        <f t="shared" si="342"/>
        <v>55</v>
      </c>
      <c r="K2239" s="13"/>
      <c r="L2239" s="13"/>
      <c r="M2239" s="13">
        <v>22.003929273084484</v>
      </c>
      <c r="N2239" s="13">
        <f t="shared" si="338"/>
        <v>0</v>
      </c>
      <c r="O2239" s="12"/>
      <c r="P2239" s="6"/>
      <c r="Q2239" s="6"/>
    </row>
    <row r="2240" spans="1:17" x14ac:dyDescent="0.25">
      <c r="A2240" s="20">
        <f t="shared" si="346"/>
        <v>36938</v>
      </c>
      <c r="B2240" s="11">
        <f t="shared" si="346"/>
        <v>5</v>
      </c>
      <c r="C2240" s="12">
        <f t="shared" si="345"/>
        <v>5</v>
      </c>
      <c r="D2240" s="12" t="str">
        <f t="shared" si="345"/>
        <v>growth</v>
      </c>
      <c r="E2240" s="12">
        <v>82</v>
      </c>
      <c r="F2240" s="12" t="s">
        <v>57</v>
      </c>
      <c r="G2240" s="12" t="s">
        <v>56</v>
      </c>
      <c r="H2240" s="12">
        <v>3</v>
      </c>
      <c r="I2240" s="12">
        <f t="shared" si="337"/>
        <v>36938082</v>
      </c>
      <c r="J2240" s="12">
        <f t="shared" si="342"/>
        <v>55</v>
      </c>
      <c r="K2240" s="13"/>
      <c r="L2240" s="13"/>
      <c r="M2240" s="13">
        <v>0</v>
      </c>
      <c r="N2240" s="13">
        <f t="shared" si="338"/>
        <v>0</v>
      </c>
      <c r="O2240" s="12"/>
      <c r="P2240" s="6"/>
      <c r="Q2240" s="6"/>
    </row>
    <row r="2241" spans="1:17" x14ac:dyDescent="0.25">
      <c r="A2241" s="20">
        <f t="shared" si="346"/>
        <v>36938</v>
      </c>
      <c r="B2241" s="14">
        <f t="shared" si="346"/>
        <v>5</v>
      </c>
      <c r="C2241" s="15">
        <f t="shared" si="345"/>
        <v>5</v>
      </c>
      <c r="D2241" s="15" t="str">
        <f t="shared" si="345"/>
        <v>growth</v>
      </c>
      <c r="E2241" s="15">
        <v>15</v>
      </c>
      <c r="F2241" s="15" t="s">
        <v>55</v>
      </c>
      <c r="G2241" s="15" t="s">
        <v>58</v>
      </c>
      <c r="H2241" s="15">
        <v>1</v>
      </c>
      <c r="I2241" s="15">
        <f t="shared" si="337"/>
        <v>36938015</v>
      </c>
      <c r="J2241" s="15">
        <f t="shared" si="342"/>
        <v>55</v>
      </c>
      <c r="K2241" s="16">
        <v>440.5</v>
      </c>
      <c r="L2241" s="16">
        <v>440.5</v>
      </c>
      <c r="M2241" s="16">
        <v>89.247311827956992</v>
      </c>
      <c r="N2241" s="16">
        <f t="shared" si="338"/>
        <v>393.13440860215053</v>
      </c>
      <c r="O2241" s="15"/>
      <c r="P2241" s="6"/>
      <c r="Q2241" s="6"/>
    </row>
    <row r="2242" spans="1:17" x14ac:dyDescent="0.25">
      <c r="A2242" s="20">
        <f t="shared" si="346"/>
        <v>36938</v>
      </c>
      <c r="B2242" s="14">
        <f t="shared" si="346"/>
        <v>5</v>
      </c>
      <c r="C2242" s="15">
        <f t="shared" si="345"/>
        <v>5</v>
      </c>
      <c r="D2242" s="15" t="str">
        <f t="shared" si="345"/>
        <v>growth</v>
      </c>
      <c r="E2242" s="15">
        <v>34</v>
      </c>
      <c r="F2242" s="15" t="s">
        <v>55</v>
      </c>
      <c r="G2242" s="15" t="s">
        <v>58</v>
      </c>
      <c r="H2242" s="15">
        <v>2</v>
      </c>
      <c r="I2242" s="15">
        <f t="shared" si="337"/>
        <v>36938034</v>
      </c>
      <c r="J2242" s="15">
        <f t="shared" si="342"/>
        <v>55</v>
      </c>
      <c r="K2242" s="16">
        <v>246</v>
      </c>
      <c r="L2242" s="16">
        <v>246</v>
      </c>
      <c r="M2242" s="16">
        <v>97.849462365591393</v>
      </c>
      <c r="N2242" s="16">
        <f t="shared" si="338"/>
        <v>240.70967741935482</v>
      </c>
      <c r="O2242" s="15"/>
      <c r="P2242" s="6"/>
      <c r="Q2242" s="6"/>
    </row>
    <row r="2243" spans="1:17" x14ac:dyDescent="0.25">
      <c r="A2243" s="20">
        <f t="shared" si="346"/>
        <v>36938</v>
      </c>
      <c r="B2243" s="14">
        <f t="shared" si="346"/>
        <v>5</v>
      </c>
      <c r="C2243" s="15">
        <f t="shared" si="345"/>
        <v>5</v>
      </c>
      <c r="D2243" s="15" t="str">
        <f t="shared" si="345"/>
        <v>growth</v>
      </c>
      <c r="E2243" s="15">
        <v>60</v>
      </c>
      <c r="F2243" s="15" t="s">
        <v>55</v>
      </c>
      <c r="G2243" s="15" t="s">
        <v>58</v>
      </c>
      <c r="H2243" s="15">
        <v>3</v>
      </c>
      <c r="I2243" s="15">
        <f t="shared" si="337"/>
        <v>36938060</v>
      </c>
      <c r="J2243" s="15">
        <f t="shared" si="342"/>
        <v>55</v>
      </c>
      <c r="K2243" s="16">
        <v>564.5</v>
      </c>
      <c r="L2243" s="16">
        <v>564.5</v>
      </c>
      <c r="M2243" s="16">
        <v>97.142857142857139</v>
      </c>
      <c r="N2243" s="16">
        <f t="shared" si="338"/>
        <v>548.37142857142851</v>
      </c>
      <c r="O2243" s="15"/>
      <c r="P2243" s="6"/>
      <c r="Q2243" s="6"/>
    </row>
    <row r="2244" spans="1:17" x14ac:dyDescent="0.25">
      <c r="A2244" s="20">
        <f t="shared" si="346"/>
        <v>36938</v>
      </c>
      <c r="B2244" s="17">
        <f t="shared" si="346"/>
        <v>5</v>
      </c>
      <c r="C2244" s="18">
        <f t="shared" si="345"/>
        <v>5</v>
      </c>
      <c r="D2244" s="18" t="str">
        <f t="shared" si="345"/>
        <v>growth</v>
      </c>
      <c r="E2244" s="18">
        <v>18</v>
      </c>
      <c r="F2244" s="18" t="s">
        <v>57</v>
      </c>
      <c r="G2244" s="18" t="s">
        <v>58</v>
      </c>
      <c r="H2244" s="18">
        <v>1</v>
      </c>
      <c r="I2244" s="18">
        <f t="shared" si="337"/>
        <v>36938018</v>
      </c>
      <c r="J2244" s="18">
        <f t="shared" si="342"/>
        <v>55</v>
      </c>
      <c r="K2244" s="19">
        <v>974</v>
      </c>
      <c r="L2244" s="19">
        <v>974</v>
      </c>
      <c r="M2244" s="19">
        <v>67.193675889328063</v>
      </c>
      <c r="N2244" s="19">
        <f t="shared" si="338"/>
        <v>654.46640316205537</v>
      </c>
      <c r="O2244" s="18"/>
      <c r="P2244" s="6"/>
      <c r="Q2244" s="6"/>
    </row>
    <row r="2245" spans="1:17" x14ac:dyDescent="0.25">
      <c r="A2245" s="20">
        <f t="shared" si="346"/>
        <v>36938</v>
      </c>
      <c r="B2245" s="17">
        <f t="shared" si="346"/>
        <v>5</v>
      </c>
      <c r="C2245" s="18">
        <f t="shared" si="345"/>
        <v>5</v>
      </c>
      <c r="D2245" s="18" t="str">
        <f t="shared" si="345"/>
        <v>growth</v>
      </c>
      <c r="E2245" s="18">
        <v>37</v>
      </c>
      <c r="F2245" s="18" t="s">
        <v>57</v>
      </c>
      <c r="G2245" s="18" t="s">
        <v>58</v>
      </c>
      <c r="H2245" s="18">
        <v>2</v>
      </c>
      <c r="I2245" s="18">
        <f t="shared" si="337"/>
        <v>36938037</v>
      </c>
      <c r="J2245" s="18">
        <f t="shared" si="342"/>
        <v>55</v>
      </c>
      <c r="K2245" s="19">
        <v>925.5</v>
      </c>
      <c r="L2245" s="19">
        <v>925.5</v>
      </c>
      <c r="M2245" s="19">
        <v>70.711297071129707</v>
      </c>
      <c r="N2245" s="19">
        <f t="shared" si="338"/>
        <v>654.4330543933055</v>
      </c>
      <c r="O2245" s="18"/>
      <c r="P2245" s="6"/>
      <c r="Q2245" s="6"/>
    </row>
    <row r="2246" spans="1:17" x14ac:dyDescent="0.25">
      <c r="A2246" s="20">
        <f t="shared" si="346"/>
        <v>36938</v>
      </c>
      <c r="B2246" s="17">
        <f t="shared" si="346"/>
        <v>5</v>
      </c>
      <c r="C2246" s="18">
        <f t="shared" si="345"/>
        <v>5</v>
      </c>
      <c r="D2246" s="18" t="str">
        <f t="shared" si="345"/>
        <v>growth</v>
      </c>
      <c r="E2246" s="18">
        <v>83</v>
      </c>
      <c r="F2246" s="18" t="s">
        <v>57</v>
      </c>
      <c r="G2246" s="18" t="s">
        <v>58</v>
      </c>
      <c r="H2246" s="18">
        <v>3</v>
      </c>
      <c r="I2246" s="18">
        <f t="shared" si="337"/>
        <v>36938083</v>
      </c>
      <c r="J2246" s="18">
        <f t="shared" si="342"/>
        <v>55</v>
      </c>
      <c r="K2246" s="19">
        <v>748.5</v>
      </c>
      <c r="L2246" s="19">
        <v>748.5</v>
      </c>
      <c r="M2246" s="19">
        <v>92.76315789473685</v>
      </c>
      <c r="N2246" s="19">
        <f t="shared" si="338"/>
        <v>694.33223684210532</v>
      </c>
      <c r="O2246" s="18"/>
      <c r="P2246" s="6"/>
      <c r="Q2246" s="6"/>
    </row>
    <row r="2247" spans="1:17" x14ac:dyDescent="0.25">
      <c r="A2247" s="20">
        <f t="shared" si="346"/>
        <v>36938</v>
      </c>
      <c r="B2247" s="8">
        <f t="shared" si="346"/>
        <v>5</v>
      </c>
      <c r="C2247" s="9">
        <f t="shared" si="345"/>
        <v>5</v>
      </c>
      <c r="D2247" s="9" t="str">
        <f t="shared" si="345"/>
        <v>growth</v>
      </c>
      <c r="E2247" s="9">
        <v>16</v>
      </c>
      <c r="F2247" s="9" t="s">
        <v>55</v>
      </c>
      <c r="G2247" s="9" t="s">
        <v>59</v>
      </c>
      <c r="H2247" s="9">
        <v>1</v>
      </c>
      <c r="I2247" s="9">
        <f t="shared" si="337"/>
        <v>36938016</v>
      </c>
      <c r="J2247" s="9">
        <f t="shared" si="342"/>
        <v>55</v>
      </c>
      <c r="K2247" s="10">
        <v>1303.5</v>
      </c>
      <c r="L2247" s="10">
        <v>1303.5</v>
      </c>
      <c r="M2247" s="10">
        <v>97</v>
      </c>
      <c r="N2247" s="10">
        <f t="shared" si="338"/>
        <v>1264.395</v>
      </c>
      <c r="O2247" s="9"/>
      <c r="P2247" s="6"/>
      <c r="Q2247" s="6"/>
    </row>
    <row r="2248" spans="1:17" x14ac:dyDescent="0.25">
      <c r="A2248" s="20">
        <f t="shared" si="346"/>
        <v>36938</v>
      </c>
      <c r="B2248" s="8">
        <f t="shared" si="346"/>
        <v>5</v>
      </c>
      <c r="C2248" s="9">
        <f t="shared" si="345"/>
        <v>5</v>
      </c>
      <c r="D2248" s="9" t="str">
        <f t="shared" si="345"/>
        <v>growth</v>
      </c>
      <c r="E2248" s="9">
        <v>36</v>
      </c>
      <c r="F2248" s="9" t="s">
        <v>55</v>
      </c>
      <c r="G2248" s="9" t="s">
        <v>59</v>
      </c>
      <c r="H2248" s="9">
        <v>2</v>
      </c>
      <c r="I2248" s="9">
        <f t="shared" si="337"/>
        <v>36938036</v>
      </c>
      <c r="J2248" s="9">
        <f t="shared" si="342"/>
        <v>55</v>
      </c>
      <c r="K2248" s="10">
        <v>1299.5</v>
      </c>
      <c r="L2248" s="10">
        <v>1299.5</v>
      </c>
      <c r="M2248" s="10">
        <v>97</v>
      </c>
      <c r="N2248" s="10">
        <f t="shared" si="338"/>
        <v>1260.5149999999999</v>
      </c>
      <c r="O2248" s="9"/>
      <c r="P2248" s="6"/>
      <c r="Q2248" s="6"/>
    </row>
    <row r="2249" spans="1:17" x14ac:dyDescent="0.25">
      <c r="A2249" s="20">
        <f t="shared" si="346"/>
        <v>36938</v>
      </c>
      <c r="B2249" s="8">
        <f t="shared" si="346"/>
        <v>5</v>
      </c>
      <c r="C2249" s="9">
        <f t="shared" si="345"/>
        <v>5</v>
      </c>
      <c r="D2249" s="9" t="str">
        <f t="shared" si="345"/>
        <v>growth</v>
      </c>
      <c r="E2249" s="9">
        <v>59</v>
      </c>
      <c r="F2249" s="9" t="s">
        <v>55</v>
      </c>
      <c r="G2249" s="9" t="s">
        <v>59</v>
      </c>
      <c r="H2249" s="9">
        <v>3</v>
      </c>
      <c r="I2249" s="9">
        <f t="shared" si="337"/>
        <v>36938059</v>
      </c>
      <c r="J2249" s="9">
        <f t="shared" si="342"/>
        <v>55</v>
      </c>
      <c r="K2249" s="10">
        <v>1374.5</v>
      </c>
      <c r="L2249" s="10">
        <v>1374.5</v>
      </c>
      <c r="M2249" s="10">
        <v>97</v>
      </c>
      <c r="N2249" s="10">
        <f t="shared" si="338"/>
        <v>1333.2649999999999</v>
      </c>
      <c r="O2249" s="9"/>
      <c r="P2249" s="6"/>
      <c r="Q2249" s="6"/>
    </row>
    <row r="2250" spans="1:17" x14ac:dyDescent="0.25">
      <c r="A2250" s="20">
        <f t="shared" si="346"/>
        <v>36938</v>
      </c>
      <c r="B2250" s="11">
        <f t="shared" si="346"/>
        <v>5</v>
      </c>
      <c r="C2250" s="12">
        <f t="shared" si="345"/>
        <v>5</v>
      </c>
      <c r="D2250" s="12" t="str">
        <f t="shared" si="345"/>
        <v>growth</v>
      </c>
      <c r="E2250" s="12">
        <v>19</v>
      </c>
      <c r="F2250" s="12" t="s">
        <v>57</v>
      </c>
      <c r="G2250" s="12" t="s">
        <v>59</v>
      </c>
      <c r="H2250" s="12">
        <v>1</v>
      </c>
      <c r="I2250" s="12">
        <f t="shared" si="337"/>
        <v>36938019</v>
      </c>
      <c r="J2250" s="12">
        <f t="shared" si="342"/>
        <v>55</v>
      </c>
      <c r="K2250" s="13">
        <v>1278.5</v>
      </c>
      <c r="L2250" s="13">
        <v>1278.5</v>
      </c>
      <c r="M2250" s="13">
        <v>85.3</v>
      </c>
      <c r="N2250" s="13">
        <f t="shared" si="338"/>
        <v>1090.5605</v>
      </c>
      <c r="O2250" s="12"/>
      <c r="P2250" s="6"/>
      <c r="Q2250" s="6"/>
    </row>
    <row r="2251" spans="1:17" x14ac:dyDescent="0.25">
      <c r="A2251" s="20">
        <f t="shared" si="346"/>
        <v>36938</v>
      </c>
      <c r="B2251" s="11">
        <f t="shared" si="346"/>
        <v>5</v>
      </c>
      <c r="C2251" s="12">
        <f t="shared" si="345"/>
        <v>5</v>
      </c>
      <c r="D2251" s="12" t="str">
        <f t="shared" si="345"/>
        <v>growth</v>
      </c>
      <c r="E2251" s="12">
        <v>38</v>
      </c>
      <c r="F2251" s="12" t="s">
        <v>57</v>
      </c>
      <c r="G2251" s="12" t="s">
        <v>59</v>
      </c>
      <c r="H2251" s="12">
        <v>2</v>
      </c>
      <c r="I2251" s="12">
        <f t="shared" si="337"/>
        <v>36938038</v>
      </c>
      <c r="J2251" s="12">
        <f t="shared" si="342"/>
        <v>55</v>
      </c>
      <c r="K2251" s="13">
        <v>1546.5</v>
      </c>
      <c r="L2251" s="13">
        <v>1546.5</v>
      </c>
      <c r="M2251" s="13">
        <v>85.3</v>
      </c>
      <c r="N2251" s="13">
        <f t="shared" si="338"/>
        <v>1319.1644999999999</v>
      </c>
      <c r="O2251" s="12"/>
      <c r="P2251" s="6"/>
      <c r="Q2251" s="6"/>
    </row>
    <row r="2252" spans="1:17" x14ac:dyDescent="0.25">
      <c r="A2252" s="20">
        <f t="shared" si="346"/>
        <v>36938</v>
      </c>
      <c r="B2252" s="11">
        <f t="shared" si="346"/>
        <v>5</v>
      </c>
      <c r="C2252" s="12">
        <f t="shared" si="346"/>
        <v>5</v>
      </c>
      <c r="D2252" s="12" t="str">
        <f t="shared" si="346"/>
        <v>growth</v>
      </c>
      <c r="E2252" s="12">
        <v>81</v>
      </c>
      <c r="F2252" s="12" t="s">
        <v>57</v>
      </c>
      <c r="G2252" s="12" t="s">
        <v>59</v>
      </c>
      <c r="H2252" s="12">
        <v>3</v>
      </c>
      <c r="I2252" s="12">
        <f t="shared" si="337"/>
        <v>36938081</v>
      </c>
      <c r="J2252" s="12">
        <f t="shared" si="342"/>
        <v>55</v>
      </c>
      <c r="K2252" s="13">
        <v>1107</v>
      </c>
      <c r="L2252" s="13">
        <v>1107</v>
      </c>
      <c r="M2252" s="13">
        <v>85.3</v>
      </c>
      <c r="N2252" s="13">
        <f t="shared" si="338"/>
        <v>944.27099999999996</v>
      </c>
      <c r="O2252" s="12"/>
      <c r="P2252" s="6"/>
      <c r="Q2252" s="6"/>
    </row>
    <row r="2253" spans="1:17" x14ac:dyDescent="0.25">
      <c r="A2253" s="7">
        <v>36945</v>
      </c>
      <c r="B2253" s="8">
        <v>5</v>
      </c>
      <c r="C2253" s="9">
        <v>5</v>
      </c>
      <c r="D2253" s="9" t="s">
        <v>60</v>
      </c>
      <c r="E2253" s="9">
        <v>14</v>
      </c>
      <c r="F2253" s="9" t="s">
        <v>55</v>
      </c>
      <c r="G2253" s="9" t="s">
        <v>56</v>
      </c>
      <c r="H2253" s="9">
        <v>1</v>
      </c>
      <c r="I2253" s="9">
        <f t="shared" si="337"/>
        <v>36945014</v>
      </c>
      <c r="J2253" s="9">
        <f t="shared" si="342"/>
        <v>55</v>
      </c>
      <c r="K2253" s="10"/>
      <c r="L2253" s="10"/>
      <c r="M2253" s="10">
        <v>27.86516853932584</v>
      </c>
      <c r="N2253" s="10">
        <f t="shared" si="338"/>
        <v>0</v>
      </c>
      <c r="O2253" s="9"/>
      <c r="P2253" s="6"/>
      <c r="Q2253" s="6"/>
    </row>
    <row r="2254" spans="1:17" x14ac:dyDescent="0.25">
      <c r="A2254" s="7">
        <f>A2253</f>
        <v>36945</v>
      </c>
      <c r="B2254" s="8">
        <f>B2253</f>
        <v>5</v>
      </c>
      <c r="C2254" s="9">
        <f t="shared" ref="C2254:D2269" si="347">C2253</f>
        <v>5</v>
      </c>
      <c r="D2254" s="9" t="str">
        <f t="shared" si="347"/>
        <v>growth</v>
      </c>
      <c r="E2254" s="9">
        <v>35</v>
      </c>
      <c r="F2254" s="9" t="s">
        <v>55</v>
      </c>
      <c r="G2254" s="9" t="s">
        <v>56</v>
      </c>
      <c r="H2254" s="9">
        <v>2</v>
      </c>
      <c r="I2254" s="9">
        <f t="shared" si="337"/>
        <v>36945035</v>
      </c>
      <c r="J2254" s="9">
        <f t="shared" si="342"/>
        <v>55</v>
      </c>
      <c r="K2254" s="10"/>
      <c r="L2254" s="10"/>
      <c r="M2254" s="10">
        <v>51.118963486454646</v>
      </c>
      <c r="N2254" s="10">
        <f t="shared" si="338"/>
        <v>0</v>
      </c>
      <c r="O2254" s="9"/>
      <c r="P2254" s="6"/>
      <c r="Q2254" s="6"/>
    </row>
    <row r="2255" spans="1:17" x14ac:dyDescent="0.25">
      <c r="A2255" s="7">
        <f t="shared" ref="A2255:D2270" si="348">A2254</f>
        <v>36945</v>
      </c>
      <c r="B2255" s="8">
        <f t="shared" si="348"/>
        <v>5</v>
      </c>
      <c r="C2255" s="9">
        <f t="shared" si="347"/>
        <v>5</v>
      </c>
      <c r="D2255" s="9" t="str">
        <f t="shared" si="347"/>
        <v>growth</v>
      </c>
      <c r="E2255" s="9">
        <v>61</v>
      </c>
      <c r="F2255" s="9" t="s">
        <v>55</v>
      </c>
      <c r="G2255" s="9" t="s">
        <v>56</v>
      </c>
      <c r="H2255" s="9">
        <v>3</v>
      </c>
      <c r="I2255" s="9">
        <f t="shared" si="337"/>
        <v>36945061</v>
      </c>
      <c r="J2255" s="9">
        <f t="shared" si="342"/>
        <v>55</v>
      </c>
      <c r="K2255" s="10"/>
      <c r="L2255" s="10"/>
      <c r="M2255" s="10">
        <v>51.888667992047722</v>
      </c>
      <c r="N2255" s="10">
        <f t="shared" si="338"/>
        <v>0</v>
      </c>
      <c r="O2255" s="9"/>
      <c r="P2255" s="6"/>
      <c r="Q2255" s="6"/>
    </row>
    <row r="2256" spans="1:17" x14ac:dyDescent="0.25">
      <c r="A2256" s="7">
        <f t="shared" si="348"/>
        <v>36945</v>
      </c>
      <c r="B2256" s="11">
        <f t="shared" si="348"/>
        <v>5</v>
      </c>
      <c r="C2256" s="12">
        <f t="shared" si="347"/>
        <v>5</v>
      </c>
      <c r="D2256" s="12" t="str">
        <f t="shared" si="347"/>
        <v>growth</v>
      </c>
      <c r="E2256" s="12">
        <v>17</v>
      </c>
      <c r="F2256" s="12" t="s">
        <v>57</v>
      </c>
      <c r="G2256" s="12" t="s">
        <v>56</v>
      </c>
      <c r="H2256" s="12">
        <v>1</v>
      </c>
      <c r="I2256" s="12">
        <f t="shared" si="337"/>
        <v>36945017</v>
      </c>
      <c r="J2256" s="12">
        <f t="shared" si="342"/>
        <v>55</v>
      </c>
      <c r="K2256" s="13"/>
      <c r="L2256" s="13"/>
      <c r="M2256" s="13">
        <v>13.76237623762376</v>
      </c>
      <c r="N2256" s="13">
        <f t="shared" si="338"/>
        <v>0</v>
      </c>
      <c r="O2256" s="12"/>
      <c r="P2256" s="6"/>
      <c r="Q2256" s="6"/>
    </row>
    <row r="2257" spans="1:17" x14ac:dyDescent="0.25">
      <c r="A2257" s="7">
        <f t="shared" si="348"/>
        <v>36945</v>
      </c>
      <c r="B2257" s="11">
        <f t="shared" si="348"/>
        <v>5</v>
      </c>
      <c r="C2257" s="12">
        <f t="shared" si="347"/>
        <v>5</v>
      </c>
      <c r="D2257" s="12" t="str">
        <f t="shared" si="347"/>
        <v>growth</v>
      </c>
      <c r="E2257" s="12">
        <v>39</v>
      </c>
      <c r="F2257" s="12" t="s">
        <v>57</v>
      </c>
      <c r="G2257" s="12" t="s">
        <v>56</v>
      </c>
      <c r="H2257" s="12">
        <v>2</v>
      </c>
      <c r="I2257" s="12">
        <f t="shared" si="337"/>
        <v>36945039</v>
      </c>
      <c r="J2257" s="12">
        <f t="shared" si="342"/>
        <v>55</v>
      </c>
      <c r="K2257" s="13"/>
      <c r="L2257" s="13"/>
      <c r="M2257" s="13">
        <v>22.003929273084484</v>
      </c>
      <c r="N2257" s="13">
        <f t="shared" si="338"/>
        <v>0</v>
      </c>
      <c r="O2257" s="12"/>
      <c r="P2257" s="6"/>
      <c r="Q2257" s="6"/>
    </row>
    <row r="2258" spans="1:17" x14ac:dyDescent="0.25">
      <c r="A2258" s="7">
        <f t="shared" si="348"/>
        <v>36945</v>
      </c>
      <c r="B2258" s="11">
        <f t="shared" si="348"/>
        <v>5</v>
      </c>
      <c r="C2258" s="12">
        <f t="shared" si="347"/>
        <v>5</v>
      </c>
      <c r="D2258" s="12" t="str">
        <f t="shared" si="347"/>
        <v>growth</v>
      </c>
      <c r="E2258" s="12">
        <v>82</v>
      </c>
      <c r="F2258" s="12" t="s">
        <v>57</v>
      </c>
      <c r="G2258" s="12" t="s">
        <v>56</v>
      </c>
      <c r="H2258" s="12">
        <v>3</v>
      </c>
      <c r="I2258" s="12">
        <f t="shared" si="337"/>
        <v>36945082</v>
      </c>
      <c r="J2258" s="12">
        <f t="shared" si="342"/>
        <v>55</v>
      </c>
      <c r="K2258" s="13"/>
      <c r="L2258" s="13"/>
      <c r="M2258" s="13">
        <v>0</v>
      </c>
      <c r="N2258" s="13">
        <f t="shared" si="338"/>
        <v>0</v>
      </c>
      <c r="O2258" s="12"/>
      <c r="P2258" s="6"/>
      <c r="Q2258" s="6"/>
    </row>
    <row r="2259" spans="1:17" x14ac:dyDescent="0.25">
      <c r="A2259" s="7">
        <f t="shared" si="348"/>
        <v>36945</v>
      </c>
      <c r="B2259" s="14">
        <f t="shared" si="348"/>
        <v>5</v>
      </c>
      <c r="C2259" s="15">
        <f t="shared" si="347"/>
        <v>5</v>
      </c>
      <c r="D2259" s="15" t="str">
        <f t="shared" si="347"/>
        <v>growth</v>
      </c>
      <c r="E2259" s="15">
        <v>15</v>
      </c>
      <c r="F2259" s="15" t="s">
        <v>55</v>
      </c>
      <c r="G2259" s="15" t="s">
        <v>58</v>
      </c>
      <c r="H2259" s="15">
        <v>1</v>
      </c>
      <c r="I2259" s="15">
        <f t="shared" si="337"/>
        <v>36945015</v>
      </c>
      <c r="J2259" s="15">
        <f t="shared" si="342"/>
        <v>55</v>
      </c>
      <c r="K2259" s="16">
        <v>690</v>
      </c>
      <c r="L2259" s="16">
        <v>690</v>
      </c>
      <c r="M2259" s="16">
        <v>89.247311827956992</v>
      </c>
      <c r="N2259" s="16">
        <f t="shared" si="338"/>
        <v>615.80645161290317</v>
      </c>
      <c r="O2259" s="15"/>
      <c r="P2259" s="6"/>
      <c r="Q2259" s="6">
        <v>0.3515625</v>
      </c>
    </row>
    <row r="2260" spans="1:17" x14ac:dyDescent="0.25">
      <c r="A2260" s="7">
        <f t="shared" si="348"/>
        <v>36945</v>
      </c>
      <c r="B2260" s="14">
        <f t="shared" si="348"/>
        <v>5</v>
      </c>
      <c r="C2260" s="15">
        <f t="shared" si="347"/>
        <v>5</v>
      </c>
      <c r="D2260" s="15" t="str">
        <f t="shared" si="347"/>
        <v>growth</v>
      </c>
      <c r="E2260" s="15">
        <v>34</v>
      </c>
      <c r="F2260" s="15" t="s">
        <v>55</v>
      </c>
      <c r="G2260" s="15" t="s">
        <v>58</v>
      </c>
      <c r="H2260" s="15">
        <v>2</v>
      </c>
      <c r="I2260" s="15">
        <f t="shared" si="337"/>
        <v>36945034</v>
      </c>
      <c r="J2260" s="15">
        <f t="shared" si="342"/>
        <v>55</v>
      </c>
      <c r="K2260" s="16">
        <v>470</v>
      </c>
      <c r="L2260" s="16">
        <v>470</v>
      </c>
      <c r="M2260" s="16">
        <v>97.849462365591393</v>
      </c>
      <c r="N2260" s="16">
        <f t="shared" si="338"/>
        <v>459.89247311827955</v>
      </c>
      <c r="O2260" s="15"/>
      <c r="P2260" s="6"/>
      <c r="Q2260" s="6">
        <v>1.0869565217391306E-2</v>
      </c>
    </row>
    <row r="2261" spans="1:17" x14ac:dyDescent="0.25">
      <c r="A2261" s="7">
        <f t="shared" si="348"/>
        <v>36945</v>
      </c>
      <c r="B2261" s="14">
        <f t="shared" si="348"/>
        <v>5</v>
      </c>
      <c r="C2261" s="15">
        <f t="shared" si="347"/>
        <v>5</v>
      </c>
      <c r="D2261" s="15" t="str">
        <f t="shared" si="347"/>
        <v>growth</v>
      </c>
      <c r="E2261" s="15">
        <v>60</v>
      </c>
      <c r="F2261" s="15" t="s">
        <v>55</v>
      </c>
      <c r="G2261" s="15" t="s">
        <v>58</v>
      </c>
      <c r="H2261" s="15">
        <v>3</v>
      </c>
      <c r="I2261" s="15">
        <f t="shared" si="337"/>
        <v>36945060</v>
      </c>
      <c r="J2261" s="15">
        <f t="shared" si="342"/>
        <v>55</v>
      </c>
      <c r="K2261" s="16">
        <v>750</v>
      </c>
      <c r="L2261" s="16">
        <v>750</v>
      </c>
      <c r="M2261" s="16">
        <v>97.142857142857139</v>
      </c>
      <c r="N2261" s="16">
        <f t="shared" si="338"/>
        <v>728.57142857142856</v>
      </c>
      <c r="O2261" s="15"/>
      <c r="P2261" s="6"/>
      <c r="Q2261" s="6">
        <v>6.8493150684931503E-2</v>
      </c>
    </row>
    <row r="2262" spans="1:17" x14ac:dyDescent="0.25">
      <c r="A2262" s="7">
        <f t="shared" si="348"/>
        <v>36945</v>
      </c>
      <c r="B2262" s="17">
        <f t="shared" si="348"/>
        <v>5</v>
      </c>
      <c r="C2262" s="18">
        <f t="shared" si="347"/>
        <v>5</v>
      </c>
      <c r="D2262" s="18" t="str">
        <f t="shared" si="347"/>
        <v>growth</v>
      </c>
      <c r="E2262" s="18">
        <v>18</v>
      </c>
      <c r="F2262" s="18" t="s">
        <v>57</v>
      </c>
      <c r="G2262" s="18" t="s">
        <v>58</v>
      </c>
      <c r="H2262" s="18">
        <v>1</v>
      </c>
      <c r="I2262" s="18">
        <f t="shared" ref="I2262:I2325" si="349">A2262*1000+E2262</f>
        <v>36945018</v>
      </c>
      <c r="J2262" s="18">
        <f t="shared" si="342"/>
        <v>55</v>
      </c>
      <c r="K2262" s="19">
        <v>1275</v>
      </c>
      <c r="L2262" s="19">
        <v>1275</v>
      </c>
      <c r="M2262" s="19">
        <v>67.193675889328063</v>
      </c>
      <c r="N2262" s="19">
        <f t="shared" ref="N2262:N2325" si="350">K2262*(M2262/100)</f>
        <v>856.71936758893287</v>
      </c>
      <c r="O2262" s="18"/>
      <c r="P2262" s="6"/>
      <c r="Q2262" s="6">
        <v>1.1627906976744188E-2</v>
      </c>
    </row>
    <row r="2263" spans="1:17" x14ac:dyDescent="0.25">
      <c r="A2263" s="7">
        <f t="shared" si="348"/>
        <v>36945</v>
      </c>
      <c r="B2263" s="17">
        <f t="shared" si="348"/>
        <v>5</v>
      </c>
      <c r="C2263" s="18">
        <f t="shared" si="347"/>
        <v>5</v>
      </c>
      <c r="D2263" s="18" t="str">
        <f t="shared" si="347"/>
        <v>growth</v>
      </c>
      <c r="E2263" s="18">
        <v>37</v>
      </c>
      <c r="F2263" s="18" t="s">
        <v>57</v>
      </c>
      <c r="G2263" s="18" t="s">
        <v>58</v>
      </c>
      <c r="H2263" s="18">
        <v>2</v>
      </c>
      <c r="I2263" s="18">
        <f t="shared" si="349"/>
        <v>36945037</v>
      </c>
      <c r="J2263" s="18">
        <f t="shared" si="342"/>
        <v>55</v>
      </c>
      <c r="K2263" s="19">
        <v>1260</v>
      </c>
      <c r="L2263" s="19">
        <v>1260</v>
      </c>
      <c r="M2263" s="19">
        <v>70.711297071129707</v>
      </c>
      <c r="N2263" s="19">
        <f t="shared" si="350"/>
        <v>890.96234309623435</v>
      </c>
      <c r="O2263" s="18"/>
      <c r="P2263" s="6"/>
      <c r="Q2263" s="6">
        <v>7.1428571428571438E-2</v>
      </c>
    </row>
    <row r="2264" spans="1:17" x14ac:dyDescent="0.25">
      <c r="A2264" s="7">
        <f t="shared" si="348"/>
        <v>36945</v>
      </c>
      <c r="B2264" s="17">
        <f t="shared" si="348"/>
        <v>5</v>
      </c>
      <c r="C2264" s="18">
        <f t="shared" si="347"/>
        <v>5</v>
      </c>
      <c r="D2264" s="18" t="str">
        <f t="shared" si="347"/>
        <v>growth</v>
      </c>
      <c r="E2264" s="18">
        <v>83</v>
      </c>
      <c r="F2264" s="18" t="s">
        <v>57</v>
      </c>
      <c r="G2264" s="18" t="s">
        <v>58</v>
      </c>
      <c r="H2264" s="18">
        <v>3</v>
      </c>
      <c r="I2264" s="18">
        <f t="shared" si="349"/>
        <v>36945083</v>
      </c>
      <c r="J2264" s="18">
        <f t="shared" si="342"/>
        <v>55</v>
      </c>
      <c r="K2264" s="19">
        <v>1520</v>
      </c>
      <c r="L2264" s="19">
        <v>1520</v>
      </c>
      <c r="M2264" s="19">
        <v>92.76315789473685</v>
      </c>
      <c r="N2264" s="19">
        <f t="shared" si="350"/>
        <v>1410</v>
      </c>
      <c r="O2264" s="18"/>
      <c r="P2264" s="6"/>
      <c r="Q2264" s="6">
        <v>0</v>
      </c>
    </row>
    <row r="2265" spans="1:17" x14ac:dyDescent="0.25">
      <c r="A2265" s="7">
        <f t="shared" si="348"/>
        <v>36945</v>
      </c>
      <c r="B2265" s="8">
        <f t="shared" si="348"/>
        <v>5</v>
      </c>
      <c r="C2265" s="9">
        <f t="shared" si="347"/>
        <v>5</v>
      </c>
      <c r="D2265" s="9" t="str">
        <f t="shared" si="347"/>
        <v>growth</v>
      </c>
      <c r="E2265" s="9">
        <v>16</v>
      </c>
      <c r="F2265" s="9" t="s">
        <v>55</v>
      </c>
      <c r="G2265" s="9" t="s">
        <v>59</v>
      </c>
      <c r="H2265" s="9">
        <v>1</v>
      </c>
      <c r="I2265" s="9">
        <f t="shared" si="349"/>
        <v>36945016</v>
      </c>
      <c r="J2265" s="9">
        <f t="shared" si="342"/>
        <v>55</v>
      </c>
      <c r="K2265" s="10">
        <v>2161.5</v>
      </c>
      <c r="L2265" s="10">
        <v>2161.5</v>
      </c>
      <c r="M2265" s="10">
        <v>97</v>
      </c>
      <c r="N2265" s="10">
        <f t="shared" si="350"/>
        <v>2096.6549999999997</v>
      </c>
      <c r="O2265" s="9"/>
      <c r="P2265" s="6"/>
      <c r="Q2265" s="26">
        <v>0.2321981424148607</v>
      </c>
    </row>
    <row r="2266" spans="1:17" x14ac:dyDescent="0.25">
      <c r="A2266" s="7">
        <f t="shared" si="348"/>
        <v>36945</v>
      </c>
      <c r="B2266" s="8">
        <f t="shared" si="348"/>
        <v>5</v>
      </c>
      <c r="C2266" s="9">
        <f t="shared" si="347"/>
        <v>5</v>
      </c>
      <c r="D2266" s="9" t="str">
        <f t="shared" si="347"/>
        <v>growth</v>
      </c>
      <c r="E2266" s="9">
        <v>36</v>
      </c>
      <c r="F2266" s="9" t="s">
        <v>55</v>
      </c>
      <c r="G2266" s="9" t="s">
        <v>59</v>
      </c>
      <c r="H2266" s="9">
        <v>2</v>
      </c>
      <c r="I2266" s="9">
        <f t="shared" si="349"/>
        <v>36945036</v>
      </c>
      <c r="J2266" s="9">
        <f t="shared" si="342"/>
        <v>55</v>
      </c>
      <c r="K2266" s="10">
        <v>1880.5</v>
      </c>
      <c r="L2266" s="10">
        <v>1880.5</v>
      </c>
      <c r="M2266" s="10">
        <v>97</v>
      </c>
      <c r="N2266" s="10">
        <f t="shared" si="350"/>
        <v>1824.085</v>
      </c>
      <c r="O2266" s="9"/>
      <c r="P2266" s="6"/>
      <c r="Q2266" s="26">
        <v>0.22184300341296925</v>
      </c>
    </row>
    <row r="2267" spans="1:17" x14ac:dyDescent="0.25">
      <c r="A2267" s="7">
        <f t="shared" si="348"/>
        <v>36945</v>
      </c>
      <c r="B2267" s="8">
        <f t="shared" si="348"/>
        <v>5</v>
      </c>
      <c r="C2267" s="9">
        <f t="shared" si="347"/>
        <v>5</v>
      </c>
      <c r="D2267" s="9" t="str">
        <f t="shared" si="347"/>
        <v>growth</v>
      </c>
      <c r="E2267" s="9">
        <v>59</v>
      </c>
      <c r="F2267" s="9" t="s">
        <v>55</v>
      </c>
      <c r="G2267" s="9" t="s">
        <v>59</v>
      </c>
      <c r="H2267" s="9">
        <v>3</v>
      </c>
      <c r="I2267" s="9">
        <f t="shared" si="349"/>
        <v>36945059</v>
      </c>
      <c r="J2267" s="9">
        <f t="shared" si="342"/>
        <v>55</v>
      </c>
      <c r="K2267" s="10">
        <v>1993</v>
      </c>
      <c r="L2267" s="10">
        <v>1993</v>
      </c>
      <c r="M2267" s="10">
        <v>97</v>
      </c>
      <c r="N2267" s="10">
        <f t="shared" si="350"/>
        <v>1933.21</v>
      </c>
      <c r="O2267" s="9"/>
      <c r="P2267" s="6"/>
      <c r="Q2267" s="26">
        <v>0.22222222222222221</v>
      </c>
    </row>
    <row r="2268" spans="1:17" x14ac:dyDescent="0.25">
      <c r="A2268" s="7">
        <f t="shared" si="348"/>
        <v>36945</v>
      </c>
      <c r="B2268" s="11">
        <f t="shared" si="348"/>
        <v>5</v>
      </c>
      <c r="C2268" s="12">
        <f t="shared" si="347"/>
        <v>5</v>
      </c>
      <c r="D2268" s="12" t="str">
        <f t="shared" si="347"/>
        <v>growth</v>
      </c>
      <c r="E2268" s="12">
        <v>19</v>
      </c>
      <c r="F2268" s="12" t="s">
        <v>57</v>
      </c>
      <c r="G2268" s="12" t="s">
        <v>59</v>
      </c>
      <c r="H2268" s="12">
        <v>1</v>
      </c>
      <c r="I2268" s="12">
        <f t="shared" si="349"/>
        <v>36945019</v>
      </c>
      <c r="J2268" s="12">
        <f t="shared" ref="J2268:J2331" si="351">B2268*10+C2268</f>
        <v>55</v>
      </c>
      <c r="K2268" s="13">
        <v>1754</v>
      </c>
      <c r="L2268" s="13">
        <v>1754</v>
      </c>
      <c r="M2268" s="13">
        <v>85.3</v>
      </c>
      <c r="N2268" s="13">
        <f t="shared" si="350"/>
        <v>1496.162</v>
      </c>
      <c r="O2268" s="12"/>
      <c r="P2268" s="6"/>
      <c r="Q2268" s="26">
        <v>0.23560209424083767</v>
      </c>
    </row>
    <row r="2269" spans="1:17" x14ac:dyDescent="0.25">
      <c r="A2269" s="7">
        <f t="shared" si="348"/>
        <v>36945</v>
      </c>
      <c r="B2269" s="11">
        <f t="shared" si="348"/>
        <v>5</v>
      </c>
      <c r="C2269" s="12">
        <f t="shared" si="347"/>
        <v>5</v>
      </c>
      <c r="D2269" s="12" t="str">
        <f t="shared" si="347"/>
        <v>growth</v>
      </c>
      <c r="E2269" s="12">
        <v>38</v>
      </c>
      <c r="F2269" s="12" t="s">
        <v>57</v>
      </c>
      <c r="G2269" s="12" t="s">
        <v>59</v>
      </c>
      <c r="H2269" s="12">
        <v>2</v>
      </c>
      <c r="I2269" s="12">
        <f t="shared" si="349"/>
        <v>36945038</v>
      </c>
      <c r="J2269" s="12">
        <f t="shared" si="351"/>
        <v>55</v>
      </c>
      <c r="K2269" s="13">
        <v>3187</v>
      </c>
      <c r="L2269" s="13">
        <v>3187</v>
      </c>
      <c r="M2269" s="13">
        <v>85.3</v>
      </c>
      <c r="N2269" s="13">
        <f t="shared" si="350"/>
        <v>2718.511</v>
      </c>
      <c r="O2269" s="12"/>
      <c r="P2269" s="6"/>
      <c r="Q2269" s="26">
        <v>0.33759124087591252</v>
      </c>
    </row>
    <row r="2270" spans="1:17" x14ac:dyDescent="0.25">
      <c r="A2270" s="7">
        <f t="shared" si="348"/>
        <v>36945</v>
      </c>
      <c r="B2270" s="11">
        <f t="shared" si="348"/>
        <v>5</v>
      </c>
      <c r="C2270" s="12">
        <f t="shared" si="348"/>
        <v>5</v>
      </c>
      <c r="D2270" s="12" t="str">
        <f t="shared" si="348"/>
        <v>growth</v>
      </c>
      <c r="E2270" s="12">
        <v>81</v>
      </c>
      <c r="F2270" s="12" t="s">
        <v>57</v>
      </c>
      <c r="G2270" s="12" t="s">
        <v>59</v>
      </c>
      <c r="H2270" s="12">
        <v>3</v>
      </c>
      <c r="I2270" s="12">
        <f t="shared" si="349"/>
        <v>36945081</v>
      </c>
      <c r="J2270" s="12">
        <f t="shared" si="351"/>
        <v>55</v>
      </c>
      <c r="K2270" s="13">
        <v>2436.5</v>
      </c>
      <c r="L2270" s="13">
        <v>2436.5</v>
      </c>
      <c r="M2270" s="13">
        <v>85.3</v>
      </c>
      <c r="N2270" s="13">
        <f t="shared" si="350"/>
        <v>2078.3344999999999</v>
      </c>
      <c r="O2270" s="12"/>
      <c r="P2270" s="6"/>
      <c r="Q2270" s="26">
        <v>0.27371273712737132</v>
      </c>
    </row>
    <row r="2271" spans="1:17" x14ac:dyDescent="0.25">
      <c r="A2271" s="20">
        <v>36951</v>
      </c>
      <c r="B2271" s="8">
        <v>5</v>
      </c>
      <c r="C2271" s="9">
        <v>5</v>
      </c>
      <c r="D2271" s="9" t="s">
        <v>60</v>
      </c>
      <c r="E2271" s="9">
        <v>14</v>
      </c>
      <c r="F2271" s="9" t="s">
        <v>55</v>
      </c>
      <c r="G2271" s="9" t="s">
        <v>56</v>
      </c>
      <c r="H2271" s="9">
        <v>1</v>
      </c>
      <c r="I2271" s="9">
        <f t="shared" si="349"/>
        <v>36951014</v>
      </c>
      <c r="J2271" s="9">
        <f t="shared" si="351"/>
        <v>55</v>
      </c>
      <c r="K2271" s="10"/>
      <c r="L2271" s="10"/>
      <c r="M2271" s="10">
        <v>27.86516853932584</v>
      </c>
      <c r="N2271" s="10">
        <f t="shared" si="350"/>
        <v>0</v>
      </c>
      <c r="O2271" s="9"/>
      <c r="P2271" s="6"/>
      <c r="Q2271" s="6"/>
    </row>
    <row r="2272" spans="1:17" x14ac:dyDescent="0.25">
      <c r="A2272" s="20">
        <f>A2271</f>
        <v>36951</v>
      </c>
      <c r="B2272" s="8">
        <f>B2271</f>
        <v>5</v>
      </c>
      <c r="C2272" s="9">
        <f t="shared" ref="C2272:D2287" si="352">C2271</f>
        <v>5</v>
      </c>
      <c r="D2272" s="9" t="str">
        <f t="shared" si="352"/>
        <v>growth</v>
      </c>
      <c r="E2272" s="9">
        <v>35</v>
      </c>
      <c r="F2272" s="9" t="s">
        <v>55</v>
      </c>
      <c r="G2272" s="9" t="s">
        <v>56</v>
      </c>
      <c r="H2272" s="9">
        <v>2</v>
      </c>
      <c r="I2272" s="9">
        <f t="shared" si="349"/>
        <v>36951035</v>
      </c>
      <c r="J2272" s="9">
        <f t="shared" si="351"/>
        <v>55</v>
      </c>
      <c r="K2272" s="10"/>
      <c r="L2272" s="10"/>
      <c r="M2272" s="10">
        <v>51.118963486454646</v>
      </c>
      <c r="N2272" s="10">
        <f t="shared" si="350"/>
        <v>0</v>
      </c>
      <c r="O2272" s="9"/>
      <c r="P2272" s="6"/>
      <c r="Q2272" s="6"/>
    </row>
    <row r="2273" spans="1:17" x14ac:dyDescent="0.25">
      <c r="A2273" s="20">
        <f t="shared" ref="A2273:D2288" si="353">A2272</f>
        <v>36951</v>
      </c>
      <c r="B2273" s="8">
        <f t="shared" si="353"/>
        <v>5</v>
      </c>
      <c r="C2273" s="9">
        <f t="shared" si="352"/>
        <v>5</v>
      </c>
      <c r="D2273" s="9" t="str">
        <f t="shared" si="352"/>
        <v>growth</v>
      </c>
      <c r="E2273" s="9">
        <v>61</v>
      </c>
      <c r="F2273" s="9" t="s">
        <v>55</v>
      </c>
      <c r="G2273" s="9" t="s">
        <v>56</v>
      </c>
      <c r="H2273" s="9">
        <v>3</v>
      </c>
      <c r="I2273" s="9">
        <f t="shared" si="349"/>
        <v>36951061</v>
      </c>
      <c r="J2273" s="9">
        <f t="shared" si="351"/>
        <v>55</v>
      </c>
      <c r="K2273" s="10"/>
      <c r="L2273" s="10"/>
      <c r="M2273" s="10">
        <v>51.888667992047722</v>
      </c>
      <c r="N2273" s="10">
        <f t="shared" si="350"/>
        <v>0</v>
      </c>
      <c r="O2273" s="9"/>
      <c r="P2273" s="6"/>
      <c r="Q2273" s="6"/>
    </row>
    <row r="2274" spans="1:17" x14ac:dyDescent="0.25">
      <c r="A2274" s="20">
        <f t="shared" si="353"/>
        <v>36951</v>
      </c>
      <c r="B2274" s="11">
        <f t="shared" si="353"/>
        <v>5</v>
      </c>
      <c r="C2274" s="12">
        <f t="shared" si="352"/>
        <v>5</v>
      </c>
      <c r="D2274" s="12" t="str">
        <f t="shared" si="352"/>
        <v>growth</v>
      </c>
      <c r="E2274" s="12">
        <v>17</v>
      </c>
      <c r="F2274" s="12" t="s">
        <v>57</v>
      </c>
      <c r="G2274" s="12" t="s">
        <v>56</v>
      </c>
      <c r="H2274" s="12">
        <v>1</v>
      </c>
      <c r="I2274" s="12">
        <f t="shared" si="349"/>
        <v>36951017</v>
      </c>
      <c r="J2274" s="12">
        <f t="shared" si="351"/>
        <v>55</v>
      </c>
      <c r="K2274" s="13"/>
      <c r="L2274" s="13"/>
      <c r="M2274" s="13">
        <v>13.76237623762376</v>
      </c>
      <c r="N2274" s="13">
        <f t="shared" si="350"/>
        <v>0</v>
      </c>
      <c r="O2274" s="12"/>
      <c r="P2274" s="6"/>
      <c r="Q2274" s="6"/>
    </row>
    <row r="2275" spans="1:17" x14ac:dyDescent="0.25">
      <c r="A2275" s="20">
        <f t="shared" si="353"/>
        <v>36951</v>
      </c>
      <c r="B2275" s="11">
        <f t="shared" si="353"/>
        <v>5</v>
      </c>
      <c r="C2275" s="12">
        <f t="shared" si="352"/>
        <v>5</v>
      </c>
      <c r="D2275" s="12" t="str">
        <f t="shared" si="352"/>
        <v>growth</v>
      </c>
      <c r="E2275" s="12">
        <v>39</v>
      </c>
      <c r="F2275" s="12" t="s">
        <v>57</v>
      </c>
      <c r="G2275" s="12" t="s">
        <v>56</v>
      </c>
      <c r="H2275" s="12">
        <v>2</v>
      </c>
      <c r="I2275" s="12">
        <f t="shared" si="349"/>
        <v>36951039</v>
      </c>
      <c r="J2275" s="12">
        <f t="shared" si="351"/>
        <v>55</v>
      </c>
      <c r="K2275" s="13"/>
      <c r="L2275" s="13"/>
      <c r="M2275" s="13">
        <v>22.003929273084484</v>
      </c>
      <c r="N2275" s="13">
        <f t="shared" si="350"/>
        <v>0</v>
      </c>
      <c r="O2275" s="12"/>
      <c r="P2275" s="6"/>
      <c r="Q2275" s="6"/>
    </row>
    <row r="2276" spans="1:17" x14ac:dyDescent="0.25">
      <c r="A2276" s="20">
        <f t="shared" si="353"/>
        <v>36951</v>
      </c>
      <c r="B2276" s="11">
        <f t="shared" si="353"/>
        <v>5</v>
      </c>
      <c r="C2276" s="12">
        <f t="shared" si="352"/>
        <v>5</v>
      </c>
      <c r="D2276" s="12" t="str">
        <f t="shared" si="352"/>
        <v>growth</v>
      </c>
      <c r="E2276" s="12">
        <v>82</v>
      </c>
      <c r="F2276" s="12" t="s">
        <v>57</v>
      </c>
      <c r="G2276" s="12" t="s">
        <v>56</v>
      </c>
      <c r="H2276" s="12">
        <v>3</v>
      </c>
      <c r="I2276" s="12">
        <f t="shared" si="349"/>
        <v>36951082</v>
      </c>
      <c r="J2276" s="12">
        <f t="shared" si="351"/>
        <v>55</v>
      </c>
      <c r="K2276" s="13"/>
      <c r="L2276" s="13"/>
      <c r="M2276" s="13">
        <v>0</v>
      </c>
      <c r="N2276" s="13">
        <f t="shared" si="350"/>
        <v>0</v>
      </c>
      <c r="O2276" s="12"/>
      <c r="P2276" s="6"/>
      <c r="Q2276" s="6"/>
    </row>
    <row r="2277" spans="1:17" x14ac:dyDescent="0.25">
      <c r="A2277" s="20">
        <f t="shared" si="353"/>
        <v>36951</v>
      </c>
      <c r="B2277" s="14">
        <f t="shared" si="353"/>
        <v>5</v>
      </c>
      <c r="C2277" s="15">
        <f t="shared" si="352"/>
        <v>5</v>
      </c>
      <c r="D2277" s="15" t="str">
        <f t="shared" si="352"/>
        <v>growth</v>
      </c>
      <c r="E2277" s="15">
        <v>15</v>
      </c>
      <c r="F2277" s="15" t="s">
        <v>55</v>
      </c>
      <c r="G2277" s="15" t="s">
        <v>58</v>
      </c>
      <c r="H2277" s="15">
        <v>1</v>
      </c>
      <c r="I2277" s="15">
        <f t="shared" si="349"/>
        <v>36951015</v>
      </c>
      <c r="J2277" s="15">
        <f t="shared" si="351"/>
        <v>55</v>
      </c>
      <c r="K2277" s="16">
        <v>990</v>
      </c>
      <c r="L2277" s="16">
        <v>990</v>
      </c>
      <c r="M2277" s="16">
        <v>89.247311827956992</v>
      </c>
      <c r="N2277" s="16">
        <f t="shared" si="350"/>
        <v>883.54838709677415</v>
      </c>
      <c r="O2277" s="15"/>
      <c r="P2277" s="6"/>
      <c r="Q2277" s="6"/>
    </row>
    <row r="2278" spans="1:17" x14ac:dyDescent="0.25">
      <c r="A2278" s="20">
        <f t="shared" si="353"/>
        <v>36951</v>
      </c>
      <c r="B2278" s="14">
        <f t="shared" si="353"/>
        <v>5</v>
      </c>
      <c r="C2278" s="15">
        <f t="shared" si="352"/>
        <v>5</v>
      </c>
      <c r="D2278" s="15" t="str">
        <f t="shared" si="352"/>
        <v>growth</v>
      </c>
      <c r="E2278" s="15">
        <v>34</v>
      </c>
      <c r="F2278" s="15" t="s">
        <v>55</v>
      </c>
      <c r="G2278" s="15" t="s">
        <v>58</v>
      </c>
      <c r="H2278" s="15">
        <v>2</v>
      </c>
      <c r="I2278" s="15">
        <f t="shared" si="349"/>
        <v>36951034</v>
      </c>
      <c r="J2278" s="15">
        <f t="shared" si="351"/>
        <v>55</v>
      </c>
      <c r="K2278" s="16">
        <v>825</v>
      </c>
      <c r="L2278" s="16">
        <v>825</v>
      </c>
      <c r="M2278" s="16">
        <v>97.849462365591393</v>
      </c>
      <c r="N2278" s="16">
        <f t="shared" si="350"/>
        <v>807.25806451612891</v>
      </c>
      <c r="O2278" s="15"/>
      <c r="P2278" s="6"/>
      <c r="Q2278" s="6"/>
    </row>
    <row r="2279" spans="1:17" x14ac:dyDescent="0.25">
      <c r="A2279" s="20">
        <f t="shared" si="353"/>
        <v>36951</v>
      </c>
      <c r="B2279" s="14">
        <f t="shared" si="353"/>
        <v>5</v>
      </c>
      <c r="C2279" s="15">
        <f t="shared" si="352"/>
        <v>5</v>
      </c>
      <c r="D2279" s="15" t="str">
        <f t="shared" si="352"/>
        <v>growth</v>
      </c>
      <c r="E2279" s="15">
        <v>60</v>
      </c>
      <c r="F2279" s="15" t="s">
        <v>55</v>
      </c>
      <c r="G2279" s="15" t="s">
        <v>58</v>
      </c>
      <c r="H2279" s="15">
        <v>3</v>
      </c>
      <c r="I2279" s="15">
        <f t="shared" si="349"/>
        <v>36951060</v>
      </c>
      <c r="J2279" s="15">
        <f t="shared" si="351"/>
        <v>55</v>
      </c>
      <c r="K2279" s="16">
        <v>510</v>
      </c>
      <c r="L2279" s="16">
        <v>510</v>
      </c>
      <c r="M2279" s="16">
        <v>97.142857142857139</v>
      </c>
      <c r="N2279" s="16">
        <f t="shared" si="350"/>
        <v>495.42857142857144</v>
      </c>
      <c r="O2279" s="15"/>
      <c r="P2279" s="6"/>
      <c r="Q2279" s="6"/>
    </row>
    <row r="2280" spans="1:17" x14ac:dyDescent="0.25">
      <c r="A2280" s="20">
        <f t="shared" si="353"/>
        <v>36951</v>
      </c>
      <c r="B2280" s="17">
        <f t="shared" si="353"/>
        <v>5</v>
      </c>
      <c r="C2280" s="18">
        <f t="shared" si="352"/>
        <v>5</v>
      </c>
      <c r="D2280" s="18" t="str">
        <f t="shared" si="352"/>
        <v>growth</v>
      </c>
      <c r="E2280" s="18">
        <v>18</v>
      </c>
      <c r="F2280" s="18" t="s">
        <v>57</v>
      </c>
      <c r="G2280" s="18" t="s">
        <v>58</v>
      </c>
      <c r="H2280" s="18">
        <v>1</v>
      </c>
      <c r="I2280" s="18">
        <f t="shared" si="349"/>
        <v>36951018</v>
      </c>
      <c r="J2280" s="18">
        <f t="shared" si="351"/>
        <v>55</v>
      </c>
      <c r="K2280" s="19">
        <v>2090</v>
      </c>
      <c r="L2280" s="19">
        <v>2090</v>
      </c>
      <c r="M2280" s="19">
        <v>67.193675889328063</v>
      </c>
      <c r="N2280" s="19">
        <f t="shared" si="350"/>
        <v>1404.3478260869565</v>
      </c>
      <c r="O2280" s="18"/>
      <c r="P2280" s="6"/>
      <c r="Q2280" s="6"/>
    </row>
    <row r="2281" spans="1:17" x14ac:dyDescent="0.25">
      <c r="A2281" s="20">
        <f t="shared" si="353"/>
        <v>36951</v>
      </c>
      <c r="B2281" s="17">
        <f t="shared" si="353"/>
        <v>5</v>
      </c>
      <c r="C2281" s="18">
        <f t="shared" si="352"/>
        <v>5</v>
      </c>
      <c r="D2281" s="18" t="str">
        <f t="shared" si="352"/>
        <v>growth</v>
      </c>
      <c r="E2281" s="18">
        <v>37</v>
      </c>
      <c r="F2281" s="18" t="s">
        <v>57</v>
      </c>
      <c r="G2281" s="18" t="s">
        <v>58</v>
      </c>
      <c r="H2281" s="18">
        <v>2</v>
      </c>
      <c r="I2281" s="18">
        <f t="shared" si="349"/>
        <v>36951037</v>
      </c>
      <c r="J2281" s="18">
        <f t="shared" si="351"/>
        <v>55</v>
      </c>
      <c r="K2281" s="19">
        <v>1890</v>
      </c>
      <c r="L2281" s="19">
        <v>1890</v>
      </c>
      <c r="M2281" s="19">
        <v>70.711297071129707</v>
      </c>
      <c r="N2281" s="19">
        <f t="shared" si="350"/>
        <v>1336.4435146443516</v>
      </c>
      <c r="O2281" s="18"/>
      <c r="P2281" s="6"/>
      <c r="Q2281" s="6"/>
    </row>
    <row r="2282" spans="1:17" x14ac:dyDescent="0.25">
      <c r="A2282" s="20">
        <f t="shared" si="353"/>
        <v>36951</v>
      </c>
      <c r="B2282" s="17">
        <f t="shared" si="353"/>
        <v>5</v>
      </c>
      <c r="C2282" s="18">
        <f t="shared" si="352"/>
        <v>5</v>
      </c>
      <c r="D2282" s="18" t="str">
        <f t="shared" si="352"/>
        <v>growth</v>
      </c>
      <c r="E2282" s="18">
        <v>83</v>
      </c>
      <c r="F2282" s="18" t="s">
        <v>57</v>
      </c>
      <c r="G2282" s="18" t="s">
        <v>58</v>
      </c>
      <c r="H2282" s="18">
        <v>3</v>
      </c>
      <c r="I2282" s="18">
        <f t="shared" si="349"/>
        <v>36951083</v>
      </c>
      <c r="J2282" s="18">
        <f t="shared" si="351"/>
        <v>55</v>
      </c>
      <c r="K2282" s="19">
        <v>1460</v>
      </c>
      <c r="L2282" s="19">
        <v>1460</v>
      </c>
      <c r="M2282" s="19">
        <v>92.76315789473685</v>
      </c>
      <c r="N2282" s="19">
        <f t="shared" si="350"/>
        <v>1354.3421052631579</v>
      </c>
      <c r="O2282" s="18"/>
      <c r="P2282" s="6"/>
      <c r="Q2282" s="6"/>
    </row>
    <row r="2283" spans="1:17" x14ac:dyDescent="0.25">
      <c r="A2283" s="20">
        <f t="shared" si="353"/>
        <v>36951</v>
      </c>
      <c r="B2283" s="8">
        <f t="shared" si="353"/>
        <v>5</v>
      </c>
      <c r="C2283" s="9">
        <f t="shared" si="352"/>
        <v>5</v>
      </c>
      <c r="D2283" s="9" t="str">
        <f t="shared" si="352"/>
        <v>growth</v>
      </c>
      <c r="E2283" s="9">
        <v>16</v>
      </c>
      <c r="F2283" s="9" t="s">
        <v>55</v>
      </c>
      <c r="G2283" s="9" t="s">
        <v>59</v>
      </c>
      <c r="H2283" s="9">
        <v>1</v>
      </c>
      <c r="I2283" s="9">
        <f t="shared" si="349"/>
        <v>36951016</v>
      </c>
      <c r="J2283" s="9">
        <f t="shared" si="351"/>
        <v>55</v>
      </c>
      <c r="K2283" s="10">
        <v>2358.5</v>
      </c>
      <c r="L2283" s="10">
        <v>2358.5</v>
      </c>
      <c r="M2283" s="10">
        <v>97</v>
      </c>
      <c r="N2283" s="10">
        <f t="shared" si="350"/>
        <v>2287.7449999999999</v>
      </c>
      <c r="O2283" s="9"/>
      <c r="P2283" s="6"/>
      <c r="Q2283" s="6">
        <v>0.23250000000000001</v>
      </c>
    </row>
    <row r="2284" spans="1:17" x14ac:dyDescent="0.25">
      <c r="A2284" s="20">
        <f t="shared" si="353"/>
        <v>36951</v>
      </c>
      <c r="B2284" s="8">
        <f t="shared" si="353"/>
        <v>5</v>
      </c>
      <c r="C2284" s="9">
        <f t="shared" si="352"/>
        <v>5</v>
      </c>
      <c r="D2284" s="9" t="str">
        <f t="shared" si="352"/>
        <v>growth</v>
      </c>
      <c r="E2284" s="9">
        <v>36</v>
      </c>
      <c r="F2284" s="9" t="s">
        <v>55</v>
      </c>
      <c r="G2284" s="9" t="s">
        <v>59</v>
      </c>
      <c r="H2284" s="9">
        <v>2</v>
      </c>
      <c r="I2284" s="9">
        <f t="shared" si="349"/>
        <v>36951036</v>
      </c>
      <c r="J2284" s="9">
        <f t="shared" si="351"/>
        <v>55</v>
      </c>
      <c r="K2284" s="10">
        <v>2622.5</v>
      </c>
      <c r="L2284" s="10">
        <v>2622.5</v>
      </c>
      <c r="M2284" s="10">
        <v>97</v>
      </c>
      <c r="N2284" s="10">
        <f t="shared" si="350"/>
        <v>2543.8249999999998</v>
      </c>
      <c r="O2284" s="9"/>
      <c r="P2284" s="6"/>
      <c r="Q2284" s="6">
        <v>0.29872495446265934</v>
      </c>
    </row>
    <row r="2285" spans="1:17" x14ac:dyDescent="0.25">
      <c r="A2285" s="20">
        <f t="shared" si="353"/>
        <v>36951</v>
      </c>
      <c r="B2285" s="8">
        <f t="shared" si="353"/>
        <v>5</v>
      </c>
      <c r="C2285" s="9">
        <f t="shared" si="352"/>
        <v>5</v>
      </c>
      <c r="D2285" s="9" t="str">
        <f t="shared" si="352"/>
        <v>growth</v>
      </c>
      <c r="E2285" s="9">
        <v>59</v>
      </c>
      <c r="F2285" s="9" t="s">
        <v>55</v>
      </c>
      <c r="G2285" s="9" t="s">
        <v>59</v>
      </c>
      <c r="H2285" s="9">
        <v>3</v>
      </c>
      <c r="I2285" s="9">
        <f t="shared" si="349"/>
        <v>36951059</v>
      </c>
      <c r="J2285" s="9">
        <f t="shared" si="351"/>
        <v>55</v>
      </c>
      <c r="K2285" s="10">
        <v>2838</v>
      </c>
      <c r="L2285" s="10">
        <v>2838</v>
      </c>
      <c r="M2285" s="10">
        <v>97</v>
      </c>
      <c r="N2285" s="10">
        <f t="shared" si="350"/>
        <v>2752.86</v>
      </c>
      <c r="O2285" s="9"/>
      <c r="P2285" s="6"/>
      <c r="Q2285" s="6">
        <v>0.31837606837606836</v>
      </c>
    </row>
    <row r="2286" spans="1:17" x14ac:dyDescent="0.25">
      <c r="A2286" s="20">
        <f t="shared" si="353"/>
        <v>36951</v>
      </c>
      <c r="B2286" s="11">
        <f t="shared" si="353"/>
        <v>5</v>
      </c>
      <c r="C2286" s="12">
        <f t="shared" si="352"/>
        <v>5</v>
      </c>
      <c r="D2286" s="12" t="str">
        <f t="shared" si="352"/>
        <v>growth</v>
      </c>
      <c r="E2286" s="12">
        <v>19</v>
      </c>
      <c r="F2286" s="12" t="s">
        <v>57</v>
      </c>
      <c r="G2286" s="12" t="s">
        <v>59</v>
      </c>
      <c r="H2286" s="12">
        <v>1</v>
      </c>
      <c r="I2286" s="12">
        <f t="shared" si="349"/>
        <v>36951019</v>
      </c>
      <c r="J2286" s="12">
        <f t="shared" si="351"/>
        <v>55</v>
      </c>
      <c r="K2286" s="13">
        <v>3085</v>
      </c>
      <c r="L2286" s="13">
        <v>3085</v>
      </c>
      <c r="M2286" s="13">
        <v>85.3</v>
      </c>
      <c r="N2286" s="13">
        <f t="shared" si="350"/>
        <v>2631.5050000000001</v>
      </c>
      <c r="O2286" s="12"/>
      <c r="P2286" s="6"/>
      <c r="Q2286" s="6">
        <v>0.24671916010498685</v>
      </c>
    </row>
    <row r="2287" spans="1:17" x14ac:dyDescent="0.25">
      <c r="A2287" s="20">
        <f t="shared" si="353"/>
        <v>36951</v>
      </c>
      <c r="B2287" s="11">
        <f t="shared" si="353"/>
        <v>5</v>
      </c>
      <c r="C2287" s="12">
        <f t="shared" si="352"/>
        <v>5</v>
      </c>
      <c r="D2287" s="12" t="str">
        <f t="shared" si="352"/>
        <v>growth</v>
      </c>
      <c r="E2287" s="12">
        <v>38</v>
      </c>
      <c r="F2287" s="12" t="s">
        <v>57</v>
      </c>
      <c r="G2287" s="12" t="s">
        <v>59</v>
      </c>
      <c r="H2287" s="12">
        <v>2</v>
      </c>
      <c r="I2287" s="12">
        <f t="shared" si="349"/>
        <v>36951038</v>
      </c>
      <c r="J2287" s="12">
        <f t="shared" si="351"/>
        <v>55</v>
      </c>
      <c r="K2287" s="13">
        <v>3203.5</v>
      </c>
      <c r="L2287" s="13">
        <v>3203.5</v>
      </c>
      <c r="M2287" s="13">
        <v>85.3</v>
      </c>
      <c r="N2287" s="13">
        <f t="shared" si="350"/>
        <v>2732.5855000000001</v>
      </c>
      <c r="O2287" s="12"/>
      <c r="P2287" s="6"/>
      <c r="Q2287" s="6">
        <v>0.30897435897435899</v>
      </c>
    </row>
    <row r="2288" spans="1:17" x14ac:dyDescent="0.25">
      <c r="A2288" s="20">
        <f t="shared" si="353"/>
        <v>36951</v>
      </c>
      <c r="B2288" s="11">
        <f t="shared" si="353"/>
        <v>5</v>
      </c>
      <c r="C2288" s="12">
        <f t="shared" si="353"/>
        <v>5</v>
      </c>
      <c r="D2288" s="12" t="str">
        <f t="shared" si="353"/>
        <v>growth</v>
      </c>
      <c r="E2288" s="12">
        <v>81</v>
      </c>
      <c r="F2288" s="12" t="s">
        <v>57</v>
      </c>
      <c r="G2288" s="12" t="s">
        <v>59</v>
      </c>
      <c r="H2288" s="12">
        <v>3</v>
      </c>
      <c r="I2288" s="12">
        <f t="shared" si="349"/>
        <v>36951081</v>
      </c>
      <c r="J2288" s="12">
        <f t="shared" si="351"/>
        <v>55</v>
      </c>
      <c r="K2288" s="13">
        <v>3525</v>
      </c>
      <c r="L2288" s="13">
        <v>3525</v>
      </c>
      <c r="M2288" s="13">
        <v>85.3</v>
      </c>
      <c r="N2288" s="13">
        <f t="shared" si="350"/>
        <v>3006.8249999999998</v>
      </c>
      <c r="O2288" s="12"/>
      <c r="P2288" s="6"/>
      <c r="Q2288" s="6">
        <v>0.25947867298578198</v>
      </c>
    </row>
    <row r="2289" spans="1:17" x14ac:dyDescent="0.25">
      <c r="A2289" s="7">
        <v>36957</v>
      </c>
      <c r="B2289" s="8">
        <v>5</v>
      </c>
      <c r="C2289" s="9">
        <v>5</v>
      </c>
      <c r="D2289" s="9" t="s">
        <v>60</v>
      </c>
      <c r="E2289" s="9">
        <v>14</v>
      </c>
      <c r="F2289" s="9" t="s">
        <v>55</v>
      </c>
      <c r="G2289" s="9" t="s">
        <v>56</v>
      </c>
      <c r="H2289" s="9">
        <v>1</v>
      </c>
      <c r="I2289" s="9">
        <f t="shared" si="349"/>
        <v>36957014</v>
      </c>
      <c r="J2289" s="9">
        <f t="shared" si="351"/>
        <v>55</v>
      </c>
      <c r="K2289" s="10"/>
      <c r="L2289" s="10"/>
      <c r="M2289" s="10">
        <v>27.86516853932584</v>
      </c>
      <c r="N2289" s="10">
        <f t="shared" si="350"/>
        <v>0</v>
      </c>
      <c r="O2289" s="9"/>
      <c r="P2289" s="6"/>
      <c r="Q2289" s="6"/>
    </row>
    <row r="2290" spans="1:17" x14ac:dyDescent="0.25">
      <c r="A2290" s="7">
        <f>A2289</f>
        <v>36957</v>
      </c>
      <c r="B2290" s="8">
        <f>B2289</f>
        <v>5</v>
      </c>
      <c r="C2290" s="9">
        <f t="shared" ref="C2290:D2305" si="354">C2289</f>
        <v>5</v>
      </c>
      <c r="D2290" s="9" t="str">
        <f t="shared" si="354"/>
        <v>growth</v>
      </c>
      <c r="E2290" s="9">
        <v>35</v>
      </c>
      <c r="F2290" s="9" t="s">
        <v>55</v>
      </c>
      <c r="G2290" s="9" t="s">
        <v>56</v>
      </c>
      <c r="H2290" s="9">
        <v>2</v>
      </c>
      <c r="I2290" s="9">
        <f t="shared" si="349"/>
        <v>36957035</v>
      </c>
      <c r="J2290" s="9">
        <f t="shared" si="351"/>
        <v>55</v>
      </c>
      <c r="K2290" s="10"/>
      <c r="L2290" s="10"/>
      <c r="M2290" s="10">
        <v>51.118963486454646</v>
      </c>
      <c r="N2290" s="10">
        <f t="shared" si="350"/>
        <v>0</v>
      </c>
      <c r="O2290" s="9"/>
      <c r="P2290" s="6"/>
      <c r="Q2290" s="6"/>
    </row>
    <row r="2291" spans="1:17" x14ac:dyDescent="0.25">
      <c r="A2291" s="7">
        <f t="shared" ref="A2291:D2306" si="355">A2290</f>
        <v>36957</v>
      </c>
      <c r="B2291" s="8">
        <f t="shared" si="355"/>
        <v>5</v>
      </c>
      <c r="C2291" s="9">
        <f t="shared" si="354"/>
        <v>5</v>
      </c>
      <c r="D2291" s="9" t="str">
        <f t="shared" si="354"/>
        <v>growth</v>
      </c>
      <c r="E2291" s="9">
        <v>61</v>
      </c>
      <c r="F2291" s="9" t="s">
        <v>55</v>
      </c>
      <c r="G2291" s="9" t="s">
        <v>56</v>
      </c>
      <c r="H2291" s="9">
        <v>3</v>
      </c>
      <c r="I2291" s="9">
        <f t="shared" si="349"/>
        <v>36957061</v>
      </c>
      <c r="J2291" s="9">
        <f t="shared" si="351"/>
        <v>55</v>
      </c>
      <c r="K2291" s="10"/>
      <c r="L2291" s="10"/>
      <c r="M2291" s="10">
        <v>51.888667992047722</v>
      </c>
      <c r="N2291" s="10">
        <f t="shared" si="350"/>
        <v>0</v>
      </c>
      <c r="O2291" s="9"/>
      <c r="P2291" s="6"/>
      <c r="Q2291" s="6"/>
    </row>
    <row r="2292" spans="1:17" x14ac:dyDescent="0.25">
      <c r="A2292" s="7">
        <f t="shared" si="355"/>
        <v>36957</v>
      </c>
      <c r="B2292" s="11">
        <f t="shared" si="355"/>
        <v>5</v>
      </c>
      <c r="C2292" s="12">
        <f t="shared" si="354"/>
        <v>5</v>
      </c>
      <c r="D2292" s="12" t="str">
        <f t="shared" si="354"/>
        <v>growth</v>
      </c>
      <c r="E2292" s="12">
        <v>17</v>
      </c>
      <c r="F2292" s="12" t="s">
        <v>57</v>
      </c>
      <c r="G2292" s="12" t="s">
        <v>56</v>
      </c>
      <c r="H2292" s="12">
        <v>1</v>
      </c>
      <c r="I2292" s="12">
        <f t="shared" si="349"/>
        <v>36957017</v>
      </c>
      <c r="J2292" s="12">
        <f t="shared" si="351"/>
        <v>55</v>
      </c>
      <c r="K2292" s="13"/>
      <c r="L2292" s="13"/>
      <c r="M2292" s="13">
        <v>13.76237623762376</v>
      </c>
      <c r="N2292" s="13">
        <f t="shared" si="350"/>
        <v>0</v>
      </c>
      <c r="O2292" s="12"/>
      <c r="P2292" s="6"/>
      <c r="Q2292" s="6"/>
    </row>
    <row r="2293" spans="1:17" x14ac:dyDescent="0.25">
      <c r="A2293" s="7">
        <f t="shared" si="355"/>
        <v>36957</v>
      </c>
      <c r="B2293" s="11">
        <f t="shared" si="355"/>
        <v>5</v>
      </c>
      <c r="C2293" s="12">
        <f t="shared" si="354"/>
        <v>5</v>
      </c>
      <c r="D2293" s="12" t="str">
        <f t="shared" si="354"/>
        <v>growth</v>
      </c>
      <c r="E2293" s="12">
        <v>39</v>
      </c>
      <c r="F2293" s="12" t="s">
        <v>57</v>
      </c>
      <c r="G2293" s="12" t="s">
        <v>56</v>
      </c>
      <c r="H2293" s="12">
        <v>2</v>
      </c>
      <c r="I2293" s="12">
        <f t="shared" si="349"/>
        <v>36957039</v>
      </c>
      <c r="J2293" s="12">
        <f t="shared" si="351"/>
        <v>55</v>
      </c>
      <c r="K2293" s="13"/>
      <c r="L2293" s="13"/>
      <c r="M2293" s="13">
        <v>22.003929273084484</v>
      </c>
      <c r="N2293" s="13">
        <f t="shared" si="350"/>
        <v>0</v>
      </c>
      <c r="O2293" s="12"/>
      <c r="P2293" s="6"/>
      <c r="Q2293" s="6"/>
    </row>
    <row r="2294" spans="1:17" x14ac:dyDescent="0.25">
      <c r="A2294" s="7">
        <f t="shared" si="355"/>
        <v>36957</v>
      </c>
      <c r="B2294" s="11">
        <f t="shared" si="355"/>
        <v>5</v>
      </c>
      <c r="C2294" s="12">
        <f t="shared" si="354"/>
        <v>5</v>
      </c>
      <c r="D2294" s="12" t="str">
        <f t="shared" si="354"/>
        <v>growth</v>
      </c>
      <c r="E2294" s="12">
        <v>82</v>
      </c>
      <c r="F2294" s="12" t="s">
        <v>57</v>
      </c>
      <c r="G2294" s="12" t="s">
        <v>56</v>
      </c>
      <c r="H2294" s="12">
        <v>3</v>
      </c>
      <c r="I2294" s="12">
        <f t="shared" si="349"/>
        <v>36957082</v>
      </c>
      <c r="J2294" s="12">
        <f t="shared" si="351"/>
        <v>55</v>
      </c>
      <c r="K2294" s="13"/>
      <c r="L2294" s="13"/>
      <c r="M2294" s="13">
        <v>0</v>
      </c>
      <c r="N2294" s="13">
        <f t="shared" si="350"/>
        <v>0</v>
      </c>
      <c r="O2294" s="12"/>
      <c r="P2294" s="6"/>
      <c r="Q2294" s="6"/>
    </row>
    <row r="2295" spans="1:17" x14ac:dyDescent="0.25">
      <c r="A2295" s="7">
        <f t="shared" si="355"/>
        <v>36957</v>
      </c>
      <c r="B2295" s="14">
        <f t="shared" si="355"/>
        <v>5</v>
      </c>
      <c r="C2295" s="15">
        <f t="shared" si="354"/>
        <v>5</v>
      </c>
      <c r="D2295" s="15" t="str">
        <f t="shared" si="354"/>
        <v>growth</v>
      </c>
      <c r="E2295" s="15">
        <v>15</v>
      </c>
      <c r="F2295" s="15" t="s">
        <v>55</v>
      </c>
      <c r="G2295" s="15" t="s">
        <v>58</v>
      </c>
      <c r="H2295" s="15">
        <v>1</v>
      </c>
      <c r="I2295" s="15">
        <f t="shared" si="349"/>
        <v>36957015</v>
      </c>
      <c r="J2295" s="15">
        <f t="shared" si="351"/>
        <v>55</v>
      </c>
      <c r="K2295" s="16">
        <v>580</v>
      </c>
      <c r="L2295" s="16">
        <v>580</v>
      </c>
      <c r="M2295" s="16">
        <v>49.723756906077348</v>
      </c>
      <c r="N2295" s="16">
        <f t="shared" si="350"/>
        <v>288.39779005524861</v>
      </c>
      <c r="O2295" s="15"/>
      <c r="P2295" s="6"/>
      <c r="Q2295" s="6"/>
    </row>
    <row r="2296" spans="1:17" x14ac:dyDescent="0.25">
      <c r="A2296" s="7">
        <f t="shared" si="355"/>
        <v>36957</v>
      </c>
      <c r="B2296" s="14">
        <f t="shared" si="355"/>
        <v>5</v>
      </c>
      <c r="C2296" s="15">
        <f t="shared" si="354"/>
        <v>5</v>
      </c>
      <c r="D2296" s="15" t="str">
        <f t="shared" si="354"/>
        <v>growth</v>
      </c>
      <c r="E2296" s="15">
        <v>34</v>
      </c>
      <c r="F2296" s="15" t="s">
        <v>55</v>
      </c>
      <c r="G2296" s="15" t="s">
        <v>58</v>
      </c>
      <c r="H2296" s="15">
        <v>2</v>
      </c>
      <c r="I2296" s="15">
        <f t="shared" si="349"/>
        <v>36957034</v>
      </c>
      <c r="J2296" s="15">
        <f t="shared" si="351"/>
        <v>55</v>
      </c>
      <c r="K2296" s="16">
        <v>1175</v>
      </c>
      <c r="L2296" s="16">
        <v>1175</v>
      </c>
      <c r="M2296" s="16">
        <v>67.252747252747255</v>
      </c>
      <c r="N2296" s="16">
        <f t="shared" si="350"/>
        <v>790.21978021978032</v>
      </c>
      <c r="O2296" s="15"/>
      <c r="P2296" s="6"/>
      <c r="Q2296" s="6"/>
    </row>
    <row r="2297" spans="1:17" x14ac:dyDescent="0.25">
      <c r="A2297" s="7">
        <f t="shared" si="355"/>
        <v>36957</v>
      </c>
      <c r="B2297" s="14">
        <f t="shared" si="355"/>
        <v>5</v>
      </c>
      <c r="C2297" s="15">
        <f t="shared" si="354"/>
        <v>5</v>
      </c>
      <c r="D2297" s="15" t="str">
        <f t="shared" si="354"/>
        <v>growth</v>
      </c>
      <c r="E2297" s="15">
        <v>60</v>
      </c>
      <c r="F2297" s="15" t="s">
        <v>55</v>
      </c>
      <c r="G2297" s="15" t="s">
        <v>58</v>
      </c>
      <c r="H2297" s="15">
        <v>3</v>
      </c>
      <c r="I2297" s="15">
        <f t="shared" si="349"/>
        <v>36957060</v>
      </c>
      <c r="J2297" s="15">
        <f t="shared" si="351"/>
        <v>55</v>
      </c>
      <c r="K2297" s="16">
        <v>1035</v>
      </c>
      <c r="L2297" s="16">
        <v>1035</v>
      </c>
      <c r="M2297" s="16">
        <v>96.774193548387089</v>
      </c>
      <c r="N2297" s="16">
        <f t="shared" si="350"/>
        <v>1001.6129032258063</v>
      </c>
      <c r="O2297" s="15"/>
      <c r="P2297" s="6"/>
      <c r="Q2297" s="6"/>
    </row>
    <row r="2298" spans="1:17" x14ac:dyDescent="0.25">
      <c r="A2298" s="7">
        <f t="shared" si="355"/>
        <v>36957</v>
      </c>
      <c r="B2298" s="17">
        <f t="shared" si="355"/>
        <v>5</v>
      </c>
      <c r="C2298" s="18">
        <f t="shared" si="354"/>
        <v>5</v>
      </c>
      <c r="D2298" s="18" t="str">
        <f t="shared" si="354"/>
        <v>growth</v>
      </c>
      <c r="E2298" s="18">
        <v>18</v>
      </c>
      <c r="F2298" s="18" t="s">
        <v>57</v>
      </c>
      <c r="G2298" s="18" t="s">
        <v>58</v>
      </c>
      <c r="H2298" s="18">
        <v>1</v>
      </c>
      <c r="I2298" s="18">
        <f t="shared" si="349"/>
        <v>36957018</v>
      </c>
      <c r="J2298" s="18">
        <f t="shared" si="351"/>
        <v>55</v>
      </c>
      <c r="K2298" s="19">
        <v>1760</v>
      </c>
      <c r="L2298" s="19">
        <v>1760</v>
      </c>
      <c r="M2298" s="19">
        <v>69.595717186634673</v>
      </c>
      <c r="N2298" s="19">
        <f t="shared" si="350"/>
        <v>1224.8846224847703</v>
      </c>
      <c r="O2298" s="18"/>
      <c r="P2298" s="6"/>
      <c r="Q2298" s="6"/>
    </row>
    <row r="2299" spans="1:17" x14ac:dyDescent="0.25">
      <c r="A2299" s="7">
        <f t="shared" si="355"/>
        <v>36957</v>
      </c>
      <c r="B2299" s="17">
        <f t="shared" si="355"/>
        <v>5</v>
      </c>
      <c r="C2299" s="18">
        <f t="shared" si="354"/>
        <v>5</v>
      </c>
      <c r="D2299" s="18" t="str">
        <f t="shared" si="354"/>
        <v>growth</v>
      </c>
      <c r="E2299" s="18">
        <v>37</v>
      </c>
      <c r="F2299" s="18" t="s">
        <v>57</v>
      </c>
      <c r="G2299" s="18" t="s">
        <v>58</v>
      </c>
      <c r="H2299" s="18">
        <v>2</v>
      </c>
      <c r="I2299" s="18">
        <f t="shared" si="349"/>
        <v>36957037</v>
      </c>
      <c r="J2299" s="18">
        <f t="shared" si="351"/>
        <v>55</v>
      </c>
      <c r="K2299" s="19">
        <v>1720</v>
      </c>
      <c r="L2299" s="19">
        <v>1720</v>
      </c>
      <c r="M2299" s="19">
        <v>86.699507389162562</v>
      </c>
      <c r="N2299" s="19">
        <f t="shared" si="350"/>
        <v>1491.2315270935962</v>
      </c>
      <c r="O2299" s="18"/>
      <c r="P2299" s="6"/>
      <c r="Q2299" s="6"/>
    </row>
    <row r="2300" spans="1:17" x14ac:dyDescent="0.25">
      <c r="A2300" s="7">
        <f t="shared" si="355"/>
        <v>36957</v>
      </c>
      <c r="B2300" s="17">
        <f t="shared" si="355"/>
        <v>5</v>
      </c>
      <c r="C2300" s="18">
        <f t="shared" si="354"/>
        <v>5</v>
      </c>
      <c r="D2300" s="18" t="str">
        <f t="shared" si="354"/>
        <v>growth</v>
      </c>
      <c r="E2300" s="18">
        <v>83</v>
      </c>
      <c r="F2300" s="18" t="s">
        <v>57</v>
      </c>
      <c r="G2300" s="18" t="s">
        <v>58</v>
      </c>
      <c r="H2300" s="18">
        <v>3</v>
      </c>
      <c r="I2300" s="18">
        <f t="shared" si="349"/>
        <v>36957083</v>
      </c>
      <c r="J2300" s="18">
        <f t="shared" si="351"/>
        <v>55</v>
      </c>
      <c r="K2300" s="19">
        <v>1905</v>
      </c>
      <c r="L2300" s="19">
        <v>1905</v>
      </c>
      <c r="M2300" s="19">
        <v>90.14869888475836</v>
      </c>
      <c r="N2300" s="19">
        <f t="shared" si="350"/>
        <v>1717.3327137546469</v>
      </c>
      <c r="O2300" s="18"/>
      <c r="P2300" s="6"/>
      <c r="Q2300" s="6"/>
    </row>
    <row r="2301" spans="1:17" x14ac:dyDescent="0.25">
      <c r="A2301" s="7">
        <f t="shared" si="355"/>
        <v>36957</v>
      </c>
      <c r="B2301" s="8">
        <f t="shared" si="355"/>
        <v>5</v>
      </c>
      <c r="C2301" s="9">
        <f t="shared" si="354"/>
        <v>5</v>
      </c>
      <c r="D2301" s="9" t="str">
        <f t="shared" si="354"/>
        <v>growth</v>
      </c>
      <c r="E2301" s="9">
        <v>16</v>
      </c>
      <c r="F2301" s="9" t="s">
        <v>55</v>
      </c>
      <c r="G2301" s="9" t="s">
        <v>59</v>
      </c>
      <c r="H2301" s="9">
        <v>1</v>
      </c>
      <c r="I2301" s="9">
        <f t="shared" si="349"/>
        <v>36957016</v>
      </c>
      <c r="J2301" s="9">
        <f t="shared" si="351"/>
        <v>55</v>
      </c>
      <c r="K2301" s="10">
        <v>2890</v>
      </c>
      <c r="L2301" s="10">
        <v>2890</v>
      </c>
      <c r="M2301" s="10">
        <v>97</v>
      </c>
      <c r="N2301" s="10">
        <f t="shared" si="350"/>
        <v>2803.2999999999997</v>
      </c>
      <c r="O2301" s="9"/>
      <c r="P2301" s="6"/>
      <c r="Q2301" s="26">
        <v>0.27724665391969405</v>
      </c>
    </row>
    <row r="2302" spans="1:17" x14ac:dyDescent="0.25">
      <c r="A2302" s="7">
        <f t="shared" si="355"/>
        <v>36957</v>
      </c>
      <c r="B2302" s="8">
        <f t="shared" si="355"/>
        <v>5</v>
      </c>
      <c r="C2302" s="9">
        <f t="shared" si="354"/>
        <v>5</v>
      </c>
      <c r="D2302" s="9" t="str">
        <f t="shared" si="354"/>
        <v>growth</v>
      </c>
      <c r="E2302" s="9">
        <v>36</v>
      </c>
      <c r="F2302" s="9" t="s">
        <v>55</v>
      </c>
      <c r="G2302" s="9" t="s">
        <v>59</v>
      </c>
      <c r="H2302" s="9">
        <v>2</v>
      </c>
      <c r="I2302" s="9">
        <f t="shared" si="349"/>
        <v>36957036</v>
      </c>
      <c r="J2302" s="9">
        <f t="shared" si="351"/>
        <v>55</v>
      </c>
      <c r="K2302" s="10">
        <v>3062.5</v>
      </c>
      <c r="L2302" s="10">
        <v>3062.5</v>
      </c>
      <c r="M2302" s="10">
        <v>97</v>
      </c>
      <c r="N2302" s="10">
        <f t="shared" si="350"/>
        <v>2970.625</v>
      </c>
      <c r="O2302" s="9"/>
      <c r="P2302" s="6"/>
      <c r="Q2302" s="26">
        <v>0.28245363766048498</v>
      </c>
    </row>
    <row r="2303" spans="1:17" x14ac:dyDescent="0.25">
      <c r="A2303" s="7">
        <f t="shared" si="355"/>
        <v>36957</v>
      </c>
      <c r="B2303" s="8">
        <f t="shared" si="355"/>
        <v>5</v>
      </c>
      <c r="C2303" s="9">
        <f t="shared" si="354"/>
        <v>5</v>
      </c>
      <c r="D2303" s="9" t="str">
        <f t="shared" si="354"/>
        <v>growth</v>
      </c>
      <c r="E2303" s="9">
        <v>59</v>
      </c>
      <c r="F2303" s="9" t="s">
        <v>55</v>
      </c>
      <c r="G2303" s="9" t="s">
        <v>59</v>
      </c>
      <c r="H2303" s="9">
        <v>3</v>
      </c>
      <c r="I2303" s="9">
        <f t="shared" si="349"/>
        <v>36957059</v>
      </c>
      <c r="J2303" s="9">
        <f t="shared" si="351"/>
        <v>55</v>
      </c>
      <c r="K2303" s="10">
        <v>3137.5</v>
      </c>
      <c r="L2303" s="10">
        <v>3137.5</v>
      </c>
      <c r="M2303" s="10">
        <v>97</v>
      </c>
      <c r="N2303" s="10">
        <f t="shared" si="350"/>
        <v>3043.375</v>
      </c>
      <c r="O2303" s="9"/>
      <c r="P2303" s="6"/>
      <c r="Q2303" s="26">
        <v>0.28849557522123892</v>
      </c>
    </row>
    <row r="2304" spans="1:17" x14ac:dyDescent="0.25">
      <c r="A2304" s="7">
        <f t="shared" si="355"/>
        <v>36957</v>
      </c>
      <c r="B2304" s="11">
        <f t="shared" si="355"/>
        <v>5</v>
      </c>
      <c r="C2304" s="12">
        <f t="shared" si="354"/>
        <v>5</v>
      </c>
      <c r="D2304" s="12" t="str">
        <f t="shared" si="354"/>
        <v>growth</v>
      </c>
      <c r="E2304" s="12">
        <v>19</v>
      </c>
      <c r="F2304" s="12" t="s">
        <v>57</v>
      </c>
      <c r="G2304" s="12" t="s">
        <v>59</v>
      </c>
      <c r="H2304" s="12">
        <v>1</v>
      </c>
      <c r="I2304" s="12">
        <f t="shared" si="349"/>
        <v>36957019</v>
      </c>
      <c r="J2304" s="12">
        <f t="shared" si="351"/>
        <v>55</v>
      </c>
      <c r="K2304" s="13">
        <v>3351.5</v>
      </c>
      <c r="L2304" s="13">
        <v>3351.5</v>
      </c>
      <c r="M2304" s="13">
        <v>85.3</v>
      </c>
      <c r="N2304" s="13">
        <f t="shared" si="350"/>
        <v>2858.8294999999998</v>
      </c>
      <c r="O2304" s="12"/>
      <c r="P2304" s="6"/>
      <c r="Q2304" s="26">
        <v>0.29702970297029707</v>
      </c>
    </row>
    <row r="2305" spans="1:17" x14ac:dyDescent="0.25">
      <c r="A2305" s="7">
        <f t="shared" si="355"/>
        <v>36957</v>
      </c>
      <c r="B2305" s="11">
        <f t="shared" si="355"/>
        <v>5</v>
      </c>
      <c r="C2305" s="12">
        <f t="shared" si="354"/>
        <v>5</v>
      </c>
      <c r="D2305" s="12" t="str">
        <f t="shared" si="354"/>
        <v>growth</v>
      </c>
      <c r="E2305" s="12">
        <v>38</v>
      </c>
      <c r="F2305" s="12" t="s">
        <v>57</v>
      </c>
      <c r="G2305" s="12" t="s">
        <v>59</v>
      </c>
      <c r="H2305" s="12">
        <v>2</v>
      </c>
      <c r="I2305" s="12">
        <f t="shared" si="349"/>
        <v>36957038</v>
      </c>
      <c r="J2305" s="12">
        <f t="shared" si="351"/>
        <v>55</v>
      </c>
      <c r="K2305" s="13">
        <v>3716.5</v>
      </c>
      <c r="L2305" s="13">
        <v>3716.5</v>
      </c>
      <c r="M2305" s="13">
        <v>85.3</v>
      </c>
      <c r="N2305" s="13">
        <f t="shared" si="350"/>
        <v>3170.1745000000001</v>
      </c>
      <c r="O2305" s="12"/>
      <c r="P2305" s="6"/>
      <c r="Q2305" s="26">
        <v>0.27857142857142858</v>
      </c>
    </row>
    <row r="2306" spans="1:17" x14ac:dyDescent="0.25">
      <c r="A2306" s="7">
        <f t="shared" si="355"/>
        <v>36957</v>
      </c>
      <c r="B2306" s="11">
        <f t="shared" si="355"/>
        <v>5</v>
      </c>
      <c r="C2306" s="12">
        <f t="shared" si="355"/>
        <v>5</v>
      </c>
      <c r="D2306" s="12" t="str">
        <f t="shared" si="355"/>
        <v>growth</v>
      </c>
      <c r="E2306" s="12">
        <v>81</v>
      </c>
      <c r="F2306" s="12" t="s">
        <v>57</v>
      </c>
      <c r="G2306" s="12" t="s">
        <v>59</v>
      </c>
      <c r="H2306" s="12">
        <v>3</v>
      </c>
      <c r="I2306" s="12">
        <f t="shared" si="349"/>
        <v>36957081</v>
      </c>
      <c r="J2306" s="12">
        <f t="shared" si="351"/>
        <v>55</v>
      </c>
      <c r="K2306" s="13">
        <v>5334.5</v>
      </c>
      <c r="L2306" s="13">
        <v>5334.5</v>
      </c>
      <c r="M2306" s="13">
        <v>85.3</v>
      </c>
      <c r="N2306" s="13">
        <f t="shared" si="350"/>
        <v>4550.3284999999996</v>
      </c>
      <c r="O2306" s="12"/>
      <c r="P2306" s="6"/>
      <c r="Q2306" s="26">
        <v>0.38235294117647056</v>
      </c>
    </row>
    <row r="2307" spans="1:17" x14ac:dyDescent="0.25">
      <c r="A2307" s="20">
        <v>36961</v>
      </c>
      <c r="B2307" s="8">
        <v>5</v>
      </c>
      <c r="C2307" s="9">
        <v>5</v>
      </c>
      <c r="D2307" s="9" t="s">
        <v>54</v>
      </c>
      <c r="E2307" s="9">
        <v>14</v>
      </c>
      <c r="F2307" s="9" t="s">
        <v>55</v>
      </c>
      <c r="G2307" s="9" t="s">
        <v>56</v>
      </c>
      <c r="H2307" s="9">
        <v>1</v>
      </c>
      <c r="I2307" s="9">
        <f t="shared" si="349"/>
        <v>36961014</v>
      </c>
      <c r="J2307" s="9">
        <f t="shared" si="351"/>
        <v>55</v>
      </c>
      <c r="K2307" s="10">
        <v>445</v>
      </c>
      <c r="L2307" s="10">
        <v>445</v>
      </c>
      <c r="M2307" s="10">
        <v>27.86516853932584</v>
      </c>
      <c r="N2307" s="10">
        <f t="shared" si="350"/>
        <v>123.99999999999999</v>
      </c>
      <c r="O2307" s="10">
        <v>355</v>
      </c>
      <c r="P2307" s="6">
        <f>(K2307-O2307)/K2307</f>
        <v>0.20224719101123595</v>
      </c>
      <c r="Q2307" s="6"/>
    </row>
    <row r="2308" spans="1:17" x14ac:dyDescent="0.25">
      <c r="A2308" s="20">
        <f>A2307</f>
        <v>36961</v>
      </c>
      <c r="B2308" s="8">
        <f>B2307</f>
        <v>5</v>
      </c>
      <c r="C2308" s="9">
        <f t="shared" ref="C2308:D2323" si="356">C2307</f>
        <v>5</v>
      </c>
      <c r="D2308" s="9" t="str">
        <f t="shared" si="356"/>
        <v>final</v>
      </c>
      <c r="E2308" s="9">
        <v>35</v>
      </c>
      <c r="F2308" s="9" t="s">
        <v>55</v>
      </c>
      <c r="G2308" s="9" t="s">
        <v>56</v>
      </c>
      <c r="H2308" s="9">
        <v>2</v>
      </c>
      <c r="I2308" s="9">
        <f t="shared" si="349"/>
        <v>36961035</v>
      </c>
      <c r="J2308" s="9">
        <f t="shared" si="351"/>
        <v>55</v>
      </c>
      <c r="K2308" s="10">
        <v>424.5</v>
      </c>
      <c r="L2308" s="10">
        <v>424.5</v>
      </c>
      <c r="M2308" s="10">
        <v>51.118963486454646</v>
      </c>
      <c r="N2308" s="10">
        <f t="shared" si="350"/>
        <v>217</v>
      </c>
      <c r="O2308" s="10">
        <v>355</v>
      </c>
      <c r="P2308" s="6">
        <f t="shared" ref="P2308:P2324" si="357">(K2308-O2308)/K2308</f>
        <v>0.16372202591283863</v>
      </c>
      <c r="Q2308" s="6"/>
    </row>
    <row r="2309" spans="1:17" x14ac:dyDescent="0.25">
      <c r="A2309" s="20">
        <f t="shared" ref="A2309:D2324" si="358">A2308</f>
        <v>36961</v>
      </c>
      <c r="B2309" s="8">
        <f t="shared" si="358"/>
        <v>5</v>
      </c>
      <c r="C2309" s="9">
        <f t="shared" si="356"/>
        <v>5</v>
      </c>
      <c r="D2309" s="9" t="str">
        <f t="shared" si="356"/>
        <v>final</v>
      </c>
      <c r="E2309" s="9">
        <v>61</v>
      </c>
      <c r="F2309" s="9" t="s">
        <v>55</v>
      </c>
      <c r="G2309" s="9" t="s">
        <v>56</v>
      </c>
      <c r="H2309" s="9">
        <v>3</v>
      </c>
      <c r="I2309" s="9">
        <f t="shared" si="349"/>
        <v>36961061</v>
      </c>
      <c r="J2309" s="9">
        <f t="shared" si="351"/>
        <v>55</v>
      </c>
      <c r="K2309" s="10">
        <v>251.5</v>
      </c>
      <c r="L2309" s="10">
        <v>251.5</v>
      </c>
      <c r="M2309" s="10">
        <v>51.888667992047722</v>
      </c>
      <c r="N2309" s="10">
        <f t="shared" si="350"/>
        <v>130.50000000000003</v>
      </c>
      <c r="O2309" s="10">
        <v>150</v>
      </c>
      <c r="P2309" s="6">
        <f t="shared" si="357"/>
        <v>0.40357852882703776</v>
      </c>
      <c r="Q2309" s="6"/>
    </row>
    <row r="2310" spans="1:17" x14ac:dyDescent="0.25">
      <c r="A2310" s="20">
        <f t="shared" si="358"/>
        <v>36961</v>
      </c>
      <c r="B2310" s="11">
        <f t="shared" si="358"/>
        <v>5</v>
      </c>
      <c r="C2310" s="12">
        <f t="shared" si="356"/>
        <v>5</v>
      </c>
      <c r="D2310" s="12" t="str">
        <f t="shared" si="356"/>
        <v>final</v>
      </c>
      <c r="E2310" s="12">
        <v>17</v>
      </c>
      <c r="F2310" s="12" t="s">
        <v>57</v>
      </c>
      <c r="G2310" s="12" t="s">
        <v>56</v>
      </c>
      <c r="H2310" s="12">
        <v>1</v>
      </c>
      <c r="I2310" s="12">
        <f t="shared" si="349"/>
        <v>36961017</v>
      </c>
      <c r="J2310" s="12">
        <f t="shared" si="351"/>
        <v>55</v>
      </c>
      <c r="K2310" s="13">
        <v>1845</v>
      </c>
      <c r="L2310" s="13">
        <v>1845</v>
      </c>
      <c r="M2310" s="13">
        <v>13.76237623762376</v>
      </c>
      <c r="N2310" s="13">
        <f t="shared" si="350"/>
        <v>253.91584158415839</v>
      </c>
      <c r="O2310" s="13">
        <v>745</v>
      </c>
      <c r="P2310" s="6">
        <f t="shared" si="357"/>
        <v>0.59620596205962062</v>
      </c>
      <c r="Q2310" s="6"/>
    </row>
    <row r="2311" spans="1:17" x14ac:dyDescent="0.25">
      <c r="A2311" s="20">
        <f t="shared" si="358"/>
        <v>36961</v>
      </c>
      <c r="B2311" s="11">
        <f t="shared" si="358"/>
        <v>5</v>
      </c>
      <c r="C2311" s="12">
        <f t="shared" si="356"/>
        <v>5</v>
      </c>
      <c r="D2311" s="12" t="str">
        <f t="shared" si="356"/>
        <v>final</v>
      </c>
      <c r="E2311" s="12">
        <v>39</v>
      </c>
      <c r="F2311" s="12" t="s">
        <v>57</v>
      </c>
      <c r="G2311" s="12" t="s">
        <v>56</v>
      </c>
      <c r="H2311" s="12">
        <v>2</v>
      </c>
      <c r="I2311" s="12">
        <f t="shared" si="349"/>
        <v>36961039</v>
      </c>
      <c r="J2311" s="12">
        <f t="shared" si="351"/>
        <v>55</v>
      </c>
      <c r="K2311" s="13">
        <v>2209</v>
      </c>
      <c r="L2311" s="13">
        <v>2209</v>
      </c>
      <c r="M2311" s="13">
        <v>22.003929273084484</v>
      </c>
      <c r="N2311" s="13">
        <f t="shared" si="350"/>
        <v>486.06679764243626</v>
      </c>
      <c r="O2311" s="13">
        <v>791.5</v>
      </c>
      <c r="P2311" s="6">
        <f t="shared" si="357"/>
        <v>0.64169307378904483</v>
      </c>
      <c r="Q2311" s="6"/>
    </row>
    <row r="2312" spans="1:17" x14ac:dyDescent="0.25">
      <c r="A2312" s="20">
        <f t="shared" si="358"/>
        <v>36961</v>
      </c>
      <c r="B2312" s="11">
        <f t="shared" si="358"/>
        <v>5</v>
      </c>
      <c r="C2312" s="12">
        <f t="shared" si="356"/>
        <v>5</v>
      </c>
      <c r="D2312" s="12" t="str">
        <f t="shared" si="356"/>
        <v>final</v>
      </c>
      <c r="E2312" s="12">
        <v>82</v>
      </c>
      <c r="F2312" s="12" t="s">
        <v>57</v>
      </c>
      <c r="G2312" s="12" t="s">
        <v>56</v>
      </c>
      <c r="H2312" s="12">
        <v>3</v>
      </c>
      <c r="I2312" s="12">
        <f t="shared" si="349"/>
        <v>36961082</v>
      </c>
      <c r="J2312" s="12">
        <f t="shared" si="351"/>
        <v>55</v>
      </c>
      <c r="K2312" s="13">
        <v>1640</v>
      </c>
      <c r="L2312" s="13">
        <v>1640</v>
      </c>
      <c r="M2312" s="13">
        <v>0</v>
      </c>
      <c r="N2312" s="13">
        <f t="shared" si="350"/>
        <v>0</v>
      </c>
      <c r="O2312" s="13">
        <v>865</v>
      </c>
      <c r="P2312" s="6">
        <f t="shared" si="357"/>
        <v>0.47256097560975607</v>
      </c>
      <c r="Q2312" s="6"/>
    </row>
    <row r="2313" spans="1:17" x14ac:dyDescent="0.25">
      <c r="A2313" s="20">
        <f t="shared" si="358"/>
        <v>36961</v>
      </c>
      <c r="B2313" s="14">
        <f t="shared" si="358"/>
        <v>5</v>
      </c>
      <c r="C2313" s="15">
        <f t="shared" si="356"/>
        <v>5</v>
      </c>
      <c r="D2313" s="15" t="str">
        <f t="shared" si="356"/>
        <v>final</v>
      </c>
      <c r="E2313" s="15">
        <v>15</v>
      </c>
      <c r="F2313" s="15" t="s">
        <v>55</v>
      </c>
      <c r="G2313" s="15" t="s">
        <v>58</v>
      </c>
      <c r="H2313" s="15">
        <v>1</v>
      </c>
      <c r="I2313" s="15">
        <f t="shared" si="349"/>
        <v>36961015</v>
      </c>
      <c r="J2313" s="15">
        <f t="shared" si="351"/>
        <v>55</v>
      </c>
      <c r="K2313" s="16">
        <v>1478.5</v>
      </c>
      <c r="L2313" s="16">
        <v>1478.5</v>
      </c>
      <c r="M2313" s="16">
        <v>49.723756906077348</v>
      </c>
      <c r="N2313" s="16">
        <f t="shared" si="350"/>
        <v>735.16574585635362</v>
      </c>
      <c r="O2313" s="16">
        <v>521.5</v>
      </c>
      <c r="P2313" s="6">
        <f t="shared" si="357"/>
        <v>0.64727764626310447</v>
      </c>
      <c r="Q2313" s="6">
        <v>4.0639573617588277E-2</v>
      </c>
    </row>
    <row r="2314" spans="1:17" x14ac:dyDescent="0.25">
      <c r="A2314" s="20">
        <f t="shared" si="358"/>
        <v>36961</v>
      </c>
      <c r="B2314" s="14">
        <f t="shared" si="358"/>
        <v>5</v>
      </c>
      <c r="C2314" s="15">
        <f t="shared" si="356"/>
        <v>5</v>
      </c>
      <c r="D2314" s="15" t="str">
        <f t="shared" si="356"/>
        <v>final</v>
      </c>
      <c r="E2314" s="15">
        <v>34</v>
      </c>
      <c r="F2314" s="15" t="s">
        <v>55</v>
      </c>
      <c r="G2314" s="15" t="s">
        <v>58</v>
      </c>
      <c r="H2314" s="15">
        <v>2</v>
      </c>
      <c r="I2314" s="15">
        <f t="shared" si="349"/>
        <v>36961034</v>
      </c>
      <c r="J2314" s="15">
        <f t="shared" si="351"/>
        <v>55</v>
      </c>
      <c r="K2314" s="16">
        <v>1157.5</v>
      </c>
      <c r="L2314" s="16">
        <v>1157.5</v>
      </c>
      <c r="M2314" s="16">
        <v>67.252747252747255</v>
      </c>
      <c r="N2314" s="16">
        <f t="shared" si="350"/>
        <v>778.45054945054949</v>
      </c>
      <c r="O2314" s="16">
        <v>767.5</v>
      </c>
      <c r="P2314" s="6">
        <f t="shared" si="357"/>
        <v>0.33693304535637147</v>
      </c>
      <c r="Q2314" s="6">
        <v>2.5477707006369428E-2</v>
      </c>
    </row>
    <row r="2315" spans="1:17" x14ac:dyDescent="0.25">
      <c r="A2315" s="20">
        <f t="shared" si="358"/>
        <v>36961</v>
      </c>
      <c r="B2315" s="14">
        <f t="shared" si="358"/>
        <v>5</v>
      </c>
      <c r="C2315" s="15">
        <f t="shared" si="356"/>
        <v>5</v>
      </c>
      <c r="D2315" s="15" t="str">
        <f t="shared" si="356"/>
        <v>final</v>
      </c>
      <c r="E2315" s="15">
        <v>60</v>
      </c>
      <c r="F2315" s="15" t="s">
        <v>55</v>
      </c>
      <c r="G2315" s="15" t="s">
        <v>58</v>
      </c>
      <c r="H2315" s="15">
        <v>3</v>
      </c>
      <c r="I2315" s="15">
        <f t="shared" si="349"/>
        <v>36961060</v>
      </c>
      <c r="J2315" s="15">
        <f t="shared" si="351"/>
        <v>55</v>
      </c>
      <c r="K2315" s="16">
        <v>892</v>
      </c>
      <c r="L2315" s="16">
        <v>892</v>
      </c>
      <c r="M2315" s="16">
        <v>96.774193548387089</v>
      </c>
      <c r="N2315" s="16">
        <f t="shared" si="350"/>
        <v>863.22580645161281</v>
      </c>
      <c r="O2315" s="16">
        <v>767.5</v>
      </c>
      <c r="P2315" s="6">
        <f>(K2315-O2315)/K2315</f>
        <v>0.13957399103139012</v>
      </c>
      <c r="Q2315" s="6">
        <v>0.2059838895281933</v>
      </c>
    </row>
    <row r="2316" spans="1:17" x14ac:dyDescent="0.25">
      <c r="A2316" s="20">
        <f t="shared" si="358"/>
        <v>36961</v>
      </c>
      <c r="B2316" s="17">
        <f t="shared" si="358"/>
        <v>5</v>
      </c>
      <c r="C2316" s="18">
        <f t="shared" si="356"/>
        <v>5</v>
      </c>
      <c r="D2316" s="18" t="str">
        <f t="shared" si="356"/>
        <v>final</v>
      </c>
      <c r="E2316" s="18">
        <v>18</v>
      </c>
      <c r="F2316" s="18" t="s">
        <v>57</v>
      </c>
      <c r="G2316" s="18" t="s">
        <v>58</v>
      </c>
      <c r="H2316" s="18">
        <v>1</v>
      </c>
      <c r="I2316" s="18">
        <f t="shared" si="349"/>
        <v>36961018</v>
      </c>
      <c r="J2316" s="18">
        <f t="shared" si="351"/>
        <v>55</v>
      </c>
      <c r="K2316" s="19">
        <v>2720</v>
      </c>
      <c r="L2316" s="19">
        <v>2720</v>
      </c>
      <c r="M2316" s="19">
        <v>69.595717186634673</v>
      </c>
      <c r="N2316" s="19">
        <f t="shared" si="350"/>
        <v>1893.0035074764633</v>
      </c>
      <c r="O2316" s="19">
        <v>924</v>
      </c>
      <c r="P2316" s="6">
        <f t="shared" si="357"/>
        <v>0.66029411764705881</v>
      </c>
      <c r="Q2316" s="6">
        <v>6.0638017400474562E-3</v>
      </c>
    </row>
    <row r="2317" spans="1:17" x14ac:dyDescent="0.25">
      <c r="A2317" s="20">
        <f t="shared" si="358"/>
        <v>36961</v>
      </c>
      <c r="B2317" s="17">
        <f t="shared" si="358"/>
        <v>5</v>
      </c>
      <c r="C2317" s="18">
        <f t="shared" si="356"/>
        <v>5</v>
      </c>
      <c r="D2317" s="18" t="str">
        <f t="shared" si="356"/>
        <v>final</v>
      </c>
      <c r="E2317" s="18">
        <v>37</v>
      </c>
      <c r="F2317" s="18" t="s">
        <v>57</v>
      </c>
      <c r="G2317" s="18" t="s">
        <v>58</v>
      </c>
      <c r="H2317" s="18">
        <v>2</v>
      </c>
      <c r="I2317" s="18">
        <f t="shared" si="349"/>
        <v>36961037</v>
      </c>
      <c r="J2317" s="18">
        <f t="shared" si="351"/>
        <v>55</v>
      </c>
      <c r="K2317" s="19">
        <v>1946.5</v>
      </c>
      <c r="L2317" s="19">
        <v>1946.5</v>
      </c>
      <c r="M2317" s="19">
        <v>86.699507389162562</v>
      </c>
      <c r="N2317" s="19">
        <f t="shared" si="350"/>
        <v>1687.6059113300494</v>
      </c>
      <c r="O2317" s="19">
        <v>1185</v>
      </c>
      <c r="P2317" s="6">
        <f t="shared" si="357"/>
        <v>0.39121500128435654</v>
      </c>
      <c r="Q2317" s="6">
        <v>0.24311926605504591</v>
      </c>
    </row>
    <row r="2318" spans="1:17" x14ac:dyDescent="0.25">
      <c r="A2318" s="20">
        <f t="shared" si="358"/>
        <v>36961</v>
      </c>
      <c r="B2318" s="17">
        <f t="shared" si="358"/>
        <v>5</v>
      </c>
      <c r="C2318" s="18">
        <f t="shared" si="356"/>
        <v>5</v>
      </c>
      <c r="D2318" s="18" t="str">
        <f t="shared" si="356"/>
        <v>final</v>
      </c>
      <c r="E2318" s="18">
        <v>83</v>
      </c>
      <c r="F2318" s="18" t="s">
        <v>57</v>
      </c>
      <c r="G2318" s="18" t="s">
        <v>58</v>
      </c>
      <c r="H2318" s="18">
        <v>3</v>
      </c>
      <c r="I2318" s="18">
        <f t="shared" si="349"/>
        <v>36961083</v>
      </c>
      <c r="J2318" s="18">
        <f t="shared" si="351"/>
        <v>55</v>
      </c>
      <c r="K2318" s="19">
        <v>2334.5</v>
      </c>
      <c r="L2318" s="19">
        <v>2334.5</v>
      </c>
      <c r="M2318" s="19">
        <v>90.14869888475836</v>
      </c>
      <c r="N2318" s="19">
        <f t="shared" si="350"/>
        <v>2104.5213754646838</v>
      </c>
      <c r="O2318" s="19">
        <v>940.5</v>
      </c>
      <c r="P2318" s="6">
        <f t="shared" si="357"/>
        <v>0.59713000642535874</v>
      </c>
      <c r="Q2318" s="6">
        <v>8.5983510011778563E-2</v>
      </c>
    </row>
    <row r="2319" spans="1:17" x14ac:dyDescent="0.25">
      <c r="A2319" s="20">
        <f t="shared" si="358"/>
        <v>36961</v>
      </c>
      <c r="B2319" s="8">
        <f t="shared" si="358"/>
        <v>5</v>
      </c>
      <c r="C2319" s="9">
        <f t="shared" si="356"/>
        <v>5</v>
      </c>
      <c r="D2319" s="9" t="str">
        <f t="shared" si="356"/>
        <v>final</v>
      </c>
      <c r="E2319" s="9">
        <v>16</v>
      </c>
      <c r="F2319" s="9" t="s">
        <v>55</v>
      </c>
      <c r="G2319" s="9" t="s">
        <v>59</v>
      </c>
      <c r="H2319" s="9">
        <v>1</v>
      </c>
      <c r="I2319" s="9">
        <f t="shared" si="349"/>
        <v>36961016</v>
      </c>
      <c r="J2319" s="9">
        <f t="shared" si="351"/>
        <v>55</v>
      </c>
      <c r="K2319" s="10">
        <v>4676</v>
      </c>
      <c r="L2319" s="10">
        <v>4676</v>
      </c>
      <c r="M2319" s="10">
        <v>97</v>
      </c>
      <c r="N2319" s="10">
        <f t="shared" si="350"/>
        <v>4535.72</v>
      </c>
      <c r="O2319" s="10">
        <v>1153.5</v>
      </c>
      <c r="P2319" s="6">
        <f t="shared" si="357"/>
        <v>0.75331479897348164</v>
      </c>
      <c r="Q2319" s="6">
        <v>0.29763779527559053</v>
      </c>
    </row>
    <row r="2320" spans="1:17" x14ac:dyDescent="0.25">
      <c r="A2320" s="20">
        <f t="shared" si="358"/>
        <v>36961</v>
      </c>
      <c r="B2320" s="8">
        <f t="shared" si="358"/>
        <v>5</v>
      </c>
      <c r="C2320" s="9">
        <f t="shared" si="356"/>
        <v>5</v>
      </c>
      <c r="D2320" s="9" t="str">
        <f t="shared" si="356"/>
        <v>final</v>
      </c>
      <c r="E2320" s="9">
        <v>36</v>
      </c>
      <c r="F2320" s="9" t="s">
        <v>55</v>
      </c>
      <c r="G2320" s="9" t="s">
        <v>59</v>
      </c>
      <c r="H2320" s="9">
        <v>2</v>
      </c>
      <c r="I2320" s="9">
        <f t="shared" si="349"/>
        <v>36961036</v>
      </c>
      <c r="J2320" s="9">
        <f t="shared" si="351"/>
        <v>55</v>
      </c>
      <c r="K2320" s="10">
        <v>2362.5</v>
      </c>
      <c r="L2320" s="10">
        <v>2362.5</v>
      </c>
      <c r="M2320" s="10">
        <v>97</v>
      </c>
      <c r="N2320" s="10">
        <f t="shared" si="350"/>
        <v>2291.625</v>
      </c>
      <c r="O2320" s="10">
        <v>1605</v>
      </c>
      <c r="P2320" s="6">
        <f t="shared" si="357"/>
        <v>0.32063492063492066</v>
      </c>
      <c r="Q2320" s="6">
        <v>0.27295918367346939</v>
      </c>
    </row>
    <row r="2321" spans="1:17" x14ac:dyDescent="0.25">
      <c r="A2321" s="20">
        <f t="shared" si="358"/>
        <v>36961</v>
      </c>
      <c r="B2321" s="8">
        <f t="shared" si="358"/>
        <v>5</v>
      </c>
      <c r="C2321" s="9">
        <f t="shared" si="356"/>
        <v>5</v>
      </c>
      <c r="D2321" s="9" t="str">
        <f t="shared" si="356"/>
        <v>final</v>
      </c>
      <c r="E2321" s="9">
        <v>59</v>
      </c>
      <c r="F2321" s="9" t="s">
        <v>55</v>
      </c>
      <c r="G2321" s="9" t="s">
        <v>59</v>
      </c>
      <c r="H2321" s="9">
        <v>3</v>
      </c>
      <c r="I2321" s="9">
        <f t="shared" si="349"/>
        <v>36961059</v>
      </c>
      <c r="J2321" s="9">
        <f t="shared" si="351"/>
        <v>55</v>
      </c>
      <c r="K2321" s="10">
        <v>1680.5</v>
      </c>
      <c r="L2321" s="10">
        <v>1680.5</v>
      </c>
      <c r="M2321" s="10">
        <v>97</v>
      </c>
      <c r="N2321" s="10">
        <f t="shared" si="350"/>
        <v>1630.085</v>
      </c>
      <c r="O2321" s="10">
        <v>1259</v>
      </c>
      <c r="P2321" s="6">
        <f t="shared" si="357"/>
        <v>0.25081820886640882</v>
      </c>
      <c r="Q2321" s="6">
        <v>0.33333333333333337</v>
      </c>
    </row>
    <row r="2322" spans="1:17" x14ac:dyDescent="0.25">
      <c r="A2322" s="20">
        <f t="shared" si="358"/>
        <v>36961</v>
      </c>
      <c r="B2322" s="11">
        <f t="shared" si="358"/>
        <v>5</v>
      </c>
      <c r="C2322" s="12">
        <f t="shared" si="356"/>
        <v>5</v>
      </c>
      <c r="D2322" s="12" t="str">
        <f t="shared" si="356"/>
        <v>final</v>
      </c>
      <c r="E2322" s="12">
        <v>19</v>
      </c>
      <c r="F2322" s="12" t="s">
        <v>57</v>
      </c>
      <c r="G2322" s="12" t="s">
        <v>59</v>
      </c>
      <c r="H2322" s="12">
        <v>1</v>
      </c>
      <c r="I2322" s="12">
        <f t="shared" si="349"/>
        <v>36961019</v>
      </c>
      <c r="J2322" s="12">
        <f t="shared" si="351"/>
        <v>55</v>
      </c>
      <c r="K2322" s="13">
        <v>2886.5</v>
      </c>
      <c r="L2322" s="13">
        <v>2886.5</v>
      </c>
      <c r="M2322" s="13">
        <v>85.3</v>
      </c>
      <c r="N2322" s="13">
        <f t="shared" si="350"/>
        <v>2462.1844999999998</v>
      </c>
      <c r="O2322" s="13">
        <v>795</v>
      </c>
      <c r="P2322" s="6">
        <f t="shared" si="357"/>
        <v>0.72457994110514468</v>
      </c>
      <c r="Q2322" s="6">
        <v>0.28802153432032296</v>
      </c>
    </row>
    <row r="2323" spans="1:17" x14ac:dyDescent="0.25">
      <c r="A2323" s="20">
        <f t="shared" si="358"/>
        <v>36961</v>
      </c>
      <c r="B2323" s="11">
        <f t="shared" si="358"/>
        <v>5</v>
      </c>
      <c r="C2323" s="12">
        <f t="shared" si="356"/>
        <v>5</v>
      </c>
      <c r="D2323" s="12" t="str">
        <f t="shared" si="356"/>
        <v>final</v>
      </c>
      <c r="E2323" s="12">
        <v>38</v>
      </c>
      <c r="F2323" s="12" t="s">
        <v>57</v>
      </c>
      <c r="G2323" s="12" t="s">
        <v>59</v>
      </c>
      <c r="H2323" s="12">
        <v>2</v>
      </c>
      <c r="I2323" s="12">
        <f t="shared" si="349"/>
        <v>36961038</v>
      </c>
      <c r="J2323" s="12">
        <f t="shared" si="351"/>
        <v>55</v>
      </c>
      <c r="K2323" s="13">
        <v>4386</v>
      </c>
      <c r="L2323" s="13">
        <v>4386</v>
      </c>
      <c r="M2323" s="13">
        <v>85.3</v>
      </c>
      <c r="N2323" s="13">
        <f t="shared" si="350"/>
        <v>3741.2579999999998</v>
      </c>
      <c r="O2323" s="13">
        <v>943</v>
      </c>
      <c r="P2323" s="6">
        <f t="shared" si="357"/>
        <v>0.78499772001823986</v>
      </c>
      <c r="Q2323" s="6">
        <v>0.34569536423841063</v>
      </c>
    </row>
    <row r="2324" spans="1:17" x14ac:dyDescent="0.25">
      <c r="A2324" s="20">
        <f t="shared" si="358"/>
        <v>36961</v>
      </c>
      <c r="B2324" s="11">
        <f t="shared" si="358"/>
        <v>5</v>
      </c>
      <c r="C2324" s="12">
        <f t="shared" si="358"/>
        <v>5</v>
      </c>
      <c r="D2324" s="12" t="str">
        <f t="shared" si="358"/>
        <v>final</v>
      </c>
      <c r="E2324" s="12">
        <v>81</v>
      </c>
      <c r="F2324" s="12" t="s">
        <v>57</v>
      </c>
      <c r="G2324" s="12" t="s">
        <v>59</v>
      </c>
      <c r="H2324" s="12">
        <v>3</v>
      </c>
      <c r="I2324" s="12">
        <f t="shared" si="349"/>
        <v>36961081</v>
      </c>
      <c r="J2324" s="12">
        <f t="shared" si="351"/>
        <v>55</v>
      </c>
      <c r="K2324" s="13">
        <v>3593</v>
      </c>
      <c r="L2324" s="13">
        <v>3593</v>
      </c>
      <c r="M2324" s="13">
        <v>85.3</v>
      </c>
      <c r="N2324" s="13">
        <f t="shared" si="350"/>
        <v>3064.8289999999997</v>
      </c>
      <c r="O2324" s="13">
        <v>1329</v>
      </c>
      <c r="P2324" s="6">
        <f t="shared" si="357"/>
        <v>0.63011411077094348</v>
      </c>
      <c r="Q2324" s="6">
        <v>0.25773195876288657</v>
      </c>
    </row>
    <row r="2325" spans="1:17" x14ac:dyDescent="0.25">
      <c r="A2325" s="7">
        <v>36967</v>
      </c>
      <c r="B2325" s="8">
        <v>5</v>
      </c>
      <c r="C2325" s="9">
        <v>5</v>
      </c>
      <c r="D2325" s="9" t="s">
        <v>51</v>
      </c>
      <c r="E2325" s="9">
        <v>14</v>
      </c>
      <c r="F2325" s="9" t="s">
        <v>55</v>
      </c>
      <c r="G2325" s="9" t="s">
        <v>56</v>
      </c>
      <c r="H2325" s="9">
        <v>1</v>
      </c>
      <c r="I2325" s="9">
        <f t="shared" si="349"/>
        <v>36967014</v>
      </c>
      <c r="J2325" s="9">
        <f t="shared" si="351"/>
        <v>55</v>
      </c>
      <c r="K2325" s="10">
        <v>355</v>
      </c>
      <c r="L2325" s="10"/>
      <c r="M2325" s="10"/>
      <c r="N2325" s="10">
        <f t="shared" si="350"/>
        <v>0</v>
      </c>
      <c r="O2325" s="9"/>
      <c r="P2325" s="6"/>
      <c r="Q2325" s="6"/>
    </row>
    <row r="2326" spans="1:17" x14ac:dyDescent="0.25">
      <c r="A2326" s="7">
        <f>A2325</f>
        <v>36967</v>
      </c>
      <c r="B2326" s="8">
        <f>B2325</f>
        <v>5</v>
      </c>
      <c r="C2326" s="9">
        <f t="shared" ref="C2326:D2341" si="359">C2325</f>
        <v>5</v>
      </c>
      <c r="D2326" s="9" t="str">
        <f t="shared" si="359"/>
        <v>residual</v>
      </c>
      <c r="E2326" s="9">
        <v>35</v>
      </c>
      <c r="F2326" s="9" t="s">
        <v>55</v>
      </c>
      <c r="G2326" s="9" t="s">
        <v>56</v>
      </c>
      <c r="H2326" s="9">
        <v>2</v>
      </c>
      <c r="I2326" s="9">
        <f t="shared" ref="I2326:I2389" si="360">A2326*1000+E2326</f>
        <v>36967035</v>
      </c>
      <c r="J2326" s="9">
        <f t="shared" si="351"/>
        <v>55</v>
      </c>
      <c r="K2326" s="10">
        <v>509.5</v>
      </c>
      <c r="L2326" s="10"/>
      <c r="M2326" s="10"/>
      <c r="N2326" s="10">
        <f t="shared" ref="N2326:N2389" si="361">K2326*(M2326/100)</f>
        <v>0</v>
      </c>
      <c r="O2326" s="9"/>
      <c r="P2326" s="6"/>
      <c r="Q2326" s="6"/>
    </row>
    <row r="2327" spans="1:17" x14ac:dyDescent="0.25">
      <c r="A2327" s="7">
        <f t="shared" ref="A2327:D2342" si="362">A2326</f>
        <v>36967</v>
      </c>
      <c r="B2327" s="8">
        <f t="shared" si="362"/>
        <v>5</v>
      </c>
      <c r="C2327" s="9">
        <f t="shared" si="359"/>
        <v>5</v>
      </c>
      <c r="D2327" s="9" t="str">
        <f t="shared" si="359"/>
        <v>residual</v>
      </c>
      <c r="E2327" s="9">
        <v>61</v>
      </c>
      <c r="F2327" s="9" t="s">
        <v>55</v>
      </c>
      <c r="G2327" s="9" t="s">
        <v>56</v>
      </c>
      <c r="H2327" s="9">
        <v>3</v>
      </c>
      <c r="I2327" s="9">
        <f t="shared" si="360"/>
        <v>36967061</v>
      </c>
      <c r="J2327" s="9">
        <f t="shared" si="351"/>
        <v>55</v>
      </c>
      <c r="K2327" s="10">
        <v>848.5</v>
      </c>
      <c r="L2327" s="10"/>
      <c r="M2327" s="10"/>
      <c r="N2327" s="10">
        <f t="shared" si="361"/>
        <v>0</v>
      </c>
      <c r="O2327" s="9"/>
      <c r="P2327" s="6"/>
      <c r="Q2327" s="6"/>
    </row>
    <row r="2328" spans="1:17" x14ac:dyDescent="0.25">
      <c r="A2328" s="7">
        <f t="shared" si="362"/>
        <v>36967</v>
      </c>
      <c r="B2328" s="11">
        <f t="shared" si="362"/>
        <v>5</v>
      </c>
      <c r="C2328" s="12">
        <f t="shared" si="359"/>
        <v>5</v>
      </c>
      <c r="D2328" s="12" t="str">
        <f t="shared" si="359"/>
        <v>residual</v>
      </c>
      <c r="E2328" s="12">
        <v>17</v>
      </c>
      <c r="F2328" s="12" t="s">
        <v>57</v>
      </c>
      <c r="G2328" s="12" t="s">
        <v>56</v>
      </c>
      <c r="H2328" s="12">
        <v>1</v>
      </c>
      <c r="I2328" s="12">
        <f t="shared" si="360"/>
        <v>36967017</v>
      </c>
      <c r="J2328" s="12">
        <f t="shared" si="351"/>
        <v>55</v>
      </c>
      <c r="K2328" s="13">
        <v>745</v>
      </c>
      <c r="L2328" s="13"/>
      <c r="M2328" s="13"/>
      <c r="N2328" s="13">
        <f t="shared" si="361"/>
        <v>0</v>
      </c>
      <c r="O2328" s="12"/>
      <c r="P2328" s="6"/>
      <c r="Q2328" s="6"/>
    </row>
    <row r="2329" spans="1:17" x14ac:dyDescent="0.25">
      <c r="A2329" s="7">
        <f t="shared" si="362"/>
        <v>36967</v>
      </c>
      <c r="B2329" s="11">
        <f t="shared" si="362"/>
        <v>5</v>
      </c>
      <c r="C2329" s="12">
        <f t="shared" si="359"/>
        <v>5</v>
      </c>
      <c r="D2329" s="12" t="str">
        <f t="shared" si="359"/>
        <v>residual</v>
      </c>
      <c r="E2329" s="12">
        <v>39</v>
      </c>
      <c r="F2329" s="12" t="s">
        <v>57</v>
      </c>
      <c r="G2329" s="12" t="s">
        <v>56</v>
      </c>
      <c r="H2329" s="12">
        <v>2</v>
      </c>
      <c r="I2329" s="12">
        <f t="shared" si="360"/>
        <v>36967039</v>
      </c>
      <c r="J2329" s="12">
        <f t="shared" si="351"/>
        <v>55</v>
      </c>
      <c r="K2329" s="13">
        <v>791.5</v>
      </c>
      <c r="L2329" s="13"/>
      <c r="M2329" s="13"/>
      <c r="N2329" s="13">
        <f t="shared" si="361"/>
        <v>0</v>
      </c>
      <c r="O2329" s="12"/>
      <c r="P2329" s="6"/>
      <c r="Q2329" s="6"/>
    </row>
    <row r="2330" spans="1:17" x14ac:dyDescent="0.25">
      <c r="A2330" s="7">
        <f t="shared" si="362"/>
        <v>36967</v>
      </c>
      <c r="B2330" s="11">
        <f t="shared" si="362"/>
        <v>5</v>
      </c>
      <c r="C2330" s="12">
        <f t="shared" si="359"/>
        <v>5</v>
      </c>
      <c r="D2330" s="12" t="str">
        <f t="shared" si="359"/>
        <v>residual</v>
      </c>
      <c r="E2330" s="12">
        <v>82</v>
      </c>
      <c r="F2330" s="12" t="s">
        <v>57</v>
      </c>
      <c r="G2330" s="12" t="s">
        <v>56</v>
      </c>
      <c r="H2330" s="12">
        <v>3</v>
      </c>
      <c r="I2330" s="12">
        <f t="shared" si="360"/>
        <v>36967082</v>
      </c>
      <c r="J2330" s="12">
        <f t="shared" si="351"/>
        <v>55</v>
      </c>
      <c r="K2330" s="13">
        <v>865</v>
      </c>
      <c r="L2330" s="13"/>
      <c r="M2330" s="13"/>
      <c r="N2330" s="13">
        <f t="shared" si="361"/>
        <v>0</v>
      </c>
      <c r="O2330" s="12"/>
      <c r="P2330" s="6"/>
      <c r="Q2330" s="6"/>
    </row>
    <row r="2331" spans="1:17" x14ac:dyDescent="0.25">
      <c r="A2331" s="7">
        <f t="shared" si="362"/>
        <v>36967</v>
      </c>
      <c r="B2331" s="14">
        <f t="shared" si="362"/>
        <v>5</v>
      </c>
      <c r="C2331" s="15">
        <f t="shared" si="359"/>
        <v>5</v>
      </c>
      <c r="D2331" s="15" t="str">
        <f t="shared" si="359"/>
        <v>residual</v>
      </c>
      <c r="E2331" s="15">
        <v>15</v>
      </c>
      <c r="F2331" s="15" t="s">
        <v>55</v>
      </c>
      <c r="G2331" s="15" t="s">
        <v>58</v>
      </c>
      <c r="H2331" s="15">
        <v>1</v>
      </c>
      <c r="I2331" s="15">
        <f t="shared" si="360"/>
        <v>36967015</v>
      </c>
      <c r="J2331" s="15">
        <f t="shared" si="351"/>
        <v>55</v>
      </c>
      <c r="K2331" s="16">
        <v>521.5</v>
      </c>
      <c r="L2331" s="16"/>
      <c r="M2331" s="16"/>
      <c r="N2331" s="16">
        <f t="shared" si="361"/>
        <v>0</v>
      </c>
      <c r="O2331" s="15"/>
      <c r="P2331" s="6"/>
      <c r="Q2331" s="6"/>
    </row>
    <row r="2332" spans="1:17" x14ac:dyDescent="0.25">
      <c r="A2332" s="7">
        <f t="shared" si="362"/>
        <v>36967</v>
      </c>
      <c r="B2332" s="14">
        <f t="shared" si="362"/>
        <v>5</v>
      </c>
      <c r="C2332" s="15">
        <f t="shared" si="359"/>
        <v>5</v>
      </c>
      <c r="D2332" s="15" t="str">
        <f t="shared" si="359"/>
        <v>residual</v>
      </c>
      <c r="E2332" s="15">
        <v>34</v>
      </c>
      <c r="F2332" s="15" t="s">
        <v>55</v>
      </c>
      <c r="G2332" s="15" t="s">
        <v>58</v>
      </c>
      <c r="H2332" s="15">
        <v>2</v>
      </c>
      <c r="I2332" s="15">
        <f t="shared" si="360"/>
        <v>36967034</v>
      </c>
      <c r="J2332" s="15">
        <f t="shared" ref="J2332:J2395" si="363">B2332*10+C2332</f>
        <v>55</v>
      </c>
      <c r="K2332" s="16">
        <v>767.5</v>
      </c>
      <c r="L2332" s="16"/>
      <c r="M2332" s="16"/>
      <c r="N2332" s="16">
        <f t="shared" si="361"/>
        <v>0</v>
      </c>
      <c r="O2332" s="15"/>
      <c r="P2332" s="6"/>
      <c r="Q2332" s="6"/>
    </row>
    <row r="2333" spans="1:17" x14ac:dyDescent="0.25">
      <c r="A2333" s="7">
        <f t="shared" si="362"/>
        <v>36967</v>
      </c>
      <c r="B2333" s="14">
        <f t="shared" si="362"/>
        <v>5</v>
      </c>
      <c r="C2333" s="15">
        <f t="shared" si="359"/>
        <v>5</v>
      </c>
      <c r="D2333" s="15" t="str">
        <f t="shared" si="359"/>
        <v>residual</v>
      </c>
      <c r="E2333" s="15">
        <v>60</v>
      </c>
      <c r="F2333" s="15" t="s">
        <v>55</v>
      </c>
      <c r="G2333" s="15" t="s">
        <v>58</v>
      </c>
      <c r="H2333" s="15">
        <v>3</v>
      </c>
      <c r="I2333" s="15">
        <f t="shared" si="360"/>
        <v>36967060</v>
      </c>
      <c r="J2333" s="15">
        <f t="shared" si="363"/>
        <v>55</v>
      </c>
      <c r="K2333" s="16">
        <v>922</v>
      </c>
      <c r="L2333" s="16"/>
      <c r="M2333" s="16"/>
      <c r="N2333" s="16">
        <f t="shared" si="361"/>
        <v>0</v>
      </c>
      <c r="O2333" s="15"/>
      <c r="P2333" s="6"/>
      <c r="Q2333" s="6"/>
    </row>
    <row r="2334" spans="1:17" x14ac:dyDescent="0.25">
      <c r="A2334" s="7">
        <f t="shared" si="362"/>
        <v>36967</v>
      </c>
      <c r="B2334" s="17">
        <f t="shared" si="362"/>
        <v>5</v>
      </c>
      <c r="C2334" s="18">
        <f t="shared" si="359"/>
        <v>5</v>
      </c>
      <c r="D2334" s="18" t="str">
        <f t="shared" si="359"/>
        <v>residual</v>
      </c>
      <c r="E2334" s="18">
        <v>18</v>
      </c>
      <c r="F2334" s="18" t="s">
        <v>57</v>
      </c>
      <c r="G2334" s="18" t="s">
        <v>58</v>
      </c>
      <c r="H2334" s="18">
        <v>1</v>
      </c>
      <c r="I2334" s="18">
        <f t="shared" si="360"/>
        <v>36967018</v>
      </c>
      <c r="J2334" s="18">
        <f t="shared" si="363"/>
        <v>55</v>
      </c>
      <c r="K2334" s="19">
        <v>924</v>
      </c>
      <c r="L2334" s="19"/>
      <c r="M2334" s="19"/>
      <c r="N2334" s="19">
        <f t="shared" si="361"/>
        <v>0</v>
      </c>
      <c r="O2334" s="18"/>
      <c r="P2334" s="6"/>
      <c r="Q2334" s="6"/>
    </row>
    <row r="2335" spans="1:17" x14ac:dyDescent="0.25">
      <c r="A2335" s="7">
        <f t="shared" si="362"/>
        <v>36967</v>
      </c>
      <c r="B2335" s="17">
        <f t="shared" si="362"/>
        <v>5</v>
      </c>
      <c r="C2335" s="18">
        <f t="shared" si="359"/>
        <v>5</v>
      </c>
      <c r="D2335" s="18" t="str">
        <f t="shared" si="359"/>
        <v>residual</v>
      </c>
      <c r="E2335" s="18">
        <v>37</v>
      </c>
      <c r="F2335" s="18" t="s">
        <v>57</v>
      </c>
      <c r="G2335" s="18" t="s">
        <v>58</v>
      </c>
      <c r="H2335" s="18">
        <v>2</v>
      </c>
      <c r="I2335" s="18">
        <f t="shared" si="360"/>
        <v>36967037</v>
      </c>
      <c r="J2335" s="18">
        <f t="shared" si="363"/>
        <v>55</v>
      </c>
      <c r="K2335" s="19">
        <v>1185</v>
      </c>
      <c r="L2335" s="19"/>
      <c r="M2335" s="19"/>
      <c r="N2335" s="19">
        <f t="shared" si="361"/>
        <v>0</v>
      </c>
      <c r="O2335" s="18"/>
      <c r="P2335" s="6"/>
      <c r="Q2335" s="6"/>
    </row>
    <row r="2336" spans="1:17" x14ac:dyDescent="0.25">
      <c r="A2336" s="7">
        <f t="shared" si="362"/>
        <v>36967</v>
      </c>
      <c r="B2336" s="17">
        <f t="shared" si="362"/>
        <v>5</v>
      </c>
      <c r="C2336" s="18">
        <f t="shared" si="359"/>
        <v>5</v>
      </c>
      <c r="D2336" s="18" t="str">
        <f t="shared" si="359"/>
        <v>residual</v>
      </c>
      <c r="E2336" s="18">
        <v>83</v>
      </c>
      <c r="F2336" s="18" t="s">
        <v>57</v>
      </c>
      <c r="G2336" s="18" t="s">
        <v>58</v>
      </c>
      <c r="H2336" s="18">
        <v>3</v>
      </c>
      <c r="I2336" s="18">
        <f t="shared" si="360"/>
        <v>36967083</v>
      </c>
      <c r="J2336" s="18">
        <f t="shared" si="363"/>
        <v>55</v>
      </c>
      <c r="K2336" s="19">
        <v>940.5</v>
      </c>
      <c r="L2336" s="19"/>
      <c r="M2336" s="19"/>
      <c r="N2336" s="19">
        <f t="shared" si="361"/>
        <v>0</v>
      </c>
      <c r="O2336" s="18"/>
      <c r="P2336" s="6"/>
      <c r="Q2336" s="6"/>
    </row>
    <row r="2337" spans="1:17" x14ac:dyDescent="0.25">
      <c r="A2337" s="7">
        <f t="shared" si="362"/>
        <v>36967</v>
      </c>
      <c r="B2337" s="8">
        <f t="shared" si="362"/>
        <v>5</v>
      </c>
      <c r="C2337" s="9">
        <f t="shared" si="359"/>
        <v>5</v>
      </c>
      <c r="D2337" s="9" t="str">
        <f t="shared" si="359"/>
        <v>residual</v>
      </c>
      <c r="E2337" s="9">
        <v>16</v>
      </c>
      <c r="F2337" s="9" t="s">
        <v>55</v>
      </c>
      <c r="G2337" s="9" t="s">
        <v>59</v>
      </c>
      <c r="H2337" s="9">
        <v>1</v>
      </c>
      <c r="I2337" s="9">
        <f t="shared" si="360"/>
        <v>36967016</v>
      </c>
      <c r="J2337" s="9">
        <f t="shared" si="363"/>
        <v>55</v>
      </c>
      <c r="K2337" s="10">
        <v>1153.5</v>
      </c>
      <c r="L2337" s="10"/>
      <c r="M2337" s="10"/>
      <c r="N2337" s="10">
        <f t="shared" si="361"/>
        <v>0</v>
      </c>
      <c r="O2337" s="9"/>
      <c r="P2337" s="6"/>
      <c r="Q2337" s="6"/>
    </row>
    <row r="2338" spans="1:17" x14ac:dyDescent="0.25">
      <c r="A2338" s="7">
        <f t="shared" si="362"/>
        <v>36967</v>
      </c>
      <c r="B2338" s="8">
        <f t="shared" si="362"/>
        <v>5</v>
      </c>
      <c r="C2338" s="9">
        <f t="shared" si="359"/>
        <v>5</v>
      </c>
      <c r="D2338" s="9" t="str">
        <f t="shared" si="359"/>
        <v>residual</v>
      </c>
      <c r="E2338" s="9">
        <v>36</v>
      </c>
      <c r="F2338" s="9" t="s">
        <v>55</v>
      </c>
      <c r="G2338" s="9" t="s">
        <v>59</v>
      </c>
      <c r="H2338" s="9">
        <v>2</v>
      </c>
      <c r="I2338" s="9">
        <f t="shared" si="360"/>
        <v>36967036</v>
      </c>
      <c r="J2338" s="9">
        <f t="shared" si="363"/>
        <v>55</v>
      </c>
      <c r="K2338" s="10">
        <v>1605</v>
      </c>
      <c r="L2338" s="10"/>
      <c r="M2338" s="10"/>
      <c r="N2338" s="10">
        <f t="shared" si="361"/>
        <v>0</v>
      </c>
      <c r="O2338" s="9"/>
      <c r="P2338" s="6"/>
      <c r="Q2338" s="6"/>
    </row>
    <row r="2339" spans="1:17" x14ac:dyDescent="0.25">
      <c r="A2339" s="7">
        <f t="shared" si="362"/>
        <v>36967</v>
      </c>
      <c r="B2339" s="8">
        <f t="shared" si="362"/>
        <v>5</v>
      </c>
      <c r="C2339" s="9">
        <f t="shared" si="359"/>
        <v>5</v>
      </c>
      <c r="D2339" s="9" t="str">
        <f t="shared" si="359"/>
        <v>residual</v>
      </c>
      <c r="E2339" s="9">
        <v>59</v>
      </c>
      <c r="F2339" s="9" t="s">
        <v>55</v>
      </c>
      <c r="G2339" s="9" t="s">
        <v>59</v>
      </c>
      <c r="H2339" s="9">
        <v>3</v>
      </c>
      <c r="I2339" s="9">
        <f t="shared" si="360"/>
        <v>36967059</v>
      </c>
      <c r="J2339" s="9">
        <f t="shared" si="363"/>
        <v>55</v>
      </c>
      <c r="K2339" s="10">
        <v>1259</v>
      </c>
      <c r="L2339" s="10"/>
      <c r="M2339" s="10"/>
      <c r="N2339" s="10">
        <f t="shared" si="361"/>
        <v>0</v>
      </c>
      <c r="O2339" s="9"/>
      <c r="P2339" s="6"/>
      <c r="Q2339" s="6"/>
    </row>
    <row r="2340" spans="1:17" x14ac:dyDescent="0.25">
      <c r="A2340" s="7">
        <f t="shared" si="362"/>
        <v>36967</v>
      </c>
      <c r="B2340" s="11">
        <f t="shared" si="362"/>
        <v>5</v>
      </c>
      <c r="C2340" s="12">
        <f t="shared" si="359"/>
        <v>5</v>
      </c>
      <c r="D2340" s="12" t="str">
        <f t="shared" si="359"/>
        <v>residual</v>
      </c>
      <c r="E2340" s="12">
        <v>19</v>
      </c>
      <c r="F2340" s="12" t="s">
        <v>57</v>
      </c>
      <c r="G2340" s="12" t="s">
        <v>59</v>
      </c>
      <c r="H2340" s="12">
        <v>1</v>
      </c>
      <c r="I2340" s="12">
        <f t="shared" si="360"/>
        <v>36967019</v>
      </c>
      <c r="J2340" s="12">
        <f t="shared" si="363"/>
        <v>55</v>
      </c>
      <c r="K2340" s="13">
        <v>795</v>
      </c>
      <c r="L2340" s="13"/>
      <c r="M2340" s="13"/>
      <c r="N2340" s="13">
        <f t="shared" si="361"/>
        <v>0</v>
      </c>
      <c r="O2340" s="12"/>
      <c r="P2340" s="6"/>
      <c r="Q2340" s="6"/>
    </row>
    <row r="2341" spans="1:17" x14ac:dyDescent="0.25">
      <c r="A2341" s="7">
        <f t="shared" si="362"/>
        <v>36967</v>
      </c>
      <c r="B2341" s="11">
        <f t="shared" si="362"/>
        <v>5</v>
      </c>
      <c r="C2341" s="12">
        <f t="shared" si="359"/>
        <v>5</v>
      </c>
      <c r="D2341" s="12" t="str">
        <f t="shared" si="359"/>
        <v>residual</v>
      </c>
      <c r="E2341" s="12">
        <v>38</v>
      </c>
      <c r="F2341" s="12" t="s">
        <v>57</v>
      </c>
      <c r="G2341" s="12" t="s">
        <v>59</v>
      </c>
      <c r="H2341" s="12">
        <v>2</v>
      </c>
      <c r="I2341" s="12">
        <f t="shared" si="360"/>
        <v>36967038</v>
      </c>
      <c r="J2341" s="12">
        <f t="shared" si="363"/>
        <v>55</v>
      </c>
      <c r="K2341" s="13">
        <v>943</v>
      </c>
      <c r="L2341" s="13"/>
      <c r="M2341" s="13"/>
      <c r="N2341" s="13">
        <f t="shared" si="361"/>
        <v>0</v>
      </c>
      <c r="O2341" s="12"/>
      <c r="P2341" s="6"/>
      <c r="Q2341" s="6"/>
    </row>
    <row r="2342" spans="1:17" x14ac:dyDescent="0.25">
      <c r="A2342" s="7">
        <f t="shared" si="362"/>
        <v>36967</v>
      </c>
      <c r="B2342" s="11">
        <f t="shared" si="362"/>
        <v>5</v>
      </c>
      <c r="C2342" s="12">
        <f t="shared" si="362"/>
        <v>5</v>
      </c>
      <c r="D2342" s="12" t="str">
        <f t="shared" si="362"/>
        <v>residual</v>
      </c>
      <c r="E2342" s="12">
        <v>81</v>
      </c>
      <c r="F2342" s="12" t="s">
        <v>57</v>
      </c>
      <c r="G2342" s="12" t="s">
        <v>59</v>
      </c>
      <c r="H2342" s="12">
        <v>3</v>
      </c>
      <c r="I2342" s="12">
        <f t="shared" si="360"/>
        <v>36967081</v>
      </c>
      <c r="J2342" s="12">
        <f t="shared" si="363"/>
        <v>55</v>
      </c>
      <c r="K2342" s="13">
        <v>1329</v>
      </c>
      <c r="L2342" s="13"/>
      <c r="M2342" s="13"/>
      <c r="N2342" s="13">
        <f t="shared" si="361"/>
        <v>0</v>
      </c>
      <c r="O2342" s="12"/>
      <c r="P2342" s="6"/>
      <c r="Q2342" s="6"/>
    </row>
    <row r="2343" spans="1:17" x14ac:dyDescent="0.25">
      <c r="A2343" s="20">
        <v>36993</v>
      </c>
      <c r="B2343" s="8">
        <v>5</v>
      </c>
      <c r="C2343" s="9">
        <v>6</v>
      </c>
      <c r="D2343" s="9" t="s">
        <v>60</v>
      </c>
      <c r="E2343" s="9">
        <v>14</v>
      </c>
      <c r="F2343" s="9" t="s">
        <v>55</v>
      </c>
      <c r="G2343" s="9" t="s">
        <v>56</v>
      </c>
      <c r="H2343" s="9">
        <v>1</v>
      </c>
      <c r="I2343" s="9">
        <f t="shared" si="360"/>
        <v>36993014</v>
      </c>
      <c r="J2343" s="9">
        <f t="shared" si="363"/>
        <v>56</v>
      </c>
      <c r="K2343" s="10"/>
      <c r="L2343" s="10"/>
      <c r="M2343" s="10">
        <v>0</v>
      </c>
      <c r="N2343" s="10">
        <f t="shared" si="361"/>
        <v>0</v>
      </c>
      <c r="O2343" s="9"/>
      <c r="P2343" s="6"/>
      <c r="Q2343" s="6"/>
    </row>
    <row r="2344" spans="1:17" x14ac:dyDescent="0.25">
      <c r="A2344" s="20">
        <f>A2343</f>
        <v>36993</v>
      </c>
      <c r="B2344" s="8">
        <f>B2343</f>
        <v>5</v>
      </c>
      <c r="C2344" s="9">
        <f t="shared" ref="C2344:D2359" si="364">C2343</f>
        <v>6</v>
      </c>
      <c r="D2344" s="9" t="str">
        <f t="shared" si="364"/>
        <v>growth</v>
      </c>
      <c r="E2344" s="9">
        <v>35</v>
      </c>
      <c r="F2344" s="9" t="s">
        <v>55</v>
      </c>
      <c r="G2344" s="9" t="s">
        <v>56</v>
      </c>
      <c r="H2344" s="9">
        <v>2</v>
      </c>
      <c r="I2344" s="9">
        <f t="shared" si="360"/>
        <v>36993035</v>
      </c>
      <c r="J2344" s="9">
        <f t="shared" si="363"/>
        <v>56</v>
      </c>
      <c r="K2344" s="10"/>
      <c r="L2344" s="10"/>
      <c r="M2344" s="10">
        <v>0</v>
      </c>
      <c r="N2344" s="10">
        <f t="shared" si="361"/>
        <v>0</v>
      </c>
      <c r="O2344" s="9"/>
      <c r="P2344" s="6"/>
      <c r="Q2344" s="6"/>
    </row>
    <row r="2345" spans="1:17" x14ac:dyDescent="0.25">
      <c r="A2345" s="20">
        <f t="shared" ref="A2345:D2360" si="365">A2344</f>
        <v>36993</v>
      </c>
      <c r="B2345" s="8">
        <f t="shared" si="365"/>
        <v>5</v>
      </c>
      <c r="C2345" s="9">
        <f t="shared" si="364"/>
        <v>6</v>
      </c>
      <c r="D2345" s="9" t="str">
        <f t="shared" si="364"/>
        <v>growth</v>
      </c>
      <c r="E2345" s="9">
        <v>61</v>
      </c>
      <c r="F2345" s="9" t="s">
        <v>55</v>
      </c>
      <c r="G2345" s="9" t="s">
        <v>56</v>
      </c>
      <c r="H2345" s="9">
        <v>3</v>
      </c>
      <c r="I2345" s="9">
        <f t="shared" si="360"/>
        <v>36993061</v>
      </c>
      <c r="J2345" s="9">
        <f t="shared" si="363"/>
        <v>56</v>
      </c>
      <c r="K2345" s="10"/>
      <c r="L2345" s="10"/>
      <c r="M2345" s="10">
        <v>0</v>
      </c>
      <c r="N2345" s="10">
        <f t="shared" si="361"/>
        <v>0</v>
      </c>
      <c r="O2345" s="9"/>
      <c r="P2345" s="6"/>
      <c r="Q2345" s="6"/>
    </row>
    <row r="2346" spans="1:17" x14ac:dyDescent="0.25">
      <c r="A2346" s="20">
        <f t="shared" si="365"/>
        <v>36993</v>
      </c>
      <c r="B2346" s="11">
        <f t="shared" si="365"/>
        <v>5</v>
      </c>
      <c r="C2346" s="12">
        <f t="shared" si="364"/>
        <v>6</v>
      </c>
      <c r="D2346" s="12" t="str">
        <f t="shared" si="364"/>
        <v>growth</v>
      </c>
      <c r="E2346" s="12">
        <v>17</v>
      </c>
      <c r="F2346" s="12" t="s">
        <v>57</v>
      </c>
      <c r="G2346" s="12" t="s">
        <v>56</v>
      </c>
      <c r="H2346" s="12">
        <v>1</v>
      </c>
      <c r="I2346" s="12">
        <f t="shared" si="360"/>
        <v>36993017</v>
      </c>
      <c r="J2346" s="12">
        <f t="shared" si="363"/>
        <v>56</v>
      </c>
      <c r="K2346" s="13"/>
      <c r="L2346" s="13"/>
      <c r="M2346" s="13">
        <v>0</v>
      </c>
      <c r="N2346" s="13">
        <f t="shared" si="361"/>
        <v>0</v>
      </c>
      <c r="O2346" s="12"/>
      <c r="P2346" s="6"/>
      <c r="Q2346" s="6"/>
    </row>
    <row r="2347" spans="1:17" x14ac:dyDescent="0.25">
      <c r="A2347" s="20">
        <f t="shared" si="365"/>
        <v>36993</v>
      </c>
      <c r="B2347" s="11">
        <f t="shared" si="365"/>
        <v>5</v>
      </c>
      <c r="C2347" s="12">
        <f t="shared" si="364"/>
        <v>6</v>
      </c>
      <c r="D2347" s="12" t="str">
        <f t="shared" si="364"/>
        <v>growth</v>
      </c>
      <c r="E2347" s="12">
        <v>39</v>
      </c>
      <c r="F2347" s="12" t="s">
        <v>57</v>
      </c>
      <c r="G2347" s="12" t="s">
        <v>56</v>
      </c>
      <c r="H2347" s="12">
        <v>2</v>
      </c>
      <c r="I2347" s="12">
        <f t="shared" si="360"/>
        <v>36993039</v>
      </c>
      <c r="J2347" s="12">
        <f t="shared" si="363"/>
        <v>56</v>
      </c>
      <c r="K2347" s="13"/>
      <c r="L2347" s="13"/>
      <c r="M2347" s="13">
        <v>0</v>
      </c>
      <c r="N2347" s="13">
        <f t="shared" si="361"/>
        <v>0</v>
      </c>
      <c r="O2347" s="12"/>
      <c r="P2347" s="6"/>
      <c r="Q2347" s="6"/>
    </row>
    <row r="2348" spans="1:17" x14ac:dyDescent="0.25">
      <c r="A2348" s="20">
        <f t="shared" si="365"/>
        <v>36993</v>
      </c>
      <c r="B2348" s="11">
        <f t="shared" si="365"/>
        <v>5</v>
      </c>
      <c r="C2348" s="12">
        <f t="shared" si="364"/>
        <v>6</v>
      </c>
      <c r="D2348" s="12" t="str">
        <f t="shared" si="364"/>
        <v>growth</v>
      </c>
      <c r="E2348" s="12">
        <v>82</v>
      </c>
      <c r="F2348" s="12" t="s">
        <v>57</v>
      </c>
      <c r="G2348" s="12" t="s">
        <v>56</v>
      </c>
      <c r="H2348" s="12">
        <v>3</v>
      </c>
      <c r="I2348" s="12">
        <f t="shared" si="360"/>
        <v>36993082</v>
      </c>
      <c r="J2348" s="12">
        <f t="shared" si="363"/>
        <v>56</v>
      </c>
      <c r="K2348" s="13"/>
      <c r="L2348" s="13"/>
      <c r="M2348" s="13">
        <v>0</v>
      </c>
      <c r="N2348" s="13">
        <f t="shared" si="361"/>
        <v>0</v>
      </c>
      <c r="O2348" s="12"/>
      <c r="P2348" s="6"/>
      <c r="Q2348" s="6"/>
    </row>
    <row r="2349" spans="1:17" x14ac:dyDescent="0.25">
      <c r="A2349" s="20">
        <f t="shared" si="365"/>
        <v>36993</v>
      </c>
      <c r="B2349" s="14">
        <f t="shared" si="365"/>
        <v>5</v>
      </c>
      <c r="C2349" s="15">
        <f t="shared" si="364"/>
        <v>6</v>
      </c>
      <c r="D2349" s="15" t="str">
        <f t="shared" si="364"/>
        <v>growth</v>
      </c>
      <c r="E2349" s="15">
        <v>15</v>
      </c>
      <c r="F2349" s="15" t="s">
        <v>55</v>
      </c>
      <c r="G2349" s="15" t="s">
        <v>58</v>
      </c>
      <c r="H2349" s="15">
        <v>1</v>
      </c>
      <c r="I2349" s="15">
        <f t="shared" si="360"/>
        <v>36993015</v>
      </c>
      <c r="J2349" s="15">
        <f t="shared" si="363"/>
        <v>56</v>
      </c>
      <c r="K2349" s="16">
        <v>358</v>
      </c>
      <c r="L2349" s="16">
        <v>358</v>
      </c>
      <c r="M2349" s="16">
        <v>100</v>
      </c>
      <c r="N2349" s="16">
        <f t="shared" si="361"/>
        <v>358</v>
      </c>
      <c r="O2349" s="15"/>
      <c r="P2349" s="6"/>
      <c r="Q2349" s="6"/>
    </row>
    <row r="2350" spans="1:17" x14ac:dyDescent="0.25">
      <c r="A2350" s="20">
        <f t="shared" si="365"/>
        <v>36993</v>
      </c>
      <c r="B2350" s="14">
        <f t="shared" si="365"/>
        <v>5</v>
      </c>
      <c r="C2350" s="15">
        <f t="shared" si="364"/>
        <v>6</v>
      </c>
      <c r="D2350" s="15" t="str">
        <f t="shared" si="364"/>
        <v>growth</v>
      </c>
      <c r="E2350" s="15">
        <v>34</v>
      </c>
      <c r="F2350" s="15" t="s">
        <v>55</v>
      </c>
      <c r="G2350" s="15" t="s">
        <v>58</v>
      </c>
      <c r="H2350" s="15">
        <v>2</v>
      </c>
      <c r="I2350" s="15">
        <f t="shared" si="360"/>
        <v>36993034</v>
      </c>
      <c r="J2350" s="15">
        <f t="shared" si="363"/>
        <v>56</v>
      </c>
      <c r="K2350" s="16">
        <v>551.5</v>
      </c>
      <c r="L2350" s="16">
        <v>551.5</v>
      </c>
      <c r="M2350" s="16">
        <v>100</v>
      </c>
      <c r="N2350" s="16">
        <f t="shared" si="361"/>
        <v>551.5</v>
      </c>
      <c r="O2350" s="15"/>
      <c r="P2350" s="6"/>
      <c r="Q2350" s="6"/>
    </row>
    <row r="2351" spans="1:17" x14ac:dyDescent="0.25">
      <c r="A2351" s="20">
        <f t="shared" si="365"/>
        <v>36993</v>
      </c>
      <c r="B2351" s="14">
        <f t="shared" si="365"/>
        <v>5</v>
      </c>
      <c r="C2351" s="15">
        <f t="shared" si="364"/>
        <v>6</v>
      </c>
      <c r="D2351" s="15" t="str">
        <f t="shared" si="364"/>
        <v>growth</v>
      </c>
      <c r="E2351" s="15">
        <v>60</v>
      </c>
      <c r="F2351" s="15" t="s">
        <v>55</v>
      </c>
      <c r="G2351" s="15" t="s">
        <v>58</v>
      </c>
      <c r="H2351" s="15">
        <v>3</v>
      </c>
      <c r="I2351" s="15">
        <f t="shared" si="360"/>
        <v>36993060</v>
      </c>
      <c r="J2351" s="15">
        <f t="shared" si="363"/>
        <v>56</v>
      </c>
      <c r="K2351" s="16">
        <v>771</v>
      </c>
      <c r="L2351" s="16">
        <v>771</v>
      </c>
      <c r="M2351" s="16">
        <v>96.433203631647203</v>
      </c>
      <c r="N2351" s="16">
        <f t="shared" si="361"/>
        <v>743.49999999999989</v>
      </c>
      <c r="O2351" s="15"/>
      <c r="P2351" s="6"/>
      <c r="Q2351" s="6"/>
    </row>
    <row r="2352" spans="1:17" x14ac:dyDescent="0.25">
      <c r="A2352" s="20">
        <f t="shared" si="365"/>
        <v>36993</v>
      </c>
      <c r="B2352" s="17">
        <f t="shared" si="365"/>
        <v>5</v>
      </c>
      <c r="C2352" s="18">
        <f t="shared" si="364"/>
        <v>6</v>
      </c>
      <c r="D2352" s="18" t="str">
        <f t="shared" si="364"/>
        <v>growth</v>
      </c>
      <c r="E2352" s="18">
        <v>18</v>
      </c>
      <c r="F2352" s="18" t="s">
        <v>57</v>
      </c>
      <c r="G2352" s="18" t="s">
        <v>58</v>
      </c>
      <c r="H2352" s="18">
        <v>1</v>
      </c>
      <c r="I2352" s="18">
        <f t="shared" si="360"/>
        <v>36993018</v>
      </c>
      <c r="J2352" s="18">
        <f t="shared" si="363"/>
        <v>56</v>
      </c>
      <c r="K2352" s="19">
        <v>1089</v>
      </c>
      <c r="L2352" s="19">
        <v>1089</v>
      </c>
      <c r="M2352" s="19">
        <v>52.157943067033976</v>
      </c>
      <c r="N2352" s="19">
        <f t="shared" si="361"/>
        <v>568</v>
      </c>
      <c r="O2352" s="18"/>
      <c r="P2352" s="6"/>
      <c r="Q2352" s="6"/>
    </row>
    <row r="2353" spans="1:17" x14ac:dyDescent="0.25">
      <c r="A2353" s="20">
        <f t="shared" si="365"/>
        <v>36993</v>
      </c>
      <c r="B2353" s="17">
        <f t="shared" si="365"/>
        <v>5</v>
      </c>
      <c r="C2353" s="18">
        <f t="shared" si="364"/>
        <v>6</v>
      </c>
      <c r="D2353" s="18" t="str">
        <f t="shared" si="364"/>
        <v>growth</v>
      </c>
      <c r="E2353" s="18">
        <v>37</v>
      </c>
      <c r="F2353" s="18" t="s">
        <v>57</v>
      </c>
      <c r="G2353" s="18" t="s">
        <v>58</v>
      </c>
      <c r="H2353" s="18">
        <v>2</v>
      </c>
      <c r="I2353" s="18">
        <f t="shared" si="360"/>
        <v>36993037</v>
      </c>
      <c r="J2353" s="18">
        <f t="shared" si="363"/>
        <v>56</v>
      </c>
      <c r="K2353" s="19">
        <v>1145.5</v>
      </c>
      <c r="L2353" s="19">
        <v>1145.5</v>
      </c>
      <c r="M2353" s="19">
        <v>82.365779135748582</v>
      </c>
      <c r="N2353" s="19">
        <f t="shared" si="361"/>
        <v>943.5</v>
      </c>
      <c r="O2353" s="18"/>
      <c r="P2353" s="6"/>
      <c r="Q2353" s="6"/>
    </row>
    <row r="2354" spans="1:17" x14ac:dyDescent="0.25">
      <c r="A2354" s="20">
        <f t="shared" si="365"/>
        <v>36993</v>
      </c>
      <c r="B2354" s="17">
        <f t="shared" si="365"/>
        <v>5</v>
      </c>
      <c r="C2354" s="18">
        <f t="shared" si="364"/>
        <v>6</v>
      </c>
      <c r="D2354" s="18" t="str">
        <f t="shared" si="364"/>
        <v>growth</v>
      </c>
      <c r="E2354" s="18">
        <v>83</v>
      </c>
      <c r="F2354" s="18" t="s">
        <v>57</v>
      </c>
      <c r="G2354" s="18" t="s">
        <v>58</v>
      </c>
      <c r="H2354" s="18">
        <v>3</v>
      </c>
      <c r="I2354" s="18">
        <f t="shared" si="360"/>
        <v>36993083</v>
      </c>
      <c r="J2354" s="18">
        <f t="shared" si="363"/>
        <v>56</v>
      </c>
      <c r="K2354" s="19">
        <v>1039.5</v>
      </c>
      <c r="L2354" s="19">
        <v>1039.5</v>
      </c>
      <c r="M2354" s="19">
        <v>86.868686868686865</v>
      </c>
      <c r="N2354" s="19">
        <f t="shared" si="361"/>
        <v>902.99999999999989</v>
      </c>
      <c r="O2354" s="18"/>
      <c r="P2354" s="6"/>
      <c r="Q2354" s="6"/>
    </row>
    <row r="2355" spans="1:17" x14ac:dyDescent="0.25">
      <c r="A2355" s="20">
        <f t="shared" si="365"/>
        <v>36993</v>
      </c>
      <c r="B2355" s="8">
        <f t="shared" si="365"/>
        <v>5</v>
      </c>
      <c r="C2355" s="9">
        <f t="shared" si="364"/>
        <v>6</v>
      </c>
      <c r="D2355" s="9" t="str">
        <f t="shared" si="364"/>
        <v>growth</v>
      </c>
      <c r="E2355" s="9">
        <v>16</v>
      </c>
      <c r="F2355" s="9" t="s">
        <v>55</v>
      </c>
      <c r="G2355" s="9" t="s">
        <v>59</v>
      </c>
      <c r="H2355" s="9">
        <v>1</v>
      </c>
      <c r="I2355" s="9">
        <f t="shared" si="360"/>
        <v>36993016</v>
      </c>
      <c r="J2355" s="9">
        <f t="shared" si="363"/>
        <v>56</v>
      </c>
      <c r="K2355" s="10">
        <v>1606</v>
      </c>
      <c r="L2355" s="10">
        <v>1606</v>
      </c>
      <c r="M2355" s="10">
        <v>97</v>
      </c>
      <c r="N2355" s="10">
        <f t="shared" si="361"/>
        <v>1557.82</v>
      </c>
      <c r="O2355" s="9"/>
      <c r="P2355" s="6"/>
      <c r="Q2355" s="6">
        <v>8.0459770114942541E-2</v>
      </c>
    </row>
    <row r="2356" spans="1:17" x14ac:dyDescent="0.25">
      <c r="A2356" s="20">
        <f t="shared" si="365"/>
        <v>36993</v>
      </c>
      <c r="B2356" s="8">
        <f t="shared" si="365"/>
        <v>5</v>
      </c>
      <c r="C2356" s="9">
        <f t="shared" si="364"/>
        <v>6</v>
      </c>
      <c r="D2356" s="9" t="str">
        <f t="shared" si="364"/>
        <v>growth</v>
      </c>
      <c r="E2356" s="9">
        <v>36</v>
      </c>
      <c r="F2356" s="9" t="s">
        <v>55</v>
      </c>
      <c r="G2356" s="9" t="s">
        <v>59</v>
      </c>
      <c r="H2356" s="9">
        <v>2</v>
      </c>
      <c r="I2356" s="9">
        <f t="shared" si="360"/>
        <v>36993036</v>
      </c>
      <c r="J2356" s="9">
        <f t="shared" si="363"/>
        <v>56</v>
      </c>
      <c r="K2356" s="10">
        <v>1152.5</v>
      </c>
      <c r="L2356" s="10">
        <v>1152.5</v>
      </c>
      <c r="M2356" s="10">
        <v>97</v>
      </c>
      <c r="N2356" s="10">
        <f t="shared" si="361"/>
        <v>1117.925</v>
      </c>
      <c r="O2356" s="9"/>
      <c r="P2356" s="6"/>
      <c r="Q2356" s="6">
        <v>6.2146892655367325E-2</v>
      </c>
    </row>
    <row r="2357" spans="1:17" x14ac:dyDescent="0.25">
      <c r="A2357" s="20">
        <f t="shared" si="365"/>
        <v>36993</v>
      </c>
      <c r="B2357" s="8">
        <f t="shared" si="365"/>
        <v>5</v>
      </c>
      <c r="C2357" s="9">
        <f t="shared" si="364"/>
        <v>6</v>
      </c>
      <c r="D2357" s="9" t="str">
        <f t="shared" si="364"/>
        <v>growth</v>
      </c>
      <c r="E2357" s="9">
        <v>59</v>
      </c>
      <c r="F2357" s="9" t="s">
        <v>55</v>
      </c>
      <c r="G2357" s="9" t="s">
        <v>59</v>
      </c>
      <c r="H2357" s="9">
        <v>3</v>
      </c>
      <c r="I2357" s="9">
        <f t="shared" si="360"/>
        <v>36993059</v>
      </c>
      <c r="J2357" s="9">
        <f t="shared" si="363"/>
        <v>56</v>
      </c>
      <c r="K2357" s="10">
        <v>1106.5</v>
      </c>
      <c r="L2357" s="10">
        <v>1106.5</v>
      </c>
      <c r="M2357" s="10">
        <v>97</v>
      </c>
      <c r="N2357" s="10">
        <f t="shared" si="361"/>
        <v>1073.3050000000001</v>
      </c>
      <c r="O2357" s="9"/>
      <c r="P2357" s="6"/>
      <c r="Q2357" s="6">
        <v>2.9940119760479056E-2</v>
      </c>
    </row>
    <row r="2358" spans="1:17" x14ac:dyDescent="0.25">
      <c r="A2358" s="20">
        <f t="shared" si="365"/>
        <v>36993</v>
      </c>
      <c r="B2358" s="11">
        <f t="shared" si="365"/>
        <v>5</v>
      </c>
      <c r="C2358" s="12">
        <f t="shared" si="364"/>
        <v>6</v>
      </c>
      <c r="D2358" s="12" t="str">
        <f t="shared" si="364"/>
        <v>growth</v>
      </c>
      <c r="E2358" s="12">
        <v>19</v>
      </c>
      <c r="F2358" s="12" t="s">
        <v>57</v>
      </c>
      <c r="G2358" s="12" t="s">
        <v>59</v>
      </c>
      <c r="H2358" s="12">
        <v>1</v>
      </c>
      <c r="I2358" s="12">
        <f t="shared" si="360"/>
        <v>36993019</v>
      </c>
      <c r="J2358" s="12">
        <f t="shared" si="363"/>
        <v>56</v>
      </c>
      <c r="K2358" s="13">
        <v>1202.5</v>
      </c>
      <c r="L2358" s="13">
        <v>1202.5</v>
      </c>
      <c r="M2358" s="13">
        <v>85.3</v>
      </c>
      <c r="N2358" s="13">
        <f t="shared" si="361"/>
        <v>1025.7325000000001</v>
      </c>
      <c r="O2358" s="12"/>
      <c r="P2358" s="6"/>
      <c r="Q2358" s="6">
        <v>6.5868263473053967E-2</v>
      </c>
    </row>
    <row r="2359" spans="1:17" x14ac:dyDescent="0.25">
      <c r="A2359" s="20">
        <f t="shared" si="365"/>
        <v>36993</v>
      </c>
      <c r="B2359" s="11">
        <f t="shared" si="365"/>
        <v>5</v>
      </c>
      <c r="C2359" s="12">
        <f t="shared" si="364"/>
        <v>6</v>
      </c>
      <c r="D2359" s="12" t="str">
        <f t="shared" si="364"/>
        <v>growth</v>
      </c>
      <c r="E2359" s="12">
        <v>38</v>
      </c>
      <c r="F2359" s="12" t="s">
        <v>57</v>
      </c>
      <c r="G2359" s="12" t="s">
        <v>59</v>
      </c>
      <c r="H2359" s="12">
        <v>2</v>
      </c>
      <c r="I2359" s="12">
        <f t="shared" si="360"/>
        <v>36993038</v>
      </c>
      <c r="J2359" s="12">
        <f t="shared" si="363"/>
        <v>56</v>
      </c>
      <c r="K2359" s="13">
        <v>1494.5</v>
      </c>
      <c r="L2359" s="13">
        <v>1494.5</v>
      </c>
      <c r="M2359" s="13">
        <v>85.3</v>
      </c>
      <c r="N2359" s="13">
        <f t="shared" si="361"/>
        <v>1274.8084999999999</v>
      </c>
      <c r="O2359" s="12"/>
      <c r="P2359" s="6"/>
      <c r="Q2359" s="6">
        <v>7.2784810126582222E-2</v>
      </c>
    </row>
    <row r="2360" spans="1:17" x14ac:dyDescent="0.25">
      <c r="A2360" s="20">
        <f t="shared" si="365"/>
        <v>36993</v>
      </c>
      <c r="B2360" s="11">
        <f t="shared" si="365"/>
        <v>5</v>
      </c>
      <c r="C2360" s="12">
        <f t="shared" si="365"/>
        <v>6</v>
      </c>
      <c r="D2360" s="12" t="str">
        <f t="shared" si="365"/>
        <v>growth</v>
      </c>
      <c r="E2360" s="12">
        <v>81</v>
      </c>
      <c r="F2360" s="12" t="s">
        <v>57</v>
      </c>
      <c r="G2360" s="12" t="s">
        <v>59</v>
      </c>
      <c r="H2360" s="12">
        <v>3</v>
      </c>
      <c r="I2360" s="12">
        <f t="shared" si="360"/>
        <v>36993081</v>
      </c>
      <c r="J2360" s="12">
        <f t="shared" si="363"/>
        <v>56</v>
      </c>
      <c r="K2360" s="13">
        <v>1804</v>
      </c>
      <c r="L2360" s="13">
        <v>1804</v>
      </c>
      <c r="M2360" s="13">
        <v>85.3</v>
      </c>
      <c r="N2360" s="13">
        <f t="shared" si="361"/>
        <v>1538.8119999999999</v>
      </c>
      <c r="O2360" s="12"/>
      <c r="P2360" s="6"/>
      <c r="Q2360" s="6">
        <v>8.1794195250659674E-2</v>
      </c>
    </row>
    <row r="2361" spans="1:17" x14ac:dyDescent="0.25">
      <c r="A2361" s="7">
        <v>37004</v>
      </c>
      <c r="B2361" s="8">
        <v>5</v>
      </c>
      <c r="C2361" s="9">
        <v>6</v>
      </c>
      <c r="D2361" s="9" t="s">
        <v>60</v>
      </c>
      <c r="E2361" s="9">
        <v>14</v>
      </c>
      <c r="F2361" s="9" t="s">
        <v>55</v>
      </c>
      <c r="G2361" s="9" t="s">
        <v>56</v>
      </c>
      <c r="H2361" s="9">
        <v>1</v>
      </c>
      <c r="I2361" s="9">
        <f t="shared" si="360"/>
        <v>37004014</v>
      </c>
      <c r="J2361" s="9">
        <f t="shared" si="363"/>
        <v>56</v>
      </c>
      <c r="K2361" s="10"/>
      <c r="L2361" s="10"/>
      <c r="M2361" s="10">
        <v>0</v>
      </c>
      <c r="N2361" s="10">
        <f t="shared" si="361"/>
        <v>0</v>
      </c>
      <c r="O2361" s="9"/>
      <c r="P2361" s="6"/>
      <c r="Q2361" s="6"/>
    </row>
    <row r="2362" spans="1:17" x14ac:dyDescent="0.25">
      <c r="A2362" s="7">
        <f>A2361</f>
        <v>37004</v>
      </c>
      <c r="B2362" s="8">
        <f>B2361</f>
        <v>5</v>
      </c>
      <c r="C2362" s="9">
        <f t="shared" ref="C2362:D2377" si="366">C2361</f>
        <v>6</v>
      </c>
      <c r="D2362" s="9" t="str">
        <f t="shared" si="366"/>
        <v>growth</v>
      </c>
      <c r="E2362" s="9">
        <v>35</v>
      </c>
      <c r="F2362" s="9" t="s">
        <v>55</v>
      </c>
      <c r="G2362" s="9" t="s">
        <v>56</v>
      </c>
      <c r="H2362" s="9">
        <v>2</v>
      </c>
      <c r="I2362" s="9">
        <f t="shared" si="360"/>
        <v>37004035</v>
      </c>
      <c r="J2362" s="9">
        <f t="shared" si="363"/>
        <v>56</v>
      </c>
      <c r="K2362" s="10"/>
      <c r="L2362" s="10"/>
      <c r="M2362" s="10">
        <v>0</v>
      </c>
      <c r="N2362" s="10">
        <f t="shared" si="361"/>
        <v>0</v>
      </c>
      <c r="O2362" s="9"/>
      <c r="P2362" s="6"/>
      <c r="Q2362" s="6"/>
    </row>
    <row r="2363" spans="1:17" x14ac:dyDescent="0.25">
      <c r="A2363" s="7">
        <f t="shared" ref="A2363:D2378" si="367">A2362</f>
        <v>37004</v>
      </c>
      <c r="B2363" s="8">
        <f t="shared" si="367"/>
        <v>5</v>
      </c>
      <c r="C2363" s="9">
        <f t="shared" si="366"/>
        <v>6</v>
      </c>
      <c r="D2363" s="9" t="str">
        <f t="shared" si="366"/>
        <v>growth</v>
      </c>
      <c r="E2363" s="9">
        <v>61</v>
      </c>
      <c r="F2363" s="9" t="s">
        <v>55</v>
      </c>
      <c r="G2363" s="9" t="s">
        <v>56</v>
      </c>
      <c r="H2363" s="9">
        <v>3</v>
      </c>
      <c r="I2363" s="9">
        <f t="shared" si="360"/>
        <v>37004061</v>
      </c>
      <c r="J2363" s="9">
        <f t="shared" si="363"/>
        <v>56</v>
      </c>
      <c r="K2363" s="10"/>
      <c r="L2363" s="10"/>
      <c r="M2363" s="10">
        <v>0</v>
      </c>
      <c r="N2363" s="10">
        <f t="shared" si="361"/>
        <v>0</v>
      </c>
      <c r="O2363" s="9"/>
      <c r="P2363" s="6"/>
      <c r="Q2363" s="6"/>
    </row>
    <row r="2364" spans="1:17" x14ac:dyDescent="0.25">
      <c r="A2364" s="7">
        <f t="shared" si="367"/>
        <v>37004</v>
      </c>
      <c r="B2364" s="11">
        <f t="shared" si="367"/>
        <v>5</v>
      </c>
      <c r="C2364" s="12">
        <f t="shared" si="366"/>
        <v>6</v>
      </c>
      <c r="D2364" s="12" t="str">
        <f t="shared" si="366"/>
        <v>growth</v>
      </c>
      <c r="E2364" s="12">
        <v>17</v>
      </c>
      <c r="F2364" s="12" t="s">
        <v>57</v>
      </c>
      <c r="G2364" s="12" t="s">
        <v>56</v>
      </c>
      <c r="H2364" s="12">
        <v>1</v>
      </c>
      <c r="I2364" s="12">
        <f t="shared" si="360"/>
        <v>37004017</v>
      </c>
      <c r="J2364" s="12">
        <f t="shared" si="363"/>
        <v>56</v>
      </c>
      <c r="K2364" s="13"/>
      <c r="L2364" s="13"/>
      <c r="M2364" s="13">
        <v>0</v>
      </c>
      <c r="N2364" s="13">
        <f t="shared" si="361"/>
        <v>0</v>
      </c>
      <c r="O2364" s="12"/>
      <c r="P2364" s="6"/>
      <c r="Q2364" s="6"/>
    </row>
    <row r="2365" spans="1:17" x14ac:dyDescent="0.25">
      <c r="A2365" s="7">
        <f t="shared" si="367"/>
        <v>37004</v>
      </c>
      <c r="B2365" s="11">
        <f t="shared" si="367"/>
        <v>5</v>
      </c>
      <c r="C2365" s="12">
        <f t="shared" si="366"/>
        <v>6</v>
      </c>
      <c r="D2365" s="12" t="str">
        <f t="shared" si="366"/>
        <v>growth</v>
      </c>
      <c r="E2365" s="12">
        <v>39</v>
      </c>
      <c r="F2365" s="12" t="s">
        <v>57</v>
      </c>
      <c r="G2365" s="12" t="s">
        <v>56</v>
      </c>
      <c r="H2365" s="12">
        <v>2</v>
      </c>
      <c r="I2365" s="12">
        <f t="shared" si="360"/>
        <v>37004039</v>
      </c>
      <c r="J2365" s="12">
        <f t="shared" si="363"/>
        <v>56</v>
      </c>
      <c r="K2365" s="13"/>
      <c r="L2365" s="13"/>
      <c r="M2365" s="13">
        <v>0</v>
      </c>
      <c r="N2365" s="13">
        <f t="shared" si="361"/>
        <v>0</v>
      </c>
      <c r="O2365" s="12"/>
      <c r="P2365" s="6"/>
      <c r="Q2365" s="6"/>
    </row>
    <row r="2366" spans="1:17" x14ac:dyDescent="0.25">
      <c r="A2366" s="7">
        <f t="shared" si="367"/>
        <v>37004</v>
      </c>
      <c r="B2366" s="11">
        <f t="shared" si="367"/>
        <v>5</v>
      </c>
      <c r="C2366" s="12">
        <f t="shared" si="366"/>
        <v>6</v>
      </c>
      <c r="D2366" s="12" t="str">
        <f t="shared" si="366"/>
        <v>growth</v>
      </c>
      <c r="E2366" s="12">
        <v>82</v>
      </c>
      <c r="F2366" s="12" t="s">
        <v>57</v>
      </c>
      <c r="G2366" s="12" t="s">
        <v>56</v>
      </c>
      <c r="H2366" s="12">
        <v>3</v>
      </c>
      <c r="I2366" s="12">
        <f t="shared" si="360"/>
        <v>37004082</v>
      </c>
      <c r="J2366" s="12">
        <f t="shared" si="363"/>
        <v>56</v>
      </c>
      <c r="K2366" s="13"/>
      <c r="L2366" s="13"/>
      <c r="M2366" s="13">
        <v>0</v>
      </c>
      <c r="N2366" s="13">
        <f t="shared" si="361"/>
        <v>0</v>
      </c>
      <c r="O2366" s="12"/>
      <c r="P2366" s="6"/>
      <c r="Q2366" s="6"/>
    </row>
    <row r="2367" spans="1:17" x14ac:dyDescent="0.25">
      <c r="A2367" s="7">
        <f t="shared" si="367"/>
        <v>37004</v>
      </c>
      <c r="B2367" s="14">
        <f t="shared" si="367"/>
        <v>5</v>
      </c>
      <c r="C2367" s="15">
        <f t="shared" si="366"/>
        <v>6</v>
      </c>
      <c r="D2367" s="15" t="str">
        <f t="shared" si="366"/>
        <v>growth</v>
      </c>
      <c r="E2367" s="15">
        <v>15</v>
      </c>
      <c r="F2367" s="15" t="s">
        <v>55</v>
      </c>
      <c r="G2367" s="15" t="s">
        <v>58</v>
      </c>
      <c r="H2367" s="15">
        <v>1</v>
      </c>
      <c r="I2367" s="15">
        <f t="shared" si="360"/>
        <v>37004015</v>
      </c>
      <c r="J2367" s="15">
        <f t="shared" si="363"/>
        <v>56</v>
      </c>
      <c r="K2367" s="16">
        <v>590.5</v>
      </c>
      <c r="L2367" s="16">
        <v>590.5</v>
      </c>
      <c r="M2367" s="16">
        <v>89.090909090909093</v>
      </c>
      <c r="N2367" s="16">
        <f t="shared" si="361"/>
        <v>526.08181818181822</v>
      </c>
      <c r="O2367" s="15"/>
      <c r="P2367" s="6"/>
      <c r="Q2367" s="6">
        <v>2.464454976303318E-2</v>
      </c>
    </row>
    <row r="2368" spans="1:17" x14ac:dyDescent="0.25">
      <c r="A2368" s="7">
        <f t="shared" si="367"/>
        <v>37004</v>
      </c>
      <c r="B2368" s="14">
        <f t="shared" si="367"/>
        <v>5</v>
      </c>
      <c r="C2368" s="15">
        <f t="shared" si="366"/>
        <v>6</v>
      </c>
      <c r="D2368" s="15" t="str">
        <f t="shared" si="366"/>
        <v>growth</v>
      </c>
      <c r="E2368" s="15">
        <v>34</v>
      </c>
      <c r="F2368" s="15" t="s">
        <v>55</v>
      </c>
      <c r="G2368" s="15" t="s">
        <v>58</v>
      </c>
      <c r="H2368" s="15">
        <v>2</v>
      </c>
      <c r="I2368" s="15">
        <f t="shared" si="360"/>
        <v>37004034</v>
      </c>
      <c r="J2368" s="15">
        <f t="shared" si="363"/>
        <v>56</v>
      </c>
      <c r="K2368" s="16">
        <v>504</v>
      </c>
      <c r="L2368" s="16">
        <v>504</v>
      </c>
      <c r="M2368" s="16">
        <v>95.215311004784695</v>
      </c>
      <c r="N2368" s="16">
        <f t="shared" si="361"/>
        <v>479.88516746411489</v>
      </c>
      <c r="O2368" s="15"/>
      <c r="P2368" s="6"/>
      <c r="Q2368" s="6">
        <v>0.17768595041322313</v>
      </c>
    </row>
    <row r="2369" spans="1:17" x14ac:dyDescent="0.25">
      <c r="A2369" s="7">
        <f t="shared" si="367"/>
        <v>37004</v>
      </c>
      <c r="B2369" s="14">
        <f t="shared" si="367"/>
        <v>5</v>
      </c>
      <c r="C2369" s="15">
        <f t="shared" si="366"/>
        <v>6</v>
      </c>
      <c r="D2369" s="15" t="str">
        <f t="shared" si="366"/>
        <v>growth</v>
      </c>
      <c r="E2369" s="15">
        <v>60</v>
      </c>
      <c r="F2369" s="15" t="s">
        <v>55</v>
      </c>
      <c r="G2369" s="15" t="s">
        <v>58</v>
      </c>
      <c r="H2369" s="15">
        <v>3</v>
      </c>
      <c r="I2369" s="15">
        <f t="shared" si="360"/>
        <v>37004060</v>
      </c>
      <c r="J2369" s="15">
        <f t="shared" si="363"/>
        <v>56</v>
      </c>
      <c r="K2369" s="16">
        <v>557</v>
      </c>
      <c r="L2369" s="16">
        <v>557</v>
      </c>
      <c r="M2369" s="16">
        <v>100</v>
      </c>
      <c r="N2369" s="16">
        <f t="shared" si="361"/>
        <v>557</v>
      </c>
      <c r="O2369" s="15"/>
      <c r="P2369" s="6"/>
      <c r="Q2369" s="6">
        <v>2.8725314183123875E-2</v>
      </c>
    </row>
    <row r="2370" spans="1:17" x14ac:dyDescent="0.25">
      <c r="A2370" s="7">
        <f t="shared" si="367"/>
        <v>37004</v>
      </c>
      <c r="B2370" s="17">
        <f t="shared" si="367"/>
        <v>5</v>
      </c>
      <c r="C2370" s="18">
        <f t="shared" si="366"/>
        <v>6</v>
      </c>
      <c r="D2370" s="18" t="str">
        <f t="shared" si="366"/>
        <v>growth</v>
      </c>
      <c r="E2370" s="18">
        <v>18</v>
      </c>
      <c r="F2370" s="18" t="s">
        <v>57</v>
      </c>
      <c r="G2370" s="18" t="s">
        <v>58</v>
      </c>
      <c r="H2370" s="18">
        <v>1</v>
      </c>
      <c r="I2370" s="18">
        <f t="shared" si="360"/>
        <v>37004018</v>
      </c>
      <c r="J2370" s="18">
        <f t="shared" si="363"/>
        <v>56</v>
      </c>
      <c r="K2370" s="19">
        <v>1177</v>
      </c>
      <c r="L2370" s="19">
        <v>1177</v>
      </c>
      <c r="M2370" s="19">
        <v>91.971112999150378</v>
      </c>
      <c r="N2370" s="19">
        <f t="shared" si="361"/>
        <v>1082.5</v>
      </c>
      <c r="O2370" s="18"/>
      <c r="P2370" s="6"/>
      <c r="Q2370" s="6"/>
    </row>
    <row r="2371" spans="1:17" x14ac:dyDescent="0.25">
      <c r="A2371" s="7">
        <f t="shared" si="367"/>
        <v>37004</v>
      </c>
      <c r="B2371" s="17">
        <f t="shared" si="367"/>
        <v>5</v>
      </c>
      <c r="C2371" s="18">
        <f t="shared" si="366"/>
        <v>6</v>
      </c>
      <c r="D2371" s="18" t="str">
        <f t="shared" si="366"/>
        <v>growth</v>
      </c>
      <c r="E2371" s="18">
        <v>37</v>
      </c>
      <c r="F2371" s="18" t="s">
        <v>57</v>
      </c>
      <c r="G2371" s="18" t="s">
        <v>58</v>
      </c>
      <c r="H2371" s="18">
        <v>2</v>
      </c>
      <c r="I2371" s="18">
        <f t="shared" si="360"/>
        <v>37004037</v>
      </c>
      <c r="J2371" s="18">
        <f t="shared" si="363"/>
        <v>56</v>
      </c>
      <c r="K2371" s="19">
        <v>1489.5</v>
      </c>
      <c r="L2371" s="19">
        <v>1489.5</v>
      </c>
      <c r="M2371" s="19">
        <v>76.267203759650897</v>
      </c>
      <c r="N2371" s="19">
        <f t="shared" si="361"/>
        <v>1136</v>
      </c>
      <c r="O2371" s="18"/>
      <c r="P2371" s="6"/>
      <c r="Q2371" s="6"/>
    </row>
    <row r="2372" spans="1:17" x14ac:dyDescent="0.25">
      <c r="A2372" s="7">
        <f t="shared" si="367"/>
        <v>37004</v>
      </c>
      <c r="B2372" s="17">
        <f t="shared" si="367"/>
        <v>5</v>
      </c>
      <c r="C2372" s="18">
        <f t="shared" si="366"/>
        <v>6</v>
      </c>
      <c r="D2372" s="18" t="str">
        <f t="shared" si="366"/>
        <v>growth</v>
      </c>
      <c r="E2372" s="18">
        <v>83</v>
      </c>
      <c r="F2372" s="18" t="s">
        <v>57</v>
      </c>
      <c r="G2372" s="18" t="s">
        <v>58</v>
      </c>
      <c r="H2372" s="18">
        <v>3</v>
      </c>
      <c r="I2372" s="18">
        <f t="shared" si="360"/>
        <v>37004083</v>
      </c>
      <c r="J2372" s="18">
        <f t="shared" si="363"/>
        <v>56</v>
      </c>
      <c r="K2372" s="19">
        <v>1463.5</v>
      </c>
      <c r="L2372" s="19">
        <v>1463.5</v>
      </c>
      <c r="M2372" s="19">
        <v>68.534335497095995</v>
      </c>
      <c r="N2372" s="19">
        <f t="shared" si="361"/>
        <v>1003</v>
      </c>
      <c r="O2372" s="18"/>
      <c r="P2372" s="6"/>
      <c r="Q2372" s="6"/>
    </row>
    <row r="2373" spans="1:17" x14ac:dyDescent="0.25">
      <c r="A2373" s="7">
        <f t="shared" si="367"/>
        <v>37004</v>
      </c>
      <c r="B2373" s="8">
        <f t="shared" si="367"/>
        <v>5</v>
      </c>
      <c r="C2373" s="9">
        <f t="shared" si="366"/>
        <v>6</v>
      </c>
      <c r="D2373" s="9" t="str">
        <f t="shared" si="366"/>
        <v>growth</v>
      </c>
      <c r="E2373" s="9">
        <v>16</v>
      </c>
      <c r="F2373" s="9" t="s">
        <v>55</v>
      </c>
      <c r="G2373" s="9" t="s">
        <v>59</v>
      </c>
      <c r="H2373" s="9">
        <v>1</v>
      </c>
      <c r="I2373" s="9">
        <f t="shared" si="360"/>
        <v>37004016</v>
      </c>
      <c r="J2373" s="9">
        <f t="shared" si="363"/>
        <v>56</v>
      </c>
      <c r="K2373" s="10">
        <v>1416.5</v>
      </c>
      <c r="L2373" s="10">
        <v>1416.5</v>
      </c>
      <c r="M2373" s="10">
        <v>97</v>
      </c>
      <c r="N2373" s="10">
        <f t="shared" si="361"/>
        <v>1374.0049999999999</v>
      </c>
      <c r="O2373" s="9"/>
      <c r="P2373" s="6"/>
      <c r="Q2373" s="26">
        <v>0.13235294117647056</v>
      </c>
    </row>
    <row r="2374" spans="1:17" x14ac:dyDescent="0.25">
      <c r="A2374" s="7">
        <f t="shared" si="367"/>
        <v>37004</v>
      </c>
      <c r="B2374" s="8">
        <f t="shared" si="367"/>
        <v>5</v>
      </c>
      <c r="C2374" s="9">
        <f t="shared" si="366"/>
        <v>6</v>
      </c>
      <c r="D2374" s="9" t="str">
        <f t="shared" si="366"/>
        <v>growth</v>
      </c>
      <c r="E2374" s="9">
        <v>36</v>
      </c>
      <c r="F2374" s="9" t="s">
        <v>55</v>
      </c>
      <c r="G2374" s="9" t="s">
        <v>59</v>
      </c>
      <c r="H2374" s="9">
        <v>2</v>
      </c>
      <c r="I2374" s="9">
        <f t="shared" si="360"/>
        <v>37004036</v>
      </c>
      <c r="J2374" s="9">
        <f t="shared" si="363"/>
        <v>56</v>
      </c>
      <c r="K2374" s="10">
        <v>1053.5</v>
      </c>
      <c r="L2374" s="10">
        <v>1053.5</v>
      </c>
      <c r="M2374" s="10">
        <v>97</v>
      </c>
      <c r="N2374" s="10">
        <f t="shared" si="361"/>
        <v>1021.895</v>
      </c>
      <c r="O2374" s="9"/>
      <c r="P2374" s="6"/>
      <c r="Q2374" s="26">
        <v>9.5070422535211252E-2</v>
      </c>
    </row>
    <row r="2375" spans="1:17" x14ac:dyDescent="0.25">
      <c r="A2375" s="7">
        <f t="shared" si="367"/>
        <v>37004</v>
      </c>
      <c r="B2375" s="8">
        <f t="shared" si="367"/>
        <v>5</v>
      </c>
      <c r="C2375" s="9">
        <f t="shared" si="366"/>
        <v>6</v>
      </c>
      <c r="D2375" s="9" t="str">
        <f t="shared" si="366"/>
        <v>growth</v>
      </c>
      <c r="E2375" s="9">
        <v>59</v>
      </c>
      <c r="F2375" s="9" t="s">
        <v>55</v>
      </c>
      <c r="G2375" s="9" t="s">
        <v>59</v>
      </c>
      <c r="H2375" s="9">
        <v>3</v>
      </c>
      <c r="I2375" s="9">
        <f t="shared" si="360"/>
        <v>37004059</v>
      </c>
      <c r="J2375" s="9">
        <f t="shared" si="363"/>
        <v>56</v>
      </c>
      <c r="K2375" s="10">
        <v>1397</v>
      </c>
      <c r="L2375" s="10">
        <v>1397</v>
      </c>
      <c r="M2375" s="10">
        <v>97</v>
      </c>
      <c r="N2375" s="10">
        <f t="shared" si="361"/>
        <v>1355.09</v>
      </c>
      <c r="O2375" s="9"/>
      <c r="P2375" s="6"/>
      <c r="Q2375" s="26">
        <v>0.20911528150134051</v>
      </c>
    </row>
    <row r="2376" spans="1:17" x14ac:dyDescent="0.25">
      <c r="A2376" s="7">
        <f t="shared" si="367"/>
        <v>37004</v>
      </c>
      <c r="B2376" s="11">
        <f t="shared" si="367"/>
        <v>5</v>
      </c>
      <c r="C2376" s="12">
        <f t="shared" si="366"/>
        <v>6</v>
      </c>
      <c r="D2376" s="12" t="str">
        <f t="shared" si="366"/>
        <v>growth</v>
      </c>
      <c r="E2376" s="12">
        <v>19</v>
      </c>
      <c r="F2376" s="12" t="s">
        <v>57</v>
      </c>
      <c r="G2376" s="12" t="s">
        <v>59</v>
      </c>
      <c r="H2376" s="12">
        <v>1</v>
      </c>
      <c r="I2376" s="12">
        <f t="shared" si="360"/>
        <v>37004019</v>
      </c>
      <c r="J2376" s="12">
        <f t="shared" si="363"/>
        <v>56</v>
      </c>
      <c r="K2376" s="13">
        <v>2057.5</v>
      </c>
      <c r="L2376" s="13">
        <v>2057.5</v>
      </c>
      <c r="M2376" s="13">
        <v>85.3</v>
      </c>
      <c r="N2376" s="13">
        <f t="shared" si="361"/>
        <v>1755.0474999999999</v>
      </c>
      <c r="O2376" s="12"/>
      <c r="P2376" s="6"/>
      <c r="Q2376" s="26">
        <v>9.2436974789915971E-2</v>
      </c>
    </row>
    <row r="2377" spans="1:17" x14ac:dyDescent="0.25">
      <c r="A2377" s="7">
        <f t="shared" si="367"/>
        <v>37004</v>
      </c>
      <c r="B2377" s="11">
        <f t="shared" si="367"/>
        <v>5</v>
      </c>
      <c r="C2377" s="12">
        <f t="shared" si="366"/>
        <v>6</v>
      </c>
      <c r="D2377" s="12" t="str">
        <f t="shared" si="366"/>
        <v>growth</v>
      </c>
      <c r="E2377" s="12">
        <v>38</v>
      </c>
      <c r="F2377" s="12" t="s">
        <v>57</v>
      </c>
      <c r="G2377" s="12" t="s">
        <v>59</v>
      </c>
      <c r="H2377" s="12">
        <v>2</v>
      </c>
      <c r="I2377" s="12">
        <f t="shared" si="360"/>
        <v>37004038</v>
      </c>
      <c r="J2377" s="12">
        <f t="shared" si="363"/>
        <v>56</v>
      </c>
      <c r="K2377" s="13">
        <v>1872.5</v>
      </c>
      <c r="L2377" s="13">
        <v>1872.5</v>
      </c>
      <c r="M2377" s="13">
        <v>85.3</v>
      </c>
      <c r="N2377" s="13">
        <f t="shared" si="361"/>
        <v>1597.2425000000001</v>
      </c>
      <c r="O2377" s="12"/>
      <c r="P2377" s="6"/>
      <c r="Q2377" s="26">
        <v>0.11326860841423947</v>
      </c>
    </row>
    <row r="2378" spans="1:17" x14ac:dyDescent="0.25">
      <c r="A2378" s="7">
        <f t="shared" si="367"/>
        <v>37004</v>
      </c>
      <c r="B2378" s="11">
        <f t="shared" si="367"/>
        <v>5</v>
      </c>
      <c r="C2378" s="12">
        <f t="shared" si="367"/>
        <v>6</v>
      </c>
      <c r="D2378" s="12" t="str">
        <f t="shared" si="367"/>
        <v>growth</v>
      </c>
      <c r="E2378" s="12">
        <v>81</v>
      </c>
      <c r="F2378" s="12" t="s">
        <v>57</v>
      </c>
      <c r="G2378" s="12" t="s">
        <v>59</v>
      </c>
      <c r="H2378" s="12">
        <v>3</v>
      </c>
      <c r="I2378" s="12">
        <f t="shared" si="360"/>
        <v>37004081</v>
      </c>
      <c r="J2378" s="12">
        <f t="shared" si="363"/>
        <v>56</v>
      </c>
      <c r="K2378" s="13">
        <v>3294</v>
      </c>
      <c r="L2378" s="13">
        <v>3294</v>
      </c>
      <c r="M2378" s="13">
        <v>85.3</v>
      </c>
      <c r="N2378" s="13">
        <f t="shared" si="361"/>
        <v>2809.7820000000002</v>
      </c>
      <c r="O2378" s="12"/>
      <c r="P2378" s="6"/>
      <c r="Q2378" s="26">
        <v>0.21212121212121215</v>
      </c>
    </row>
    <row r="2379" spans="1:17" x14ac:dyDescent="0.25">
      <c r="A2379" s="20">
        <v>37013</v>
      </c>
      <c r="B2379" s="8">
        <v>5</v>
      </c>
      <c r="C2379" s="9">
        <v>6</v>
      </c>
      <c r="D2379" s="9" t="s">
        <v>54</v>
      </c>
      <c r="E2379" s="9">
        <v>14</v>
      </c>
      <c r="F2379" s="9" t="s">
        <v>55</v>
      </c>
      <c r="G2379" s="9" t="s">
        <v>56</v>
      </c>
      <c r="H2379" s="9">
        <v>1</v>
      </c>
      <c r="I2379" s="9">
        <f t="shared" si="360"/>
        <v>37013014</v>
      </c>
      <c r="J2379" s="9">
        <f t="shared" si="363"/>
        <v>56</v>
      </c>
      <c r="K2379" s="10"/>
      <c r="L2379" s="10"/>
      <c r="M2379" s="10">
        <v>0</v>
      </c>
      <c r="N2379" s="10">
        <f t="shared" si="361"/>
        <v>0</v>
      </c>
      <c r="O2379" s="9"/>
      <c r="P2379" s="6"/>
      <c r="Q2379" s="6"/>
    </row>
    <row r="2380" spans="1:17" x14ac:dyDescent="0.25">
      <c r="A2380" s="20">
        <f>A2379</f>
        <v>37013</v>
      </c>
      <c r="B2380" s="8">
        <f>B2379</f>
        <v>5</v>
      </c>
      <c r="C2380" s="9">
        <f t="shared" ref="C2380:D2395" si="368">C2379</f>
        <v>6</v>
      </c>
      <c r="D2380" s="9" t="str">
        <f t="shared" si="368"/>
        <v>final</v>
      </c>
      <c r="E2380" s="9">
        <v>35</v>
      </c>
      <c r="F2380" s="9" t="s">
        <v>55</v>
      </c>
      <c r="G2380" s="9" t="s">
        <v>56</v>
      </c>
      <c r="H2380" s="9">
        <v>2</v>
      </c>
      <c r="I2380" s="9">
        <f t="shared" si="360"/>
        <v>37013035</v>
      </c>
      <c r="J2380" s="9">
        <f t="shared" si="363"/>
        <v>56</v>
      </c>
      <c r="K2380" s="10"/>
      <c r="L2380" s="10"/>
      <c r="M2380" s="10">
        <v>0</v>
      </c>
      <c r="N2380" s="10">
        <f t="shared" si="361"/>
        <v>0</v>
      </c>
      <c r="O2380" s="9"/>
      <c r="P2380" s="6"/>
      <c r="Q2380" s="6"/>
    </row>
    <row r="2381" spans="1:17" x14ac:dyDescent="0.25">
      <c r="A2381" s="20">
        <f t="shared" ref="A2381:D2396" si="369">A2380</f>
        <v>37013</v>
      </c>
      <c r="B2381" s="8">
        <f t="shared" si="369"/>
        <v>5</v>
      </c>
      <c r="C2381" s="9">
        <f t="shared" si="368"/>
        <v>6</v>
      </c>
      <c r="D2381" s="9" t="str">
        <f t="shared" si="368"/>
        <v>final</v>
      </c>
      <c r="E2381" s="9">
        <v>61</v>
      </c>
      <c r="F2381" s="9" t="s">
        <v>55</v>
      </c>
      <c r="G2381" s="9" t="s">
        <v>56</v>
      </c>
      <c r="H2381" s="9">
        <v>3</v>
      </c>
      <c r="I2381" s="9">
        <f t="shared" si="360"/>
        <v>37013061</v>
      </c>
      <c r="J2381" s="9">
        <f t="shared" si="363"/>
        <v>56</v>
      </c>
      <c r="K2381" s="10"/>
      <c r="L2381" s="10"/>
      <c r="M2381" s="10">
        <v>0</v>
      </c>
      <c r="N2381" s="10">
        <f t="shared" si="361"/>
        <v>0</v>
      </c>
      <c r="O2381" s="9"/>
      <c r="P2381" s="6"/>
      <c r="Q2381" s="6"/>
    </row>
    <row r="2382" spans="1:17" x14ac:dyDescent="0.25">
      <c r="A2382" s="20">
        <f t="shared" si="369"/>
        <v>37013</v>
      </c>
      <c r="B2382" s="11">
        <f t="shared" si="369"/>
        <v>5</v>
      </c>
      <c r="C2382" s="12">
        <f t="shared" si="368"/>
        <v>6</v>
      </c>
      <c r="D2382" s="12" t="str">
        <f t="shared" si="368"/>
        <v>final</v>
      </c>
      <c r="E2382" s="12">
        <v>17</v>
      </c>
      <c r="F2382" s="12" t="s">
        <v>57</v>
      </c>
      <c r="G2382" s="12" t="s">
        <v>56</v>
      </c>
      <c r="H2382" s="12">
        <v>1</v>
      </c>
      <c r="I2382" s="12">
        <f t="shared" si="360"/>
        <v>37013017</v>
      </c>
      <c r="J2382" s="12">
        <f t="shared" si="363"/>
        <v>56</v>
      </c>
      <c r="K2382" s="13"/>
      <c r="L2382" s="13"/>
      <c r="M2382" s="13">
        <v>0</v>
      </c>
      <c r="N2382" s="13">
        <f t="shared" si="361"/>
        <v>0</v>
      </c>
      <c r="O2382" s="12"/>
      <c r="P2382" s="6"/>
      <c r="Q2382" s="6"/>
    </row>
    <row r="2383" spans="1:17" x14ac:dyDescent="0.25">
      <c r="A2383" s="20">
        <f t="shared" si="369"/>
        <v>37013</v>
      </c>
      <c r="B2383" s="11">
        <f t="shared" si="369"/>
        <v>5</v>
      </c>
      <c r="C2383" s="12">
        <f t="shared" si="368"/>
        <v>6</v>
      </c>
      <c r="D2383" s="12" t="str">
        <f t="shared" si="368"/>
        <v>final</v>
      </c>
      <c r="E2383" s="12">
        <v>39</v>
      </c>
      <c r="F2383" s="12" t="s">
        <v>57</v>
      </c>
      <c r="G2383" s="12" t="s">
        <v>56</v>
      </c>
      <c r="H2383" s="12">
        <v>2</v>
      </c>
      <c r="I2383" s="12">
        <f t="shared" si="360"/>
        <v>37013039</v>
      </c>
      <c r="J2383" s="12">
        <f t="shared" si="363"/>
        <v>56</v>
      </c>
      <c r="K2383" s="13"/>
      <c r="L2383" s="13"/>
      <c r="M2383" s="13">
        <v>0</v>
      </c>
      <c r="N2383" s="13">
        <f t="shared" si="361"/>
        <v>0</v>
      </c>
      <c r="O2383" s="12"/>
      <c r="P2383" s="6"/>
      <c r="Q2383" s="6"/>
    </row>
    <row r="2384" spans="1:17" x14ac:dyDescent="0.25">
      <c r="A2384" s="20">
        <f t="shared" si="369"/>
        <v>37013</v>
      </c>
      <c r="B2384" s="11">
        <f t="shared" si="369"/>
        <v>5</v>
      </c>
      <c r="C2384" s="12">
        <f t="shared" si="368"/>
        <v>6</v>
      </c>
      <c r="D2384" s="12" t="str">
        <f t="shared" si="368"/>
        <v>final</v>
      </c>
      <c r="E2384" s="12">
        <v>82</v>
      </c>
      <c r="F2384" s="12" t="s">
        <v>57</v>
      </c>
      <c r="G2384" s="12" t="s">
        <v>56</v>
      </c>
      <c r="H2384" s="12">
        <v>3</v>
      </c>
      <c r="I2384" s="12">
        <f t="shared" si="360"/>
        <v>37013082</v>
      </c>
      <c r="J2384" s="12">
        <f t="shared" si="363"/>
        <v>56</v>
      </c>
      <c r="K2384" s="13"/>
      <c r="L2384" s="13"/>
      <c r="M2384" s="13">
        <v>0</v>
      </c>
      <c r="N2384" s="13">
        <f t="shared" si="361"/>
        <v>0</v>
      </c>
      <c r="O2384" s="12"/>
      <c r="P2384" s="6"/>
      <c r="Q2384" s="6"/>
    </row>
    <row r="2385" spans="1:17" x14ac:dyDescent="0.25">
      <c r="A2385" s="20">
        <f t="shared" si="369"/>
        <v>37013</v>
      </c>
      <c r="B2385" s="14">
        <f t="shared" si="369"/>
        <v>5</v>
      </c>
      <c r="C2385" s="15">
        <f t="shared" si="368"/>
        <v>6</v>
      </c>
      <c r="D2385" s="15" t="str">
        <f t="shared" si="368"/>
        <v>final</v>
      </c>
      <c r="E2385" s="15">
        <v>15</v>
      </c>
      <c r="F2385" s="15" t="s">
        <v>55</v>
      </c>
      <c r="G2385" s="15" t="s">
        <v>58</v>
      </c>
      <c r="H2385" s="15">
        <v>1</v>
      </c>
      <c r="I2385" s="15">
        <f t="shared" si="360"/>
        <v>37013015</v>
      </c>
      <c r="J2385" s="15">
        <f t="shared" si="363"/>
        <v>56</v>
      </c>
      <c r="K2385" s="16">
        <v>456</v>
      </c>
      <c r="L2385" s="16">
        <v>456</v>
      </c>
      <c r="M2385" s="16">
        <v>100</v>
      </c>
      <c r="N2385" s="16">
        <f t="shared" si="361"/>
        <v>456</v>
      </c>
      <c r="O2385" s="15"/>
      <c r="P2385" s="6"/>
      <c r="Q2385" s="6"/>
    </row>
    <row r="2386" spans="1:17" x14ac:dyDescent="0.25">
      <c r="A2386" s="20">
        <f t="shared" si="369"/>
        <v>37013</v>
      </c>
      <c r="B2386" s="14">
        <f t="shared" si="369"/>
        <v>5</v>
      </c>
      <c r="C2386" s="15">
        <f t="shared" si="368"/>
        <v>6</v>
      </c>
      <c r="D2386" s="15" t="str">
        <f t="shared" si="368"/>
        <v>final</v>
      </c>
      <c r="E2386" s="15">
        <v>34</v>
      </c>
      <c r="F2386" s="15" t="s">
        <v>55</v>
      </c>
      <c r="G2386" s="15" t="s">
        <v>58</v>
      </c>
      <c r="H2386" s="15">
        <v>2</v>
      </c>
      <c r="I2386" s="15">
        <f t="shared" si="360"/>
        <v>37013034</v>
      </c>
      <c r="J2386" s="15">
        <f t="shared" si="363"/>
        <v>56</v>
      </c>
      <c r="K2386" s="16">
        <v>495</v>
      </c>
      <c r="L2386" s="16">
        <v>495</v>
      </c>
      <c r="M2386" s="16">
        <v>100</v>
      </c>
      <c r="N2386" s="16">
        <f t="shared" si="361"/>
        <v>495</v>
      </c>
      <c r="O2386" s="15"/>
      <c r="P2386" s="6"/>
      <c r="Q2386" s="6"/>
    </row>
    <row r="2387" spans="1:17" x14ac:dyDescent="0.25">
      <c r="A2387" s="20">
        <f t="shared" si="369"/>
        <v>37013</v>
      </c>
      <c r="B2387" s="14">
        <f t="shared" si="369"/>
        <v>5</v>
      </c>
      <c r="C2387" s="15">
        <f t="shared" si="368"/>
        <v>6</v>
      </c>
      <c r="D2387" s="15" t="str">
        <f t="shared" si="368"/>
        <v>final</v>
      </c>
      <c r="E2387" s="15">
        <v>60</v>
      </c>
      <c r="F2387" s="15" t="s">
        <v>55</v>
      </c>
      <c r="G2387" s="15" t="s">
        <v>58</v>
      </c>
      <c r="H2387" s="15">
        <v>3</v>
      </c>
      <c r="I2387" s="15">
        <f t="shared" si="360"/>
        <v>37013060</v>
      </c>
      <c r="J2387" s="15">
        <f t="shared" si="363"/>
        <v>56</v>
      </c>
      <c r="K2387" s="16">
        <v>546</v>
      </c>
      <c r="L2387" s="16">
        <v>546</v>
      </c>
      <c r="M2387" s="16">
        <v>100</v>
      </c>
      <c r="N2387" s="16">
        <f t="shared" si="361"/>
        <v>546</v>
      </c>
      <c r="O2387" s="15"/>
      <c r="P2387" s="6"/>
      <c r="Q2387" s="6"/>
    </row>
    <row r="2388" spans="1:17" x14ac:dyDescent="0.25">
      <c r="A2388" s="20">
        <f t="shared" si="369"/>
        <v>37013</v>
      </c>
      <c r="B2388" s="17">
        <f t="shared" si="369"/>
        <v>5</v>
      </c>
      <c r="C2388" s="18">
        <f t="shared" si="368"/>
        <v>6</v>
      </c>
      <c r="D2388" s="18" t="str">
        <f t="shared" si="368"/>
        <v>final</v>
      </c>
      <c r="E2388" s="18">
        <v>18</v>
      </c>
      <c r="F2388" s="18" t="s">
        <v>57</v>
      </c>
      <c r="G2388" s="18" t="s">
        <v>58</v>
      </c>
      <c r="H2388" s="18">
        <v>1</v>
      </c>
      <c r="I2388" s="18">
        <f t="shared" si="360"/>
        <v>37013018</v>
      </c>
      <c r="J2388" s="18">
        <f t="shared" si="363"/>
        <v>56</v>
      </c>
      <c r="K2388" s="19">
        <v>1892</v>
      </c>
      <c r="L2388" s="19">
        <v>1892</v>
      </c>
      <c r="M2388" s="19">
        <v>81.395348837209298</v>
      </c>
      <c r="N2388" s="19">
        <f t="shared" si="361"/>
        <v>1540</v>
      </c>
      <c r="O2388" s="18"/>
      <c r="P2388" s="6"/>
      <c r="Q2388" s="6"/>
    </row>
    <row r="2389" spans="1:17" x14ac:dyDescent="0.25">
      <c r="A2389" s="20">
        <f t="shared" si="369"/>
        <v>37013</v>
      </c>
      <c r="B2389" s="17">
        <f t="shared" si="369"/>
        <v>5</v>
      </c>
      <c r="C2389" s="18">
        <f t="shared" si="368"/>
        <v>6</v>
      </c>
      <c r="D2389" s="18" t="str">
        <f t="shared" si="368"/>
        <v>final</v>
      </c>
      <c r="E2389" s="18">
        <v>37</v>
      </c>
      <c r="F2389" s="18" t="s">
        <v>57</v>
      </c>
      <c r="G2389" s="18" t="s">
        <v>58</v>
      </c>
      <c r="H2389" s="18">
        <v>2</v>
      </c>
      <c r="I2389" s="18">
        <f t="shared" si="360"/>
        <v>37013037</v>
      </c>
      <c r="J2389" s="18">
        <f t="shared" si="363"/>
        <v>56</v>
      </c>
      <c r="K2389" s="19">
        <v>1548</v>
      </c>
      <c r="L2389" s="19">
        <v>1548</v>
      </c>
      <c r="M2389" s="19">
        <v>96.253229974160206</v>
      </c>
      <c r="N2389" s="19">
        <f t="shared" si="361"/>
        <v>1490</v>
      </c>
      <c r="O2389" s="18"/>
      <c r="P2389" s="6"/>
      <c r="Q2389" s="6"/>
    </row>
    <row r="2390" spans="1:17" x14ac:dyDescent="0.25">
      <c r="A2390" s="20">
        <f t="shared" si="369"/>
        <v>37013</v>
      </c>
      <c r="B2390" s="17">
        <f t="shared" si="369"/>
        <v>5</v>
      </c>
      <c r="C2390" s="18">
        <f t="shared" si="368"/>
        <v>6</v>
      </c>
      <c r="D2390" s="18" t="str">
        <f t="shared" si="368"/>
        <v>final</v>
      </c>
      <c r="E2390" s="18">
        <v>83</v>
      </c>
      <c r="F2390" s="18" t="s">
        <v>57</v>
      </c>
      <c r="G2390" s="18" t="s">
        <v>58</v>
      </c>
      <c r="H2390" s="18">
        <v>3</v>
      </c>
      <c r="I2390" s="18">
        <f t="shared" ref="I2390:I2453" si="370">A2390*1000+E2390</f>
        <v>37013083</v>
      </c>
      <c r="J2390" s="18">
        <f t="shared" si="363"/>
        <v>56</v>
      </c>
      <c r="K2390" s="19">
        <v>1572.5</v>
      </c>
      <c r="L2390" s="19">
        <v>1572.5</v>
      </c>
      <c r="M2390" s="19">
        <v>90.620031796502388</v>
      </c>
      <c r="N2390" s="19">
        <f t="shared" ref="N2390:N2432" si="371">K2390*(M2390/100)</f>
        <v>1425</v>
      </c>
      <c r="O2390" s="18"/>
      <c r="P2390" s="6"/>
      <c r="Q2390" s="6"/>
    </row>
    <row r="2391" spans="1:17" x14ac:dyDescent="0.25">
      <c r="A2391" s="20">
        <f t="shared" si="369"/>
        <v>37013</v>
      </c>
      <c r="B2391" s="8">
        <f t="shared" si="369"/>
        <v>5</v>
      </c>
      <c r="C2391" s="9">
        <f t="shared" si="368"/>
        <v>6</v>
      </c>
      <c r="D2391" s="9" t="str">
        <f t="shared" si="368"/>
        <v>final</v>
      </c>
      <c r="E2391" s="9">
        <v>16</v>
      </c>
      <c r="F2391" s="9" t="s">
        <v>55</v>
      </c>
      <c r="G2391" s="9" t="s">
        <v>59</v>
      </c>
      <c r="H2391" s="9">
        <v>1</v>
      </c>
      <c r="I2391" s="9">
        <f t="shared" si="370"/>
        <v>37013016</v>
      </c>
      <c r="J2391" s="9">
        <f t="shared" si="363"/>
        <v>56</v>
      </c>
      <c r="K2391" s="10">
        <v>1430</v>
      </c>
      <c r="L2391" s="10">
        <v>1430</v>
      </c>
      <c r="M2391" s="10">
        <v>97</v>
      </c>
      <c r="N2391" s="10">
        <f t="shared" si="371"/>
        <v>1387.1</v>
      </c>
      <c r="O2391" s="9"/>
      <c r="P2391" s="6"/>
      <c r="Q2391" s="6">
        <v>0.21691176470588236</v>
      </c>
    </row>
    <row r="2392" spans="1:17" x14ac:dyDescent="0.25">
      <c r="A2392" s="20">
        <f t="shared" si="369"/>
        <v>37013</v>
      </c>
      <c r="B2392" s="8">
        <f t="shared" si="369"/>
        <v>5</v>
      </c>
      <c r="C2392" s="9">
        <f t="shared" si="368"/>
        <v>6</v>
      </c>
      <c r="D2392" s="9" t="str">
        <f t="shared" si="368"/>
        <v>final</v>
      </c>
      <c r="E2392" s="9">
        <v>36</v>
      </c>
      <c r="F2392" s="9" t="s">
        <v>55</v>
      </c>
      <c r="G2392" s="9" t="s">
        <v>59</v>
      </c>
      <c r="H2392" s="9">
        <v>2</v>
      </c>
      <c r="I2392" s="9">
        <f t="shared" si="370"/>
        <v>37013036</v>
      </c>
      <c r="J2392" s="9">
        <f t="shared" si="363"/>
        <v>56</v>
      </c>
      <c r="K2392" s="10">
        <v>1230.5</v>
      </c>
      <c r="L2392" s="10">
        <v>1230.5</v>
      </c>
      <c r="M2392" s="10">
        <v>97</v>
      </c>
      <c r="N2392" s="10">
        <f t="shared" si="371"/>
        <v>1193.585</v>
      </c>
      <c r="O2392" s="9"/>
      <c r="P2392" s="6"/>
      <c r="Q2392" s="6">
        <v>0.2690217391304347</v>
      </c>
    </row>
    <row r="2393" spans="1:17" x14ac:dyDescent="0.25">
      <c r="A2393" s="20">
        <f t="shared" si="369"/>
        <v>37013</v>
      </c>
      <c r="B2393" s="8">
        <f t="shared" si="369"/>
        <v>5</v>
      </c>
      <c r="C2393" s="9">
        <f t="shared" si="368"/>
        <v>6</v>
      </c>
      <c r="D2393" s="9" t="str">
        <f t="shared" si="368"/>
        <v>final</v>
      </c>
      <c r="E2393" s="9">
        <v>59</v>
      </c>
      <c r="F2393" s="9" t="s">
        <v>55</v>
      </c>
      <c r="G2393" s="9" t="s">
        <v>59</v>
      </c>
      <c r="H2393" s="9">
        <v>3</v>
      </c>
      <c r="I2393" s="9">
        <f t="shared" si="370"/>
        <v>37013059</v>
      </c>
      <c r="J2393" s="9">
        <f t="shared" si="363"/>
        <v>56</v>
      </c>
      <c r="K2393" s="10">
        <v>951.5</v>
      </c>
      <c r="L2393" s="10">
        <v>951.5</v>
      </c>
      <c r="M2393" s="10">
        <v>97</v>
      </c>
      <c r="N2393" s="10">
        <f t="shared" si="371"/>
        <v>922.95499999999993</v>
      </c>
      <c r="O2393" s="9"/>
      <c r="P2393" s="6"/>
      <c r="Q2393" s="6">
        <v>0.14406779661016944</v>
      </c>
    </row>
    <row r="2394" spans="1:17" x14ac:dyDescent="0.25">
      <c r="A2394" s="20">
        <f t="shared" si="369"/>
        <v>37013</v>
      </c>
      <c r="B2394" s="11">
        <f t="shared" si="369"/>
        <v>5</v>
      </c>
      <c r="C2394" s="12">
        <f t="shared" si="368"/>
        <v>6</v>
      </c>
      <c r="D2394" s="12" t="str">
        <f t="shared" si="368"/>
        <v>final</v>
      </c>
      <c r="E2394" s="12">
        <v>19</v>
      </c>
      <c r="F2394" s="12" t="s">
        <v>57</v>
      </c>
      <c r="G2394" s="12" t="s">
        <v>59</v>
      </c>
      <c r="H2394" s="12">
        <v>1</v>
      </c>
      <c r="I2394" s="12">
        <f t="shared" si="370"/>
        <v>37013019</v>
      </c>
      <c r="J2394" s="12">
        <f t="shared" si="363"/>
        <v>56</v>
      </c>
      <c r="K2394" s="13">
        <v>2625</v>
      </c>
      <c r="L2394" s="13">
        <v>2625</v>
      </c>
      <c r="M2394" s="13">
        <v>85.3</v>
      </c>
      <c r="N2394" s="13">
        <f t="shared" si="371"/>
        <v>2239.125</v>
      </c>
      <c r="O2394" s="12"/>
      <c r="P2394" s="6"/>
      <c r="Q2394" s="6">
        <v>0.28490566037735843</v>
      </c>
    </row>
    <row r="2395" spans="1:17" x14ac:dyDescent="0.25">
      <c r="A2395" s="20">
        <f t="shared" si="369"/>
        <v>37013</v>
      </c>
      <c r="B2395" s="11">
        <f t="shared" si="369"/>
        <v>5</v>
      </c>
      <c r="C2395" s="12">
        <f t="shared" si="368"/>
        <v>6</v>
      </c>
      <c r="D2395" s="12" t="str">
        <f t="shared" si="368"/>
        <v>final</v>
      </c>
      <c r="E2395" s="12">
        <v>38</v>
      </c>
      <c r="F2395" s="12" t="s">
        <v>57</v>
      </c>
      <c r="G2395" s="12" t="s">
        <v>59</v>
      </c>
      <c r="H2395" s="12">
        <v>2</v>
      </c>
      <c r="I2395" s="12">
        <f t="shared" si="370"/>
        <v>37013038</v>
      </c>
      <c r="J2395" s="12">
        <f t="shared" si="363"/>
        <v>56</v>
      </c>
      <c r="K2395" s="13">
        <v>2667</v>
      </c>
      <c r="L2395" s="13">
        <v>2667</v>
      </c>
      <c r="M2395" s="13">
        <v>85.3</v>
      </c>
      <c r="N2395" s="13">
        <f t="shared" si="371"/>
        <v>2274.951</v>
      </c>
      <c r="O2395" s="12"/>
      <c r="P2395" s="6"/>
      <c r="Q2395" s="6">
        <v>0.29271523178807946</v>
      </c>
    </row>
    <row r="2396" spans="1:17" x14ac:dyDescent="0.25">
      <c r="A2396" s="20">
        <f t="shared" si="369"/>
        <v>37013</v>
      </c>
      <c r="B2396" s="11">
        <f t="shared" si="369"/>
        <v>5</v>
      </c>
      <c r="C2396" s="12">
        <f t="shared" si="369"/>
        <v>6</v>
      </c>
      <c r="D2396" s="12" t="str">
        <f t="shared" si="369"/>
        <v>final</v>
      </c>
      <c r="E2396" s="12">
        <v>81</v>
      </c>
      <c r="F2396" s="12" t="s">
        <v>57</v>
      </c>
      <c r="G2396" s="12" t="s">
        <v>59</v>
      </c>
      <c r="H2396" s="12">
        <v>3</v>
      </c>
      <c r="I2396" s="12">
        <f t="shared" si="370"/>
        <v>37013081</v>
      </c>
      <c r="J2396" s="12">
        <f t="shared" ref="J2396:J2495" si="372">B2396*10+C2396</f>
        <v>56</v>
      </c>
      <c r="K2396" s="13">
        <v>3188</v>
      </c>
      <c r="L2396" s="13">
        <v>3188</v>
      </c>
      <c r="M2396" s="13">
        <v>85.3</v>
      </c>
      <c r="N2396" s="13">
        <f t="shared" si="371"/>
        <v>2719.364</v>
      </c>
      <c r="O2396" s="12"/>
      <c r="P2396" s="6"/>
      <c r="Q2396" s="6">
        <v>0.28769841269841279</v>
      </c>
    </row>
    <row r="2397" spans="1:17" x14ac:dyDescent="0.25">
      <c r="A2397" s="7">
        <v>37017</v>
      </c>
      <c r="B2397" s="8">
        <v>5</v>
      </c>
      <c r="C2397" s="9">
        <v>6</v>
      </c>
      <c r="D2397" s="9" t="s">
        <v>51</v>
      </c>
      <c r="E2397" s="9">
        <v>14</v>
      </c>
      <c r="F2397" s="9" t="s">
        <v>55</v>
      </c>
      <c r="G2397" s="9" t="s">
        <v>56</v>
      </c>
      <c r="H2397" s="9">
        <v>1</v>
      </c>
      <c r="I2397" s="9">
        <f t="shared" si="370"/>
        <v>37017014</v>
      </c>
      <c r="J2397" s="9">
        <f t="shared" si="372"/>
        <v>56</v>
      </c>
      <c r="K2397" s="22"/>
      <c r="L2397" s="22"/>
      <c r="M2397" s="10"/>
      <c r="N2397" s="10">
        <f t="shared" si="371"/>
        <v>0</v>
      </c>
      <c r="O2397" s="9"/>
      <c r="P2397" s="6"/>
      <c r="Q2397" s="6"/>
    </row>
    <row r="2398" spans="1:17" x14ac:dyDescent="0.25">
      <c r="A2398" s="7">
        <f>A2397</f>
        <v>37017</v>
      </c>
      <c r="B2398" s="8">
        <f>B2397</f>
        <v>5</v>
      </c>
      <c r="C2398" s="9">
        <f t="shared" ref="C2398:D2413" si="373">C2397</f>
        <v>6</v>
      </c>
      <c r="D2398" s="9" t="str">
        <f t="shared" si="373"/>
        <v>residual</v>
      </c>
      <c r="E2398" s="9">
        <v>35</v>
      </c>
      <c r="F2398" s="9" t="s">
        <v>55</v>
      </c>
      <c r="G2398" s="9" t="s">
        <v>56</v>
      </c>
      <c r="H2398" s="9">
        <v>2</v>
      </c>
      <c r="I2398" s="9">
        <f t="shared" si="370"/>
        <v>37017035</v>
      </c>
      <c r="J2398" s="9">
        <f t="shared" si="372"/>
        <v>56</v>
      </c>
      <c r="K2398" s="22"/>
      <c r="L2398" s="22"/>
      <c r="M2398" s="10"/>
      <c r="N2398" s="10">
        <f t="shared" si="371"/>
        <v>0</v>
      </c>
      <c r="O2398" s="9"/>
      <c r="P2398" s="6"/>
      <c r="Q2398" s="6"/>
    </row>
    <row r="2399" spans="1:17" x14ac:dyDescent="0.25">
      <c r="A2399" s="7">
        <f t="shared" ref="A2399:D2414" si="374">A2398</f>
        <v>37017</v>
      </c>
      <c r="B2399" s="8">
        <f t="shared" si="374"/>
        <v>5</v>
      </c>
      <c r="C2399" s="9">
        <f t="shared" si="373"/>
        <v>6</v>
      </c>
      <c r="D2399" s="9" t="str">
        <f t="shared" si="373"/>
        <v>residual</v>
      </c>
      <c r="E2399" s="9">
        <v>61</v>
      </c>
      <c r="F2399" s="9" t="s">
        <v>55</v>
      </c>
      <c r="G2399" s="9" t="s">
        <v>56</v>
      </c>
      <c r="H2399" s="9">
        <v>3</v>
      </c>
      <c r="I2399" s="9">
        <f t="shared" si="370"/>
        <v>37017061</v>
      </c>
      <c r="J2399" s="9">
        <f t="shared" si="372"/>
        <v>56</v>
      </c>
      <c r="K2399" s="22"/>
      <c r="L2399" s="22"/>
      <c r="M2399" s="10"/>
      <c r="N2399" s="10">
        <f t="shared" si="371"/>
        <v>0</v>
      </c>
      <c r="O2399" s="9"/>
      <c r="P2399" s="6"/>
      <c r="Q2399" s="6"/>
    </row>
    <row r="2400" spans="1:17" x14ac:dyDescent="0.25">
      <c r="A2400" s="7">
        <f t="shared" si="374"/>
        <v>37017</v>
      </c>
      <c r="B2400" s="11">
        <f t="shared" si="374"/>
        <v>5</v>
      </c>
      <c r="C2400" s="12">
        <f t="shared" si="373"/>
        <v>6</v>
      </c>
      <c r="D2400" s="12" t="str">
        <f t="shared" si="373"/>
        <v>residual</v>
      </c>
      <c r="E2400" s="12">
        <v>17</v>
      </c>
      <c r="F2400" s="12" t="s">
        <v>57</v>
      </c>
      <c r="G2400" s="12" t="s">
        <v>56</v>
      </c>
      <c r="H2400" s="12">
        <v>1</v>
      </c>
      <c r="I2400" s="12">
        <f t="shared" si="370"/>
        <v>37017017</v>
      </c>
      <c r="J2400" s="12">
        <f t="shared" si="372"/>
        <v>56</v>
      </c>
      <c r="K2400" s="22"/>
      <c r="L2400" s="22"/>
      <c r="M2400" s="13"/>
      <c r="N2400" s="13">
        <f t="shared" si="371"/>
        <v>0</v>
      </c>
      <c r="O2400" s="12"/>
      <c r="P2400" s="6"/>
      <c r="Q2400" s="6"/>
    </row>
    <row r="2401" spans="1:17" x14ac:dyDescent="0.25">
      <c r="A2401" s="7">
        <f t="shared" si="374"/>
        <v>37017</v>
      </c>
      <c r="B2401" s="11">
        <f t="shared" si="374"/>
        <v>5</v>
      </c>
      <c r="C2401" s="12">
        <f t="shared" si="373"/>
        <v>6</v>
      </c>
      <c r="D2401" s="12" t="str">
        <f t="shared" si="373"/>
        <v>residual</v>
      </c>
      <c r="E2401" s="12">
        <v>39</v>
      </c>
      <c r="F2401" s="12" t="s">
        <v>57</v>
      </c>
      <c r="G2401" s="12" t="s">
        <v>56</v>
      </c>
      <c r="H2401" s="12">
        <v>2</v>
      </c>
      <c r="I2401" s="12">
        <f t="shared" si="370"/>
        <v>37017039</v>
      </c>
      <c r="J2401" s="12">
        <f t="shared" si="372"/>
        <v>56</v>
      </c>
      <c r="K2401" s="22"/>
      <c r="L2401" s="22"/>
      <c r="M2401" s="13"/>
      <c r="N2401" s="13">
        <f t="shared" si="371"/>
        <v>0</v>
      </c>
      <c r="O2401" s="12"/>
      <c r="P2401" s="6"/>
      <c r="Q2401" s="6"/>
    </row>
    <row r="2402" spans="1:17" x14ac:dyDescent="0.25">
      <c r="A2402" s="7">
        <f t="shared" si="374"/>
        <v>37017</v>
      </c>
      <c r="B2402" s="11">
        <f t="shared" si="374"/>
        <v>5</v>
      </c>
      <c r="C2402" s="12">
        <f t="shared" si="373"/>
        <v>6</v>
      </c>
      <c r="D2402" s="12" t="str">
        <f t="shared" si="373"/>
        <v>residual</v>
      </c>
      <c r="E2402" s="12">
        <v>82</v>
      </c>
      <c r="F2402" s="12" t="s">
        <v>57</v>
      </c>
      <c r="G2402" s="12" t="s">
        <v>56</v>
      </c>
      <c r="H2402" s="12">
        <v>3</v>
      </c>
      <c r="I2402" s="12">
        <f t="shared" si="370"/>
        <v>37017082</v>
      </c>
      <c r="J2402" s="12">
        <f t="shared" si="372"/>
        <v>56</v>
      </c>
      <c r="K2402" s="22"/>
      <c r="L2402" s="22"/>
      <c r="M2402" s="13"/>
      <c r="N2402" s="13">
        <f t="shared" si="371"/>
        <v>0</v>
      </c>
      <c r="O2402" s="12"/>
      <c r="P2402" s="6"/>
      <c r="Q2402" s="6"/>
    </row>
    <row r="2403" spans="1:17" x14ac:dyDescent="0.25">
      <c r="A2403" s="7">
        <f t="shared" si="374"/>
        <v>37017</v>
      </c>
      <c r="B2403" s="14">
        <f t="shared" si="374"/>
        <v>5</v>
      </c>
      <c r="C2403" s="15">
        <f t="shared" si="373"/>
        <v>6</v>
      </c>
      <c r="D2403" s="15" t="str">
        <f t="shared" si="373"/>
        <v>residual</v>
      </c>
      <c r="E2403" s="15">
        <v>15</v>
      </c>
      <c r="F2403" s="15" t="s">
        <v>55</v>
      </c>
      <c r="G2403" s="15" t="s">
        <v>58</v>
      </c>
      <c r="H2403" s="15">
        <v>1</v>
      </c>
      <c r="I2403" s="15">
        <f t="shared" si="370"/>
        <v>37017015</v>
      </c>
      <c r="J2403" s="15">
        <f t="shared" si="372"/>
        <v>56</v>
      </c>
      <c r="K2403" s="23"/>
      <c r="L2403" s="23"/>
      <c r="M2403" s="16"/>
      <c r="N2403" s="16">
        <f t="shared" si="371"/>
        <v>0</v>
      </c>
      <c r="O2403" s="15"/>
      <c r="P2403" s="6"/>
      <c r="Q2403" s="6"/>
    </row>
    <row r="2404" spans="1:17" x14ac:dyDescent="0.25">
      <c r="A2404" s="7">
        <f t="shared" si="374"/>
        <v>37017</v>
      </c>
      <c r="B2404" s="14">
        <f t="shared" si="374"/>
        <v>5</v>
      </c>
      <c r="C2404" s="15">
        <f t="shared" si="373"/>
        <v>6</v>
      </c>
      <c r="D2404" s="15" t="str">
        <f t="shared" si="373"/>
        <v>residual</v>
      </c>
      <c r="E2404" s="15">
        <v>34</v>
      </c>
      <c r="F2404" s="15" t="s">
        <v>55</v>
      </c>
      <c r="G2404" s="15" t="s">
        <v>58</v>
      </c>
      <c r="H2404" s="15">
        <v>2</v>
      </c>
      <c r="I2404" s="15">
        <f t="shared" si="370"/>
        <v>37017034</v>
      </c>
      <c r="J2404" s="15">
        <f t="shared" si="372"/>
        <v>56</v>
      </c>
      <c r="K2404" s="23"/>
      <c r="L2404" s="23"/>
      <c r="M2404" s="16"/>
      <c r="N2404" s="16">
        <f t="shared" si="371"/>
        <v>0</v>
      </c>
      <c r="O2404" s="15"/>
      <c r="P2404" s="6"/>
      <c r="Q2404" s="6"/>
    </row>
    <row r="2405" spans="1:17" x14ac:dyDescent="0.25">
      <c r="A2405" s="7">
        <f t="shared" si="374"/>
        <v>37017</v>
      </c>
      <c r="B2405" s="14">
        <f t="shared" si="374"/>
        <v>5</v>
      </c>
      <c r="C2405" s="15">
        <f t="shared" si="373"/>
        <v>6</v>
      </c>
      <c r="D2405" s="15" t="str">
        <f t="shared" si="373"/>
        <v>residual</v>
      </c>
      <c r="E2405" s="15">
        <v>60</v>
      </c>
      <c r="F2405" s="15" t="s">
        <v>55</v>
      </c>
      <c r="G2405" s="15" t="s">
        <v>58</v>
      </c>
      <c r="H2405" s="15">
        <v>3</v>
      </c>
      <c r="I2405" s="15">
        <f t="shared" si="370"/>
        <v>37017060</v>
      </c>
      <c r="J2405" s="15">
        <f t="shared" si="372"/>
        <v>56</v>
      </c>
      <c r="K2405" s="23"/>
      <c r="L2405" s="23"/>
      <c r="M2405" s="16"/>
      <c r="N2405" s="16">
        <f t="shared" si="371"/>
        <v>0</v>
      </c>
      <c r="O2405" s="15"/>
      <c r="P2405" s="6"/>
      <c r="Q2405" s="6"/>
    </row>
    <row r="2406" spans="1:17" x14ac:dyDescent="0.25">
      <c r="A2406" s="7">
        <f t="shared" si="374"/>
        <v>37017</v>
      </c>
      <c r="B2406" s="17">
        <f t="shared" si="374"/>
        <v>5</v>
      </c>
      <c r="C2406" s="18">
        <f t="shared" si="373"/>
        <v>6</v>
      </c>
      <c r="D2406" s="18" t="str">
        <f t="shared" si="373"/>
        <v>residual</v>
      </c>
      <c r="E2406" s="18">
        <v>18</v>
      </c>
      <c r="F2406" s="18" t="s">
        <v>57</v>
      </c>
      <c r="G2406" s="18" t="s">
        <v>58</v>
      </c>
      <c r="H2406" s="18">
        <v>1</v>
      </c>
      <c r="I2406" s="18">
        <f t="shared" si="370"/>
        <v>37017018</v>
      </c>
      <c r="J2406" s="18">
        <f t="shared" si="372"/>
        <v>56</v>
      </c>
      <c r="K2406" s="23"/>
      <c r="L2406" s="23"/>
      <c r="M2406" s="19"/>
      <c r="N2406" s="19">
        <f t="shared" si="371"/>
        <v>0</v>
      </c>
      <c r="O2406" s="18"/>
      <c r="P2406" s="6"/>
      <c r="Q2406" s="6"/>
    </row>
    <row r="2407" spans="1:17" x14ac:dyDescent="0.25">
      <c r="A2407" s="7">
        <f t="shared" si="374"/>
        <v>37017</v>
      </c>
      <c r="B2407" s="17">
        <f t="shared" si="374"/>
        <v>5</v>
      </c>
      <c r="C2407" s="18">
        <f t="shared" si="373"/>
        <v>6</v>
      </c>
      <c r="D2407" s="18" t="str">
        <f t="shared" si="373"/>
        <v>residual</v>
      </c>
      <c r="E2407" s="18">
        <v>37</v>
      </c>
      <c r="F2407" s="18" t="s">
        <v>57</v>
      </c>
      <c r="G2407" s="18" t="s">
        <v>58</v>
      </c>
      <c r="H2407" s="18">
        <v>2</v>
      </c>
      <c r="I2407" s="18">
        <f t="shared" si="370"/>
        <v>37017037</v>
      </c>
      <c r="J2407" s="18">
        <f t="shared" si="372"/>
        <v>56</v>
      </c>
      <c r="K2407" s="23"/>
      <c r="L2407" s="23"/>
      <c r="M2407" s="19"/>
      <c r="N2407" s="19">
        <f t="shared" si="371"/>
        <v>0</v>
      </c>
      <c r="O2407" s="18"/>
      <c r="P2407" s="6"/>
      <c r="Q2407" s="6"/>
    </row>
    <row r="2408" spans="1:17" x14ac:dyDescent="0.25">
      <c r="A2408" s="7">
        <f t="shared" si="374"/>
        <v>37017</v>
      </c>
      <c r="B2408" s="17">
        <f t="shared" si="374"/>
        <v>5</v>
      </c>
      <c r="C2408" s="18">
        <f t="shared" si="373"/>
        <v>6</v>
      </c>
      <c r="D2408" s="18" t="str">
        <f t="shared" si="373"/>
        <v>residual</v>
      </c>
      <c r="E2408" s="18">
        <v>83</v>
      </c>
      <c r="F2408" s="18" t="s">
        <v>57</v>
      </c>
      <c r="G2408" s="18" t="s">
        <v>58</v>
      </c>
      <c r="H2408" s="18">
        <v>3</v>
      </c>
      <c r="I2408" s="18">
        <f t="shared" si="370"/>
        <v>37017083</v>
      </c>
      <c r="J2408" s="18">
        <f t="shared" si="372"/>
        <v>56</v>
      </c>
      <c r="K2408" s="23"/>
      <c r="L2408" s="23"/>
      <c r="M2408" s="19"/>
      <c r="N2408" s="19">
        <f t="shared" si="371"/>
        <v>0</v>
      </c>
      <c r="O2408" s="18"/>
      <c r="P2408" s="6"/>
      <c r="Q2408" s="6"/>
    </row>
    <row r="2409" spans="1:17" x14ac:dyDescent="0.25">
      <c r="A2409" s="7">
        <f t="shared" si="374"/>
        <v>37017</v>
      </c>
      <c r="B2409" s="8">
        <f t="shared" si="374"/>
        <v>5</v>
      </c>
      <c r="C2409" s="9">
        <f t="shared" si="373"/>
        <v>6</v>
      </c>
      <c r="D2409" s="9" t="str">
        <f t="shared" si="373"/>
        <v>residual</v>
      </c>
      <c r="E2409" s="9">
        <v>16</v>
      </c>
      <c r="F2409" s="9" t="s">
        <v>55</v>
      </c>
      <c r="G2409" s="9" t="s">
        <v>59</v>
      </c>
      <c r="H2409" s="9">
        <v>1</v>
      </c>
      <c r="I2409" s="9">
        <f t="shared" si="370"/>
        <v>37017016</v>
      </c>
      <c r="J2409" s="9">
        <f t="shared" si="372"/>
        <v>56</v>
      </c>
      <c r="K2409" s="22"/>
      <c r="L2409" s="22"/>
      <c r="M2409" s="10"/>
      <c r="N2409" s="10">
        <f t="shared" si="371"/>
        <v>0</v>
      </c>
      <c r="O2409" s="9"/>
      <c r="P2409" s="6"/>
      <c r="Q2409" s="6"/>
    </row>
    <row r="2410" spans="1:17" x14ac:dyDescent="0.25">
      <c r="A2410" s="7">
        <f t="shared" si="374"/>
        <v>37017</v>
      </c>
      <c r="B2410" s="8">
        <f t="shared" si="374"/>
        <v>5</v>
      </c>
      <c r="C2410" s="9">
        <f t="shared" si="373"/>
        <v>6</v>
      </c>
      <c r="D2410" s="9" t="str">
        <f t="shared" si="373"/>
        <v>residual</v>
      </c>
      <c r="E2410" s="9">
        <v>36</v>
      </c>
      <c r="F2410" s="9" t="s">
        <v>55</v>
      </c>
      <c r="G2410" s="9" t="s">
        <v>59</v>
      </c>
      <c r="H2410" s="9">
        <v>2</v>
      </c>
      <c r="I2410" s="9">
        <f t="shared" si="370"/>
        <v>37017036</v>
      </c>
      <c r="J2410" s="9">
        <f t="shared" si="372"/>
        <v>56</v>
      </c>
      <c r="K2410" s="22"/>
      <c r="L2410" s="22"/>
      <c r="M2410" s="10"/>
      <c r="N2410" s="10">
        <f t="shared" si="371"/>
        <v>0</v>
      </c>
      <c r="O2410" s="9"/>
      <c r="P2410" s="6"/>
      <c r="Q2410" s="6"/>
    </row>
    <row r="2411" spans="1:17" x14ac:dyDescent="0.25">
      <c r="A2411" s="7">
        <f t="shared" si="374"/>
        <v>37017</v>
      </c>
      <c r="B2411" s="8">
        <f t="shared" si="374"/>
        <v>5</v>
      </c>
      <c r="C2411" s="9">
        <f t="shared" si="373"/>
        <v>6</v>
      </c>
      <c r="D2411" s="9" t="str">
        <f t="shared" si="373"/>
        <v>residual</v>
      </c>
      <c r="E2411" s="9">
        <v>59</v>
      </c>
      <c r="F2411" s="9" t="s">
        <v>55</v>
      </c>
      <c r="G2411" s="9" t="s">
        <v>59</v>
      </c>
      <c r="H2411" s="9">
        <v>3</v>
      </c>
      <c r="I2411" s="9">
        <f t="shared" si="370"/>
        <v>37017059</v>
      </c>
      <c r="J2411" s="9">
        <f t="shared" si="372"/>
        <v>56</v>
      </c>
      <c r="K2411" s="22"/>
      <c r="L2411" s="22"/>
      <c r="M2411" s="10"/>
      <c r="N2411" s="10">
        <f t="shared" si="371"/>
        <v>0</v>
      </c>
      <c r="O2411" s="9"/>
      <c r="P2411" s="6"/>
      <c r="Q2411" s="6"/>
    </row>
    <row r="2412" spans="1:17" x14ac:dyDescent="0.25">
      <c r="A2412" s="7">
        <f t="shared" si="374"/>
        <v>37017</v>
      </c>
      <c r="B2412" s="11">
        <f t="shared" si="374"/>
        <v>5</v>
      </c>
      <c r="C2412" s="12">
        <f t="shared" si="373"/>
        <v>6</v>
      </c>
      <c r="D2412" s="12" t="str">
        <f t="shared" si="373"/>
        <v>residual</v>
      </c>
      <c r="E2412" s="12">
        <v>19</v>
      </c>
      <c r="F2412" s="12" t="s">
        <v>57</v>
      </c>
      <c r="G2412" s="12" t="s">
        <v>59</v>
      </c>
      <c r="H2412" s="12">
        <v>1</v>
      </c>
      <c r="I2412" s="12">
        <f t="shared" si="370"/>
        <v>37017019</v>
      </c>
      <c r="J2412" s="12">
        <f t="shared" si="372"/>
        <v>56</v>
      </c>
      <c r="K2412" s="22"/>
      <c r="L2412" s="22"/>
      <c r="M2412" s="13"/>
      <c r="N2412" s="13">
        <f t="shared" si="371"/>
        <v>0</v>
      </c>
      <c r="O2412" s="12"/>
      <c r="P2412" s="6"/>
      <c r="Q2412" s="6"/>
    </row>
    <row r="2413" spans="1:17" x14ac:dyDescent="0.25">
      <c r="A2413" s="7">
        <f t="shared" si="374"/>
        <v>37017</v>
      </c>
      <c r="B2413" s="11">
        <f t="shared" si="374"/>
        <v>5</v>
      </c>
      <c r="C2413" s="12">
        <f t="shared" si="373"/>
        <v>6</v>
      </c>
      <c r="D2413" s="12" t="str">
        <f t="shared" si="373"/>
        <v>residual</v>
      </c>
      <c r="E2413" s="12">
        <v>38</v>
      </c>
      <c r="F2413" s="12" t="s">
        <v>57</v>
      </c>
      <c r="G2413" s="12" t="s">
        <v>59</v>
      </c>
      <c r="H2413" s="12">
        <v>2</v>
      </c>
      <c r="I2413" s="12">
        <f t="shared" si="370"/>
        <v>37017038</v>
      </c>
      <c r="J2413" s="12">
        <f t="shared" si="372"/>
        <v>56</v>
      </c>
      <c r="K2413" s="22"/>
      <c r="L2413" s="22"/>
      <c r="M2413" s="13"/>
      <c r="N2413" s="13">
        <f t="shared" si="371"/>
        <v>0</v>
      </c>
      <c r="O2413" s="12"/>
      <c r="P2413" s="6"/>
      <c r="Q2413" s="6"/>
    </row>
    <row r="2414" spans="1:17" x14ac:dyDescent="0.25">
      <c r="A2414" s="7">
        <f t="shared" si="374"/>
        <v>37017</v>
      </c>
      <c r="B2414" s="11">
        <f t="shared" si="374"/>
        <v>5</v>
      </c>
      <c r="C2414" s="12">
        <f t="shared" si="374"/>
        <v>6</v>
      </c>
      <c r="D2414" s="12" t="str">
        <f t="shared" si="374"/>
        <v>residual</v>
      </c>
      <c r="E2414" s="12">
        <v>81</v>
      </c>
      <c r="F2414" s="12" t="s">
        <v>57</v>
      </c>
      <c r="G2414" s="12" t="s">
        <v>59</v>
      </c>
      <c r="H2414" s="12">
        <v>3</v>
      </c>
      <c r="I2414" s="12">
        <f t="shared" si="370"/>
        <v>37017081</v>
      </c>
      <c r="J2414" s="12">
        <f>B2414*10+C2414</f>
        <v>56</v>
      </c>
      <c r="K2414" s="22"/>
      <c r="L2414" s="22"/>
      <c r="M2414" s="13"/>
      <c r="N2414" s="13">
        <f t="shared" si="371"/>
        <v>0</v>
      </c>
      <c r="O2414" s="12"/>
      <c r="P2414" s="6"/>
      <c r="Q2414" s="6"/>
    </row>
    <row r="2415" spans="1:17" x14ac:dyDescent="0.25">
      <c r="A2415" s="20">
        <v>37066</v>
      </c>
      <c r="B2415" s="8">
        <v>5</v>
      </c>
      <c r="C2415" s="9">
        <v>7</v>
      </c>
      <c r="D2415" s="9" t="s">
        <v>54</v>
      </c>
      <c r="E2415" s="9">
        <v>14</v>
      </c>
      <c r="F2415" s="9" t="s">
        <v>55</v>
      </c>
      <c r="G2415" s="9" t="s">
        <v>56</v>
      </c>
      <c r="H2415" s="9">
        <v>1</v>
      </c>
      <c r="I2415" s="9">
        <f t="shared" si="370"/>
        <v>37066014</v>
      </c>
      <c r="J2415" s="9">
        <f t="shared" si="372"/>
        <v>57</v>
      </c>
      <c r="K2415" s="10"/>
      <c r="L2415" s="10"/>
      <c r="M2415" s="10">
        <v>0</v>
      </c>
      <c r="N2415" s="10">
        <f t="shared" si="371"/>
        <v>0</v>
      </c>
      <c r="O2415" s="9"/>
      <c r="P2415" s="6"/>
      <c r="Q2415" s="6"/>
    </row>
    <row r="2416" spans="1:17" x14ac:dyDescent="0.25">
      <c r="A2416" s="20">
        <f>A2415</f>
        <v>37066</v>
      </c>
      <c r="B2416" s="8">
        <f>B2415</f>
        <v>5</v>
      </c>
      <c r="C2416" s="9">
        <f t="shared" ref="C2416:D2431" si="375">C2415</f>
        <v>7</v>
      </c>
      <c r="D2416" s="9" t="str">
        <f t="shared" si="375"/>
        <v>final</v>
      </c>
      <c r="E2416" s="9">
        <v>35</v>
      </c>
      <c r="F2416" s="9" t="s">
        <v>55</v>
      </c>
      <c r="G2416" s="9" t="s">
        <v>56</v>
      </c>
      <c r="H2416" s="9">
        <v>2</v>
      </c>
      <c r="I2416" s="9">
        <f t="shared" si="370"/>
        <v>37066035</v>
      </c>
      <c r="J2416" s="9">
        <f t="shared" si="372"/>
        <v>57</v>
      </c>
      <c r="K2416" s="10"/>
      <c r="L2416" s="10"/>
      <c r="M2416" s="10">
        <v>0</v>
      </c>
      <c r="N2416" s="10">
        <f t="shared" si="371"/>
        <v>0</v>
      </c>
      <c r="O2416" s="9"/>
      <c r="P2416" s="6"/>
      <c r="Q2416" s="6"/>
    </row>
    <row r="2417" spans="1:17" x14ac:dyDescent="0.25">
      <c r="A2417" s="20">
        <f t="shared" ref="A2417:D2432" si="376">A2416</f>
        <v>37066</v>
      </c>
      <c r="B2417" s="8">
        <f t="shared" si="376"/>
        <v>5</v>
      </c>
      <c r="C2417" s="9">
        <f t="shared" si="375"/>
        <v>7</v>
      </c>
      <c r="D2417" s="9" t="str">
        <f t="shared" si="375"/>
        <v>final</v>
      </c>
      <c r="E2417" s="9">
        <v>61</v>
      </c>
      <c r="F2417" s="9" t="s">
        <v>55</v>
      </c>
      <c r="G2417" s="9" t="s">
        <v>56</v>
      </c>
      <c r="H2417" s="9">
        <v>3</v>
      </c>
      <c r="I2417" s="9">
        <f t="shared" si="370"/>
        <v>37066061</v>
      </c>
      <c r="J2417" s="9">
        <f t="shared" si="372"/>
        <v>57</v>
      </c>
      <c r="K2417" s="10"/>
      <c r="L2417" s="10"/>
      <c r="M2417" s="10">
        <v>0</v>
      </c>
      <c r="N2417" s="10">
        <f t="shared" si="371"/>
        <v>0</v>
      </c>
      <c r="O2417" s="9"/>
      <c r="P2417" s="6"/>
      <c r="Q2417" s="6"/>
    </row>
    <row r="2418" spans="1:17" x14ac:dyDescent="0.25">
      <c r="A2418" s="20">
        <f t="shared" si="376"/>
        <v>37066</v>
      </c>
      <c r="B2418" s="11">
        <f t="shared" si="376"/>
        <v>5</v>
      </c>
      <c r="C2418" s="12">
        <f t="shared" si="375"/>
        <v>7</v>
      </c>
      <c r="D2418" s="12" t="str">
        <f t="shared" si="375"/>
        <v>final</v>
      </c>
      <c r="E2418" s="12">
        <v>17</v>
      </c>
      <c r="F2418" s="12" t="s">
        <v>57</v>
      </c>
      <c r="G2418" s="12" t="s">
        <v>56</v>
      </c>
      <c r="H2418" s="12">
        <v>1</v>
      </c>
      <c r="I2418" s="12">
        <f t="shared" si="370"/>
        <v>37066017</v>
      </c>
      <c r="J2418" s="12">
        <f t="shared" si="372"/>
        <v>57</v>
      </c>
      <c r="K2418" s="13"/>
      <c r="L2418" s="13"/>
      <c r="M2418" s="13">
        <v>0</v>
      </c>
      <c r="N2418" s="13">
        <f t="shared" si="371"/>
        <v>0</v>
      </c>
      <c r="O2418" s="12"/>
      <c r="P2418" s="6"/>
      <c r="Q2418" s="6"/>
    </row>
    <row r="2419" spans="1:17" x14ac:dyDescent="0.25">
      <c r="A2419" s="20">
        <f t="shared" si="376"/>
        <v>37066</v>
      </c>
      <c r="B2419" s="11">
        <f t="shared" si="376"/>
        <v>5</v>
      </c>
      <c r="C2419" s="12">
        <f t="shared" si="375"/>
        <v>7</v>
      </c>
      <c r="D2419" s="12" t="str">
        <f t="shared" si="375"/>
        <v>final</v>
      </c>
      <c r="E2419" s="12">
        <v>39</v>
      </c>
      <c r="F2419" s="12" t="s">
        <v>57</v>
      </c>
      <c r="G2419" s="12" t="s">
        <v>56</v>
      </c>
      <c r="H2419" s="12">
        <v>2</v>
      </c>
      <c r="I2419" s="12">
        <f t="shared" si="370"/>
        <v>37066039</v>
      </c>
      <c r="J2419" s="12">
        <f t="shared" si="372"/>
        <v>57</v>
      </c>
      <c r="K2419" s="13"/>
      <c r="L2419" s="13"/>
      <c r="M2419" s="13">
        <v>0</v>
      </c>
      <c r="N2419" s="13">
        <f t="shared" si="371"/>
        <v>0</v>
      </c>
      <c r="O2419" s="12"/>
      <c r="P2419" s="6"/>
      <c r="Q2419" s="6"/>
    </row>
    <row r="2420" spans="1:17" x14ac:dyDescent="0.25">
      <c r="A2420" s="20">
        <f t="shared" si="376"/>
        <v>37066</v>
      </c>
      <c r="B2420" s="11">
        <f t="shared" si="376"/>
        <v>5</v>
      </c>
      <c r="C2420" s="12">
        <f t="shared" si="375"/>
        <v>7</v>
      </c>
      <c r="D2420" s="12" t="str">
        <f t="shared" si="375"/>
        <v>final</v>
      </c>
      <c r="E2420" s="12">
        <v>82</v>
      </c>
      <c r="F2420" s="12" t="s">
        <v>57</v>
      </c>
      <c r="G2420" s="12" t="s">
        <v>56</v>
      </c>
      <c r="H2420" s="12">
        <v>3</v>
      </c>
      <c r="I2420" s="12">
        <f t="shared" si="370"/>
        <v>37066082</v>
      </c>
      <c r="J2420" s="12">
        <f t="shared" si="372"/>
        <v>57</v>
      </c>
      <c r="K2420" s="13"/>
      <c r="L2420" s="13"/>
      <c r="M2420" s="13">
        <v>0</v>
      </c>
      <c r="N2420" s="13">
        <f t="shared" si="371"/>
        <v>0</v>
      </c>
      <c r="O2420" s="12"/>
      <c r="P2420" s="6"/>
      <c r="Q2420" s="6"/>
    </row>
    <row r="2421" spans="1:17" x14ac:dyDescent="0.25">
      <c r="A2421" s="20">
        <f t="shared" si="376"/>
        <v>37066</v>
      </c>
      <c r="B2421" s="14">
        <f t="shared" si="376"/>
        <v>5</v>
      </c>
      <c r="C2421" s="15">
        <f t="shared" si="375"/>
        <v>7</v>
      </c>
      <c r="D2421" s="15" t="str">
        <f t="shared" si="375"/>
        <v>final</v>
      </c>
      <c r="E2421" s="15">
        <v>15</v>
      </c>
      <c r="F2421" s="15" t="s">
        <v>55</v>
      </c>
      <c r="G2421" s="15" t="s">
        <v>58</v>
      </c>
      <c r="H2421" s="15">
        <v>1</v>
      </c>
      <c r="I2421" s="15">
        <f t="shared" si="370"/>
        <v>37066015</v>
      </c>
      <c r="J2421" s="15">
        <f t="shared" si="372"/>
        <v>57</v>
      </c>
      <c r="K2421" s="16">
        <v>228.5</v>
      </c>
      <c r="L2421" s="16">
        <v>228.5</v>
      </c>
      <c r="M2421" s="16">
        <v>100</v>
      </c>
      <c r="N2421" s="16">
        <f t="shared" si="371"/>
        <v>228.5</v>
      </c>
      <c r="O2421" s="15"/>
      <c r="P2421" s="6"/>
      <c r="Q2421" s="6"/>
    </row>
    <row r="2422" spans="1:17" x14ac:dyDescent="0.25">
      <c r="A2422" s="20">
        <f t="shared" si="376"/>
        <v>37066</v>
      </c>
      <c r="B2422" s="14">
        <f t="shared" si="376"/>
        <v>5</v>
      </c>
      <c r="C2422" s="15">
        <f t="shared" si="375"/>
        <v>7</v>
      </c>
      <c r="D2422" s="15" t="str">
        <f t="shared" si="375"/>
        <v>final</v>
      </c>
      <c r="E2422" s="15">
        <v>34</v>
      </c>
      <c r="F2422" s="15" t="s">
        <v>55</v>
      </c>
      <c r="G2422" s="15" t="s">
        <v>58</v>
      </c>
      <c r="H2422" s="15">
        <v>2</v>
      </c>
      <c r="I2422" s="15">
        <f t="shared" si="370"/>
        <v>37066034</v>
      </c>
      <c r="J2422" s="15">
        <f t="shared" si="372"/>
        <v>57</v>
      </c>
      <c r="K2422" s="16">
        <v>230.5</v>
      </c>
      <c r="L2422" s="16">
        <v>230.5</v>
      </c>
      <c r="M2422" s="16">
        <v>100</v>
      </c>
      <c r="N2422" s="16">
        <f t="shared" si="371"/>
        <v>230.5</v>
      </c>
      <c r="O2422" s="15"/>
      <c r="P2422" s="6"/>
      <c r="Q2422" s="6"/>
    </row>
    <row r="2423" spans="1:17" x14ac:dyDescent="0.25">
      <c r="A2423" s="20">
        <f t="shared" si="376"/>
        <v>37066</v>
      </c>
      <c r="B2423" s="14">
        <f t="shared" si="376"/>
        <v>5</v>
      </c>
      <c r="C2423" s="15">
        <f t="shared" si="375"/>
        <v>7</v>
      </c>
      <c r="D2423" s="15" t="str">
        <f t="shared" si="375"/>
        <v>final</v>
      </c>
      <c r="E2423" s="15">
        <v>60</v>
      </c>
      <c r="F2423" s="15" t="s">
        <v>55</v>
      </c>
      <c r="G2423" s="15" t="s">
        <v>58</v>
      </c>
      <c r="H2423" s="15">
        <v>3</v>
      </c>
      <c r="I2423" s="15">
        <f t="shared" si="370"/>
        <v>37066060</v>
      </c>
      <c r="J2423" s="15">
        <f t="shared" si="372"/>
        <v>57</v>
      </c>
      <c r="K2423" s="16">
        <v>150</v>
      </c>
      <c r="L2423" s="16">
        <v>150</v>
      </c>
      <c r="M2423" s="16">
        <v>100</v>
      </c>
      <c r="N2423" s="16">
        <f t="shared" si="371"/>
        <v>150</v>
      </c>
      <c r="O2423" s="15"/>
      <c r="P2423" s="6"/>
      <c r="Q2423" s="6"/>
    </row>
    <row r="2424" spans="1:17" x14ac:dyDescent="0.25">
      <c r="A2424" s="20">
        <f t="shared" si="376"/>
        <v>37066</v>
      </c>
      <c r="B2424" s="17">
        <f t="shared" si="376"/>
        <v>5</v>
      </c>
      <c r="C2424" s="18">
        <f t="shared" si="375"/>
        <v>7</v>
      </c>
      <c r="D2424" s="18" t="str">
        <f t="shared" si="375"/>
        <v>final</v>
      </c>
      <c r="E2424" s="18">
        <v>18</v>
      </c>
      <c r="F2424" s="18" t="s">
        <v>57</v>
      </c>
      <c r="G2424" s="18" t="s">
        <v>58</v>
      </c>
      <c r="H2424" s="18">
        <v>1</v>
      </c>
      <c r="I2424" s="18">
        <f t="shared" si="370"/>
        <v>37066018</v>
      </c>
      <c r="J2424" s="18">
        <f t="shared" si="372"/>
        <v>57</v>
      </c>
      <c r="K2424" s="19">
        <v>419.5</v>
      </c>
      <c r="L2424" s="19">
        <v>419.5</v>
      </c>
      <c r="M2424" s="19">
        <v>77.234803337306317</v>
      </c>
      <c r="N2424" s="19">
        <f t="shared" si="371"/>
        <v>324</v>
      </c>
      <c r="O2424" s="18"/>
      <c r="P2424" s="6"/>
      <c r="Q2424" s="6"/>
    </row>
    <row r="2425" spans="1:17" x14ac:dyDescent="0.25">
      <c r="A2425" s="20">
        <f t="shared" si="376"/>
        <v>37066</v>
      </c>
      <c r="B2425" s="17">
        <f t="shared" si="376"/>
        <v>5</v>
      </c>
      <c r="C2425" s="18">
        <f t="shared" si="375"/>
        <v>7</v>
      </c>
      <c r="D2425" s="18" t="str">
        <f t="shared" si="375"/>
        <v>final</v>
      </c>
      <c r="E2425" s="18">
        <v>37</v>
      </c>
      <c r="F2425" s="18" t="s">
        <v>57</v>
      </c>
      <c r="G2425" s="18" t="s">
        <v>58</v>
      </c>
      <c r="H2425" s="18">
        <v>2</v>
      </c>
      <c r="I2425" s="18">
        <f t="shared" si="370"/>
        <v>37066037</v>
      </c>
      <c r="J2425" s="18">
        <f t="shared" si="372"/>
        <v>57</v>
      </c>
      <c r="K2425" s="19">
        <v>514</v>
      </c>
      <c r="L2425" s="19">
        <v>514</v>
      </c>
      <c r="M2425" s="19">
        <v>57.392996108949411</v>
      </c>
      <c r="N2425" s="19">
        <f t="shared" si="371"/>
        <v>295</v>
      </c>
      <c r="O2425" s="18"/>
      <c r="P2425" s="6"/>
      <c r="Q2425" s="6"/>
    </row>
    <row r="2426" spans="1:17" x14ac:dyDescent="0.25">
      <c r="A2426" s="20">
        <f t="shared" si="376"/>
        <v>37066</v>
      </c>
      <c r="B2426" s="17">
        <f t="shared" si="376"/>
        <v>5</v>
      </c>
      <c r="C2426" s="18">
        <f t="shared" si="375"/>
        <v>7</v>
      </c>
      <c r="D2426" s="18" t="str">
        <f t="shared" si="375"/>
        <v>final</v>
      </c>
      <c r="E2426" s="18">
        <v>83</v>
      </c>
      <c r="F2426" s="18" t="s">
        <v>57</v>
      </c>
      <c r="G2426" s="18" t="s">
        <v>58</v>
      </c>
      <c r="H2426" s="18">
        <v>3</v>
      </c>
      <c r="I2426" s="18">
        <f t="shared" si="370"/>
        <v>37066083</v>
      </c>
      <c r="J2426" s="18">
        <f t="shared" si="372"/>
        <v>57</v>
      </c>
      <c r="K2426" s="19">
        <v>381.5</v>
      </c>
      <c r="L2426" s="19">
        <v>381.5</v>
      </c>
      <c r="M2426" s="19">
        <v>87.811271297509833</v>
      </c>
      <c r="N2426" s="19">
        <f t="shared" si="371"/>
        <v>335</v>
      </c>
      <c r="O2426" s="18"/>
      <c r="P2426" s="6"/>
      <c r="Q2426" s="6"/>
    </row>
    <row r="2427" spans="1:17" x14ac:dyDescent="0.25">
      <c r="A2427" s="20">
        <f t="shared" si="376"/>
        <v>37066</v>
      </c>
      <c r="B2427" s="8">
        <f t="shared" si="376"/>
        <v>5</v>
      </c>
      <c r="C2427" s="9">
        <f t="shared" si="375"/>
        <v>7</v>
      </c>
      <c r="D2427" s="9" t="str">
        <f t="shared" si="375"/>
        <v>final</v>
      </c>
      <c r="E2427" s="9">
        <v>16</v>
      </c>
      <c r="F2427" s="9" t="s">
        <v>55</v>
      </c>
      <c r="G2427" s="9" t="s">
        <v>59</v>
      </c>
      <c r="H2427" s="9">
        <v>1</v>
      </c>
      <c r="I2427" s="9">
        <f t="shared" si="370"/>
        <v>37066016</v>
      </c>
      <c r="J2427" s="9">
        <f t="shared" si="372"/>
        <v>57</v>
      </c>
      <c r="K2427" s="10">
        <v>713</v>
      </c>
      <c r="L2427" s="10">
        <v>713</v>
      </c>
      <c r="M2427" s="10">
        <v>97</v>
      </c>
      <c r="N2427" s="10">
        <f t="shared" si="371"/>
        <v>691.61</v>
      </c>
      <c r="O2427" s="9"/>
      <c r="P2427" s="6"/>
      <c r="Q2427" s="6"/>
    </row>
    <row r="2428" spans="1:17" x14ac:dyDescent="0.25">
      <c r="A2428" s="20">
        <f t="shared" si="376"/>
        <v>37066</v>
      </c>
      <c r="B2428" s="8">
        <f t="shared" si="376"/>
        <v>5</v>
      </c>
      <c r="C2428" s="9">
        <f t="shared" si="375"/>
        <v>7</v>
      </c>
      <c r="D2428" s="9" t="str">
        <f t="shared" si="375"/>
        <v>final</v>
      </c>
      <c r="E2428" s="9">
        <v>36</v>
      </c>
      <c r="F2428" s="9" t="s">
        <v>55</v>
      </c>
      <c r="G2428" s="9" t="s">
        <v>59</v>
      </c>
      <c r="H2428" s="9">
        <v>2</v>
      </c>
      <c r="I2428" s="9">
        <f t="shared" si="370"/>
        <v>37066036</v>
      </c>
      <c r="J2428" s="9">
        <f t="shared" si="372"/>
        <v>57</v>
      </c>
      <c r="K2428" s="10">
        <v>364.5</v>
      </c>
      <c r="L2428" s="10">
        <v>364.5</v>
      </c>
      <c r="M2428" s="10">
        <v>97</v>
      </c>
      <c r="N2428" s="10">
        <f t="shared" si="371"/>
        <v>353.565</v>
      </c>
      <c r="O2428" s="9"/>
      <c r="P2428" s="6"/>
      <c r="Q2428" s="6"/>
    </row>
    <row r="2429" spans="1:17" x14ac:dyDescent="0.25">
      <c r="A2429" s="20">
        <f t="shared" si="376"/>
        <v>37066</v>
      </c>
      <c r="B2429" s="8">
        <f t="shared" si="376"/>
        <v>5</v>
      </c>
      <c r="C2429" s="9">
        <f t="shared" si="375"/>
        <v>7</v>
      </c>
      <c r="D2429" s="9" t="str">
        <f t="shared" si="375"/>
        <v>final</v>
      </c>
      <c r="E2429" s="9">
        <v>59</v>
      </c>
      <c r="F2429" s="9" t="s">
        <v>55</v>
      </c>
      <c r="G2429" s="9" t="s">
        <v>59</v>
      </c>
      <c r="H2429" s="9">
        <v>3</v>
      </c>
      <c r="I2429" s="9">
        <f t="shared" si="370"/>
        <v>37066059</v>
      </c>
      <c r="J2429" s="9">
        <f>B2429*10+C2429</f>
        <v>57</v>
      </c>
      <c r="K2429" s="10">
        <v>702</v>
      </c>
      <c r="L2429" s="10">
        <v>702</v>
      </c>
      <c r="M2429" s="10">
        <v>97</v>
      </c>
      <c r="N2429" s="10">
        <f t="shared" si="371"/>
        <v>680.93999999999994</v>
      </c>
      <c r="O2429" s="9"/>
      <c r="P2429" s="6"/>
      <c r="Q2429" s="6"/>
    </row>
    <row r="2430" spans="1:17" x14ac:dyDescent="0.25">
      <c r="A2430" s="20">
        <f t="shared" si="376"/>
        <v>37066</v>
      </c>
      <c r="B2430" s="11">
        <f t="shared" si="376"/>
        <v>5</v>
      </c>
      <c r="C2430" s="12">
        <f t="shared" si="375"/>
        <v>7</v>
      </c>
      <c r="D2430" s="12" t="str">
        <f t="shared" si="375"/>
        <v>final</v>
      </c>
      <c r="E2430" s="12">
        <v>19</v>
      </c>
      <c r="F2430" s="12" t="s">
        <v>57</v>
      </c>
      <c r="G2430" s="12" t="s">
        <v>59</v>
      </c>
      <c r="H2430" s="12">
        <v>1</v>
      </c>
      <c r="I2430" s="12">
        <f t="shared" si="370"/>
        <v>37066019</v>
      </c>
      <c r="J2430" s="12">
        <f t="shared" si="372"/>
        <v>57</v>
      </c>
      <c r="K2430" s="13">
        <v>459</v>
      </c>
      <c r="L2430" s="13">
        <v>459</v>
      </c>
      <c r="M2430" s="13">
        <v>85.3</v>
      </c>
      <c r="N2430" s="13">
        <f t="shared" si="371"/>
        <v>391.52699999999999</v>
      </c>
      <c r="O2430" s="12"/>
      <c r="P2430" s="6"/>
      <c r="Q2430" s="6"/>
    </row>
    <row r="2431" spans="1:17" x14ac:dyDescent="0.25">
      <c r="A2431" s="20">
        <f t="shared" si="376"/>
        <v>37066</v>
      </c>
      <c r="B2431" s="11">
        <f t="shared" si="376"/>
        <v>5</v>
      </c>
      <c r="C2431" s="12">
        <f t="shared" si="375"/>
        <v>7</v>
      </c>
      <c r="D2431" s="12" t="str">
        <f t="shared" si="375"/>
        <v>final</v>
      </c>
      <c r="E2431" s="12">
        <v>38</v>
      </c>
      <c r="F2431" s="12" t="s">
        <v>57</v>
      </c>
      <c r="G2431" s="12" t="s">
        <v>59</v>
      </c>
      <c r="H2431" s="12">
        <v>2</v>
      </c>
      <c r="I2431" s="12">
        <f t="shared" si="370"/>
        <v>37066038</v>
      </c>
      <c r="J2431" s="12">
        <f t="shared" si="372"/>
        <v>57</v>
      </c>
      <c r="K2431" s="13">
        <v>898.5</v>
      </c>
      <c r="L2431" s="13">
        <v>898.5</v>
      </c>
      <c r="M2431" s="13">
        <v>85.3</v>
      </c>
      <c r="N2431" s="13">
        <f t="shared" si="371"/>
        <v>766.42049999999995</v>
      </c>
      <c r="O2431" s="12"/>
      <c r="P2431" s="6"/>
      <c r="Q2431" s="6"/>
    </row>
    <row r="2432" spans="1:17" x14ac:dyDescent="0.25">
      <c r="A2432" s="20">
        <f t="shared" si="376"/>
        <v>37066</v>
      </c>
      <c r="B2432" s="11">
        <f t="shared" si="376"/>
        <v>5</v>
      </c>
      <c r="C2432" s="12">
        <f t="shared" si="376"/>
        <v>7</v>
      </c>
      <c r="D2432" s="12" t="str">
        <f t="shared" si="376"/>
        <v>final</v>
      </c>
      <c r="E2432" s="12">
        <v>81</v>
      </c>
      <c r="F2432" s="12" t="s">
        <v>57</v>
      </c>
      <c r="G2432" s="12" t="s">
        <v>59</v>
      </c>
      <c r="H2432" s="12">
        <v>3</v>
      </c>
      <c r="I2432" s="12">
        <f t="shared" si="370"/>
        <v>37066081</v>
      </c>
      <c r="J2432" s="12">
        <f t="shared" si="372"/>
        <v>57</v>
      </c>
      <c r="K2432" s="13">
        <v>757</v>
      </c>
      <c r="L2432" s="13">
        <v>757</v>
      </c>
      <c r="M2432" s="13">
        <v>85.3</v>
      </c>
      <c r="N2432" s="13">
        <f t="shared" si="371"/>
        <v>645.721</v>
      </c>
      <c r="O2432" s="12"/>
      <c r="P2432" s="6"/>
      <c r="Q2432" s="6"/>
    </row>
    <row r="2433" spans="1:17" x14ac:dyDescent="0.25">
      <c r="A2433" s="7">
        <v>37076</v>
      </c>
      <c r="B2433" s="8">
        <v>5</v>
      </c>
      <c r="C2433" s="9">
        <v>7</v>
      </c>
      <c r="D2433" s="9" t="s">
        <v>51</v>
      </c>
      <c r="E2433" s="9">
        <v>14</v>
      </c>
      <c r="F2433" s="9" t="s">
        <v>55</v>
      </c>
      <c r="G2433" s="9" t="s">
        <v>56</v>
      </c>
      <c r="H2433" s="9">
        <v>1</v>
      </c>
      <c r="I2433" s="9">
        <f t="shared" si="370"/>
        <v>37076014</v>
      </c>
      <c r="J2433" s="9">
        <f t="shared" si="372"/>
        <v>57</v>
      </c>
      <c r="K2433" s="10"/>
      <c r="L2433" s="10"/>
      <c r="M2433" s="10"/>
      <c r="N2433" s="10"/>
      <c r="O2433" s="9"/>
      <c r="P2433" s="6"/>
      <c r="Q2433" s="6"/>
    </row>
    <row r="2434" spans="1:17" x14ac:dyDescent="0.25">
      <c r="A2434" s="7">
        <f>A2433</f>
        <v>37076</v>
      </c>
      <c r="B2434" s="8">
        <f>B2433</f>
        <v>5</v>
      </c>
      <c r="C2434" s="9">
        <f t="shared" ref="C2434:D2449" si="377">C2433</f>
        <v>7</v>
      </c>
      <c r="D2434" s="9" t="str">
        <f t="shared" si="377"/>
        <v>residual</v>
      </c>
      <c r="E2434" s="9">
        <v>35</v>
      </c>
      <c r="F2434" s="9" t="s">
        <v>55</v>
      </c>
      <c r="G2434" s="9" t="s">
        <v>56</v>
      </c>
      <c r="H2434" s="9">
        <v>2</v>
      </c>
      <c r="I2434" s="9">
        <f t="shared" si="370"/>
        <v>37076035</v>
      </c>
      <c r="J2434" s="9">
        <f t="shared" si="372"/>
        <v>57</v>
      </c>
      <c r="K2434" s="10"/>
      <c r="L2434" s="10"/>
      <c r="M2434" s="10"/>
      <c r="N2434" s="10"/>
      <c r="O2434" s="9"/>
      <c r="P2434" s="6"/>
      <c r="Q2434" s="6"/>
    </row>
    <row r="2435" spans="1:17" x14ac:dyDescent="0.25">
      <c r="A2435" s="7">
        <f t="shared" ref="A2435:D2450" si="378">A2434</f>
        <v>37076</v>
      </c>
      <c r="B2435" s="8">
        <f t="shared" si="378"/>
        <v>5</v>
      </c>
      <c r="C2435" s="9">
        <f t="shared" si="377"/>
        <v>7</v>
      </c>
      <c r="D2435" s="9" t="str">
        <f t="shared" si="377"/>
        <v>residual</v>
      </c>
      <c r="E2435" s="9">
        <v>61</v>
      </c>
      <c r="F2435" s="9" t="s">
        <v>55</v>
      </c>
      <c r="G2435" s="9" t="s">
        <v>56</v>
      </c>
      <c r="H2435" s="9">
        <v>3</v>
      </c>
      <c r="I2435" s="9">
        <f t="shared" si="370"/>
        <v>37076061</v>
      </c>
      <c r="J2435" s="9">
        <f t="shared" si="372"/>
        <v>57</v>
      </c>
      <c r="K2435" s="10"/>
      <c r="L2435" s="10"/>
      <c r="M2435" s="10"/>
      <c r="N2435" s="10"/>
      <c r="O2435" s="9"/>
      <c r="P2435" s="6"/>
      <c r="Q2435" s="6"/>
    </row>
    <row r="2436" spans="1:17" x14ac:dyDescent="0.25">
      <c r="A2436" s="7">
        <f t="shared" si="378"/>
        <v>37076</v>
      </c>
      <c r="B2436" s="11">
        <f t="shared" si="378"/>
        <v>5</v>
      </c>
      <c r="C2436" s="12">
        <f t="shared" si="377"/>
        <v>7</v>
      </c>
      <c r="D2436" s="12" t="str">
        <f t="shared" si="377"/>
        <v>residual</v>
      </c>
      <c r="E2436" s="12">
        <v>17</v>
      </c>
      <c r="F2436" s="12" t="s">
        <v>57</v>
      </c>
      <c r="G2436" s="12" t="s">
        <v>56</v>
      </c>
      <c r="H2436" s="12">
        <v>1</v>
      </c>
      <c r="I2436" s="12">
        <f t="shared" si="370"/>
        <v>37076017</v>
      </c>
      <c r="J2436" s="12">
        <f t="shared" si="372"/>
        <v>57</v>
      </c>
      <c r="K2436" s="13"/>
      <c r="L2436" s="13"/>
      <c r="M2436" s="13"/>
      <c r="N2436" s="13"/>
      <c r="O2436" s="12"/>
      <c r="P2436" s="6"/>
      <c r="Q2436" s="6"/>
    </row>
    <row r="2437" spans="1:17" x14ac:dyDescent="0.25">
      <c r="A2437" s="7">
        <f t="shared" si="378"/>
        <v>37076</v>
      </c>
      <c r="B2437" s="11">
        <f t="shared" si="378"/>
        <v>5</v>
      </c>
      <c r="C2437" s="12">
        <f t="shared" si="377"/>
        <v>7</v>
      </c>
      <c r="D2437" s="12" t="str">
        <f t="shared" si="377"/>
        <v>residual</v>
      </c>
      <c r="E2437" s="12">
        <v>39</v>
      </c>
      <c r="F2437" s="12" t="s">
        <v>57</v>
      </c>
      <c r="G2437" s="12" t="s">
        <v>56</v>
      </c>
      <c r="H2437" s="12">
        <v>2</v>
      </c>
      <c r="I2437" s="12">
        <f t="shared" si="370"/>
        <v>37076039</v>
      </c>
      <c r="J2437" s="12">
        <f t="shared" si="372"/>
        <v>57</v>
      </c>
      <c r="K2437" s="13"/>
      <c r="L2437" s="13"/>
      <c r="M2437" s="13"/>
      <c r="N2437" s="13"/>
      <c r="O2437" s="12"/>
      <c r="P2437" s="6"/>
      <c r="Q2437" s="6"/>
    </row>
    <row r="2438" spans="1:17" x14ac:dyDescent="0.25">
      <c r="A2438" s="7">
        <f t="shared" si="378"/>
        <v>37076</v>
      </c>
      <c r="B2438" s="11">
        <f t="shared" si="378"/>
        <v>5</v>
      </c>
      <c r="C2438" s="12">
        <f t="shared" si="377"/>
        <v>7</v>
      </c>
      <c r="D2438" s="12" t="str">
        <f t="shared" si="377"/>
        <v>residual</v>
      </c>
      <c r="E2438" s="12">
        <v>82</v>
      </c>
      <c r="F2438" s="12" t="s">
        <v>57</v>
      </c>
      <c r="G2438" s="12" t="s">
        <v>56</v>
      </c>
      <c r="H2438" s="12">
        <v>3</v>
      </c>
      <c r="I2438" s="12">
        <f t="shared" si="370"/>
        <v>37076082</v>
      </c>
      <c r="J2438" s="12">
        <f t="shared" si="372"/>
        <v>57</v>
      </c>
      <c r="K2438" s="13"/>
      <c r="L2438" s="13"/>
      <c r="M2438" s="13"/>
      <c r="N2438" s="13"/>
      <c r="O2438" s="12"/>
      <c r="P2438" s="6"/>
      <c r="Q2438" s="6"/>
    </row>
    <row r="2439" spans="1:17" x14ac:dyDescent="0.25">
      <c r="A2439" s="7">
        <f t="shared" si="378"/>
        <v>37076</v>
      </c>
      <c r="B2439" s="14">
        <f t="shared" si="378"/>
        <v>5</v>
      </c>
      <c r="C2439" s="15">
        <f t="shared" si="377"/>
        <v>7</v>
      </c>
      <c r="D2439" s="15" t="str">
        <f t="shared" si="377"/>
        <v>residual</v>
      </c>
      <c r="E2439" s="15">
        <v>15</v>
      </c>
      <c r="F2439" s="15" t="s">
        <v>55</v>
      </c>
      <c r="G2439" s="15" t="s">
        <v>58</v>
      </c>
      <c r="H2439" s="15">
        <v>1</v>
      </c>
      <c r="I2439" s="15">
        <f t="shared" si="370"/>
        <v>37076015</v>
      </c>
      <c r="J2439" s="15">
        <f t="shared" si="372"/>
        <v>57</v>
      </c>
      <c r="K2439" s="16"/>
      <c r="L2439" s="16"/>
      <c r="M2439" s="16"/>
      <c r="N2439" s="16"/>
      <c r="O2439" s="15"/>
      <c r="P2439" s="6"/>
      <c r="Q2439" s="6"/>
    </row>
    <row r="2440" spans="1:17" x14ac:dyDescent="0.25">
      <c r="A2440" s="7">
        <f t="shared" si="378"/>
        <v>37076</v>
      </c>
      <c r="B2440" s="14">
        <f t="shared" si="378"/>
        <v>5</v>
      </c>
      <c r="C2440" s="15">
        <f t="shared" si="377"/>
        <v>7</v>
      </c>
      <c r="D2440" s="15" t="str">
        <f t="shared" si="377"/>
        <v>residual</v>
      </c>
      <c r="E2440" s="15">
        <v>34</v>
      </c>
      <c r="F2440" s="15" t="s">
        <v>55</v>
      </c>
      <c r="G2440" s="15" t="s">
        <v>58</v>
      </c>
      <c r="H2440" s="15">
        <v>2</v>
      </c>
      <c r="I2440" s="15">
        <f t="shared" si="370"/>
        <v>37076034</v>
      </c>
      <c r="J2440" s="15">
        <f t="shared" si="372"/>
        <v>57</v>
      </c>
      <c r="K2440" s="16"/>
      <c r="L2440" s="16"/>
      <c r="M2440" s="16"/>
      <c r="N2440" s="16"/>
      <c r="O2440" s="15"/>
      <c r="P2440" s="6"/>
      <c r="Q2440" s="6"/>
    </row>
    <row r="2441" spans="1:17" x14ac:dyDescent="0.25">
      <c r="A2441" s="7">
        <f t="shared" si="378"/>
        <v>37076</v>
      </c>
      <c r="B2441" s="14">
        <f t="shared" si="378"/>
        <v>5</v>
      </c>
      <c r="C2441" s="15">
        <f t="shared" si="377"/>
        <v>7</v>
      </c>
      <c r="D2441" s="15" t="str">
        <f t="shared" si="377"/>
        <v>residual</v>
      </c>
      <c r="E2441" s="15">
        <v>60</v>
      </c>
      <c r="F2441" s="15" t="s">
        <v>55</v>
      </c>
      <c r="G2441" s="15" t="s">
        <v>58</v>
      </c>
      <c r="H2441" s="15">
        <v>3</v>
      </c>
      <c r="I2441" s="15">
        <f t="shared" si="370"/>
        <v>37076060</v>
      </c>
      <c r="J2441" s="15">
        <f t="shared" si="372"/>
        <v>57</v>
      </c>
      <c r="K2441" s="16"/>
      <c r="L2441" s="16"/>
      <c r="M2441" s="16"/>
      <c r="N2441" s="16"/>
      <c r="O2441" s="15"/>
      <c r="P2441" s="6"/>
      <c r="Q2441" s="6"/>
    </row>
    <row r="2442" spans="1:17" x14ac:dyDescent="0.25">
      <c r="A2442" s="7">
        <f t="shared" si="378"/>
        <v>37076</v>
      </c>
      <c r="B2442" s="17">
        <f t="shared" si="378"/>
        <v>5</v>
      </c>
      <c r="C2442" s="18">
        <f t="shared" si="377"/>
        <v>7</v>
      </c>
      <c r="D2442" s="18" t="str">
        <f t="shared" si="377"/>
        <v>residual</v>
      </c>
      <c r="E2442" s="18">
        <v>18</v>
      </c>
      <c r="F2442" s="18" t="s">
        <v>57</v>
      </c>
      <c r="G2442" s="18" t="s">
        <v>58</v>
      </c>
      <c r="H2442" s="18">
        <v>1</v>
      </c>
      <c r="I2442" s="18">
        <f t="shared" si="370"/>
        <v>37076018</v>
      </c>
      <c r="J2442" s="18">
        <f t="shared" si="372"/>
        <v>57</v>
      </c>
      <c r="K2442" s="19"/>
      <c r="L2442" s="19"/>
      <c r="M2442" s="19"/>
      <c r="N2442" s="19"/>
      <c r="O2442" s="18"/>
      <c r="P2442" s="6"/>
      <c r="Q2442" s="6"/>
    </row>
    <row r="2443" spans="1:17" x14ac:dyDescent="0.25">
      <c r="A2443" s="7">
        <f t="shared" si="378"/>
        <v>37076</v>
      </c>
      <c r="B2443" s="17">
        <f t="shared" si="378"/>
        <v>5</v>
      </c>
      <c r="C2443" s="18">
        <f t="shared" si="377"/>
        <v>7</v>
      </c>
      <c r="D2443" s="18" t="str">
        <f t="shared" si="377"/>
        <v>residual</v>
      </c>
      <c r="E2443" s="18">
        <v>37</v>
      </c>
      <c r="F2443" s="18" t="s">
        <v>57</v>
      </c>
      <c r="G2443" s="18" t="s">
        <v>58</v>
      </c>
      <c r="H2443" s="18">
        <v>2</v>
      </c>
      <c r="I2443" s="18">
        <f t="shared" si="370"/>
        <v>37076037</v>
      </c>
      <c r="J2443" s="18">
        <f t="shared" si="372"/>
        <v>57</v>
      </c>
      <c r="K2443" s="19"/>
      <c r="L2443" s="19"/>
      <c r="M2443" s="19"/>
      <c r="N2443" s="19"/>
      <c r="O2443" s="18"/>
      <c r="P2443" s="6"/>
      <c r="Q2443" s="6"/>
    </row>
    <row r="2444" spans="1:17" x14ac:dyDescent="0.25">
      <c r="A2444" s="7">
        <f t="shared" si="378"/>
        <v>37076</v>
      </c>
      <c r="B2444" s="17">
        <f t="shared" si="378"/>
        <v>5</v>
      </c>
      <c r="C2444" s="18">
        <f t="shared" si="377"/>
        <v>7</v>
      </c>
      <c r="D2444" s="18" t="str">
        <f t="shared" si="377"/>
        <v>residual</v>
      </c>
      <c r="E2444" s="18">
        <v>83</v>
      </c>
      <c r="F2444" s="18" t="s">
        <v>57</v>
      </c>
      <c r="G2444" s="18" t="s">
        <v>58</v>
      </c>
      <c r="H2444" s="18">
        <v>3</v>
      </c>
      <c r="I2444" s="18">
        <f t="shared" si="370"/>
        <v>37076083</v>
      </c>
      <c r="J2444" s="18">
        <f t="shared" si="372"/>
        <v>57</v>
      </c>
      <c r="K2444" s="19"/>
      <c r="L2444" s="19"/>
      <c r="M2444" s="19"/>
      <c r="N2444" s="19"/>
      <c r="O2444" s="18"/>
      <c r="P2444" s="6"/>
      <c r="Q2444" s="6"/>
    </row>
    <row r="2445" spans="1:17" x14ac:dyDescent="0.25">
      <c r="A2445" s="7">
        <f t="shared" si="378"/>
        <v>37076</v>
      </c>
      <c r="B2445" s="8">
        <f t="shared" si="378"/>
        <v>5</v>
      </c>
      <c r="C2445" s="9">
        <f t="shared" si="377"/>
        <v>7</v>
      </c>
      <c r="D2445" s="9" t="str">
        <f t="shared" si="377"/>
        <v>residual</v>
      </c>
      <c r="E2445" s="9">
        <v>16</v>
      </c>
      <c r="F2445" s="9" t="s">
        <v>55</v>
      </c>
      <c r="G2445" s="9" t="s">
        <v>59</v>
      </c>
      <c r="H2445" s="9">
        <v>1</v>
      </c>
      <c r="I2445" s="9">
        <f t="shared" si="370"/>
        <v>37076016</v>
      </c>
      <c r="J2445" s="9">
        <f t="shared" si="372"/>
        <v>57</v>
      </c>
      <c r="K2445" s="10"/>
      <c r="L2445" s="10"/>
      <c r="M2445" s="10"/>
      <c r="N2445" s="10"/>
      <c r="O2445" s="9"/>
      <c r="P2445" s="6"/>
      <c r="Q2445" s="6"/>
    </row>
    <row r="2446" spans="1:17" x14ac:dyDescent="0.25">
      <c r="A2446" s="7">
        <f t="shared" si="378"/>
        <v>37076</v>
      </c>
      <c r="B2446" s="8">
        <f t="shared" si="378"/>
        <v>5</v>
      </c>
      <c r="C2446" s="9">
        <f t="shared" si="377"/>
        <v>7</v>
      </c>
      <c r="D2446" s="9" t="str">
        <f t="shared" si="377"/>
        <v>residual</v>
      </c>
      <c r="E2446" s="9">
        <v>36</v>
      </c>
      <c r="F2446" s="9" t="s">
        <v>55</v>
      </c>
      <c r="G2446" s="9" t="s">
        <v>59</v>
      </c>
      <c r="H2446" s="9">
        <v>2</v>
      </c>
      <c r="I2446" s="9">
        <f t="shared" si="370"/>
        <v>37076036</v>
      </c>
      <c r="J2446" s="9">
        <f t="shared" si="372"/>
        <v>57</v>
      </c>
      <c r="K2446" s="10"/>
      <c r="L2446" s="10"/>
      <c r="M2446" s="10"/>
      <c r="N2446" s="10"/>
      <c r="O2446" s="9"/>
      <c r="P2446" s="6"/>
      <c r="Q2446" s="6"/>
    </row>
    <row r="2447" spans="1:17" x14ac:dyDescent="0.25">
      <c r="A2447" s="7">
        <f t="shared" si="378"/>
        <v>37076</v>
      </c>
      <c r="B2447" s="8">
        <f t="shared" si="378"/>
        <v>5</v>
      </c>
      <c r="C2447" s="9">
        <f t="shared" si="377"/>
        <v>7</v>
      </c>
      <c r="D2447" s="9" t="str">
        <f t="shared" si="377"/>
        <v>residual</v>
      </c>
      <c r="E2447" s="9">
        <v>59</v>
      </c>
      <c r="F2447" s="9" t="s">
        <v>55</v>
      </c>
      <c r="G2447" s="9" t="s">
        <v>59</v>
      </c>
      <c r="H2447" s="9">
        <v>3</v>
      </c>
      <c r="I2447" s="9">
        <f t="shared" si="370"/>
        <v>37076059</v>
      </c>
      <c r="J2447" s="9">
        <f t="shared" si="372"/>
        <v>57</v>
      </c>
      <c r="K2447" s="10"/>
      <c r="L2447" s="10"/>
      <c r="M2447" s="10"/>
      <c r="N2447" s="10"/>
      <c r="O2447" s="9"/>
      <c r="P2447" s="6"/>
      <c r="Q2447" s="6"/>
    </row>
    <row r="2448" spans="1:17" x14ac:dyDescent="0.25">
      <c r="A2448" s="7">
        <f t="shared" si="378"/>
        <v>37076</v>
      </c>
      <c r="B2448" s="11">
        <f t="shared" si="378"/>
        <v>5</v>
      </c>
      <c r="C2448" s="12">
        <f t="shared" si="377"/>
        <v>7</v>
      </c>
      <c r="D2448" s="12" t="str">
        <f t="shared" si="377"/>
        <v>residual</v>
      </c>
      <c r="E2448" s="12">
        <v>19</v>
      </c>
      <c r="F2448" s="12" t="s">
        <v>57</v>
      </c>
      <c r="G2448" s="12" t="s">
        <v>59</v>
      </c>
      <c r="H2448" s="12">
        <v>1</v>
      </c>
      <c r="I2448" s="12">
        <f t="shared" si="370"/>
        <v>37076019</v>
      </c>
      <c r="J2448" s="12">
        <f t="shared" si="372"/>
        <v>57</v>
      </c>
      <c r="K2448" s="13"/>
      <c r="L2448" s="13"/>
      <c r="M2448" s="13"/>
      <c r="N2448" s="13"/>
      <c r="O2448" s="12"/>
      <c r="P2448" s="6"/>
      <c r="Q2448" s="6"/>
    </row>
    <row r="2449" spans="1:17" x14ac:dyDescent="0.25">
      <c r="A2449" s="7">
        <f t="shared" si="378"/>
        <v>37076</v>
      </c>
      <c r="B2449" s="11">
        <f t="shared" si="378"/>
        <v>5</v>
      </c>
      <c r="C2449" s="12">
        <f t="shared" si="377"/>
        <v>7</v>
      </c>
      <c r="D2449" s="12" t="str">
        <f t="shared" si="377"/>
        <v>residual</v>
      </c>
      <c r="E2449" s="12">
        <v>38</v>
      </c>
      <c r="F2449" s="12" t="s">
        <v>57</v>
      </c>
      <c r="G2449" s="12" t="s">
        <v>59</v>
      </c>
      <c r="H2449" s="12">
        <v>2</v>
      </c>
      <c r="I2449" s="12">
        <f t="shared" si="370"/>
        <v>37076038</v>
      </c>
      <c r="J2449" s="12">
        <f t="shared" si="372"/>
        <v>57</v>
      </c>
      <c r="K2449" s="13"/>
      <c r="L2449" s="13"/>
      <c r="M2449" s="13"/>
      <c r="N2449" s="13"/>
      <c r="O2449" s="12"/>
      <c r="P2449" s="6"/>
      <c r="Q2449" s="6"/>
    </row>
    <row r="2450" spans="1:17" x14ac:dyDescent="0.25">
      <c r="A2450" s="7">
        <f t="shared" si="378"/>
        <v>37076</v>
      </c>
      <c r="B2450" s="11">
        <f t="shared" si="378"/>
        <v>5</v>
      </c>
      <c r="C2450" s="12">
        <f t="shared" si="378"/>
        <v>7</v>
      </c>
      <c r="D2450" s="12" t="str">
        <f t="shared" si="378"/>
        <v>residual</v>
      </c>
      <c r="E2450" s="12">
        <v>81</v>
      </c>
      <c r="F2450" s="12" t="s">
        <v>57</v>
      </c>
      <c r="G2450" s="12" t="s">
        <v>59</v>
      </c>
      <c r="H2450" s="12">
        <v>3</v>
      </c>
      <c r="I2450" s="12">
        <f t="shared" si="370"/>
        <v>37076081</v>
      </c>
      <c r="J2450" s="12">
        <f t="shared" si="372"/>
        <v>57</v>
      </c>
      <c r="K2450" s="13"/>
      <c r="L2450" s="13"/>
      <c r="M2450" s="13"/>
      <c r="N2450" s="13"/>
      <c r="O2450" s="12"/>
      <c r="P2450" s="6"/>
      <c r="Q2450" s="6"/>
    </row>
    <row r="2451" spans="1:17" x14ac:dyDescent="0.25">
      <c r="A2451" s="20">
        <v>37117</v>
      </c>
      <c r="B2451" s="8">
        <v>6</v>
      </c>
      <c r="C2451" s="9">
        <v>1</v>
      </c>
      <c r="D2451" s="9" t="s">
        <v>60</v>
      </c>
      <c r="E2451" s="9">
        <v>14</v>
      </c>
      <c r="F2451" s="9" t="s">
        <v>55</v>
      </c>
      <c r="G2451" s="9" t="s">
        <v>56</v>
      </c>
      <c r="H2451" s="9">
        <v>1</v>
      </c>
      <c r="I2451" s="9">
        <f t="shared" si="370"/>
        <v>37117014</v>
      </c>
      <c r="J2451" s="9">
        <f t="shared" si="372"/>
        <v>61</v>
      </c>
      <c r="K2451" s="10"/>
      <c r="L2451" s="10"/>
      <c r="M2451" s="10"/>
      <c r="N2451" s="10"/>
      <c r="O2451" s="9"/>
      <c r="P2451" s="6"/>
      <c r="Q2451" s="6"/>
    </row>
    <row r="2452" spans="1:17" x14ac:dyDescent="0.25">
      <c r="A2452" s="20">
        <f>A2451</f>
        <v>37117</v>
      </c>
      <c r="B2452" s="8">
        <f>B2451</f>
        <v>6</v>
      </c>
      <c r="C2452" s="9">
        <f t="shared" ref="C2452:D2467" si="379">C2451</f>
        <v>1</v>
      </c>
      <c r="D2452" s="9" t="str">
        <f t="shared" si="379"/>
        <v>growth</v>
      </c>
      <c r="E2452" s="9">
        <v>35</v>
      </c>
      <c r="F2452" s="9" t="s">
        <v>55</v>
      </c>
      <c r="G2452" s="9" t="s">
        <v>56</v>
      </c>
      <c r="H2452" s="9">
        <v>2</v>
      </c>
      <c r="I2452" s="9">
        <f t="shared" si="370"/>
        <v>37117035</v>
      </c>
      <c r="J2452" s="9">
        <f t="shared" si="372"/>
        <v>61</v>
      </c>
      <c r="K2452" s="10"/>
      <c r="L2452" s="10"/>
      <c r="M2452" s="10"/>
      <c r="N2452" s="10"/>
      <c r="O2452" s="9"/>
      <c r="P2452" s="6"/>
      <c r="Q2452" s="6"/>
    </row>
    <row r="2453" spans="1:17" x14ac:dyDescent="0.25">
      <c r="A2453" s="20">
        <f t="shared" ref="A2453:D2468" si="380">A2452</f>
        <v>37117</v>
      </c>
      <c r="B2453" s="8">
        <f t="shared" si="380"/>
        <v>6</v>
      </c>
      <c r="C2453" s="9">
        <f t="shared" si="379"/>
        <v>1</v>
      </c>
      <c r="D2453" s="9" t="str">
        <f t="shared" si="379"/>
        <v>growth</v>
      </c>
      <c r="E2453" s="9">
        <v>61</v>
      </c>
      <c r="F2453" s="9" t="s">
        <v>55</v>
      </c>
      <c r="G2453" s="9" t="s">
        <v>56</v>
      </c>
      <c r="H2453" s="9">
        <v>3</v>
      </c>
      <c r="I2453" s="9">
        <f t="shared" si="370"/>
        <v>37117061</v>
      </c>
      <c r="J2453" s="9">
        <f t="shared" si="372"/>
        <v>61</v>
      </c>
      <c r="K2453" s="10"/>
      <c r="L2453" s="10"/>
      <c r="M2453" s="10"/>
      <c r="N2453" s="10"/>
      <c r="O2453" s="9"/>
      <c r="P2453" s="6"/>
      <c r="Q2453" s="6"/>
    </row>
    <row r="2454" spans="1:17" x14ac:dyDescent="0.25">
      <c r="A2454" s="20">
        <f t="shared" si="380"/>
        <v>37117</v>
      </c>
      <c r="B2454" s="11">
        <f t="shared" si="380"/>
        <v>6</v>
      </c>
      <c r="C2454" s="12">
        <f t="shared" si="379"/>
        <v>1</v>
      </c>
      <c r="D2454" s="12" t="str">
        <f t="shared" si="379"/>
        <v>growth</v>
      </c>
      <c r="E2454" s="12">
        <v>17</v>
      </c>
      <c r="F2454" s="12" t="s">
        <v>57</v>
      </c>
      <c r="G2454" s="12" t="s">
        <v>56</v>
      </c>
      <c r="H2454" s="12">
        <v>1</v>
      </c>
      <c r="I2454" s="12">
        <f t="shared" ref="I2454:I2517" si="381">A2454*1000+E2454</f>
        <v>37117017</v>
      </c>
      <c r="J2454" s="12">
        <f t="shared" si="372"/>
        <v>61</v>
      </c>
      <c r="K2454" s="13"/>
      <c r="L2454" s="13"/>
      <c r="M2454" s="13"/>
      <c r="N2454" s="13"/>
      <c r="O2454" s="12"/>
      <c r="P2454" s="6"/>
      <c r="Q2454" s="6"/>
    </row>
    <row r="2455" spans="1:17" x14ac:dyDescent="0.25">
      <c r="A2455" s="20">
        <f t="shared" si="380"/>
        <v>37117</v>
      </c>
      <c r="B2455" s="11">
        <f t="shared" si="380"/>
        <v>6</v>
      </c>
      <c r="C2455" s="12">
        <f t="shared" si="379"/>
        <v>1</v>
      </c>
      <c r="D2455" s="12" t="str">
        <f t="shared" si="379"/>
        <v>growth</v>
      </c>
      <c r="E2455" s="12">
        <v>39</v>
      </c>
      <c r="F2455" s="12" t="s">
        <v>57</v>
      </c>
      <c r="G2455" s="12" t="s">
        <v>56</v>
      </c>
      <c r="H2455" s="12">
        <v>2</v>
      </c>
      <c r="I2455" s="12">
        <f t="shared" si="381"/>
        <v>37117039</v>
      </c>
      <c r="J2455" s="12">
        <f t="shared" si="372"/>
        <v>61</v>
      </c>
      <c r="K2455" s="13"/>
      <c r="L2455" s="13"/>
      <c r="M2455" s="13"/>
      <c r="N2455" s="13"/>
      <c r="O2455" s="12"/>
      <c r="P2455" s="6"/>
      <c r="Q2455" s="6"/>
    </row>
    <row r="2456" spans="1:17" x14ac:dyDescent="0.25">
      <c r="A2456" s="20">
        <f t="shared" si="380"/>
        <v>37117</v>
      </c>
      <c r="B2456" s="11">
        <f t="shared" si="380"/>
        <v>6</v>
      </c>
      <c r="C2456" s="12">
        <f t="shared" si="379"/>
        <v>1</v>
      </c>
      <c r="D2456" s="12" t="str">
        <f t="shared" si="379"/>
        <v>growth</v>
      </c>
      <c r="E2456" s="12">
        <v>82</v>
      </c>
      <c r="F2456" s="12" t="s">
        <v>57</v>
      </c>
      <c r="G2456" s="12" t="s">
        <v>56</v>
      </c>
      <c r="H2456" s="12">
        <v>3</v>
      </c>
      <c r="I2456" s="12">
        <f t="shared" si="381"/>
        <v>37117082</v>
      </c>
      <c r="J2456" s="12">
        <f t="shared" si="372"/>
        <v>61</v>
      </c>
      <c r="K2456" s="13"/>
      <c r="L2456" s="13"/>
      <c r="M2456" s="13"/>
      <c r="N2456" s="13"/>
      <c r="O2456" s="12"/>
      <c r="P2456" s="6"/>
      <c r="Q2456" s="6"/>
    </row>
    <row r="2457" spans="1:17" x14ac:dyDescent="0.25">
      <c r="A2457" s="20">
        <f t="shared" si="380"/>
        <v>37117</v>
      </c>
      <c r="B2457" s="14">
        <f t="shared" si="380"/>
        <v>6</v>
      </c>
      <c r="C2457" s="15">
        <f t="shared" si="379"/>
        <v>1</v>
      </c>
      <c r="D2457" s="15" t="str">
        <f t="shared" si="379"/>
        <v>growth</v>
      </c>
      <c r="E2457" s="15">
        <v>15</v>
      </c>
      <c r="F2457" s="15" t="s">
        <v>55</v>
      </c>
      <c r="G2457" s="15" t="s">
        <v>58</v>
      </c>
      <c r="H2457" s="15">
        <v>1</v>
      </c>
      <c r="I2457" s="15">
        <f t="shared" si="381"/>
        <v>37117015</v>
      </c>
      <c r="J2457" s="15">
        <f t="shared" si="372"/>
        <v>61</v>
      </c>
      <c r="K2457" s="16"/>
      <c r="L2457" s="16"/>
      <c r="M2457" s="16"/>
      <c r="N2457" s="16"/>
      <c r="O2457" s="15"/>
      <c r="P2457" s="6"/>
      <c r="Q2457" s="6"/>
    </row>
    <row r="2458" spans="1:17" x14ac:dyDescent="0.25">
      <c r="A2458" s="20">
        <f t="shared" si="380"/>
        <v>37117</v>
      </c>
      <c r="B2458" s="14">
        <f t="shared" si="380"/>
        <v>6</v>
      </c>
      <c r="C2458" s="15">
        <f t="shared" si="379"/>
        <v>1</v>
      </c>
      <c r="D2458" s="15" t="str">
        <f t="shared" si="379"/>
        <v>growth</v>
      </c>
      <c r="E2458" s="15">
        <v>34</v>
      </c>
      <c r="F2458" s="15" t="s">
        <v>55</v>
      </c>
      <c r="G2458" s="15" t="s">
        <v>58</v>
      </c>
      <c r="H2458" s="15">
        <v>2</v>
      </c>
      <c r="I2458" s="15">
        <f t="shared" si="381"/>
        <v>37117034</v>
      </c>
      <c r="J2458" s="15">
        <f t="shared" si="372"/>
        <v>61</v>
      </c>
      <c r="K2458" s="16"/>
      <c r="L2458" s="16"/>
      <c r="M2458" s="16"/>
      <c r="N2458" s="16"/>
      <c r="O2458" s="15"/>
      <c r="P2458" s="6"/>
      <c r="Q2458" s="6"/>
    </row>
    <row r="2459" spans="1:17" x14ac:dyDescent="0.25">
      <c r="A2459" s="20">
        <f t="shared" si="380"/>
        <v>37117</v>
      </c>
      <c r="B2459" s="14">
        <f t="shared" si="380"/>
        <v>6</v>
      </c>
      <c r="C2459" s="15">
        <f t="shared" si="379"/>
        <v>1</v>
      </c>
      <c r="D2459" s="15" t="str">
        <f t="shared" si="379"/>
        <v>growth</v>
      </c>
      <c r="E2459" s="15">
        <v>60</v>
      </c>
      <c r="F2459" s="15" t="s">
        <v>55</v>
      </c>
      <c r="G2459" s="15" t="s">
        <v>58</v>
      </c>
      <c r="H2459" s="15">
        <v>3</v>
      </c>
      <c r="I2459" s="15">
        <f t="shared" si="381"/>
        <v>37117060</v>
      </c>
      <c r="J2459" s="15">
        <f t="shared" si="372"/>
        <v>61</v>
      </c>
      <c r="K2459" s="16"/>
      <c r="L2459" s="16"/>
      <c r="M2459" s="16"/>
      <c r="N2459" s="16"/>
      <c r="O2459" s="15"/>
      <c r="P2459" s="6"/>
      <c r="Q2459" s="6"/>
    </row>
    <row r="2460" spans="1:17" x14ac:dyDescent="0.25">
      <c r="A2460" s="20">
        <f t="shared" si="380"/>
        <v>37117</v>
      </c>
      <c r="B2460" s="17">
        <f t="shared" si="380"/>
        <v>6</v>
      </c>
      <c r="C2460" s="18">
        <f t="shared" si="379"/>
        <v>1</v>
      </c>
      <c r="D2460" s="18" t="str">
        <f t="shared" si="379"/>
        <v>growth</v>
      </c>
      <c r="E2460" s="18">
        <v>18</v>
      </c>
      <c r="F2460" s="18" t="s">
        <v>57</v>
      </c>
      <c r="G2460" s="18" t="s">
        <v>58</v>
      </c>
      <c r="H2460" s="18">
        <v>1</v>
      </c>
      <c r="I2460" s="18">
        <f t="shared" si="381"/>
        <v>37117018</v>
      </c>
      <c r="J2460" s="18">
        <f t="shared" si="372"/>
        <v>61</v>
      </c>
      <c r="K2460" s="19"/>
      <c r="L2460" s="19"/>
      <c r="M2460" s="19"/>
      <c r="N2460" s="19"/>
      <c r="O2460" s="18"/>
      <c r="P2460" s="6"/>
      <c r="Q2460" s="6"/>
    </row>
    <row r="2461" spans="1:17" x14ac:dyDescent="0.25">
      <c r="A2461" s="20">
        <f t="shared" si="380"/>
        <v>37117</v>
      </c>
      <c r="B2461" s="17">
        <f t="shared" si="380"/>
        <v>6</v>
      </c>
      <c r="C2461" s="18">
        <f t="shared" si="379"/>
        <v>1</v>
      </c>
      <c r="D2461" s="18" t="str">
        <f t="shared" si="379"/>
        <v>growth</v>
      </c>
      <c r="E2461" s="18">
        <v>37</v>
      </c>
      <c r="F2461" s="18" t="s">
        <v>57</v>
      </c>
      <c r="G2461" s="18" t="s">
        <v>58</v>
      </c>
      <c r="H2461" s="18">
        <v>2</v>
      </c>
      <c r="I2461" s="18">
        <f t="shared" si="381"/>
        <v>37117037</v>
      </c>
      <c r="J2461" s="18">
        <f t="shared" si="372"/>
        <v>61</v>
      </c>
      <c r="K2461" s="19"/>
      <c r="L2461" s="19"/>
      <c r="M2461" s="19"/>
      <c r="N2461" s="19"/>
      <c r="O2461" s="18"/>
      <c r="P2461" s="6"/>
      <c r="Q2461" s="6"/>
    </row>
    <row r="2462" spans="1:17" x14ac:dyDescent="0.25">
      <c r="A2462" s="20">
        <f t="shared" si="380"/>
        <v>37117</v>
      </c>
      <c r="B2462" s="17">
        <f t="shared" si="380"/>
        <v>6</v>
      </c>
      <c r="C2462" s="18">
        <f t="shared" si="379"/>
        <v>1</v>
      </c>
      <c r="D2462" s="18" t="str">
        <f t="shared" si="379"/>
        <v>growth</v>
      </c>
      <c r="E2462" s="18">
        <v>83</v>
      </c>
      <c r="F2462" s="18" t="s">
        <v>57</v>
      </c>
      <c r="G2462" s="18" t="s">
        <v>58</v>
      </c>
      <c r="H2462" s="18">
        <v>3</v>
      </c>
      <c r="I2462" s="18">
        <f t="shared" si="381"/>
        <v>37117083</v>
      </c>
      <c r="J2462" s="18">
        <f t="shared" si="372"/>
        <v>61</v>
      </c>
      <c r="K2462" s="19"/>
      <c r="L2462" s="19"/>
      <c r="M2462" s="19"/>
      <c r="N2462" s="19"/>
      <c r="O2462" s="18"/>
      <c r="P2462" s="6"/>
      <c r="Q2462" s="6"/>
    </row>
    <row r="2463" spans="1:17" x14ac:dyDescent="0.25">
      <c r="A2463" s="20">
        <f t="shared" si="380"/>
        <v>37117</v>
      </c>
      <c r="B2463" s="8">
        <f t="shared" si="380"/>
        <v>6</v>
      </c>
      <c r="C2463" s="9">
        <f t="shared" si="379"/>
        <v>1</v>
      </c>
      <c r="D2463" s="9" t="str">
        <f t="shared" si="379"/>
        <v>growth</v>
      </c>
      <c r="E2463" s="9">
        <v>16</v>
      </c>
      <c r="F2463" s="9" t="s">
        <v>55</v>
      </c>
      <c r="G2463" s="9" t="s">
        <v>59</v>
      </c>
      <c r="H2463" s="9">
        <v>1</v>
      </c>
      <c r="I2463" s="9">
        <f t="shared" si="381"/>
        <v>37117016</v>
      </c>
      <c r="J2463" s="9">
        <f t="shared" si="372"/>
        <v>61</v>
      </c>
      <c r="K2463" s="10">
        <v>355</v>
      </c>
      <c r="L2463" s="10">
        <v>355</v>
      </c>
      <c r="M2463" s="10">
        <v>99</v>
      </c>
      <c r="N2463" s="10">
        <v>351.45</v>
      </c>
      <c r="O2463" s="9"/>
      <c r="P2463" s="6"/>
      <c r="Q2463" s="6"/>
    </row>
    <row r="2464" spans="1:17" x14ac:dyDescent="0.25">
      <c r="A2464" s="20">
        <f t="shared" si="380"/>
        <v>37117</v>
      </c>
      <c r="B2464" s="8">
        <f t="shared" si="380"/>
        <v>6</v>
      </c>
      <c r="C2464" s="9">
        <f t="shared" si="379"/>
        <v>1</v>
      </c>
      <c r="D2464" s="9" t="str">
        <f t="shared" si="379"/>
        <v>growth</v>
      </c>
      <c r="E2464" s="9">
        <v>36</v>
      </c>
      <c r="F2464" s="9" t="s">
        <v>55</v>
      </c>
      <c r="G2464" s="9" t="s">
        <v>59</v>
      </c>
      <c r="H2464" s="9">
        <v>2</v>
      </c>
      <c r="I2464" s="9">
        <f t="shared" si="381"/>
        <v>37117036</v>
      </c>
      <c r="J2464" s="9">
        <f t="shared" si="372"/>
        <v>61</v>
      </c>
      <c r="K2464" s="10">
        <v>500</v>
      </c>
      <c r="L2464" s="10">
        <v>500</v>
      </c>
      <c r="M2464" s="10">
        <v>99</v>
      </c>
      <c r="N2464" s="10">
        <v>495</v>
      </c>
      <c r="O2464" s="9"/>
      <c r="P2464" s="6"/>
      <c r="Q2464" s="6"/>
    </row>
    <row r="2465" spans="1:17" x14ac:dyDescent="0.25">
      <c r="A2465" s="20">
        <f t="shared" si="380"/>
        <v>37117</v>
      </c>
      <c r="B2465" s="8">
        <f t="shared" si="380"/>
        <v>6</v>
      </c>
      <c r="C2465" s="9">
        <f t="shared" si="379"/>
        <v>1</v>
      </c>
      <c r="D2465" s="9" t="str">
        <f t="shared" si="379"/>
        <v>growth</v>
      </c>
      <c r="E2465" s="9">
        <v>59</v>
      </c>
      <c r="F2465" s="9" t="s">
        <v>55</v>
      </c>
      <c r="G2465" s="9" t="s">
        <v>59</v>
      </c>
      <c r="H2465" s="9">
        <v>3</v>
      </c>
      <c r="I2465" s="9">
        <f t="shared" si="381"/>
        <v>37117059</v>
      </c>
      <c r="J2465" s="9">
        <f t="shared" si="372"/>
        <v>61</v>
      </c>
      <c r="K2465" s="10">
        <v>410</v>
      </c>
      <c r="L2465" s="10">
        <v>410</v>
      </c>
      <c r="M2465" s="10">
        <v>99</v>
      </c>
      <c r="N2465" s="10">
        <v>405.9</v>
      </c>
      <c r="O2465" s="9"/>
      <c r="P2465" s="6"/>
      <c r="Q2465" s="6"/>
    </row>
    <row r="2466" spans="1:17" x14ac:dyDescent="0.25">
      <c r="A2466" s="20">
        <f t="shared" si="380"/>
        <v>37117</v>
      </c>
      <c r="B2466" s="11">
        <f t="shared" si="380"/>
        <v>6</v>
      </c>
      <c r="C2466" s="12">
        <f t="shared" si="379"/>
        <v>1</v>
      </c>
      <c r="D2466" s="12" t="str">
        <f t="shared" si="379"/>
        <v>growth</v>
      </c>
      <c r="E2466" s="12">
        <v>19</v>
      </c>
      <c r="F2466" s="12" t="s">
        <v>57</v>
      </c>
      <c r="G2466" s="12" t="s">
        <v>59</v>
      </c>
      <c r="H2466" s="12">
        <v>1</v>
      </c>
      <c r="I2466" s="12">
        <f t="shared" si="381"/>
        <v>37117019</v>
      </c>
      <c r="J2466" s="12">
        <f t="shared" si="372"/>
        <v>61</v>
      </c>
      <c r="K2466" s="13">
        <v>185</v>
      </c>
      <c r="L2466" s="13">
        <v>185</v>
      </c>
      <c r="M2466" s="13">
        <v>77</v>
      </c>
      <c r="N2466" s="13">
        <v>142.44999999999999</v>
      </c>
      <c r="O2466" s="12"/>
      <c r="P2466" s="6"/>
      <c r="Q2466" s="6"/>
    </row>
    <row r="2467" spans="1:17" x14ac:dyDescent="0.25">
      <c r="A2467" s="20">
        <f t="shared" si="380"/>
        <v>37117</v>
      </c>
      <c r="B2467" s="11">
        <f t="shared" si="380"/>
        <v>6</v>
      </c>
      <c r="C2467" s="12">
        <f t="shared" si="379"/>
        <v>1</v>
      </c>
      <c r="D2467" s="12" t="str">
        <f t="shared" si="379"/>
        <v>growth</v>
      </c>
      <c r="E2467" s="12">
        <v>38</v>
      </c>
      <c r="F2467" s="12" t="s">
        <v>57</v>
      </c>
      <c r="G2467" s="12" t="s">
        <v>59</v>
      </c>
      <c r="H2467" s="12">
        <v>2</v>
      </c>
      <c r="I2467" s="12">
        <f t="shared" si="381"/>
        <v>37117038</v>
      </c>
      <c r="J2467" s="12">
        <f t="shared" si="372"/>
        <v>61</v>
      </c>
      <c r="K2467" s="13">
        <v>190</v>
      </c>
      <c r="L2467" s="13">
        <v>190</v>
      </c>
      <c r="M2467" s="13">
        <v>77</v>
      </c>
      <c r="N2467" s="13">
        <v>146.30000000000001</v>
      </c>
      <c r="O2467" s="12"/>
      <c r="P2467" s="6"/>
      <c r="Q2467" s="6"/>
    </row>
    <row r="2468" spans="1:17" x14ac:dyDescent="0.25">
      <c r="A2468" s="20">
        <f t="shared" si="380"/>
        <v>37117</v>
      </c>
      <c r="B2468" s="11">
        <f t="shared" si="380"/>
        <v>6</v>
      </c>
      <c r="C2468" s="12">
        <f t="shared" si="380"/>
        <v>1</v>
      </c>
      <c r="D2468" s="12" t="str">
        <f t="shared" si="380"/>
        <v>growth</v>
      </c>
      <c r="E2468" s="12">
        <v>81</v>
      </c>
      <c r="F2468" s="12" t="s">
        <v>57</v>
      </c>
      <c r="G2468" s="12" t="s">
        <v>59</v>
      </c>
      <c r="H2468" s="12">
        <v>3</v>
      </c>
      <c r="I2468" s="12">
        <f t="shared" si="381"/>
        <v>37117081</v>
      </c>
      <c r="J2468" s="12">
        <f t="shared" si="372"/>
        <v>61</v>
      </c>
      <c r="K2468" s="13">
        <v>180</v>
      </c>
      <c r="L2468" s="13">
        <v>180</v>
      </c>
      <c r="M2468" s="13">
        <v>77</v>
      </c>
      <c r="N2468" s="13">
        <v>138.6</v>
      </c>
      <c r="O2468" s="12"/>
      <c r="P2468" s="6"/>
      <c r="Q2468" s="6"/>
    </row>
    <row r="2469" spans="1:17" x14ac:dyDescent="0.25">
      <c r="A2469" s="7">
        <v>37131</v>
      </c>
      <c r="B2469" s="8">
        <v>6</v>
      </c>
      <c r="C2469" s="9">
        <v>1</v>
      </c>
      <c r="D2469" s="9" t="s">
        <v>60</v>
      </c>
      <c r="E2469" s="9">
        <v>14</v>
      </c>
      <c r="F2469" s="9" t="s">
        <v>55</v>
      </c>
      <c r="G2469" s="9" t="s">
        <v>56</v>
      </c>
      <c r="H2469" s="9">
        <v>1</v>
      </c>
      <c r="I2469" s="9">
        <f t="shared" si="381"/>
        <v>37131014</v>
      </c>
      <c r="J2469" s="9">
        <f t="shared" si="372"/>
        <v>61</v>
      </c>
      <c r="K2469" s="10">
        <v>335</v>
      </c>
      <c r="L2469" s="10">
        <v>335</v>
      </c>
      <c r="M2469" s="10">
        <v>0.6</v>
      </c>
      <c r="N2469" s="10">
        <v>2.0099999999999998</v>
      </c>
      <c r="O2469" s="9"/>
      <c r="P2469" s="6"/>
      <c r="Q2469" s="6"/>
    </row>
    <row r="2470" spans="1:17" x14ac:dyDescent="0.25">
      <c r="A2470" s="7">
        <f>A2469</f>
        <v>37131</v>
      </c>
      <c r="B2470" s="8">
        <f>B2469</f>
        <v>6</v>
      </c>
      <c r="C2470" s="9">
        <f t="shared" ref="C2470:D2485" si="382">C2469</f>
        <v>1</v>
      </c>
      <c r="D2470" s="9" t="str">
        <f t="shared" si="382"/>
        <v>growth</v>
      </c>
      <c r="E2470" s="9">
        <v>35</v>
      </c>
      <c r="F2470" s="9" t="s">
        <v>55</v>
      </c>
      <c r="G2470" s="9" t="s">
        <v>56</v>
      </c>
      <c r="H2470" s="9">
        <v>2</v>
      </c>
      <c r="I2470" s="9">
        <f t="shared" si="381"/>
        <v>37131035</v>
      </c>
      <c r="J2470" s="9">
        <f t="shared" si="372"/>
        <v>61</v>
      </c>
      <c r="K2470" s="10">
        <v>425</v>
      </c>
      <c r="L2470" s="10">
        <v>425</v>
      </c>
      <c r="M2470" s="10">
        <v>0.6</v>
      </c>
      <c r="N2470" s="10">
        <v>2.5499999999999998</v>
      </c>
      <c r="O2470" s="9"/>
      <c r="P2470" s="6"/>
      <c r="Q2470" s="6"/>
    </row>
    <row r="2471" spans="1:17" x14ac:dyDescent="0.25">
      <c r="A2471" s="7">
        <f t="shared" ref="A2471:D2486" si="383">A2470</f>
        <v>37131</v>
      </c>
      <c r="B2471" s="8">
        <f t="shared" si="383"/>
        <v>6</v>
      </c>
      <c r="C2471" s="9">
        <f t="shared" si="382"/>
        <v>1</v>
      </c>
      <c r="D2471" s="9" t="str">
        <f t="shared" si="382"/>
        <v>growth</v>
      </c>
      <c r="E2471" s="9">
        <v>61</v>
      </c>
      <c r="F2471" s="9" t="s">
        <v>55</v>
      </c>
      <c r="G2471" s="9" t="s">
        <v>56</v>
      </c>
      <c r="H2471" s="9">
        <v>3</v>
      </c>
      <c r="I2471" s="9">
        <f t="shared" si="381"/>
        <v>37131061</v>
      </c>
      <c r="J2471" s="9">
        <f t="shared" si="372"/>
        <v>61</v>
      </c>
      <c r="K2471" s="10">
        <v>355</v>
      </c>
      <c r="L2471" s="10">
        <v>355</v>
      </c>
      <c r="M2471" s="10">
        <v>0.6</v>
      </c>
      <c r="N2471" s="10">
        <v>2.13</v>
      </c>
      <c r="O2471" s="9"/>
      <c r="P2471" s="6"/>
      <c r="Q2471" s="6"/>
    </row>
    <row r="2472" spans="1:17" x14ac:dyDescent="0.25">
      <c r="A2472" s="7">
        <f t="shared" si="383"/>
        <v>37131</v>
      </c>
      <c r="B2472" s="11">
        <f t="shared" si="383"/>
        <v>6</v>
      </c>
      <c r="C2472" s="12">
        <f t="shared" si="382"/>
        <v>1</v>
      </c>
      <c r="D2472" s="12" t="str">
        <f t="shared" si="382"/>
        <v>growth</v>
      </c>
      <c r="E2472" s="12">
        <v>17</v>
      </c>
      <c r="F2472" s="12" t="s">
        <v>57</v>
      </c>
      <c r="G2472" s="12" t="s">
        <v>56</v>
      </c>
      <c r="H2472" s="12">
        <v>1</v>
      </c>
      <c r="I2472" s="12">
        <f t="shared" si="381"/>
        <v>37131017</v>
      </c>
      <c r="J2472" s="12">
        <f t="shared" si="372"/>
        <v>61</v>
      </c>
      <c r="K2472" s="13">
        <v>340</v>
      </c>
      <c r="L2472" s="13">
        <v>340</v>
      </c>
      <c r="M2472" s="13">
        <v>0.7</v>
      </c>
      <c r="N2472" s="13">
        <v>2.38</v>
      </c>
      <c r="O2472" s="12"/>
      <c r="P2472" s="6"/>
      <c r="Q2472" s="6"/>
    </row>
    <row r="2473" spans="1:17" x14ac:dyDescent="0.25">
      <c r="A2473" s="7">
        <f t="shared" si="383"/>
        <v>37131</v>
      </c>
      <c r="B2473" s="11">
        <f t="shared" si="383"/>
        <v>6</v>
      </c>
      <c r="C2473" s="12">
        <f t="shared" si="382"/>
        <v>1</v>
      </c>
      <c r="D2473" s="12" t="str">
        <f t="shared" si="382"/>
        <v>growth</v>
      </c>
      <c r="E2473" s="12">
        <v>39</v>
      </c>
      <c r="F2473" s="12" t="s">
        <v>57</v>
      </c>
      <c r="G2473" s="12" t="s">
        <v>56</v>
      </c>
      <c r="H2473" s="12">
        <v>2</v>
      </c>
      <c r="I2473" s="12">
        <f t="shared" si="381"/>
        <v>37131039</v>
      </c>
      <c r="J2473" s="12">
        <f t="shared" si="372"/>
        <v>61</v>
      </c>
      <c r="K2473" s="13">
        <v>575</v>
      </c>
      <c r="L2473" s="13">
        <v>575</v>
      </c>
      <c r="M2473" s="13">
        <v>0.7</v>
      </c>
      <c r="N2473" s="13">
        <v>4.0250000000000004</v>
      </c>
      <c r="O2473" s="12"/>
      <c r="P2473" s="6"/>
      <c r="Q2473" s="6"/>
    </row>
    <row r="2474" spans="1:17" x14ac:dyDescent="0.25">
      <c r="A2474" s="7">
        <f t="shared" si="383"/>
        <v>37131</v>
      </c>
      <c r="B2474" s="11">
        <f t="shared" si="383"/>
        <v>6</v>
      </c>
      <c r="C2474" s="12">
        <f t="shared" si="382"/>
        <v>1</v>
      </c>
      <c r="D2474" s="12" t="str">
        <f t="shared" si="382"/>
        <v>growth</v>
      </c>
      <c r="E2474" s="12">
        <v>82</v>
      </c>
      <c r="F2474" s="12" t="s">
        <v>57</v>
      </c>
      <c r="G2474" s="12" t="s">
        <v>56</v>
      </c>
      <c r="H2474" s="12">
        <v>3</v>
      </c>
      <c r="I2474" s="12">
        <f t="shared" si="381"/>
        <v>37131082</v>
      </c>
      <c r="J2474" s="12">
        <f t="shared" si="372"/>
        <v>61</v>
      </c>
      <c r="K2474" s="13">
        <v>620</v>
      </c>
      <c r="L2474" s="13">
        <v>620</v>
      </c>
      <c r="M2474" s="13">
        <v>0.7</v>
      </c>
      <c r="N2474" s="13">
        <v>4.34</v>
      </c>
      <c r="O2474" s="12"/>
      <c r="P2474" s="6"/>
      <c r="Q2474" s="6"/>
    </row>
    <row r="2475" spans="1:17" x14ac:dyDescent="0.25">
      <c r="A2475" s="7">
        <f t="shared" si="383"/>
        <v>37131</v>
      </c>
      <c r="B2475" s="14">
        <f t="shared" si="383"/>
        <v>6</v>
      </c>
      <c r="C2475" s="15">
        <f t="shared" si="382"/>
        <v>1</v>
      </c>
      <c r="D2475" s="15" t="str">
        <f t="shared" si="382"/>
        <v>growth</v>
      </c>
      <c r="E2475" s="15">
        <v>15</v>
      </c>
      <c r="F2475" s="15" t="s">
        <v>55</v>
      </c>
      <c r="G2475" s="15" t="s">
        <v>58</v>
      </c>
      <c r="H2475" s="15">
        <v>1</v>
      </c>
      <c r="I2475" s="15">
        <f t="shared" si="381"/>
        <v>37131015</v>
      </c>
      <c r="J2475" s="15">
        <f t="shared" si="372"/>
        <v>61</v>
      </c>
      <c r="K2475" s="16">
        <v>225</v>
      </c>
      <c r="L2475" s="16">
        <v>225</v>
      </c>
      <c r="M2475" s="16">
        <v>71</v>
      </c>
      <c r="N2475" s="16">
        <v>159.75</v>
      </c>
      <c r="O2475" s="15"/>
      <c r="P2475" s="6"/>
      <c r="Q2475" s="6"/>
    </row>
    <row r="2476" spans="1:17" x14ac:dyDescent="0.25">
      <c r="A2476" s="7">
        <f t="shared" si="383"/>
        <v>37131</v>
      </c>
      <c r="B2476" s="14">
        <f t="shared" si="383"/>
        <v>6</v>
      </c>
      <c r="C2476" s="15">
        <f t="shared" si="382"/>
        <v>1</v>
      </c>
      <c r="D2476" s="15" t="str">
        <f t="shared" si="382"/>
        <v>growth</v>
      </c>
      <c r="E2476" s="15">
        <v>34</v>
      </c>
      <c r="F2476" s="15" t="s">
        <v>55</v>
      </c>
      <c r="G2476" s="15" t="s">
        <v>58</v>
      </c>
      <c r="H2476" s="15">
        <v>2</v>
      </c>
      <c r="I2476" s="15">
        <f t="shared" si="381"/>
        <v>37131034</v>
      </c>
      <c r="J2476" s="15">
        <f t="shared" si="372"/>
        <v>61</v>
      </c>
      <c r="K2476" s="16">
        <v>430</v>
      </c>
      <c r="L2476" s="16">
        <v>430</v>
      </c>
      <c r="M2476" s="16">
        <v>71</v>
      </c>
      <c r="N2476" s="16">
        <v>305.3</v>
      </c>
      <c r="O2476" s="15"/>
      <c r="P2476" s="6"/>
      <c r="Q2476" s="6"/>
    </row>
    <row r="2477" spans="1:17" x14ac:dyDescent="0.25">
      <c r="A2477" s="7">
        <f t="shared" si="383"/>
        <v>37131</v>
      </c>
      <c r="B2477" s="14">
        <f t="shared" si="383"/>
        <v>6</v>
      </c>
      <c r="C2477" s="15">
        <f t="shared" si="382"/>
        <v>1</v>
      </c>
      <c r="D2477" s="15" t="str">
        <f t="shared" si="382"/>
        <v>growth</v>
      </c>
      <c r="E2477" s="15">
        <v>60</v>
      </c>
      <c r="F2477" s="15" t="s">
        <v>55</v>
      </c>
      <c r="G2477" s="15" t="s">
        <v>58</v>
      </c>
      <c r="H2477" s="15">
        <v>3</v>
      </c>
      <c r="I2477" s="15">
        <f t="shared" si="381"/>
        <v>37131060</v>
      </c>
      <c r="J2477" s="15">
        <f t="shared" si="372"/>
        <v>61</v>
      </c>
      <c r="K2477" s="16">
        <v>390</v>
      </c>
      <c r="L2477" s="16">
        <v>390</v>
      </c>
      <c r="M2477" s="16">
        <v>71</v>
      </c>
      <c r="N2477" s="16">
        <v>276.89999999999998</v>
      </c>
      <c r="O2477" s="15"/>
      <c r="P2477" s="6"/>
      <c r="Q2477" s="6"/>
    </row>
    <row r="2478" spans="1:17" x14ac:dyDescent="0.25">
      <c r="A2478" s="7">
        <f t="shared" si="383"/>
        <v>37131</v>
      </c>
      <c r="B2478" s="17">
        <f t="shared" si="383"/>
        <v>6</v>
      </c>
      <c r="C2478" s="18">
        <f t="shared" si="382"/>
        <v>1</v>
      </c>
      <c r="D2478" s="18" t="str">
        <f t="shared" si="382"/>
        <v>growth</v>
      </c>
      <c r="E2478" s="18">
        <v>18</v>
      </c>
      <c r="F2478" s="18" t="s">
        <v>57</v>
      </c>
      <c r="G2478" s="18" t="s">
        <v>58</v>
      </c>
      <c r="H2478" s="18">
        <v>1</v>
      </c>
      <c r="I2478" s="18">
        <f t="shared" si="381"/>
        <v>37131018</v>
      </c>
      <c r="J2478" s="18">
        <f t="shared" si="372"/>
        <v>61</v>
      </c>
      <c r="K2478" s="19">
        <v>640</v>
      </c>
      <c r="L2478" s="19">
        <v>640</v>
      </c>
      <c r="M2478" s="19">
        <v>59</v>
      </c>
      <c r="N2478" s="19">
        <v>377.6</v>
      </c>
      <c r="O2478" s="18"/>
      <c r="P2478" s="6"/>
      <c r="Q2478" s="6"/>
    </row>
    <row r="2479" spans="1:17" x14ac:dyDescent="0.25">
      <c r="A2479" s="7">
        <f t="shared" si="383"/>
        <v>37131</v>
      </c>
      <c r="B2479" s="17">
        <f t="shared" si="383"/>
        <v>6</v>
      </c>
      <c r="C2479" s="18">
        <f t="shared" si="382"/>
        <v>1</v>
      </c>
      <c r="D2479" s="18" t="str">
        <f t="shared" si="382"/>
        <v>growth</v>
      </c>
      <c r="E2479" s="18">
        <v>37</v>
      </c>
      <c r="F2479" s="18" t="s">
        <v>57</v>
      </c>
      <c r="G2479" s="18" t="s">
        <v>58</v>
      </c>
      <c r="H2479" s="18">
        <v>2</v>
      </c>
      <c r="I2479" s="18">
        <f t="shared" si="381"/>
        <v>37131037</v>
      </c>
      <c r="J2479" s="18">
        <f t="shared" si="372"/>
        <v>61</v>
      </c>
      <c r="K2479" s="19">
        <v>315</v>
      </c>
      <c r="L2479" s="19">
        <v>315</v>
      </c>
      <c r="M2479" s="19">
        <v>59</v>
      </c>
      <c r="N2479" s="19">
        <v>185.85</v>
      </c>
      <c r="O2479" s="18"/>
      <c r="P2479" s="6"/>
      <c r="Q2479" s="6"/>
    </row>
    <row r="2480" spans="1:17" x14ac:dyDescent="0.25">
      <c r="A2480" s="7">
        <f t="shared" si="383"/>
        <v>37131</v>
      </c>
      <c r="B2480" s="17">
        <f t="shared" si="383"/>
        <v>6</v>
      </c>
      <c r="C2480" s="18">
        <f t="shared" si="382"/>
        <v>1</v>
      </c>
      <c r="D2480" s="18" t="str">
        <f t="shared" si="382"/>
        <v>growth</v>
      </c>
      <c r="E2480" s="18">
        <v>83</v>
      </c>
      <c r="F2480" s="18" t="s">
        <v>57</v>
      </c>
      <c r="G2480" s="18" t="s">
        <v>58</v>
      </c>
      <c r="H2480" s="18">
        <v>3</v>
      </c>
      <c r="I2480" s="18">
        <f t="shared" si="381"/>
        <v>37131083</v>
      </c>
      <c r="J2480" s="18">
        <f t="shared" si="372"/>
        <v>61</v>
      </c>
      <c r="K2480" s="19">
        <v>385</v>
      </c>
      <c r="L2480" s="19">
        <v>385</v>
      </c>
      <c r="M2480" s="19">
        <v>59</v>
      </c>
      <c r="N2480" s="19">
        <v>227.15</v>
      </c>
      <c r="O2480" s="18"/>
      <c r="P2480" s="6"/>
      <c r="Q2480" s="6"/>
    </row>
    <row r="2481" spans="1:17" x14ac:dyDescent="0.25">
      <c r="A2481" s="7">
        <f t="shared" si="383"/>
        <v>37131</v>
      </c>
      <c r="B2481" s="8">
        <f t="shared" si="383"/>
        <v>6</v>
      </c>
      <c r="C2481" s="9">
        <f t="shared" si="382"/>
        <v>1</v>
      </c>
      <c r="D2481" s="9" t="str">
        <f t="shared" si="382"/>
        <v>growth</v>
      </c>
      <c r="E2481" s="9">
        <v>16</v>
      </c>
      <c r="F2481" s="9" t="s">
        <v>55</v>
      </c>
      <c r="G2481" s="9" t="s">
        <v>59</v>
      </c>
      <c r="H2481" s="9">
        <v>1</v>
      </c>
      <c r="I2481" s="9">
        <f t="shared" si="381"/>
        <v>37131016</v>
      </c>
      <c r="J2481" s="9">
        <f t="shared" si="372"/>
        <v>61</v>
      </c>
      <c r="K2481" s="10">
        <v>870</v>
      </c>
      <c r="L2481" s="10">
        <v>870</v>
      </c>
      <c r="M2481" s="10">
        <v>99</v>
      </c>
      <c r="N2481" s="10">
        <v>861.3</v>
      </c>
      <c r="O2481" s="9"/>
      <c r="P2481" s="6"/>
      <c r="Q2481" s="6"/>
    </row>
    <row r="2482" spans="1:17" x14ac:dyDescent="0.25">
      <c r="A2482" s="7">
        <f t="shared" si="383"/>
        <v>37131</v>
      </c>
      <c r="B2482" s="8">
        <f t="shared" si="383"/>
        <v>6</v>
      </c>
      <c r="C2482" s="9">
        <f t="shared" si="382"/>
        <v>1</v>
      </c>
      <c r="D2482" s="9" t="str">
        <f t="shared" si="382"/>
        <v>growth</v>
      </c>
      <c r="E2482" s="9">
        <v>36</v>
      </c>
      <c r="F2482" s="9" t="s">
        <v>55</v>
      </c>
      <c r="G2482" s="9" t="s">
        <v>59</v>
      </c>
      <c r="H2482" s="9">
        <v>2</v>
      </c>
      <c r="I2482" s="9">
        <f t="shared" si="381"/>
        <v>37131036</v>
      </c>
      <c r="J2482" s="9">
        <f t="shared" si="372"/>
        <v>61</v>
      </c>
      <c r="K2482" s="10">
        <v>1045</v>
      </c>
      <c r="L2482" s="10">
        <v>1045</v>
      </c>
      <c r="M2482" s="10">
        <v>99</v>
      </c>
      <c r="N2482" s="10">
        <v>1034.55</v>
      </c>
      <c r="O2482" s="9"/>
      <c r="P2482" s="6"/>
      <c r="Q2482" s="6"/>
    </row>
    <row r="2483" spans="1:17" x14ac:dyDescent="0.25">
      <c r="A2483" s="7">
        <f t="shared" si="383"/>
        <v>37131</v>
      </c>
      <c r="B2483" s="8">
        <f t="shared" si="383"/>
        <v>6</v>
      </c>
      <c r="C2483" s="9">
        <f t="shared" si="382"/>
        <v>1</v>
      </c>
      <c r="D2483" s="9" t="str">
        <f t="shared" si="382"/>
        <v>growth</v>
      </c>
      <c r="E2483" s="9">
        <v>59</v>
      </c>
      <c r="F2483" s="9" t="s">
        <v>55</v>
      </c>
      <c r="G2483" s="9" t="s">
        <v>59</v>
      </c>
      <c r="H2483" s="9">
        <v>3</v>
      </c>
      <c r="I2483" s="9">
        <f t="shared" si="381"/>
        <v>37131059</v>
      </c>
      <c r="J2483" s="9">
        <f t="shared" si="372"/>
        <v>61</v>
      </c>
      <c r="K2483" s="10">
        <v>1140</v>
      </c>
      <c r="L2483" s="10">
        <v>1140</v>
      </c>
      <c r="M2483" s="10">
        <v>99</v>
      </c>
      <c r="N2483" s="10">
        <v>1128.5999999999999</v>
      </c>
      <c r="O2483" s="9"/>
      <c r="P2483" s="6"/>
      <c r="Q2483" s="6"/>
    </row>
    <row r="2484" spans="1:17" x14ac:dyDescent="0.25">
      <c r="A2484" s="7">
        <f t="shared" si="383"/>
        <v>37131</v>
      </c>
      <c r="B2484" s="11">
        <f t="shared" si="383"/>
        <v>6</v>
      </c>
      <c r="C2484" s="12">
        <f t="shared" si="382"/>
        <v>1</v>
      </c>
      <c r="D2484" s="12" t="str">
        <f t="shared" si="382"/>
        <v>growth</v>
      </c>
      <c r="E2484" s="12">
        <v>19</v>
      </c>
      <c r="F2484" s="12" t="s">
        <v>57</v>
      </c>
      <c r="G2484" s="12" t="s">
        <v>59</v>
      </c>
      <c r="H2484" s="12">
        <v>1</v>
      </c>
      <c r="I2484" s="12">
        <f t="shared" si="381"/>
        <v>37131019</v>
      </c>
      <c r="J2484" s="12">
        <f t="shared" si="372"/>
        <v>61</v>
      </c>
      <c r="K2484" s="13">
        <v>610</v>
      </c>
      <c r="L2484" s="13">
        <v>610</v>
      </c>
      <c r="M2484" s="13">
        <v>77</v>
      </c>
      <c r="N2484" s="13">
        <v>469.7</v>
      </c>
      <c r="O2484" s="12"/>
      <c r="P2484" s="6"/>
      <c r="Q2484" s="6"/>
    </row>
    <row r="2485" spans="1:17" x14ac:dyDescent="0.25">
      <c r="A2485" s="7">
        <f t="shared" si="383"/>
        <v>37131</v>
      </c>
      <c r="B2485" s="11">
        <f t="shared" si="383"/>
        <v>6</v>
      </c>
      <c r="C2485" s="12">
        <f t="shared" si="382"/>
        <v>1</v>
      </c>
      <c r="D2485" s="12" t="str">
        <f t="shared" si="382"/>
        <v>growth</v>
      </c>
      <c r="E2485" s="12">
        <v>38</v>
      </c>
      <c r="F2485" s="12" t="s">
        <v>57</v>
      </c>
      <c r="G2485" s="12" t="s">
        <v>59</v>
      </c>
      <c r="H2485" s="12">
        <v>2</v>
      </c>
      <c r="I2485" s="12">
        <f t="shared" si="381"/>
        <v>37131038</v>
      </c>
      <c r="J2485" s="12">
        <f t="shared" si="372"/>
        <v>61</v>
      </c>
      <c r="K2485" s="13">
        <v>785</v>
      </c>
      <c r="L2485" s="13">
        <v>785</v>
      </c>
      <c r="M2485" s="13">
        <v>77</v>
      </c>
      <c r="N2485" s="13">
        <v>604.45000000000005</v>
      </c>
      <c r="O2485" s="12"/>
      <c r="P2485" s="6"/>
      <c r="Q2485" s="6"/>
    </row>
    <row r="2486" spans="1:17" x14ac:dyDescent="0.25">
      <c r="A2486" s="7">
        <f t="shared" si="383"/>
        <v>37131</v>
      </c>
      <c r="B2486" s="11">
        <f t="shared" si="383"/>
        <v>6</v>
      </c>
      <c r="C2486" s="12">
        <f t="shared" si="383"/>
        <v>1</v>
      </c>
      <c r="D2486" s="12" t="str">
        <f t="shared" si="383"/>
        <v>growth</v>
      </c>
      <c r="E2486" s="12">
        <v>81</v>
      </c>
      <c r="F2486" s="12" t="s">
        <v>57</v>
      </c>
      <c r="G2486" s="12" t="s">
        <v>59</v>
      </c>
      <c r="H2486" s="12">
        <v>3</v>
      </c>
      <c r="I2486" s="12">
        <f t="shared" si="381"/>
        <v>37131081</v>
      </c>
      <c r="J2486" s="12">
        <f t="shared" si="372"/>
        <v>61</v>
      </c>
      <c r="K2486" s="13">
        <v>415</v>
      </c>
      <c r="L2486" s="13">
        <v>415</v>
      </c>
      <c r="M2486" s="13">
        <v>77</v>
      </c>
      <c r="N2486" s="13">
        <v>319.55</v>
      </c>
      <c r="O2486" s="12"/>
      <c r="P2486" s="6"/>
      <c r="Q2486" s="6"/>
    </row>
    <row r="2487" spans="1:17" x14ac:dyDescent="0.25">
      <c r="A2487" s="20">
        <v>37139</v>
      </c>
      <c r="B2487" s="8">
        <v>6</v>
      </c>
      <c r="C2487" s="9">
        <v>1</v>
      </c>
      <c r="D2487" s="9" t="s">
        <v>60</v>
      </c>
      <c r="E2487" s="9">
        <v>14</v>
      </c>
      <c r="F2487" s="9" t="s">
        <v>55</v>
      </c>
      <c r="G2487" s="9" t="s">
        <v>56</v>
      </c>
      <c r="H2487" s="9">
        <v>1</v>
      </c>
      <c r="I2487" s="9">
        <f t="shared" si="381"/>
        <v>37139014</v>
      </c>
      <c r="J2487" s="9">
        <f t="shared" si="372"/>
        <v>61</v>
      </c>
      <c r="K2487" s="10">
        <v>460</v>
      </c>
      <c r="L2487" s="10">
        <v>460</v>
      </c>
      <c r="M2487" s="10">
        <v>0.6</v>
      </c>
      <c r="N2487" s="10">
        <v>2.76</v>
      </c>
      <c r="O2487" s="9"/>
      <c r="P2487" s="6"/>
      <c r="Q2487" s="6"/>
    </row>
    <row r="2488" spans="1:17" x14ac:dyDescent="0.25">
      <c r="A2488" s="20">
        <f>A2487</f>
        <v>37139</v>
      </c>
      <c r="B2488" s="8">
        <f>B2487</f>
        <v>6</v>
      </c>
      <c r="C2488" s="9">
        <f t="shared" ref="C2488:D2503" si="384">C2487</f>
        <v>1</v>
      </c>
      <c r="D2488" s="9" t="str">
        <f t="shared" si="384"/>
        <v>growth</v>
      </c>
      <c r="E2488" s="9">
        <v>35</v>
      </c>
      <c r="F2488" s="9" t="s">
        <v>55</v>
      </c>
      <c r="G2488" s="9" t="s">
        <v>56</v>
      </c>
      <c r="H2488" s="9">
        <v>2</v>
      </c>
      <c r="I2488" s="9">
        <f t="shared" si="381"/>
        <v>37139035</v>
      </c>
      <c r="J2488" s="9">
        <f t="shared" si="372"/>
        <v>61</v>
      </c>
      <c r="K2488" s="10">
        <v>380</v>
      </c>
      <c r="L2488" s="10">
        <v>380</v>
      </c>
      <c r="M2488" s="10">
        <v>0.6</v>
      </c>
      <c r="N2488" s="10">
        <v>2.2799999999999998</v>
      </c>
      <c r="O2488" s="9"/>
      <c r="P2488" s="6"/>
      <c r="Q2488" s="6"/>
    </row>
    <row r="2489" spans="1:17" x14ac:dyDescent="0.25">
      <c r="A2489" s="20">
        <f t="shared" ref="A2489:D2504" si="385">A2488</f>
        <v>37139</v>
      </c>
      <c r="B2489" s="8">
        <f t="shared" si="385"/>
        <v>6</v>
      </c>
      <c r="C2489" s="9">
        <f t="shared" si="384"/>
        <v>1</v>
      </c>
      <c r="D2489" s="9" t="str">
        <f t="shared" si="384"/>
        <v>growth</v>
      </c>
      <c r="E2489" s="9">
        <v>61</v>
      </c>
      <c r="F2489" s="9" t="s">
        <v>55</v>
      </c>
      <c r="G2489" s="9" t="s">
        <v>56</v>
      </c>
      <c r="H2489" s="9">
        <v>3</v>
      </c>
      <c r="I2489" s="9">
        <f t="shared" si="381"/>
        <v>37139061</v>
      </c>
      <c r="J2489" s="9">
        <f t="shared" si="372"/>
        <v>61</v>
      </c>
      <c r="K2489" s="10">
        <v>1030</v>
      </c>
      <c r="L2489" s="10">
        <v>1030</v>
      </c>
      <c r="M2489" s="10">
        <v>0.6</v>
      </c>
      <c r="N2489" s="10">
        <v>6.18</v>
      </c>
      <c r="O2489" s="9"/>
      <c r="P2489" s="6"/>
      <c r="Q2489" s="6"/>
    </row>
    <row r="2490" spans="1:17" x14ac:dyDescent="0.25">
      <c r="A2490" s="20">
        <f t="shared" si="385"/>
        <v>37139</v>
      </c>
      <c r="B2490" s="11">
        <f t="shared" si="385"/>
        <v>6</v>
      </c>
      <c r="C2490" s="12">
        <f t="shared" si="384"/>
        <v>1</v>
      </c>
      <c r="D2490" s="12" t="str">
        <f t="shared" si="384"/>
        <v>growth</v>
      </c>
      <c r="E2490" s="12">
        <v>17</v>
      </c>
      <c r="F2490" s="12" t="s">
        <v>57</v>
      </c>
      <c r="G2490" s="12" t="s">
        <v>56</v>
      </c>
      <c r="H2490" s="12">
        <v>1</v>
      </c>
      <c r="I2490" s="12">
        <f t="shared" si="381"/>
        <v>37139017</v>
      </c>
      <c r="J2490" s="12">
        <f t="shared" si="372"/>
        <v>61</v>
      </c>
      <c r="K2490" s="13">
        <v>645</v>
      </c>
      <c r="L2490" s="13">
        <v>645</v>
      </c>
      <c r="M2490" s="13">
        <v>0.7</v>
      </c>
      <c r="N2490" s="13">
        <v>4.5149999999999997</v>
      </c>
      <c r="O2490" s="12"/>
      <c r="P2490" s="6"/>
      <c r="Q2490" s="6"/>
    </row>
    <row r="2491" spans="1:17" x14ac:dyDescent="0.25">
      <c r="A2491" s="20">
        <f t="shared" si="385"/>
        <v>37139</v>
      </c>
      <c r="B2491" s="11">
        <f t="shared" si="385"/>
        <v>6</v>
      </c>
      <c r="C2491" s="12">
        <f t="shared" si="384"/>
        <v>1</v>
      </c>
      <c r="D2491" s="12" t="str">
        <f t="shared" si="384"/>
        <v>growth</v>
      </c>
      <c r="E2491" s="12">
        <v>39</v>
      </c>
      <c r="F2491" s="12" t="s">
        <v>57</v>
      </c>
      <c r="G2491" s="12" t="s">
        <v>56</v>
      </c>
      <c r="H2491" s="12">
        <v>2</v>
      </c>
      <c r="I2491" s="12">
        <f t="shared" si="381"/>
        <v>37139039</v>
      </c>
      <c r="J2491" s="12">
        <f t="shared" si="372"/>
        <v>61</v>
      </c>
      <c r="K2491" s="13">
        <v>655</v>
      </c>
      <c r="L2491" s="13">
        <v>655</v>
      </c>
      <c r="M2491" s="13">
        <v>0.7</v>
      </c>
      <c r="N2491" s="13">
        <v>4.585</v>
      </c>
      <c r="O2491" s="12"/>
      <c r="P2491" s="6"/>
      <c r="Q2491" s="6"/>
    </row>
    <row r="2492" spans="1:17" x14ac:dyDescent="0.25">
      <c r="A2492" s="20">
        <f t="shared" si="385"/>
        <v>37139</v>
      </c>
      <c r="B2492" s="11">
        <f t="shared" si="385"/>
        <v>6</v>
      </c>
      <c r="C2492" s="12">
        <f t="shared" si="384"/>
        <v>1</v>
      </c>
      <c r="D2492" s="12" t="str">
        <f t="shared" si="384"/>
        <v>growth</v>
      </c>
      <c r="E2492" s="12">
        <v>82</v>
      </c>
      <c r="F2492" s="12" t="s">
        <v>57</v>
      </c>
      <c r="G2492" s="12" t="s">
        <v>56</v>
      </c>
      <c r="H2492" s="12">
        <v>3</v>
      </c>
      <c r="I2492" s="12">
        <f t="shared" si="381"/>
        <v>37139082</v>
      </c>
      <c r="J2492" s="12">
        <f t="shared" si="372"/>
        <v>61</v>
      </c>
      <c r="K2492" s="13">
        <v>855</v>
      </c>
      <c r="L2492" s="13">
        <v>855</v>
      </c>
      <c r="M2492" s="13">
        <v>0.7</v>
      </c>
      <c r="N2492" s="13">
        <v>5.9850000000000003</v>
      </c>
      <c r="O2492" s="12"/>
      <c r="P2492" s="6"/>
      <c r="Q2492" s="6"/>
    </row>
    <row r="2493" spans="1:17" x14ac:dyDescent="0.25">
      <c r="A2493" s="20">
        <f t="shared" si="385"/>
        <v>37139</v>
      </c>
      <c r="B2493" s="14">
        <f t="shared" si="385"/>
        <v>6</v>
      </c>
      <c r="C2493" s="15">
        <f t="shared" si="384"/>
        <v>1</v>
      </c>
      <c r="D2493" s="15" t="str">
        <f t="shared" si="384"/>
        <v>growth</v>
      </c>
      <c r="E2493" s="15">
        <v>15</v>
      </c>
      <c r="F2493" s="15" t="s">
        <v>55</v>
      </c>
      <c r="G2493" s="15" t="s">
        <v>58</v>
      </c>
      <c r="H2493" s="15">
        <v>1</v>
      </c>
      <c r="I2493" s="15">
        <f t="shared" si="381"/>
        <v>37139015</v>
      </c>
      <c r="J2493" s="15">
        <f t="shared" si="372"/>
        <v>61</v>
      </c>
      <c r="K2493" s="16">
        <v>265</v>
      </c>
      <c r="L2493" s="16">
        <v>265</v>
      </c>
      <c r="M2493" s="16">
        <v>71</v>
      </c>
      <c r="N2493" s="16">
        <v>188.15</v>
      </c>
      <c r="O2493" s="15"/>
      <c r="P2493" s="6"/>
      <c r="Q2493" s="6"/>
    </row>
    <row r="2494" spans="1:17" x14ac:dyDescent="0.25">
      <c r="A2494" s="20">
        <f t="shared" si="385"/>
        <v>37139</v>
      </c>
      <c r="B2494" s="14">
        <f t="shared" si="385"/>
        <v>6</v>
      </c>
      <c r="C2494" s="15">
        <f t="shared" si="384"/>
        <v>1</v>
      </c>
      <c r="D2494" s="15" t="str">
        <f t="shared" si="384"/>
        <v>growth</v>
      </c>
      <c r="E2494" s="15">
        <v>34</v>
      </c>
      <c r="F2494" s="15" t="s">
        <v>55</v>
      </c>
      <c r="G2494" s="15" t="s">
        <v>58</v>
      </c>
      <c r="H2494" s="15">
        <v>2</v>
      </c>
      <c r="I2494" s="15">
        <f t="shared" si="381"/>
        <v>37139034</v>
      </c>
      <c r="J2494" s="15">
        <f t="shared" si="372"/>
        <v>61</v>
      </c>
      <c r="K2494" s="16">
        <v>365</v>
      </c>
      <c r="L2494" s="16">
        <v>365</v>
      </c>
      <c r="M2494" s="16">
        <v>71</v>
      </c>
      <c r="N2494" s="16">
        <v>259.14999999999998</v>
      </c>
      <c r="O2494" s="15"/>
      <c r="P2494" s="6"/>
      <c r="Q2494" s="6"/>
    </row>
    <row r="2495" spans="1:17" x14ac:dyDescent="0.25">
      <c r="A2495" s="20">
        <f t="shared" si="385"/>
        <v>37139</v>
      </c>
      <c r="B2495" s="14">
        <f t="shared" si="385"/>
        <v>6</v>
      </c>
      <c r="C2495" s="15">
        <f t="shared" si="384"/>
        <v>1</v>
      </c>
      <c r="D2495" s="15" t="str">
        <f t="shared" si="384"/>
        <v>growth</v>
      </c>
      <c r="E2495" s="15">
        <v>60</v>
      </c>
      <c r="F2495" s="15" t="s">
        <v>55</v>
      </c>
      <c r="G2495" s="15" t="s">
        <v>58</v>
      </c>
      <c r="H2495" s="15">
        <v>3</v>
      </c>
      <c r="I2495" s="15">
        <f t="shared" si="381"/>
        <v>37139060</v>
      </c>
      <c r="J2495" s="15">
        <f t="shared" si="372"/>
        <v>61</v>
      </c>
      <c r="K2495" s="16">
        <v>265</v>
      </c>
      <c r="L2495" s="16">
        <v>265</v>
      </c>
      <c r="M2495" s="16">
        <v>71</v>
      </c>
      <c r="N2495" s="16">
        <v>188.15</v>
      </c>
      <c r="O2495" s="15"/>
      <c r="P2495" s="6"/>
      <c r="Q2495" s="6"/>
    </row>
    <row r="2496" spans="1:17" x14ac:dyDescent="0.25">
      <c r="A2496" s="20">
        <f t="shared" si="385"/>
        <v>37139</v>
      </c>
      <c r="B2496" s="17">
        <f t="shared" si="385"/>
        <v>6</v>
      </c>
      <c r="C2496" s="18">
        <f t="shared" si="384"/>
        <v>1</v>
      </c>
      <c r="D2496" s="18" t="str">
        <f t="shared" si="384"/>
        <v>growth</v>
      </c>
      <c r="E2496" s="18">
        <v>18</v>
      </c>
      <c r="F2496" s="18" t="s">
        <v>57</v>
      </c>
      <c r="G2496" s="18" t="s">
        <v>58</v>
      </c>
      <c r="H2496" s="18">
        <v>1</v>
      </c>
      <c r="I2496" s="18">
        <f t="shared" si="381"/>
        <v>37139018</v>
      </c>
      <c r="J2496" s="18">
        <f t="shared" ref="J2496:J2559" si="386">B2496*10+C2496</f>
        <v>61</v>
      </c>
      <c r="K2496" s="19">
        <v>710</v>
      </c>
      <c r="L2496" s="19">
        <v>710</v>
      </c>
      <c r="M2496" s="19">
        <v>59</v>
      </c>
      <c r="N2496" s="19">
        <v>418.9</v>
      </c>
      <c r="O2496" s="18"/>
      <c r="P2496" s="6"/>
      <c r="Q2496" s="6"/>
    </row>
    <row r="2497" spans="1:17" x14ac:dyDescent="0.25">
      <c r="A2497" s="20">
        <f t="shared" si="385"/>
        <v>37139</v>
      </c>
      <c r="B2497" s="17">
        <f t="shared" si="385"/>
        <v>6</v>
      </c>
      <c r="C2497" s="18">
        <f t="shared" si="384"/>
        <v>1</v>
      </c>
      <c r="D2497" s="18" t="str">
        <f t="shared" si="384"/>
        <v>growth</v>
      </c>
      <c r="E2497" s="18">
        <v>37</v>
      </c>
      <c r="F2497" s="18" t="s">
        <v>57</v>
      </c>
      <c r="G2497" s="18" t="s">
        <v>58</v>
      </c>
      <c r="H2497" s="18">
        <v>2</v>
      </c>
      <c r="I2497" s="18">
        <f t="shared" si="381"/>
        <v>37139037</v>
      </c>
      <c r="J2497" s="18">
        <f t="shared" si="386"/>
        <v>61</v>
      </c>
      <c r="K2497" s="19">
        <v>415</v>
      </c>
      <c r="L2497" s="19">
        <v>415</v>
      </c>
      <c r="M2497" s="19">
        <v>59</v>
      </c>
      <c r="N2497" s="19">
        <v>244.85</v>
      </c>
      <c r="O2497" s="18"/>
      <c r="P2497" s="6"/>
      <c r="Q2497" s="6"/>
    </row>
    <row r="2498" spans="1:17" x14ac:dyDescent="0.25">
      <c r="A2498" s="20">
        <f t="shared" si="385"/>
        <v>37139</v>
      </c>
      <c r="B2498" s="17">
        <f t="shared" si="385"/>
        <v>6</v>
      </c>
      <c r="C2498" s="18">
        <f t="shared" si="384"/>
        <v>1</v>
      </c>
      <c r="D2498" s="18" t="str">
        <f t="shared" si="384"/>
        <v>growth</v>
      </c>
      <c r="E2498" s="18">
        <v>83</v>
      </c>
      <c r="F2498" s="18" t="s">
        <v>57</v>
      </c>
      <c r="G2498" s="18" t="s">
        <v>58</v>
      </c>
      <c r="H2498" s="18">
        <v>3</v>
      </c>
      <c r="I2498" s="18">
        <f t="shared" si="381"/>
        <v>37139083</v>
      </c>
      <c r="J2498" s="18">
        <f t="shared" si="386"/>
        <v>61</v>
      </c>
      <c r="K2498" s="19">
        <v>550</v>
      </c>
      <c r="L2498" s="19">
        <v>550</v>
      </c>
      <c r="M2498" s="19">
        <v>59</v>
      </c>
      <c r="N2498" s="19">
        <v>324.5</v>
      </c>
      <c r="O2498" s="18"/>
      <c r="P2498" s="6"/>
      <c r="Q2498" s="6"/>
    </row>
    <row r="2499" spans="1:17" x14ac:dyDescent="0.25">
      <c r="A2499" s="20">
        <f t="shared" si="385"/>
        <v>37139</v>
      </c>
      <c r="B2499" s="8">
        <f t="shared" si="385"/>
        <v>6</v>
      </c>
      <c r="C2499" s="9">
        <f t="shared" si="384"/>
        <v>1</v>
      </c>
      <c r="D2499" s="9" t="str">
        <f t="shared" si="384"/>
        <v>growth</v>
      </c>
      <c r="E2499" s="9">
        <v>16</v>
      </c>
      <c r="F2499" s="9" t="s">
        <v>55</v>
      </c>
      <c r="G2499" s="9" t="s">
        <v>59</v>
      </c>
      <c r="H2499" s="9">
        <v>1</v>
      </c>
      <c r="I2499" s="9">
        <f t="shared" si="381"/>
        <v>37139016</v>
      </c>
      <c r="J2499" s="9">
        <f t="shared" si="386"/>
        <v>61</v>
      </c>
      <c r="K2499" s="10">
        <v>1185</v>
      </c>
      <c r="L2499" s="10">
        <v>1185</v>
      </c>
      <c r="M2499" s="10">
        <v>99</v>
      </c>
      <c r="N2499" s="10">
        <v>1173.1500000000001</v>
      </c>
      <c r="O2499" s="9"/>
      <c r="P2499" s="6"/>
      <c r="Q2499" s="6"/>
    </row>
    <row r="2500" spans="1:17" x14ac:dyDescent="0.25">
      <c r="A2500" s="20">
        <f t="shared" si="385"/>
        <v>37139</v>
      </c>
      <c r="B2500" s="8">
        <f t="shared" si="385"/>
        <v>6</v>
      </c>
      <c r="C2500" s="9">
        <f t="shared" si="384"/>
        <v>1</v>
      </c>
      <c r="D2500" s="9" t="str">
        <f t="shared" si="384"/>
        <v>growth</v>
      </c>
      <c r="E2500" s="9">
        <v>36</v>
      </c>
      <c r="F2500" s="9" t="s">
        <v>55</v>
      </c>
      <c r="G2500" s="9" t="s">
        <v>59</v>
      </c>
      <c r="H2500" s="9">
        <v>2</v>
      </c>
      <c r="I2500" s="9">
        <f t="shared" si="381"/>
        <v>37139036</v>
      </c>
      <c r="J2500" s="9">
        <f t="shared" si="386"/>
        <v>61</v>
      </c>
      <c r="K2500" s="10">
        <v>1050</v>
      </c>
      <c r="L2500" s="10">
        <v>1050</v>
      </c>
      <c r="M2500" s="10">
        <v>99</v>
      </c>
      <c r="N2500" s="10">
        <v>1039.5</v>
      </c>
      <c r="O2500" s="9"/>
      <c r="P2500" s="6"/>
      <c r="Q2500" s="6"/>
    </row>
    <row r="2501" spans="1:17" x14ac:dyDescent="0.25">
      <c r="A2501" s="20">
        <f t="shared" si="385"/>
        <v>37139</v>
      </c>
      <c r="B2501" s="8">
        <f t="shared" si="385"/>
        <v>6</v>
      </c>
      <c r="C2501" s="9">
        <f t="shared" si="384"/>
        <v>1</v>
      </c>
      <c r="D2501" s="9" t="str">
        <f t="shared" si="384"/>
        <v>growth</v>
      </c>
      <c r="E2501" s="9">
        <v>59</v>
      </c>
      <c r="F2501" s="9" t="s">
        <v>55</v>
      </c>
      <c r="G2501" s="9" t="s">
        <v>59</v>
      </c>
      <c r="H2501" s="9">
        <v>3</v>
      </c>
      <c r="I2501" s="9">
        <f t="shared" si="381"/>
        <v>37139059</v>
      </c>
      <c r="J2501" s="9">
        <f t="shared" si="386"/>
        <v>61</v>
      </c>
      <c r="K2501" s="10">
        <v>1355</v>
      </c>
      <c r="L2501" s="10">
        <v>1355</v>
      </c>
      <c r="M2501" s="10">
        <v>99</v>
      </c>
      <c r="N2501" s="10">
        <v>1341.45</v>
      </c>
      <c r="O2501" s="9"/>
      <c r="P2501" s="6"/>
      <c r="Q2501" s="6"/>
    </row>
    <row r="2502" spans="1:17" x14ac:dyDescent="0.25">
      <c r="A2502" s="20">
        <f t="shared" si="385"/>
        <v>37139</v>
      </c>
      <c r="B2502" s="11">
        <f t="shared" si="385"/>
        <v>6</v>
      </c>
      <c r="C2502" s="12">
        <f t="shared" si="384"/>
        <v>1</v>
      </c>
      <c r="D2502" s="12" t="str">
        <f t="shared" si="384"/>
        <v>growth</v>
      </c>
      <c r="E2502" s="12">
        <v>19</v>
      </c>
      <c r="F2502" s="12" t="s">
        <v>57</v>
      </c>
      <c r="G2502" s="12" t="s">
        <v>59</v>
      </c>
      <c r="H2502" s="12">
        <v>1</v>
      </c>
      <c r="I2502" s="12">
        <f t="shared" si="381"/>
        <v>37139019</v>
      </c>
      <c r="J2502" s="12">
        <f t="shared" si="386"/>
        <v>61</v>
      </c>
      <c r="K2502" s="13">
        <v>905</v>
      </c>
      <c r="L2502" s="13">
        <v>905</v>
      </c>
      <c r="M2502" s="13">
        <v>77</v>
      </c>
      <c r="N2502" s="13">
        <v>696.85</v>
      </c>
      <c r="O2502" s="12"/>
      <c r="P2502" s="6"/>
      <c r="Q2502" s="6"/>
    </row>
    <row r="2503" spans="1:17" x14ac:dyDescent="0.25">
      <c r="A2503" s="20">
        <f t="shared" si="385"/>
        <v>37139</v>
      </c>
      <c r="B2503" s="11">
        <f t="shared" si="385"/>
        <v>6</v>
      </c>
      <c r="C2503" s="12">
        <f t="shared" si="384"/>
        <v>1</v>
      </c>
      <c r="D2503" s="12" t="str">
        <f t="shared" si="384"/>
        <v>growth</v>
      </c>
      <c r="E2503" s="12">
        <v>38</v>
      </c>
      <c r="F2503" s="12" t="s">
        <v>57</v>
      </c>
      <c r="G2503" s="12" t="s">
        <v>59</v>
      </c>
      <c r="H2503" s="12">
        <v>2</v>
      </c>
      <c r="I2503" s="12">
        <f t="shared" si="381"/>
        <v>37139038</v>
      </c>
      <c r="J2503" s="12">
        <f t="shared" si="386"/>
        <v>61</v>
      </c>
      <c r="K2503" s="13">
        <v>895</v>
      </c>
      <c r="L2503" s="13">
        <v>895</v>
      </c>
      <c r="M2503" s="13">
        <v>77</v>
      </c>
      <c r="N2503" s="13">
        <v>689.15</v>
      </c>
      <c r="O2503" s="12"/>
      <c r="P2503" s="6"/>
      <c r="Q2503" s="6"/>
    </row>
    <row r="2504" spans="1:17" x14ac:dyDescent="0.25">
      <c r="A2504" s="20">
        <f t="shared" si="385"/>
        <v>37139</v>
      </c>
      <c r="B2504" s="11">
        <f t="shared" si="385"/>
        <v>6</v>
      </c>
      <c r="C2504" s="12">
        <f t="shared" si="385"/>
        <v>1</v>
      </c>
      <c r="D2504" s="12" t="str">
        <f t="shared" si="385"/>
        <v>growth</v>
      </c>
      <c r="E2504" s="12">
        <v>81</v>
      </c>
      <c r="F2504" s="12" t="s">
        <v>57</v>
      </c>
      <c r="G2504" s="12" t="s">
        <v>59</v>
      </c>
      <c r="H2504" s="12">
        <v>3</v>
      </c>
      <c r="I2504" s="12">
        <f t="shared" si="381"/>
        <v>37139081</v>
      </c>
      <c r="J2504" s="12">
        <f t="shared" si="386"/>
        <v>61</v>
      </c>
      <c r="K2504" s="13">
        <v>615</v>
      </c>
      <c r="L2504" s="13">
        <v>615</v>
      </c>
      <c r="M2504" s="13">
        <v>77</v>
      </c>
      <c r="N2504" s="13">
        <v>473.55</v>
      </c>
      <c r="O2504" s="12"/>
      <c r="P2504" s="6"/>
      <c r="Q2504" s="6"/>
    </row>
    <row r="2505" spans="1:17" x14ac:dyDescent="0.25">
      <c r="A2505" s="7">
        <v>37146</v>
      </c>
      <c r="B2505" s="8">
        <v>6</v>
      </c>
      <c r="C2505" s="9">
        <v>1</v>
      </c>
      <c r="D2505" s="9" t="s">
        <v>60</v>
      </c>
      <c r="E2505" s="9">
        <v>14</v>
      </c>
      <c r="F2505" s="9" t="s">
        <v>55</v>
      </c>
      <c r="G2505" s="9" t="s">
        <v>56</v>
      </c>
      <c r="H2505" s="9">
        <v>1</v>
      </c>
      <c r="I2505" s="9">
        <f t="shared" si="381"/>
        <v>37146014</v>
      </c>
      <c r="J2505" s="9">
        <f t="shared" si="386"/>
        <v>61</v>
      </c>
      <c r="K2505" s="10">
        <v>1220</v>
      </c>
      <c r="L2505" s="10">
        <v>1220</v>
      </c>
      <c r="M2505" s="10">
        <v>0.6</v>
      </c>
      <c r="N2505" s="10">
        <v>7.32</v>
      </c>
      <c r="O2505" s="9"/>
      <c r="P2505" s="6"/>
      <c r="Q2505" s="6"/>
    </row>
    <row r="2506" spans="1:17" x14ac:dyDescent="0.25">
      <c r="A2506" s="7">
        <f>A2505</f>
        <v>37146</v>
      </c>
      <c r="B2506" s="8">
        <f>B2505</f>
        <v>6</v>
      </c>
      <c r="C2506" s="9">
        <f t="shared" ref="C2506:D2521" si="387">C2505</f>
        <v>1</v>
      </c>
      <c r="D2506" s="9" t="str">
        <f t="shared" si="387"/>
        <v>growth</v>
      </c>
      <c r="E2506" s="9">
        <v>35</v>
      </c>
      <c r="F2506" s="9" t="s">
        <v>55</v>
      </c>
      <c r="G2506" s="9" t="s">
        <v>56</v>
      </c>
      <c r="H2506" s="9">
        <v>2</v>
      </c>
      <c r="I2506" s="9">
        <f t="shared" si="381"/>
        <v>37146035</v>
      </c>
      <c r="J2506" s="9">
        <f t="shared" si="386"/>
        <v>61</v>
      </c>
      <c r="K2506" s="10">
        <v>1725</v>
      </c>
      <c r="L2506" s="10">
        <v>1725</v>
      </c>
      <c r="M2506" s="10">
        <v>0.6</v>
      </c>
      <c r="N2506" s="10">
        <v>10.35</v>
      </c>
      <c r="O2506" s="9"/>
      <c r="P2506" s="6"/>
      <c r="Q2506" s="6"/>
    </row>
    <row r="2507" spans="1:17" x14ac:dyDescent="0.25">
      <c r="A2507" s="7">
        <f t="shared" ref="A2507:D2522" si="388">A2506</f>
        <v>37146</v>
      </c>
      <c r="B2507" s="8">
        <f t="shared" si="388"/>
        <v>6</v>
      </c>
      <c r="C2507" s="9">
        <f t="shared" si="387"/>
        <v>1</v>
      </c>
      <c r="D2507" s="9" t="str">
        <f t="shared" si="387"/>
        <v>growth</v>
      </c>
      <c r="E2507" s="9">
        <v>61</v>
      </c>
      <c r="F2507" s="9" t="s">
        <v>55</v>
      </c>
      <c r="G2507" s="9" t="s">
        <v>56</v>
      </c>
      <c r="H2507" s="9">
        <v>3</v>
      </c>
      <c r="I2507" s="9">
        <f t="shared" si="381"/>
        <v>37146061</v>
      </c>
      <c r="J2507" s="9">
        <f t="shared" si="386"/>
        <v>61</v>
      </c>
      <c r="K2507" s="10">
        <v>715</v>
      </c>
      <c r="L2507" s="10">
        <v>715</v>
      </c>
      <c r="M2507" s="10">
        <v>0.6</v>
      </c>
      <c r="N2507" s="10">
        <v>4.29</v>
      </c>
      <c r="O2507" s="9"/>
      <c r="P2507" s="6"/>
      <c r="Q2507" s="6"/>
    </row>
    <row r="2508" spans="1:17" x14ac:dyDescent="0.25">
      <c r="A2508" s="7">
        <f t="shared" si="388"/>
        <v>37146</v>
      </c>
      <c r="B2508" s="11">
        <f t="shared" si="388"/>
        <v>6</v>
      </c>
      <c r="C2508" s="12">
        <f t="shared" si="387"/>
        <v>1</v>
      </c>
      <c r="D2508" s="12" t="str">
        <f t="shared" si="387"/>
        <v>growth</v>
      </c>
      <c r="E2508" s="12">
        <v>17</v>
      </c>
      <c r="F2508" s="12" t="s">
        <v>57</v>
      </c>
      <c r="G2508" s="12" t="s">
        <v>56</v>
      </c>
      <c r="H2508" s="12">
        <v>1</v>
      </c>
      <c r="I2508" s="12">
        <f t="shared" si="381"/>
        <v>37146017</v>
      </c>
      <c r="J2508" s="12">
        <f t="shared" si="386"/>
        <v>61</v>
      </c>
      <c r="K2508" s="13">
        <v>1505</v>
      </c>
      <c r="L2508" s="13">
        <v>1505</v>
      </c>
      <c r="M2508" s="13">
        <v>0.7</v>
      </c>
      <c r="N2508" s="13">
        <v>10.535</v>
      </c>
      <c r="O2508" s="12"/>
      <c r="P2508" s="6"/>
      <c r="Q2508" s="6"/>
    </row>
    <row r="2509" spans="1:17" x14ac:dyDescent="0.25">
      <c r="A2509" s="7">
        <f t="shared" si="388"/>
        <v>37146</v>
      </c>
      <c r="B2509" s="11">
        <f t="shared" si="388"/>
        <v>6</v>
      </c>
      <c r="C2509" s="12">
        <f t="shared" si="387"/>
        <v>1</v>
      </c>
      <c r="D2509" s="12" t="str">
        <f t="shared" si="387"/>
        <v>growth</v>
      </c>
      <c r="E2509" s="12">
        <v>39</v>
      </c>
      <c r="F2509" s="12" t="s">
        <v>57</v>
      </c>
      <c r="G2509" s="12" t="s">
        <v>56</v>
      </c>
      <c r="H2509" s="12">
        <v>2</v>
      </c>
      <c r="I2509" s="12">
        <f t="shared" si="381"/>
        <v>37146039</v>
      </c>
      <c r="J2509" s="12">
        <f t="shared" si="386"/>
        <v>61</v>
      </c>
      <c r="K2509" s="13">
        <v>1270</v>
      </c>
      <c r="L2509" s="13">
        <v>1270</v>
      </c>
      <c r="M2509" s="13">
        <v>0.7</v>
      </c>
      <c r="N2509" s="13">
        <v>8.89</v>
      </c>
      <c r="O2509" s="12"/>
      <c r="P2509" s="6"/>
      <c r="Q2509" s="6"/>
    </row>
    <row r="2510" spans="1:17" x14ac:dyDescent="0.25">
      <c r="A2510" s="7">
        <f t="shared" si="388"/>
        <v>37146</v>
      </c>
      <c r="B2510" s="11">
        <f t="shared" si="388"/>
        <v>6</v>
      </c>
      <c r="C2510" s="12">
        <f t="shared" si="387"/>
        <v>1</v>
      </c>
      <c r="D2510" s="12" t="str">
        <f t="shared" si="387"/>
        <v>growth</v>
      </c>
      <c r="E2510" s="12">
        <v>82</v>
      </c>
      <c r="F2510" s="12" t="s">
        <v>57</v>
      </c>
      <c r="G2510" s="12" t="s">
        <v>56</v>
      </c>
      <c r="H2510" s="12">
        <v>3</v>
      </c>
      <c r="I2510" s="12">
        <f t="shared" si="381"/>
        <v>37146082</v>
      </c>
      <c r="J2510" s="12">
        <f t="shared" si="386"/>
        <v>61</v>
      </c>
      <c r="K2510" s="13">
        <v>1230</v>
      </c>
      <c r="L2510" s="13">
        <v>1230</v>
      </c>
      <c r="M2510" s="13">
        <v>0.7</v>
      </c>
      <c r="N2510" s="13">
        <v>8.61</v>
      </c>
      <c r="O2510" s="12"/>
      <c r="P2510" s="6"/>
      <c r="Q2510" s="6"/>
    </row>
    <row r="2511" spans="1:17" x14ac:dyDescent="0.25">
      <c r="A2511" s="7">
        <f t="shared" si="388"/>
        <v>37146</v>
      </c>
      <c r="B2511" s="14">
        <f t="shared" si="388"/>
        <v>6</v>
      </c>
      <c r="C2511" s="15">
        <f t="shared" si="387"/>
        <v>1</v>
      </c>
      <c r="D2511" s="15" t="str">
        <f t="shared" si="387"/>
        <v>growth</v>
      </c>
      <c r="E2511" s="15">
        <v>15</v>
      </c>
      <c r="F2511" s="15" t="s">
        <v>55</v>
      </c>
      <c r="G2511" s="15" t="s">
        <v>58</v>
      </c>
      <c r="H2511" s="15">
        <v>1</v>
      </c>
      <c r="I2511" s="15">
        <f t="shared" si="381"/>
        <v>37146015</v>
      </c>
      <c r="J2511" s="15">
        <f t="shared" si="386"/>
        <v>61</v>
      </c>
      <c r="K2511" s="16">
        <v>380</v>
      </c>
      <c r="L2511" s="16">
        <v>380</v>
      </c>
      <c r="M2511" s="16">
        <v>71</v>
      </c>
      <c r="N2511" s="16">
        <v>269.8</v>
      </c>
      <c r="O2511" s="15"/>
      <c r="P2511" s="6"/>
      <c r="Q2511" s="6"/>
    </row>
    <row r="2512" spans="1:17" x14ac:dyDescent="0.25">
      <c r="A2512" s="7">
        <f t="shared" si="388"/>
        <v>37146</v>
      </c>
      <c r="B2512" s="14">
        <f t="shared" si="388"/>
        <v>6</v>
      </c>
      <c r="C2512" s="15">
        <f t="shared" si="387"/>
        <v>1</v>
      </c>
      <c r="D2512" s="15" t="str">
        <f t="shared" si="387"/>
        <v>growth</v>
      </c>
      <c r="E2512" s="15">
        <v>34</v>
      </c>
      <c r="F2512" s="15" t="s">
        <v>55</v>
      </c>
      <c r="G2512" s="15" t="s">
        <v>58</v>
      </c>
      <c r="H2512" s="15">
        <v>2</v>
      </c>
      <c r="I2512" s="15">
        <f t="shared" si="381"/>
        <v>37146034</v>
      </c>
      <c r="J2512" s="15">
        <f t="shared" si="386"/>
        <v>61</v>
      </c>
      <c r="K2512" s="16">
        <v>640</v>
      </c>
      <c r="L2512" s="16">
        <v>640</v>
      </c>
      <c r="M2512" s="16">
        <v>71</v>
      </c>
      <c r="N2512" s="16">
        <v>454.4</v>
      </c>
      <c r="O2512" s="15"/>
      <c r="P2512" s="6"/>
      <c r="Q2512" s="6"/>
    </row>
    <row r="2513" spans="1:17" x14ac:dyDescent="0.25">
      <c r="A2513" s="7">
        <f t="shared" si="388"/>
        <v>37146</v>
      </c>
      <c r="B2513" s="14">
        <f t="shared" si="388"/>
        <v>6</v>
      </c>
      <c r="C2513" s="15">
        <f t="shared" si="387"/>
        <v>1</v>
      </c>
      <c r="D2513" s="15" t="str">
        <f t="shared" si="387"/>
        <v>growth</v>
      </c>
      <c r="E2513" s="15">
        <v>60</v>
      </c>
      <c r="F2513" s="15" t="s">
        <v>55</v>
      </c>
      <c r="G2513" s="15" t="s">
        <v>58</v>
      </c>
      <c r="H2513" s="15">
        <v>3</v>
      </c>
      <c r="I2513" s="15">
        <f t="shared" si="381"/>
        <v>37146060</v>
      </c>
      <c r="J2513" s="15">
        <f t="shared" si="386"/>
        <v>61</v>
      </c>
      <c r="K2513" s="16">
        <v>620</v>
      </c>
      <c r="L2513" s="16">
        <v>620</v>
      </c>
      <c r="M2513" s="16">
        <v>71</v>
      </c>
      <c r="N2513" s="16">
        <v>440.2</v>
      </c>
      <c r="O2513" s="15"/>
      <c r="P2513" s="6"/>
      <c r="Q2513" s="6"/>
    </row>
    <row r="2514" spans="1:17" x14ac:dyDescent="0.25">
      <c r="A2514" s="7">
        <f t="shared" si="388"/>
        <v>37146</v>
      </c>
      <c r="B2514" s="17">
        <f t="shared" si="388"/>
        <v>6</v>
      </c>
      <c r="C2514" s="18">
        <f t="shared" si="387"/>
        <v>1</v>
      </c>
      <c r="D2514" s="18" t="str">
        <f t="shared" si="387"/>
        <v>growth</v>
      </c>
      <c r="E2514" s="18">
        <v>18</v>
      </c>
      <c r="F2514" s="18" t="s">
        <v>57</v>
      </c>
      <c r="G2514" s="18" t="s">
        <v>58</v>
      </c>
      <c r="H2514" s="18">
        <v>1</v>
      </c>
      <c r="I2514" s="18">
        <f t="shared" si="381"/>
        <v>37146018</v>
      </c>
      <c r="J2514" s="18">
        <f t="shared" si="386"/>
        <v>61</v>
      </c>
      <c r="K2514" s="19">
        <v>935</v>
      </c>
      <c r="L2514" s="19">
        <v>935</v>
      </c>
      <c r="M2514" s="19">
        <v>59</v>
      </c>
      <c r="N2514" s="19">
        <v>551.65</v>
      </c>
      <c r="O2514" s="18"/>
      <c r="P2514" s="6"/>
      <c r="Q2514" s="6"/>
    </row>
    <row r="2515" spans="1:17" x14ac:dyDescent="0.25">
      <c r="A2515" s="7">
        <f t="shared" si="388"/>
        <v>37146</v>
      </c>
      <c r="B2515" s="17">
        <f t="shared" si="388"/>
        <v>6</v>
      </c>
      <c r="C2515" s="18">
        <f t="shared" si="387"/>
        <v>1</v>
      </c>
      <c r="D2515" s="18" t="str">
        <f t="shared" si="387"/>
        <v>growth</v>
      </c>
      <c r="E2515" s="18">
        <v>37</v>
      </c>
      <c r="F2515" s="18" t="s">
        <v>57</v>
      </c>
      <c r="G2515" s="18" t="s">
        <v>58</v>
      </c>
      <c r="H2515" s="18">
        <v>2</v>
      </c>
      <c r="I2515" s="18">
        <f t="shared" si="381"/>
        <v>37146037</v>
      </c>
      <c r="J2515" s="18">
        <f t="shared" si="386"/>
        <v>61</v>
      </c>
      <c r="K2515" s="19">
        <v>695</v>
      </c>
      <c r="L2515" s="19">
        <v>695</v>
      </c>
      <c r="M2515" s="19">
        <v>59</v>
      </c>
      <c r="N2515" s="19">
        <v>410.05</v>
      </c>
      <c r="O2515" s="18"/>
      <c r="P2515" s="6"/>
      <c r="Q2515" s="6"/>
    </row>
    <row r="2516" spans="1:17" x14ac:dyDescent="0.25">
      <c r="A2516" s="7">
        <f t="shared" si="388"/>
        <v>37146</v>
      </c>
      <c r="B2516" s="17">
        <f t="shared" si="388"/>
        <v>6</v>
      </c>
      <c r="C2516" s="18">
        <f t="shared" si="387"/>
        <v>1</v>
      </c>
      <c r="D2516" s="18" t="str">
        <f t="shared" si="387"/>
        <v>growth</v>
      </c>
      <c r="E2516" s="18">
        <v>83</v>
      </c>
      <c r="F2516" s="18" t="s">
        <v>57</v>
      </c>
      <c r="G2516" s="18" t="s">
        <v>58</v>
      </c>
      <c r="H2516" s="18">
        <v>3</v>
      </c>
      <c r="I2516" s="18">
        <f t="shared" si="381"/>
        <v>37146083</v>
      </c>
      <c r="J2516" s="18">
        <f t="shared" si="386"/>
        <v>61</v>
      </c>
      <c r="K2516" s="19">
        <v>590</v>
      </c>
      <c r="L2516" s="19">
        <v>590</v>
      </c>
      <c r="M2516" s="19">
        <v>59</v>
      </c>
      <c r="N2516" s="19">
        <v>348.1</v>
      </c>
      <c r="O2516" s="18"/>
      <c r="P2516" s="6"/>
      <c r="Q2516" s="6"/>
    </row>
    <row r="2517" spans="1:17" x14ac:dyDescent="0.25">
      <c r="A2517" s="7">
        <f t="shared" si="388"/>
        <v>37146</v>
      </c>
      <c r="B2517" s="8">
        <f t="shared" si="388"/>
        <v>6</v>
      </c>
      <c r="C2517" s="9">
        <f t="shared" si="387"/>
        <v>1</v>
      </c>
      <c r="D2517" s="9" t="str">
        <f t="shared" si="387"/>
        <v>growth</v>
      </c>
      <c r="E2517" s="9">
        <v>16</v>
      </c>
      <c r="F2517" s="9" t="s">
        <v>55</v>
      </c>
      <c r="G2517" s="9" t="s">
        <v>59</v>
      </c>
      <c r="H2517" s="9">
        <v>1</v>
      </c>
      <c r="I2517" s="9">
        <f t="shared" si="381"/>
        <v>37146016</v>
      </c>
      <c r="J2517" s="9">
        <f t="shared" si="386"/>
        <v>61</v>
      </c>
      <c r="K2517" s="10">
        <v>1730</v>
      </c>
      <c r="L2517" s="10">
        <v>1730</v>
      </c>
      <c r="M2517" s="10">
        <v>99</v>
      </c>
      <c r="N2517" s="10">
        <v>1712.7</v>
      </c>
      <c r="O2517" s="9"/>
      <c r="P2517" s="6"/>
      <c r="Q2517" s="6"/>
    </row>
    <row r="2518" spans="1:17" x14ac:dyDescent="0.25">
      <c r="A2518" s="7">
        <f t="shared" si="388"/>
        <v>37146</v>
      </c>
      <c r="B2518" s="8">
        <f t="shared" si="388"/>
        <v>6</v>
      </c>
      <c r="C2518" s="9">
        <f t="shared" si="387"/>
        <v>1</v>
      </c>
      <c r="D2518" s="9" t="str">
        <f t="shared" si="387"/>
        <v>growth</v>
      </c>
      <c r="E2518" s="9">
        <v>36</v>
      </c>
      <c r="F2518" s="9" t="s">
        <v>55</v>
      </c>
      <c r="G2518" s="9" t="s">
        <v>59</v>
      </c>
      <c r="H2518" s="9">
        <v>2</v>
      </c>
      <c r="I2518" s="9">
        <f t="shared" ref="I2518:I2581" si="389">A2518*1000+E2518</f>
        <v>37146036</v>
      </c>
      <c r="J2518" s="9">
        <f t="shared" si="386"/>
        <v>61</v>
      </c>
      <c r="K2518" s="10">
        <v>2175</v>
      </c>
      <c r="L2518" s="10">
        <v>2175</v>
      </c>
      <c r="M2518" s="10">
        <v>99</v>
      </c>
      <c r="N2518" s="10">
        <v>2153.25</v>
      </c>
      <c r="O2518" s="9"/>
      <c r="P2518" s="6"/>
      <c r="Q2518" s="6"/>
    </row>
    <row r="2519" spans="1:17" x14ac:dyDescent="0.25">
      <c r="A2519" s="7">
        <f t="shared" si="388"/>
        <v>37146</v>
      </c>
      <c r="B2519" s="8">
        <f t="shared" si="388"/>
        <v>6</v>
      </c>
      <c r="C2519" s="9">
        <f t="shared" si="387"/>
        <v>1</v>
      </c>
      <c r="D2519" s="9" t="str">
        <f t="shared" si="387"/>
        <v>growth</v>
      </c>
      <c r="E2519" s="9">
        <v>59</v>
      </c>
      <c r="F2519" s="9" t="s">
        <v>55</v>
      </c>
      <c r="G2519" s="9" t="s">
        <v>59</v>
      </c>
      <c r="H2519" s="9">
        <v>3</v>
      </c>
      <c r="I2519" s="9">
        <f t="shared" si="389"/>
        <v>37146059</v>
      </c>
      <c r="J2519" s="9">
        <f t="shared" si="386"/>
        <v>61</v>
      </c>
      <c r="K2519" s="10">
        <v>2530</v>
      </c>
      <c r="L2519" s="10">
        <v>2530</v>
      </c>
      <c r="M2519" s="10">
        <v>99</v>
      </c>
      <c r="N2519" s="10">
        <v>2504.6999999999998</v>
      </c>
      <c r="O2519" s="9"/>
      <c r="P2519" s="6"/>
      <c r="Q2519" s="6"/>
    </row>
    <row r="2520" spans="1:17" x14ac:dyDescent="0.25">
      <c r="A2520" s="7">
        <f t="shared" si="388"/>
        <v>37146</v>
      </c>
      <c r="B2520" s="11">
        <f t="shared" si="388"/>
        <v>6</v>
      </c>
      <c r="C2520" s="12">
        <f t="shared" si="387"/>
        <v>1</v>
      </c>
      <c r="D2520" s="12" t="str">
        <f t="shared" si="387"/>
        <v>growth</v>
      </c>
      <c r="E2520" s="12">
        <v>19</v>
      </c>
      <c r="F2520" s="12" t="s">
        <v>57</v>
      </c>
      <c r="G2520" s="12" t="s">
        <v>59</v>
      </c>
      <c r="H2520" s="12">
        <v>1</v>
      </c>
      <c r="I2520" s="12">
        <f t="shared" si="389"/>
        <v>37146019</v>
      </c>
      <c r="J2520" s="12">
        <f t="shared" si="386"/>
        <v>61</v>
      </c>
      <c r="K2520" s="13">
        <v>1570</v>
      </c>
      <c r="L2520" s="13">
        <v>1570</v>
      </c>
      <c r="M2520" s="13">
        <v>77</v>
      </c>
      <c r="N2520" s="13">
        <v>1208.9000000000001</v>
      </c>
      <c r="O2520" s="12"/>
      <c r="P2520" s="6"/>
      <c r="Q2520" s="6"/>
    </row>
    <row r="2521" spans="1:17" x14ac:dyDescent="0.25">
      <c r="A2521" s="7">
        <f t="shared" si="388"/>
        <v>37146</v>
      </c>
      <c r="B2521" s="11">
        <f t="shared" si="388"/>
        <v>6</v>
      </c>
      <c r="C2521" s="12">
        <f t="shared" si="387"/>
        <v>1</v>
      </c>
      <c r="D2521" s="12" t="str">
        <f t="shared" si="387"/>
        <v>growth</v>
      </c>
      <c r="E2521" s="12">
        <v>38</v>
      </c>
      <c r="F2521" s="12" t="s">
        <v>57</v>
      </c>
      <c r="G2521" s="12" t="s">
        <v>59</v>
      </c>
      <c r="H2521" s="12">
        <v>2</v>
      </c>
      <c r="I2521" s="12">
        <f t="shared" si="389"/>
        <v>37146038</v>
      </c>
      <c r="J2521" s="12">
        <f t="shared" si="386"/>
        <v>61</v>
      </c>
      <c r="K2521" s="13">
        <v>1780</v>
      </c>
      <c r="L2521" s="13">
        <v>1780</v>
      </c>
      <c r="M2521" s="13">
        <v>77</v>
      </c>
      <c r="N2521" s="13">
        <v>1370.6</v>
      </c>
      <c r="O2521" s="12"/>
      <c r="P2521" s="6"/>
      <c r="Q2521" s="6"/>
    </row>
    <row r="2522" spans="1:17" x14ac:dyDescent="0.25">
      <c r="A2522" s="7">
        <f t="shared" si="388"/>
        <v>37146</v>
      </c>
      <c r="B2522" s="11">
        <f t="shared" si="388"/>
        <v>6</v>
      </c>
      <c r="C2522" s="12">
        <f t="shared" si="388"/>
        <v>1</v>
      </c>
      <c r="D2522" s="12" t="str">
        <f t="shared" si="388"/>
        <v>growth</v>
      </c>
      <c r="E2522" s="12">
        <v>81</v>
      </c>
      <c r="F2522" s="12" t="s">
        <v>57</v>
      </c>
      <c r="G2522" s="12" t="s">
        <v>59</v>
      </c>
      <c r="H2522" s="12">
        <v>3</v>
      </c>
      <c r="I2522" s="12">
        <f t="shared" si="389"/>
        <v>37146081</v>
      </c>
      <c r="J2522" s="12">
        <f t="shared" si="386"/>
        <v>61</v>
      </c>
      <c r="K2522" s="13">
        <v>905</v>
      </c>
      <c r="L2522" s="13">
        <v>905</v>
      </c>
      <c r="M2522" s="13">
        <v>77</v>
      </c>
      <c r="N2522" s="13">
        <v>696.85</v>
      </c>
      <c r="O2522" s="12"/>
      <c r="P2522" s="6"/>
      <c r="Q2522" s="6"/>
    </row>
    <row r="2523" spans="1:17" x14ac:dyDescent="0.25">
      <c r="A2523" s="20">
        <v>37153</v>
      </c>
      <c r="B2523" s="8">
        <v>6</v>
      </c>
      <c r="C2523" s="9">
        <v>1</v>
      </c>
      <c r="D2523" s="9" t="s">
        <v>60</v>
      </c>
      <c r="E2523" s="9">
        <v>14</v>
      </c>
      <c r="F2523" s="9" t="s">
        <v>55</v>
      </c>
      <c r="G2523" s="9" t="s">
        <v>56</v>
      </c>
      <c r="H2523" s="9">
        <v>1</v>
      </c>
      <c r="I2523" s="9">
        <f t="shared" si="389"/>
        <v>37153014</v>
      </c>
      <c r="J2523" s="9">
        <f t="shared" si="386"/>
        <v>61</v>
      </c>
      <c r="K2523" s="10">
        <v>1575</v>
      </c>
      <c r="L2523" s="10">
        <v>1575</v>
      </c>
      <c r="M2523" s="10">
        <v>0.6</v>
      </c>
      <c r="N2523" s="10">
        <v>9.4499999999999993</v>
      </c>
      <c r="O2523" s="9"/>
      <c r="P2523" s="6"/>
      <c r="Q2523" s="6"/>
    </row>
    <row r="2524" spans="1:17" x14ac:dyDescent="0.25">
      <c r="A2524" s="20">
        <f>A2523</f>
        <v>37153</v>
      </c>
      <c r="B2524" s="8">
        <f>B2523</f>
        <v>6</v>
      </c>
      <c r="C2524" s="9">
        <f t="shared" ref="C2524:D2539" si="390">C2523</f>
        <v>1</v>
      </c>
      <c r="D2524" s="9" t="str">
        <f t="shared" si="390"/>
        <v>growth</v>
      </c>
      <c r="E2524" s="9">
        <v>35</v>
      </c>
      <c r="F2524" s="9" t="s">
        <v>55</v>
      </c>
      <c r="G2524" s="9" t="s">
        <v>56</v>
      </c>
      <c r="H2524" s="9">
        <v>2</v>
      </c>
      <c r="I2524" s="9">
        <f t="shared" si="389"/>
        <v>37153035</v>
      </c>
      <c r="J2524" s="9">
        <f t="shared" si="386"/>
        <v>61</v>
      </c>
      <c r="K2524" s="10">
        <v>2155</v>
      </c>
      <c r="L2524" s="10">
        <v>2155</v>
      </c>
      <c r="M2524" s="10">
        <v>0.6</v>
      </c>
      <c r="N2524" s="10">
        <v>12.93</v>
      </c>
      <c r="O2524" s="9"/>
      <c r="P2524" s="6"/>
      <c r="Q2524" s="6"/>
    </row>
    <row r="2525" spans="1:17" x14ac:dyDescent="0.25">
      <c r="A2525" s="20">
        <f t="shared" ref="A2525:D2540" si="391">A2524</f>
        <v>37153</v>
      </c>
      <c r="B2525" s="8">
        <f t="shared" si="391"/>
        <v>6</v>
      </c>
      <c r="C2525" s="9">
        <f t="shared" si="390"/>
        <v>1</v>
      </c>
      <c r="D2525" s="9" t="str">
        <f t="shared" si="390"/>
        <v>growth</v>
      </c>
      <c r="E2525" s="9">
        <v>61</v>
      </c>
      <c r="F2525" s="9" t="s">
        <v>55</v>
      </c>
      <c r="G2525" s="9" t="s">
        <v>56</v>
      </c>
      <c r="H2525" s="9">
        <v>3</v>
      </c>
      <c r="I2525" s="9">
        <f t="shared" si="389"/>
        <v>37153061</v>
      </c>
      <c r="J2525" s="9">
        <f t="shared" si="386"/>
        <v>61</v>
      </c>
      <c r="K2525" s="10">
        <v>1775</v>
      </c>
      <c r="L2525" s="10">
        <v>1775</v>
      </c>
      <c r="M2525" s="10">
        <v>0.6</v>
      </c>
      <c r="N2525" s="10">
        <v>10.65</v>
      </c>
      <c r="O2525" s="9"/>
      <c r="P2525" s="6"/>
      <c r="Q2525" s="6"/>
    </row>
    <row r="2526" spans="1:17" x14ac:dyDescent="0.25">
      <c r="A2526" s="20">
        <f t="shared" si="391"/>
        <v>37153</v>
      </c>
      <c r="B2526" s="11">
        <f t="shared" si="391"/>
        <v>6</v>
      </c>
      <c r="C2526" s="12">
        <f t="shared" si="390"/>
        <v>1</v>
      </c>
      <c r="D2526" s="12" t="str">
        <f t="shared" si="390"/>
        <v>growth</v>
      </c>
      <c r="E2526" s="12">
        <v>17</v>
      </c>
      <c r="F2526" s="12" t="s">
        <v>57</v>
      </c>
      <c r="G2526" s="12" t="s">
        <v>56</v>
      </c>
      <c r="H2526" s="12">
        <v>1</v>
      </c>
      <c r="I2526" s="12">
        <f t="shared" si="389"/>
        <v>37153017</v>
      </c>
      <c r="J2526" s="12">
        <f t="shared" si="386"/>
        <v>61</v>
      </c>
      <c r="K2526" s="13">
        <v>1780</v>
      </c>
      <c r="L2526" s="13">
        <v>1780</v>
      </c>
      <c r="M2526" s="13">
        <v>0.7</v>
      </c>
      <c r="N2526" s="13">
        <v>12.46</v>
      </c>
      <c r="O2526" s="12"/>
      <c r="P2526" s="6"/>
      <c r="Q2526" s="6"/>
    </row>
    <row r="2527" spans="1:17" x14ac:dyDescent="0.25">
      <c r="A2527" s="20">
        <f t="shared" si="391"/>
        <v>37153</v>
      </c>
      <c r="B2527" s="11">
        <f t="shared" si="391"/>
        <v>6</v>
      </c>
      <c r="C2527" s="12">
        <f t="shared" si="390"/>
        <v>1</v>
      </c>
      <c r="D2527" s="12" t="str">
        <f t="shared" si="390"/>
        <v>growth</v>
      </c>
      <c r="E2527" s="12">
        <v>39</v>
      </c>
      <c r="F2527" s="12" t="s">
        <v>57</v>
      </c>
      <c r="G2527" s="12" t="s">
        <v>56</v>
      </c>
      <c r="H2527" s="12">
        <v>2</v>
      </c>
      <c r="I2527" s="12">
        <f t="shared" si="389"/>
        <v>37153039</v>
      </c>
      <c r="J2527" s="12">
        <f t="shared" si="386"/>
        <v>61</v>
      </c>
      <c r="K2527" s="13">
        <v>2040</v>
      </c>
      <c r="L2527" s="13">
        <v>2040</v>
      </c>
      <c r="M2527" s="13">
        <v>0.7</v>
      </c>
      <c r="N2527" s="13">
        <v>14.28</v>
      </c>
      <c r="O2527" s="12"/>
      <c r="P2527" s="6"/>
      <c r="Q2527" s="6"/>
    </row>
    <row r="2528" spans="1:17" x14ac:dyDescent="0.25">
      <c r="A2528" s="20">
        <f t="shared" si="391"/>
        <v>37153</v>
      </c>
      <c r="B2528" s="11">
        <f t="shared" si="391"/>
        <v>6</v>
      </c>
      <c r="C2528" s="12">
        <f t="shared" si="390"/>
        <v>1</v>
      </c>
      <c r="D2528" s="12" t="str">
        <f t="shared" si="390"/>
        <v>growth</v>
      </c>
      <c r="E2528" s="12">
        <v>82</v>
      </c>
      <c r="F2528" s="12" t="s">
        <v>57</v>
      </c>
      <c r="G2528" s="12" t="s">
        <v>56</v>
      </c>
      <c r="H2528" s="12">
        <v>3</v>
      </c>
      <c r="I2528" s="12">
        <f t="shared" si="389"/>
        <v>37153082</v>
      </c>
      <c r="J2528" s="12">
        <f t="shared" si="386"/>
        <v>61</v>
      </c>
      <c r="K2528" s="13">
        <v>1395</v>
      </c>
      <c r="L2528" s="13">
        <v>1395</v>
      </c>
      <c r="M2528" s="13">
        <v>0.7</v>
      </c>
      <c r="N2528" s="13">
        <v>9.7650000000000006</v>
      </c>
      <c r="O2528" s="12"/>
      <c r="P2528" s="6"/>
      <c r="Q2528" s="6"/>
    </row>
    <row r="2529" spans="1:17" x14ac:dyDescent="0.25">
      <c r="A2529" s="20">
        <f t="shared" si="391"/>
        <v>37153</v>
      </c>
      <c r="B2529" s="14">
        <f t="shared" si="391"/>
        <v>6</v>
      </c>
      <c r="C2529" s="15">
        <f t="shared" si="390"/>
        <v>1</v>
      </c>
      <c r="D2529" s="15" t="str">
        <f t="shared" si="390"/>
        <v>growth</v>
      </c>
      <c r="E2529" s="15">
        <v>15</v>
      </c>
      <c r="F2529" s="15" t="s">
        <v>55</v>
      </c>
      <c r="G2529" s="15" t="s">
        <v>58</v>
      </c>
      <c r="H2529" s="15">
        <v>1</v>
      </c>
      <c r="I2529" s="15">
        <f t="shared" si="389"/>
        <v>37153015</v>
      </c>
      <c r="J2529" s="15">
        <f t="shared" si="386"/>
        <v>61</v>
      </c>
      <c r="K2529" s="16">
        <v>1010</v>
      </c>
      <c r="L2529" s="16">
        <v>1010</v>
      </c>
      <c r="M2529" s="16">
        <v>71</v>
      </c>
      <c r="N2529" s="16">
        <v>717.1</v>
      </c>
      <c r="O2529" s="15"/>
      <c r="P2529" s="6"/>
      <c r="Q2529" s="6"/>
    </row>
    <row r="2530" spans="1:17" x14ac:dyDescent="0.25">
      <c r="A2530" s="20">
        <f t="shared" si="391"/>
        <v>37153</v>
      </c>
      <c r="B2530" s="14">
        <f t="shared" si="391"/>
        <v>6</v>
      </c>
      <c r="C2530" s="15">
        <f t="shared" si="390"/>
        <v>1</v>
      </c>
      <c r="D2530" s="15" t="str">
        <f t="shared" si="390"/>
        <v>growth</v>
      </c>
      <c r="E2530" s="15">
        <v>34</v>
      </c>
      <c r="F2530" s="15" t="s">
        <v>55</v>
      </c>
      <c r="G2530" s="15" t="s">
        <v>58</v>
      </c>
      <c r="H2530" s="15">
        <v>2</v>
      </c>
      <c r="I2530" s="15">
        <f t="shared" si="389"/>
        <v>37153034</v>
      </c>
      <c r="J2530" s="15">
        <f t="shared" si="386"/>
        <v>61</v>
      </c>
      <c r="K2530" s="16">
        <v>1410</v>
      </c>
      <c r="L2530" s="16">
        <v>1410</v>
      </c>
      <c r="M2530" s="16">
        <v>71</v>
      </c>
      <c r="N2530" s="16">
        <v>1001.1</v>
      </c>
      <c r="O2530" s="15"/>
      <c r="P2530" s="6"/>
      <c r="Q2530" s="6"/>
    </row>
    <row r="2531" spans="1:17" x14ac:dyDescent="0.25">
      <c r="A2531" s="20">
        <f t="shared" si="391"/>
        <v>37153</v>
      </c>
      <c r="B2531" s="14">
        <f t="shared" si="391"/>
        <v>6</v>
      </c>
      <c r="C2531" s="15">
        <f t="shared" si="390"/>
        <v>1</v>
      </c>
      <c r="D2531" s="15" t="str">
        <f t="shared" si="390"/>
        <v>growth</v>
      </c>
      <c r="E2531" s="15">
        <v>60</v>
      </c>
      <c r="F2531" s="15" t="s">
        <v>55</v>
      </c>
      <c r="G2531" s="15" t="s">
        <v>58</v>
      </c>
      <c r="H2531" s="15">
        <v>3</v>
      </c>
      <c r="I2531" s="15">
        <f t="shared" si="389"/>
        <v>37153060</v>
      </c>
      <c r="J2531" s="15">
        <f t="shared" si="386"/>
        <v>61</v>
      </c>
      <c r="K2531" s="16">
        <v>885</v>
      </c>
      <c r="L2531" s="16">
        <v>885</v>
      </c>
      <c r="M2531" s="16">
        <v>71</v>
      </c>
      <c r="N2531" s="16">
        <v>628.35</v>
      </c>
      <c r="O2531" s="15"/>
      <c r="P2531" s="6"/>
      <c r="Q2531" s="6"/>
    </row>
    <row r="2532" spans="1:17" x14ac:dyDescent="0.25">
      <c r="A2532" s="20">
        <f t="shared" si="391"/>
        <v>37153</v>
      </c>
      <c r="B2532" s="17">
        <f t="shared" si="391"/>
        <v>6</v>
      </c>
      <c r="C2532" s="18">
        <f t="shared" si="390"/>
        <v>1</v>
      </c>
      <c r="D2532" s="18" t="str">
        <f t="shared" si="390"/>
        <v>growth</v>
      </c>
      <c r="E2532" s="18">
        <v>18</v>
      </c>
      <c r="F2532" s="18" t="s">
        <v>57</v>
      </c>
      <c r="G2532" s="18" t="s">
        <v>58</v>
      </c>
      <c r="H2532" s="18">
        <v>1</v>
      </c>
      <c r="I2532" s="18">
        <f t="shared" si="389"/>
        <v>37153018</v>
      </c>
      <c r="J2532" s="18">
        <f t="shared" si="386"/>
        <v>61</v>
      </c>
      <c r="K2532" s="19">
        <v>1640</v>
      </c>
      <c r="L2532" s="19">
        <v>1640</v>
      </c>
      <c r="M2532" s="19">
        <v>59</v>
      </c>
      <c r="N2532" s="19">
        <v>967.6</v>
      </c>
      <c r="O2532" s="18"/>
      <c r="P2532" s="6"/>
      <c r="Q2532" s="6"/>
    </row>
    <row r="2533" spans="1:17" x14ac:dyDescent="0.25">
      <c r="A2533" s="20">
        <f t="shared" si="391"/>
        <v>37153</v>
      </c>
      <c r="B2533" s="17">
        <f t="shared" si="391"/>
        <v>6</v>
      </c>
      <c r="C2533" s="18">
        <f t="shared" si="390"/>
        <v>1</v>
      </c>
      <c r="D2533" s="18" t="str">
        <f t="shared" si="390"/>
        <v>growth</v>
      </c>
      <c r="E2533" s="18">
        <v>37</v>
      </c>
      <c r="F2533" s="18" t="s">
        <v>57</v>
      </c>
      <c r="G2533" s="18" t="s">
        <v>58</v>
      </c>
      <c r="H2533" s="18">
        <v>2</v>
      </c>
      <c r="I2533" s="18">
        <f t="shared" si="389"/>
        <v>37153037</v>
      </c>
      <c r="J2533" s="18">
        <f t="shared" si="386"/>
        <v>61</v>
      </c>
      <c r="K2533" s="19">
        <v>1525</v>
      </c>
      <c r="L2533" s="19">
        <v>1525</v>
      </c>
      <c r="M2533" s="19">
        <v>59</v>
      </c>
      <c r="N2533" s="19">
        <v>899.75</v>
      </c>
      <c r="O2533" s="18"/>
      <c r="P2533" s="6"/>
      <c r="Q2533" s="6"/>
    </row>
    <row r="2534" spans="1:17" x14ac:dyDescent="0.25">
      <c r="A2534" s="20">
        <f t="shared" si="391"/>
        <v>37153</v>
      </c>
      <c r="B2534" s="17">
        <f t="shared" si="391"/>
        <v>6</v>
      </c>
      <c r="C2534" s="18">
        <f t="shared" si="390"/>
        <v>1</v>
      </c>
      <c r="D2534" s="18" t="str">
        <f t="shared" si="390"/>
        <v>growth</v>
      </c>
      <c r="E2534" s="18">
        <v>83</v>
      </c>
      <c r="F2534" s="18" t="s">
        <v>57</v>
      </c>
      <c r="G2534" s="18" t="s">
        <v>58</v>
      </c>
      <c r="H2534" s="18">
        <v>3</v>
      </c>
      <c r="I2534" s="18">
        <f t="shared" si="389"/>
        <v>37153083</v>
      </c>
      <c r="J2534" s="18">
        <f t="shared" si="386"/>
        <v>61</v>
      </c>
      <c r="K2534" s="19">
        <v>1420</v>
      </c>
      <c r="L2534" s="19">
        <v>1420</v>
      </c>
      <c r="M2534" s="19">
        <v>59</v>
      </c>
      <c r="N2534" s="19">
        <v>837.8</v>
      </c>
      <c r="O2534" s="18"/>
      <c r="P2534" s="6"/>
      <c r="Q2534" s="6"/>
    </row>
    <row r="2535" spans="1:17" x14ac:dyDescent="0.25">
      <c r="A2535" s="20">
        <f t="shared" si="391"/>
        <v>37153</v>
      </c>
      <c r="B2535" s="8">
        <f t="shared" si="391"/>
        <v>6</v>
      </c>
      <c r="C2535" s="9">
        <f t="shared" si="390"/>
        <v>1</v>
      </c>
      <c r="D2535" s="9" t="str">
        <f t="shared" si="390"/>
        <v>growth</v>
      </c>
      <c r="E2535" s="9">
        <v>16</v>
      </c>
      <c r="F2535" s="9" t="s">
        <v>55</v>
      </c>
      <c r="G2535" s="9" t="s">
        <v>59</v>
      </c>
      <c r="H2535" s="9">
        <v>1</v>
      </c>
      <c r="I2535" s="9">
        <f t="shared" si="389"/>
        <v>37153016</v>
      </c>
      <c r="J2535" s="9">
        <f t="shared" si="386"/>
        <v>61</v>
      </c>
      <c r="K2535" s="10">
        <v>2160</v>
      </c>
      <c r="L2535" s="10">
        <v>2160</v>
      </c>
      <c r="M2535" s="10">
        <v>99</v>
      </c>
      <c r="N2535" s="10">
        <v>2138.4</v>
      </c>
      <c r="O2535" s="9"/>
      <c r="P2535" s="6"/>
      <c r="Q2535" s="6"/>
    </row>
    <row r="2536" spans="1:17" x14ac:dyDescent="0.25">
      <c r="A2536" s="20">
        <f t="shared" si="391"/>
        <v>37153</v>
      </c>
      <c r="B2536" s="8">
        <f t="shared" si="391"/>
        <v>6</v>
      </c>
      <c r="C2536" s="9">
        <f t="shared" si="390"/>
        <v>1</v>
      </c>
      <c r="D2536" s="9" t="str">
        <f t="shared" si="390"/>
        <v>growth</v>
      </c>
      <c r="E2536" s="9">
        <v>36</v>
      </c>
      <c r="F2536" s="9" t="s">
        <v>55</v>
      </c>
      <c r="G2536" s="9" t="s">
        <v>59</v>
      </c>
      <c r="H2536" s="9">
        <v>2</v>
      </c>
      <c r="I2536" s="9">
        <f t="shared" si="389"/>
        <v>37153036</v>
      </c>
      <c r="J2536" s="9">
        <f t="shared" si="386"/>
        <v>61</v>
      </c>
      <c r="K2536" s="10">
        <v>3010</v>
      </c>
      <c r="L2536" s="10">
        <v>3010</v>
      </c>
      <c r="M2536" s="10">
        <v>99</v>
      </c>
      <c r="N2536" s="10">
        <v>2979.9</v>
      </c>
      <c r="O2536" s="9"/>
      <c r="P2536" s="6"/>
      <c r="Q2536" s="6"/>
    </row>
    <row r="2537" spans="1:17" x14ac:dyDescent="0.25">
      <c r="A2537" s="20">
        <f t="shared" si="391"/>
        <v>37153</v>
      </c>
      <c r="B2537" s="8">
        <f t="shared" si="391"/>
        <v>6</v>
      </c>
      <c r="C2537" s="9">
        <f t="shared" si="390"/>
        <v>1</v>
      </c>
      <c r="D2537" s="9" t="str">
        <f t="shared" si="390"/>
        <v>growth</v>
      </c>
      <c r="E2537" s="9">
        <v>59</v>
      </c>
      <c r="F2537" s="9" t="s">
        <v>55</v>
      </c>
      <c r="G2537" s="9" t="s">
        <v>59</v>
      </c>
      <c r="H2537" s="9">
        <v>3</v>
      </c>
      <c r="I2537" s="9">
        <f t="shared" si="389"/>
        <v>37153059</v>
      </c>
      <c r="J2537" s="9">
        <f t="shared" si="386"/>
        <v>61</v>
      </c>
      <c r="K2537" s="10">
        <v>2355</v>
      </c>
      <c r="L2537" s="10">
        <v>2355</v>
      </c>
      <c r="M2537" s="10">
        <v>99</v>
      </c>
      <c r="N2537" s="10">
        <v>2331.4499999999998</v>
      </c>
      <c r="O2537" s="9"/>
      <c r="P2537" s="6"/>
      <c r="Q2537" s="6"/>
    </row>
    <row r="2538" spans="1:17" x14ac:dyDescent="0.25">
      <c r="A2538" s="20">
        <f t="shared" si="391"/>
        <v>37153</v>
      </c>
      <c r="B2538" s="11">
        <f t="shared" si="391"/>
        <v>6</v>
      </c>
      <c r="C2538" s="12">
        <f t="shared" si="390"/>
        <v>1</v>
      </c>
      <c r="D2538" s="12" t="str">
        <f t="shared" si="390"/>
        <v>growth</v>
      </c>
      <c r="E2538" s="12">
        <v>19</v>
      </c>
      <c r="F2538" s="12" t="s">
        <v>57</v>
      </c>
      <c r="G2538" s="12" t="s">
        <v>59</v>
      </c>
      <c r="H2538" s="12">
        <v>1</v>
      </c>
      <c r="I2538" s="12">
        <f t="shared" si="389"/>
        <v>37153019</v>
      </c>
      <c r="J2538" s="12">
        <f t="shared" si="386"/>
        <v>61</v>
      </c>
      <c r="K2538" s="13">
        <v>2410</v>
      </c>
      <c r="L2538" s="13">
        <v>2410</v>
      </c>
      <c r="M2538" s="13">
        <v>77</v>
      </c>
      <c r="N2538" s="13">
        <v>1855.7</v>
      </c>
      <c r="O2538" s="12"/>
      <c r="P2538" s="6"/>
      <c r="Q2538" s="6"/>
    </row>
    <row r="2539" spans="1:17" x14ac:dyDescent="0.25">
      <c r="A2539" s="20">
        <f t="shared" si="391"/>
        <v>37153</v>
      </c>
      <c r="B2539" s="11">
        <f t="shared" si="391"/>
        <v>6</v>
      </c>
      <c r="C2539" s="12">
        <f t="shared" si="390"/>
        <v>1</v>
      </c>
      <c r="D2539" s="12" t="str">
        <f t="shared" si="390"/>
        <v>growth</v>
      </c>
      <c r="E2539" s="12">
        <v>38</v>
      </c>
      <c r="F2539" s="12" t="s">
        <v>57</v>
      </c>
      <c r="G2539" s="12" t="s">
        <v>59</v>
      </c>
      <c r="H2539" s="12">
        <v>2</v>
      </c>
      <c r="I2539" s="12">
        <f t="shared" si="389"/>
        <v>37153038</v>
      </c>
      <c r="J2539" s="12">
        <f t="shared" si="386"/>
        <v>61</v>
      </c>
      <c r="K2539" s="13">
        <v>2995</v>
      </c>
      <c r="L2539" s="13">
        <v>2995</v>
      </c>
      <c r="M2539" s="13">
        <v>77</v>
      </c>
      <c r="N2539" s="13">
        <v>2306.15</v>
      </c>
      <c r="O2539" s="12"/>
      <c r="P2539" s="6"/>
      <c r="Q2539" s="6"/>
    </row>
    <row r="2540" spans="1:17" x14ac:dyDescent="0.25">
      <c r="A2540" s="20">
        <f t="shared" si="391"/>
        <v>37153</v>
      </c>
      <c r="B2540" s="11">
        <f t="shared" si="391"/>
        <v>6</v>
      </c>
      <c r="C2540" s="12">
        <f t="shared" si="391"/>
        <v>1</v>
      </c>
      <c r="D2540" s="12" t="str">
        <f t="shared" si="391"/>
        <v>growth</v>
      </c>
      <c r="E2540" s="12">
        <v>81</v>
      </c>
      <c r="F2540" s="12" t="s">
        <v>57</v>
      </c>
      <c r="G2540" s="12" t="s">
        <v>59</v>
      </c>
      <c r="H2540" s="12">
        <v>3</v>
      </c>
      <c r="I2540" s="12">
        <f t="shared" si="389"/>
        <v>37153081</v>
      </c>
      <c r="J2540" s="12">
        <f t="shared" si="386"/>
        <v>61</v>
      </c>
      <c r="K2540" s="13">
        <v>2460</v>
      </c>
      <c r="L2540" s="13">
        <v>2460</v>
      </c>
      <c r="M2540" s="13">
        <v>77</v>
      </c>
      <c r="N2540" s="13">
        <v>1894.2</v>
      </c>
      <c r="O2540" s="12"/>
      <c r="P2540" s="6"/>
      <c r="Q2540" s="6"/>
    </row>
    <row r="2541" spans="1:17" x14ac:dyDescent="0.25">
      <c r="A2541" s="7">
        <v>37167</v>
      </c>
      <c r="B2541" s="8">
        <v>6</v>
      </c>
      <c r="C2541" s="9">
        <v>1</v>
      </c>
      <c r="D2541" s="9" t="s">
        <v>54</v>
      </c>
      <c r="E2541" s="9">
        <v>14</v>
      </c>
      <c r="F2541" s="9" t="s">
        <v>55</v>
      </c>
      <c r="G2541" s="9" t="s">
        <v>56</v>
      </c>
      <c r="H2541" s="9">
        <v>1</v>
      </c>
      <c r="I2541" s="9">
        <f t="shared" si="389"/>
        <v>37167014</v>
      </c>
      <c r="J2541" s="9">
        <f t="shared" si="386"/>
        <v>61</v>
      </c>
      <c r="K2541" s="10">
        <v>2315</v>
      </c>
      <c r="L2541" s="10">
        <v>2315</v>
      </c>
      <c r="M2541" s="10">
        <v>0</v>
      </c>
      <c r="N2541" s="10">
        <v>0</v>
      </c>
      <c r="O2541" s="10">
        <v>727</v>
      </c>
      <c r="P2541" s="6">
        <f>(K2541-O2541)/K2541</f>
        <v>0.68596112311015123</v>
      </c>
      <c r="Q2541" s="6"/>
    </row>
    <row r="2542" spans="1:17" x14ac:dyDescent="0.25">
      <c r="A2542" s="7">
        <f>A2541</f>
        <v>37167</v>
      </c>
      <c r="B2542" s="8">
        <f>B2541</f>
        <v>6</v>
      </c>
      <c r="C2542" s="9">
        <f t="shared" ref="C2542:D2557" si="392">C2541</f>
        <v>1</v>
      </c>
      <c r="D2542" s="9" t="str">
        <f t="shared" si="392"/>
        <v>final</v>
      </c>
      <c r="E2542" s="9">
        <v>35</v>
      </c>
      <c r="F2542" s="9" t="s">
        <v>55</v>
      </c>
      <c r="G2542" s="9" t="s">
        <v>56</v>
      </c>
      <c r="H2542" s="9">
        <v>2</v>
      </c>
      <c r="I2542" s="9">
        <f t="shared" si="389"/>
        <v>37167035</v>
      </c>
      <c r="J2542" s="9">
        <f t="shared" si="386"/>
        <v>61</v>
      </c>
      <c r="K2542" s="10">
        <v>2235</v>
      </c>
      <c r="L2542" s="10">
        <v>2235</v>
      </c>
      <c r="M2542" s="10">
        <v>0</v>
      </c>
      <c r="N2542" s="10">
        <v>0</v>
      </c>
      <c r="O2542" s="10">
        <v>1342.5</v>
      </c>
      <c r="P2542" s="6">
        <f t="shared" ref="P2542:P2558" si="393">(K2542-O2542)/K2542</f>
        <v>0.39932885906040266</v>
      </c>
      <c r="Q2542" s="6"/>
    </row>
    <row r="2543" spans="1:17" x14ac:dyDescent="0.25">
      <c r="A2543" s="7">
        <f t="shared" ref="A2543:D2558" si="394">A2542</f>
        <v>37167</v>
      </c>
      <c r="B2543" s="8">
        <f t="shared" si="394"/>
        <v>6</v>
      </c>
      <c r="C2543" s="9">
        <f t="shared" si="392"/>
        <v>1</v>
      </c>
      <c r="D2543" s="9" t="str">
        <f t="shared" si="392"/>
        <v>final</v>
      </c>
      <c r="E2543" s="9">
        <v>61</v>
      </c>
      <c r="F2543" s="9" t="s">
        <v>55</v>
      </c>
      <c r="G2543" s="9" t="s">
        <v>56</v>
      </c>
      <c r="H2543" s="9">
        <v>3</v>
      </c>
      <c r="I2543" s="9">
        <f t="shared" si="389"/>
        <v>37167061</v>
      </c>
      <c r="J2543" s="9">
        <f t="shared" si="386"/>
        <v>61</v>
      </c>
      <c r="K2543" s="10">
        <v>2325</v>
      </c>
      <c r="L2543" s="10">
        <v>2325</v>
      </c>
      <c r="M2543" s="10">
        <v>1.3157894736842106</v>
      </c>
      <c r="N2543" s="10">
        <v>30.592105263157897</v>
      </c>
      <c r="O2543" s="10">
        <v>1342.5</v>
      </c>
      <c r="P2543" s="6">
        <f t="shared" si="393"/>
        <v>0.42258064516129035</v>
      </c>
      <c r="Q2543" s="6"/>
    </row>
    <row r="2544" spans="1:17" x14ac:dyDescent="0.25">
      <c r="A2544" s="7">
        <f t="shared" si="394"/>
        <v>37167</v>
      </c>
      <c r="B2544" s="11">
        <f t="shared" si="394"/>
        <v>6</v>
      </c>
      <c r="C2544" s="12">
        <f t="shared" si="392"/>
        <v>1</v>
      </c>
      <c r="D2544" s="12" t="str">
        <f t="shared" si="392"/>
        <v>final</v>
      </c>
      <c r="E2544" s="12">
        <v>17</v>
      </c>
      <c r="F2544" s="12" t="s">
        <v>57</v>
      </c>
      <c r="G2544" s="12" t="s">
        <v>56</v>
      </c>
      <c r="H2544" s="12">
        <v>1</v>
      </c>
      <c r="I2544" s="12">
        <f t="shared" si="389"/>
        <v>37167017</v>
      </c>
      <c r="J2544" s="12">
        <f t="shared" si="386"/>
        <v>61</v>
      </c>
      <c r="K2544" s="13">
        <v>2955</v>
      </c>
      <c r="L2544" s="13">
        <v>2955</v>
      </c>
      <c r="M2544" s="13">
        <v>0</v>
      </c>
      <c r="N2544" s="13">
        <v>0</v>
      </c>
      <c r="O2544" s="13">
        <v>812</v>
      </c>
      <c r="P2544" s="6">
        <f t="shared" si="393"/>
        <v>0.72521150592216577</v>
      </c>
      <c r="Q2544" s="6"/>
    </row>
    <row r="2545" spans="1:17" x14ac:dyDescent="0.25">
      <c r="A2545" s="7">
        <f t="shared" si="394"/>
        <v>37167</v>
      </c>
      <c r="B2545" s="11">
        <f t="shared" si="394"/>
        <v>6</v>
      </c>
      <c r="C2545" s="12">
        <f t="shared" si="392"/>
        <v>1</v>
      </c>
      <c r="D2545" s="12" t="str">
        <f t="shared" si="392"/>
        <v>final</v>
      </c>
      <c r="E2545" s="12">
        <v>39</v>
      </c>
      <c r="F2545" s="12" t="s">
        <v>57</v>
      </c>
      <c r="G2545" s="12" t="s">
        <v>56</v>
      </c>
      <c r="H2545" s="12">
        <v>2</v>
      </c>
      <c r="I2545" s="12">
        <f t="shared" si="389"/>
        <v>37167039</v>
      </c>
      <c r="J2545" s="12">
        <f t="shared" si="386"/>
        <v>61</v>
      </c>
      <c r="K2545" s="13">
        <v>2100</v>
      </c>
      <c r="L2545" s="13">
        <v>2100</v>
      </c>
      <c r="M2545" s="13">
        <v>1.8867924528301889</v>
      </c>
      <c r="N2545" s="13">
        <v>39.622641509433969</v>
      </c>
      <c r="O2545" s="13">
        <v>780.5</v>
      </c>
      <c r="P2545" s="6">
        <f t="shared" si="393"/>
        <v>0.6283333333333333</v>
      </c>
      <c r="Q2545" s="6"/>
    </row>
    <row r="2546" spans="1:17" x14ac:dyDescent="0.25">
      <c r="A2546" s="7">
        <f t="shared" si="394"/>
        <v>37167</v>
      </c>
      <c r="B2546" s="11">
        <f t="shared" si="394"/>
        <v>6</v>
      </c>
      <c r="C2546" s="12">
        <f t="shared" si="392"/>
        <v>1</v>
      </c>
      <c r="D2546" s="12" t="str">
        <f t="shared" si="392"/>
        <v>final</v>
      </c>
      <c r="E2546" s="12">
        <v>82</v>
      </c>
      <c r="F2546" s="12" t="s">
        <v>57</v>
      </c>
      <c r="G2546" s="12" t="s">
        <v>56</v>
      </c>
      <c r="H2546" s="12">
        <v>3</v>
      </c>
      <c r="I2546" s="12">
        <f t="shared" si="389"/>
        <v>37167082</v>
      </c>
      <c r="J2546" s="12">
        <f t="shared" si="386"/>
        <v>61</v>
      </c>
      <c r="K2546" s="13">
        <v>2335</v>
      </c>
      <c r="L2546" s="13">
        <v>2335</v>
      </c>
      <c r="M2546" s="13">
        <v>0</v>
      </c>
      <c r="N2546" s="13">
        <v>0</v>
      </c>
      <c r="O2546" s="13">
        <v>1166.5</v>
      </c>
      <c r="P2546" s="6">
        <f t="shared" si="393"/>
        <v>0.50042826552462527</v>
      </c>
      <c r="Q2546" s="6"/>
    </row>
    <row r="2547" spans="1:17" x14ac:dyDescent="0.25">
      <c r="A2547" s="7">
        <f t="shared" si="394"/>
        <v>37167</v>
      </c>
      <c r="B2547" s="14">
        <f t="shared" si="394"/>
        <v>6</v>
      </c>
      <c r="C2547" s="15">
        <f t="shared" si="392"/>
        <v>1</v>
      </c>
      <c r="D2547" s="15" t="str">
        <f t="shared" si="392"/>
        <v>final</v>
      </c>
      <c r="E2547" s="15">
        <v>15</v>
      </c>
      <c r="F2547" s="15" t="s">
        <v>55</v>
      </c>
      <c r="G2547" s="15" t="s">
        <v>58</v>
      </c>
      <c r="H2547" s="15">
        <v>1</v>
      </c>
      <c r="I2547" s="15">
        <f t="shared" si="389"/>
        <v>37167015</v>
      </c>
      <c r="J2547" s="15">
        <f t="shared" si="386"/>
        <v>61</v>
      </c>
      <c r="K2547" s="16">
        <v>2305</v>
      </c>
      <c r="L2547" s="16">
        <v>2305</v>
      </c>
      <c r="M2547" s="16">
        <v>66.055045871559642</v>
      </c>
      <c r="N2547" s="16">
        <v>1522.5688073394497</v>
      </c>
      <c r="O2547" s="16">
        <v>358.5</v>
      </c>
      <c r="P2547" s="6">
        <f t="shared" si="393"/>
        <v>0.84446854663774407</v>
      </c>
      <c r="Q2547" s="6"/>
    </row>
    <row r="2548" spans="1:17" x14ac:dyDescent="0.25">
      <c r="A2548" s="7">
        <f t="shared" si="394"/>
        <v>37167</v>
      </c>
      <c r="B2548" s="14">
        <f t="shared" si="394"/>
        <v>6</v>
      </c>
      <c r="C2548" s="15">
        <f t="shared" si="392"/>
        <v>1</v>
      </c>
      <c r="D2548" s="15" t="str">
        <f t="shared" si="392"/>
        <v>final</v>
      </c>
      <c r="E2548" s="15">
        <v>34</v>
      </c>
      <c r="F2548" s="15" t="s">
        <v>55</v>
      </c>
      <c r="G2548" s="15" t="s">
        <v>58</v>
      </c>
      <c r="H2548" s="15">
        <v>2</v>
      </c>
      <c r="I2548" s="15">
        <f t="shared" si="389"/>
        <v>37167034</v>
      </c>
      <c r="J2548" s="15">
        <f t="shared" si="386"/>
        <v>61</v>
      </c>
      <c r="K2548" s="16">
        <v>2930</v>
      </c>
      <c r="L2548" s="16">
        <v>2930</v>
      </c>
      <c r="M2548" s="16">
        <v>63.13993174061433</v>
      </c>
      <c r="N2548" s="16">
        <v>1850</v>
      </c>
      <c r="O2548" s="16">
        <v>554.5</v>
      </c>
      <c r="P2548" s="6">
        <f t="shared" si="393"/>
        <v>0.81075085324232077</v>
      </c>
      <c r="Q2548" s="6"/>
    </row>
    <row r="2549" spans="1:17" x14ac:dyDescent="0.25">
      <c r="A2549" s="7">
        <f t="shared" si="394"/>
        <v>37167</v>
      </c>
      <c r="B2549" s="14">
        <f t="shared" si="394"/>
        <v>6</v>
      </c>
      <c r="C2549" s="15">
        <f t="shared" si="392"/>
        <v>1</v>
      </c>
      <c r="D2549" s="15" t="str">
        <f t="shared" si="392"/>
        <v>final</v>
      </c>
      <c r="E2549" s="15">
        <v>60</v>
      </c>
      <c r="F2549" s="15" t="s">
        <v>55</v>
      </c>
      <c r="G2549" s="15" t="s">
        <v>58</v>
      </c>
      <c r="H2549" s="15">
        <v>3</v>
      </c>
      <c r="I2549" s="15">
        <f t="shared" si="389"/>
        <v>37167060</v>
      </c>
      <c r="J2549" s="15">
        <f t="shared" si="386"/>
        <v>61</v>
      </c>
      <c r="K2549" s="16">
        <v>2360</v>
      </c>
      <c r="L2549" s="16">
        <v>2360</v>
      </c>
      <c r="M2549" s="16">
        <v>85.403050108932462</v>
      </c>
      <c r="N2549" s="16">
        <v>2015.5119825708061</v>
      </c>
      <c r="O2549" s="16">
        <v>619</v>
      </c>
      <c r="P2549" s="6">
        <f>(K2549-O2549)/K2549</f>
        <v>0.73771186440677972</v>
      </c>
      <c r="Q2549" s="6"/>
    </row>
    <row r="2550" spans="1:17" x14ac:dyDescent="0.25">
      <c r="A2550" s="7">
        <f t="shared" si="394"/>
        <v>37167</v>
      </c>
      <c r="B2550" s="17">
        <f t="shared" si="394"/>
        <v>6</v>
      </c>
      <c r="C2550" s="18">
        <f t="shared" si="392"/>
        <v>1</v>
      </c>
      <c r="D2550" s="18" t="str">
        <f t="shared" si="392"/>
        <v>final</v>
      </c>
      <c r="E2550" s="18">
        <v>18</v>
      </c>
      <c r="F2550" s="18" t="s">
        <v>57</v>
      </c>
      <c r="G2550" s="18" t="s">
        <v>58</v>
      </c>
      <c r="H2550" s="18">
        <v>1</v>
      </c>
      <c r="I2550" s="18">
        <f t="shared" si="389"/>
        <v>37167018</v>
      </c>
      <c r="J2550" s="18">
        <f t="shared" si="386"/>
        <v>61</v>
      </c>
      <c r="K2550" s="19">
        <v>2795</v>
      </c>
      <c r="L2550" s="19">
        <v>2795</v>
      </c>
      <c r="M2550" s="19">
        <v>49.194991055456171</v>
      </c>
      <c r="N2550" s="19">
        <v>1375</v>
      </c>
      <c r="O2550" s="19">
        <v>358.5</v>
      </c>
      <c r="P2550" s="6">
        <f t="shared" si="393"/>
        <v>0.87173524150268333</v>
      </c>
      <c r="Q2550" s="6"/>
    </row>
    <row r="2551" spans="1:17" x14ac:dyDescent="0.25">
      <c r="A2551" s="7">
        <f t="shared" si="394"/>
        <v>37167</v>
      </c>
      <c r="B2551" s="17">
        <f t="shared" si="394"/>
        <v>6</v>
      </c>
      <c r="C2551" s="18">
        <f t="shared" si="392"/>
        <v>1</v>
      </c>
      <c r="D2551" s="18" t="str">
        <f t="shared" si="392"/>
        <v>final</v>
      </c>
      <c r="E2551" s="18">
        <v>37</v>
      </c>
      <c r="F2551" s="18" t="s">
        <v>57</v>
      </c>
      <c r="G2551" s="18" t="s">
        <v>58</v>
      </c>
      <c r="H2551" s="18">
        <v>2</v>
      </c>
      <c r="I2551" s="18">
        <f t="shared" si="389"/>
        <v>37167037</v>
      </c>
      <c r="J2551" s="18">
        <f t="shared" si="386"/>
        <v>61</v>
      </c>
      <c r="K2551" s="19">
        <v>2065</v>
      </c>
      <c r="L2551" s="19">
        <v>2065</v>
      </c>
      <c r="M2551" s="19">
        <v>69.733656174334143</v>
      </c>
      <c r="N2551" s="19">
        <v>1440</v>
      </c>
      <c r="O2551" s="19">
        <v>932</v>
      </c>
      <c r="P2551" s="6">
        <f t="shared" si="393"/>
        <v>0.54866828087167074</v>
      </c>
      <c r="Q2551" s="6"/>
    </row>
    <row r="2552" spans="1:17" x14ac:dyDescent="0.25">
      <c r="A2552" s="7">
        <f t="shared" si="394"/>
        <v>37167</v>
      </c>
      <c r="B2552" s="17">
        <f t="shared" si="394"/>
        <v>6</v>
      </c>
      <c r="C2552" s="18">
        <f t="shared" si="392"/>
        <v>1</v>
      </c>
      <c r="D2552" s="18" t="str">
        <f t="shared" si="392"/>
        <v>final</v>
      </c>
      <c r="E2552" s="18">
        <v>83</v>
      </c>
      <c r="F2552" s="18" t="s">
        <v>57</v>
      </c>
      <c r="G2552" s="18" t="s">
        <v>58</v>
      </c>
      <c r="H2552" s="18">
        <v>3</v>
      </c>
      <c r="I2552" s="18">
        <f t="shared" si="389"/>
        <v>37167083</v>
      </c>
      <c r="J2552" s="18">
        <f t="shared" si="386"/>
        <v>61</v>
      </c>
      <c r="K2552" s="19">
        <v>2370</v>
      </c>
      <c r="L2552" s="19">
        <v>2370</v>
      </c>
      <c r="M2552" s="19">
        <v>60.259179265658744</v>
      </c>
      <c r="N2552" s="19">
        <v>1428.1425485961122</v>
      </c>
      <c r="O2552" s="19">
        <v>512</v>
      </c>
      <c r="P2552" s="6">
        <f t="shared" si="393"/>
        <v>0.78396624472573839</v>
      </c>
      <c r="Q2552" s="6"/>
    </row>
    <row r="2553" spans="1:17" x14ac:dyDescent="0.25">
      <c r="A2553" s="7">
        <f t="shared" si="394"/>
        <v>37167</v>
      </c>
      <c r="B2553" s="8">
        <f t="shared" si="394"/>
        <v>6</v>
      </c>
      <c r="C2553" s="9">
        <f t="shared" si="392"/>
        <v>1</v>
      </c>
      <c r="D2553" s="9" t="str">
        <f t="shared" si="392"/>
        <v>final</v>
      </c>
      <c r="E2553" s="9">
        <v>16</v>
      </c>
      <c r="F2553" s="9" t="s">
        <v>55</v>
      </c>
      <c r="G2553" s="9" t="s">
        <v>59</v>
      </c>
      <c r="H2553" s="9">
        <v>1</v>
      </c>
      <c r="I2553" s="9">
        <f t="shared" si="389"/>
        <v>37167016</v>
      </c>
      <c r="J2553" s="9">
        <f t="shared" si="386"/>
        <v>61</v>
      </c>
      <c r="K2553" s="10">
        <v>4445</v>
      </c>
      <c r="L2553" s="10">
        <v>4445</v>
      </c>
      <c r="M2553" s="10">
        <v>99.550056242969617</v>
      </c>
      <c r="N2553" s="10">
        <v>4425</v>
      </c>
      <c r="O2553" s="10">
        <v>999</v>
      </c>
      <c r="P2553" s="6">
        <f t="shared" si="393"/>
        <v>0.77525309336332959</v>
      </c>
      <c r="Q2553" s="6"/>
    </row>
    <row r="2554" spans="1:17" x14ac:dyDescent="0.25">
      <c r="A2554" s="7">
        <f t="shared" si="394"/>
        <v>37167</v>
      </c>
      <c r="B2554" s="8">
        <f t="shared" si="394"/>
        <v>6</v>
      </c>
      <c r="C2554" s="9">
        <f t="shared" si="392"/>
        <v>1</v>
      </c>
      <c r="D2554" s="9" t="str">
        <f t="shared" si="392"/>
        <v>final</v>
      </c>
      <c r="E2554" s="9">
        <v>36</v>
      </c>
      <c r="F2554" s="9" t="s">
        <v>55</v>
      </c>
      <c r="G2554" s="9" t="s">
        <v>59</v>
      </c>
      <c r="H2554" s="9">
        <v>2</v>
      </c>
      <c r="I2554" s="9">
        <f t="shared" si="389"/>
        <v>37167036</v>
      </c>
      <c r="J2554" s="9">
        <f t="shared" si="386"/>
        <v>61</v>
      </c>
      <c r="K2554" s="10">
        <v>4920</v>
      </c>
      <c r="L2554" s="10">
        <v>4920</v>
      </c>
      <c r="M2554" s="10">
        <v>97.357723577235774</v>
      </c>
      <c r="N2554" s="10">
        <v>4790</v>
      </c>
      <c r="O2554" s="10">
        <v>1422</v>
      </c>
      <c r="P2554" s="6">
        <f t="shared" si="393"/>
        <v>0.71097560975609753</v>
      </c>
      <c r="Q2554" s="6"/>
    </row>
    <row r="2555" spans="1:17" x14ac:dyDescent="0.25">
      <c r="A2555" s="7">
        <f t="shared" si="394"/>
        <v>37167</v>
      </c>
      <c r="B2555" s="8">
        <f t="shared" si="394"/>
        <v>6</v>
      </c>
      <c r="C2555" s="9">
        <f t="shared" si="392"/>
        <v>1</v>
      </c>
      <c r="D2555" s="9" t="str">
        <f t="shared" si="392"/>
        <v>final</v>
      </c>
      <c r="E2555" s="9">
        <v>59</v>
      </c>
      <c r="F2555" s="9" t="s">
        <v>55</v>
      </c>
      <c r="G2555" s="9" t="s">
        <v>59</v>
      </c>
      <c r="H2555" s="9">
        <v>3</v>
      </c>
      <c r="I2555" s="9">
        <f t="shared" si="389"/>
        <v>37167059</v>
      </c>
      <c r="J2555" s="9">
        <f t="shared" si="386"/>
        <v>61</v>
      </c>
      <c r="K2555" s="10">
        <v>3770</v>
      </c>
      <c r="L2555" s="10">
        <v>3770</v>
      </c>
      <c r="M2555" s="10">
        <v>100</v>
      </c>
      <c r="N2555" s="10">
        <v>3770</v>
      </c>
      <c r="O2555" s="10">
        <v>860.5</v>
      </c>
      <c r="P2555" s="6">
        <f t="shared" si="393"/>
        <v>0.77175066312997342</v>
      </c>
      <c r="Q2555" s="6"/>
    </row>
    <row r="2556" spans="1:17" x14ac:dyDescent="0.25">
      <c r="A2556" s="7">
        <f t="shared" si="394"/>
        <v>37167</v>
      </c>
      <c r="B2556" s="11">
        <f t="shared" si="394"/>
        <v>6</v>
      </c>
      <c r="C2556" s="12">
        <f t="shared" si="392"/>
        <v>1</v>
      </c>
      <c r="D2556" s="12" t="str">
        <f t="shared" si="392"/>
        <v>final</v>
      </c>
      <c r="E2556" s="12">
        <v>19</v>
      </c>
      <c r="F2556" s="12" t="s">
        <v>57</v>
      </c>
      <c r="G2556" s="12" t="s">
        <v>59</v>
      </c>
      <c r="H2556" s="12">
        <v>1</v>
      </c>
      <c r="I2556" s="12">
        <f t="shared" si="389"/>
        <v>37167019</v>
      </c>
      <c r="J2556" s="12">
        <f t="shared" si="386"/>
        <v>61</v>
      </c>
      <c r="K2556" s="13">
        <v>2975</v>
      </c>
      <c r="L2556" s="13">
        <v>2975</v>
      </c>
      <c r="M2556" s="13">
        <v>62.352941176470587</v>
      </c>
      <c r="N2556" s="13">
        <v>1855</v>
      </c>
      <c r="O2556" s="13">
        <v>1235</v>
      </c>
      <c r="P2556" s="6">
        <f t="shared" si="393"/>
        <v>0.58487394957983196</v>
      </c>
      <c r="Q2556" s="6"/>
    </row>
    <row r="2557" spans="1:17" x14ac:dyDescent="0.25">
      <c r="A2557" s="7">
        <f t="shared" si="394"/>
        <v>37167</v>
      </c>
      <c r="B2557" s="11">
        <f t="shared" si="394"/>
        <v>6</v>
      </c>
      <c r="C2557" s="12">
        <f t="shared" si="392"/>
        <v>1</v>
      </c>
      <c r="D2557" s="12" t="str">
        <f t="shared" si="392"/>
        <v>final</v>
      </c>
      <c r="E2557" s="12">
        <v>38</v>
      </c>
      <c r="F2557" s="12" t="s">
        <v>57</v>
      </c>
      <c r="G2557" s="12" t="s">
        <v>59</v>
      </c>
      <c r="H2557" s="12">
        <v>2</v>
      </c>
      <c r="I2557" s="12">
        <f t="shared" si="389"/>
        <v>37167038</v>
      </c>
      <c r="J2557" s="12">
        <f t="shared" si="386"/>
        <v>61</v>
      </c>
      <c r="K2557" s="13">
        <v>3815</v>
      </c>
      <c r="L2557" s="13">
        <v>3815</v>
      </c>
      <c r="M2557" s="13">
        <v>85.190039318479691</v>
      </c>
      <c r="N2557" s="13">
        <v>3250</v>
      </c>
      <c r="O2557" s="13">
        <v>904.5</v>
      </c>
      <c r="P2557" s="6">
        <f t="shared" si="393"/>
        <v>0.76290956749672345</v>
      </c>
      <c r="Q2557" s="6"/>
    </row>
    <row r="2558" spans="1:17" x14ac:dyDescent="0.25">
      <c r="A2558" s="7">
        <f t="shared" si="394"/>
        <v>37167</v>
      </c>
      <c r="B2558" s="11">
        <f t="shared" si="394"/>
        <v>6</v>
      </c>
      <c r="C2558" s="12">
        <f t="shared" si="394"/>
        <v>1</v>
      </c>
      <c r="D2558" s="12" t="str">
        <f t="shared" si="394"/>
        <v>final</v>
      </c>
      <c r="E2558" s="12">
        <v>81</v>
      </c>
      <c r="F2558" s="12" t="s">
        <v>57</v>
      </c>
      <c r="G2558" s="12" t="s">
        <v>59</v>
      </c>
      <c r="H2558" s="12">
        <v>3</v>
      </c>
      <c r="I2558" s="12">
        <f t="shared" si="389"/>
        <v>37167081</v>
      </c>
      <c r="J2558" s="12">
        <f t="shared" si="386"/>
        <v>61</v>
      </c>
      <c r="K2558" s="13">
        <v>3015</v>
      </c>
      <c r="L2558" s="13">
        <v>3015</v>
      </c>
      <c r="M2558" s="13">
        <v>84.908789386401324</v>
      </c>
      <c r="N2558" s="13">
        <v>2560</v>
      </c>
      <c r="O2558" s="13">
        <v>801</v>
      </c>
      <c r="P2558" s="6">
        <f t="shared" si="393"/>
        <v>0.73432835820895526</v>
      </c>
      <c r="Q2558" s="6"/>
    </row>
    <row r="2559" spans="1:17" x14ac:dyDescent="0.25">
      <c r="A2559" s="20">
        <v>37174</v>
      </c>
      <c r="B2559" s="8">
        <v>6</v>
      </c>
      <c r="C2559" s="9">
        <v>1</v>
      </c>
      <c r="D2559" s="9" t="s">
        <v>51</v>
      </c>
      <c r="E2559" s="9">
        <v>14</v>
      </c>
      <c r="F2559" s="9" t="s">
        <v>55</v>
      </c>
      <c r="G2559" s="9" t="s">
        <v>56</v>
      </c>
      <c r="H2559" s="9">
        <v>1</v>
      </c>
      <c r="I2559" s="9">
        <f t="shared" si="389"/>
        <v>37174014</v>
      </c>
      <c r="J2559" s="9">
        <f t="shared" si="386"/>
        <v>61</v>
      </c>
      <c r="K2559" s="10">
        <v>727</v>
      </c>
      <c r="L2559" s="10"/>
      <c r="M2559" s="10">
        <v>0</v>
      </c>
      <c r="N2559" s="10">
        <f>K2559*(M2559/100)</f>
        <v>0</v>
      </c>
      <c r="O2559" s="9"/>
      <c r="P2559" s="6"/>
      <c r="Q2559" s="6"/>
    </row>
    <row r="2560" spans="1:17" x14ac:dyDescent="0.25">
      <c r="A2560" s="20">
        <f>A2559</f>
        <v>37174</v>
      </c>
      <c r="B2560" s="8">
        <f>B2559</f>
        <v>6</v>
      </c>
      <c r="C2560" s="9">
        <f t="shared" ref="C2560:D2575" si="395">C2559</f>
        <v>1</v>
      </c>
      <c r="D2560" s="9" t="str">
        <f t="shared" si="395"/>
        <v>residual</v>
      </c>
      <c r="E2560" s="9">
        <v>35</v>
      </c>
      <c r="F2560" s="9" t="s">
        <v>55</v>
      </c>
      <c r="G2560" s="9" t="s">
        <v>56</v>
      </c>
      <c r="H2560" s="9">
        <v>2</v>
      </c>
      <c r="I2560" s="9">
        <f t="shared" si="389"/>
        <v>37174035</v>
      </c>
      <c r="J2560" s="9">
        <f t="shared" ref="J2560:J2623" si="396">B2560*10+C2560</f>
        <v>61</v>
      </c>
      <c r="K2560" s="10">
        <v>1342.5</v>
      </c>
      <c r="L2560" s="10"/>
      <c r="M2560" s="10">
        <v>0</v>
      </c>
      <c r="N2560" s="10">
        <f t="shared" ref="N2560:N2623" si="397">K2560*(M2560/100)</f>
        <v>0</v>
      </c>
      <c r="O2560" s="9"/>
      <c r="P2560" s="6"/>
      <c r="Q2560" s="6"/>
    </row>
    <row r="2561" spans="1:17" x14ac:dyDescent="0.25">
      <c r="A2561" s="20">
        <f t="shared" ref="A2561:D2576" si="398">A2560</f>
        <v>37174</v>
      </c>
      <c r="B2561" s="8">
        <f t="shared" si="398"/>
        <v>6</v>
      </c>
      <c r="C2561" s="9">
        <f t="shared" si="395"/>
        <v>1</v>
      </c>
      <c r="D2561" s="9" t="str">
        <f t="shared" si="395"/>
        <v>residual</v>
      </c>
      <c r="E2561" s="9">
        <v>61</v>
      </c>
      <c r="F2561" s="9" t="s">
        <v>55</v>
      </c>
      <c r="G2561" s="9" t="s">
        <v>56</v>
      </c>
      <c r="H2561" s="9">
        <v>3</v>
      </c>
      <c r="I2561" s="9">
        <f t="shared" si="389"/>
        <v>37174061</v>
      </c>
      <c r="J2561" s="9">
        <f t="shared" si="396"/>
        <v>61</v>
      </c>
      <c r="K2561" s="10">
        <v>2441.5</v>
      </c>
      <c r="L2561" s="10"/>
      <c r="M2561" s="10">
        <v>0</v>
      </c>
      <c r="N2561" s="10">
        <f t="shared" si="397"/>
        <v>0</v>
      </c>
      <c r="O2561" s="9"/>
      <c r="P2561" s="6"/>
      <c r="Q2561" s="6"/>
    </row>
    <row r="2562" spans="1:17" x14ac:dyDescent="0.25">
      <c r="A2562" s="20">
        <f t="shared" si="398"/>
        <v>37174</v>
      </c>
      <c r="B2562" s="11">
        <f t="shared" si="398"/>
        <v>6</v>
      </c>
      <c r="C2562" s="12">
        <f t="shared" si="395"/>
        <v>1</v>
      </c>
      <c r="D2562" s="12" t="str">
        <f t="shared" si="395"/>
        <v>residual</v>
      </c>
      <c r="E2562" s="12">
        <v>17</v>
      </c>
      <c r="F2562" s="12" t="s">
        <v>57</v>
      </c>
      <c r="G2562" s="12" t="s">
        <v>56</v>
      </c>
      <c r="H2562" s="12">
        <v>1</v>
      </c>
      <c r="I2562" s="12">
        <f t="shared" si="389"/>
        <v>37174017</v>
      </c>
      <c r="J2562" s="12">
        <f t="shared" si="396"/>
        <v>61</v>
      </c>
      <c r="K2562" s="13">
        <v>812</v>
      </c>
      <c r="L2562" s="13"/>
      <c r="M2562" s="13">
        <v>0</v>
      </c>
      <c r="N2562" s="13">
        <f t="shared" si="397"/>
        <v>0</v>
      </c>
      <c r="O2562" s="12"/>
      <c r="P2562" s="6"/>
      <c r="Q2562" s="6"/>
    </row>
    <row r="2563" spans="1:17" x14ac:dyDescent="0.25">
      <c r="A2563" s="20">
        <f t="shared" si="398"/>
        <v>37174</v>
      </c>
      <c r="B2563" s="11">
        <f t="shared" si="398"/>
        <v>6</v>
      </c>
      <c r="C2563" s="12">
        <f t="shared" si="395"/>
        <v>1</v>
      </c>
      <c r="D2563" s="12" t="str">
        <f t="shared" si="395"/>
        <v>residual</v>
      </c>
      <c r="E2563" s="12">
        <v>39</v>
      </c>
      <c r="F2563" s="12" t="s">
        <v>57</v>
      </c>
      <c r="G2563" s="12" t="s">
        <v>56</v>
      </c>
      <c r="H2563" s="12">
        <v>2</v>
      </c>
      <c r="I2563" s="12">
        <f t="shared" si="389"/>
        <v>37174039</v>
      </c>
      <c r="J2563" s="12">
        <f t="shared" si="396"/>
        <v>61</v>
      </c>
      <c r="K2563" s="13">
        <v>780.5</v>
      </c>
      <c r="L2563" s="13"/>
      <c r="M2563" s="13">
        <v>0</v>
      </c>
      <c r="N2563" s="13">
        <f t="shared" si="397"/>
        <v>0</v>
      </c>
      <c r="O2563" s="12"/>
      <c r="P2563" s="6"/>
      <c r="Q2563" s="6"/>
    </row>
    <row r="2564" spans="1:17" x14ac:dyDescent="0.25">
      <c r="A2564" s="20">
        <f t="shared" si="398"/>
        <v>37174</v>
      </c>
      <c r="B2564" s="11">
        <f t="shared" si="398"/>
        <v>6</v>
      </c>
      <c r="C2564" s="12">
        <f t="shared" si="395"/>
        <v>1</v>
      </c>
      <c r="D2564" s="12" t="str">
        <f t="shared" si="395"/>
        <v>residual</v>
      </c>
      <c r="E2564" s="12">
        <v>82</v>
      </c>
      <c r="F2564" s="12" t="s">
        <v>57</v>
      </c>
      <c r="G2564" s="12" t="s">
        <v>56</v>
      </c>
      <c r="H2564" s="12">
        <v>3</v>
      </c>
      <c r="I2564" s="12">
        <f t="shared" si="389"/>
        <v>37174082</v>
      </c>
      <c r="J2564" s="12">
        <f t="shared" si="396"/>
        <v>61</v>
      </c>
      <c r="K2564" s="13">
        <v>1166.5</v>
      </c>
      <c r="L2564" s="13"/>
      <c r="M2564" s="13">
        <v>0</v>
      </c>
      <c r="N2564" s="13">
        <f t="shared" si="397"/>
        <v>0</v>
      </c>
      <c r="O2564" s="12"/>
      <c r="P2564" s="6"/>
      <c r="Q2564" s="6"/>
    </row>
    <row r="2565" spans="1:17" x14ac:dyDescent="0.25">
      <c r="A2565" s="20">
        <f t="shared" si="398"/>
        <v>37174</v>
      </c>
      <c r="B2565" s="14">
        <f t="shared" si="398"/>
        <v>6</v>
      </c>
      <c r="C2565" s="15">
        <f t="shared" si="395"/>
        <v>1</v>
      </c>
      <c r="D2565" s="15" t="str">
        <f t="shared" si="395"/>
        <v>residual</v>
      </c>
      <c r="E2565" s="15">
        <v>15</v>
      </c>
      <c r="F2565" s="15" t="s">
        <v>55</v>
      </c>
      <c r="G2565" s="15" t="s">
        <v>58</v>
      </c>
      <c r="H2565" s="15">
        <v>1</v>
      </c>
      <c r="I2565" s="15">
        <f t="shared" si="389"/>
        <v>37174015</v>
      </c>
      <c r="J2565" s="15">
        <f t="shared" si="396"/>
        <v>61</v>
      </c>
      <c r="K2565" s="16">
        <v>358.5</v>
      </c>
      <c r="L2565" s="16"/>
      <c r="M2565" s="16">
        <v>31.799163179916317</v>
      </c>
      <c r="N2565" s="10">
        <f t="shared" si="397"/>
        <v>114</v>
      </c>
      <c r="O2565" s="15"/>
      <c r="P2565" s="6"/>
      <c r="Q2565" s="6"/>
    </row>
    <row r="2566" spans="1:17" x14ac:dyDescent="0.25">
      <c r="A2566" s="20">
        <f t="shared" si="398"/>
        <v>37174</v>
      </c>
      <c r="B2566" s="14">
        <f t="shared" si="398"/>
        <v>6</v>
      </c>
      <c r="C2566" s="15">
        <f t="shared" si="395"/>
        <v>1</v>
      </c>
      <c r="D2566" s="15" t="str">
        <f t="shared" si="395"/>
        <v>residual</v>
      </c>
      <c r="E2566" s="15">
        <v>34</v>
      </c>
      <c r="F2566" s="15" t="s">
        <v>55</v>
      </c>
      <c r="G2566" s="15" t="s">
        <v>58</v>
      </c>
      <c r="H2566" s="15">
        <v>2</v>
      </c>
      <c r="I2566" s="15">
        <f t="shared" si="389"/>
        <v>37174034</v>
      </c>
      <c r="J2566" s="15">
        <f t="shared" si="396"/>
        <v>61</v>
      </c>
      <c r="K2566" s="16">
        <v>554.5</v>
      </c>
      <c r="L2566" s="16"/>
      <c r="M2566" s="16">
        <v>27.953110910730388</v>
      </c>
      <c r="N2566" s="10">
        <f t="shared" si="397"/>
        <v>155</v>
      </c>
      <c r="O2566" s="15"/>
      <c r="P2566" s="6"/>
      <c r="Q2566" s="6"/>
    </row>
    <row r="2567" spans="1:17" x14ac:dyDescent="0.25">
      <c r="A2567" s="20">
        <f t="shared" si="398"/>
        <v>37174</v>
      </c>
      <c r="B2567" s="14">
        <f t="shared" si="398"/>
        <v>6</v>
      </c>
      <c r="C2567" s="15">
        <f t="shared" si="395"/>
        <v>1</v>
      </c>
      <c r="D2567" s="15" t="str">
        <f t="shared" si="395"/>
        <v>residual</v>
      </c>
      <c r="E2567" s="15">
        <v>60</v>
      </c>
      <c r="F2567" s="15" t="s">
        <v>55</v>
      </c>
      <c r="G2567" s="15" t="s">
        <v>58</v>
      </c>
      <c r="H2567" s="15">
        <v>3</v>
      </c>
      <c r="I2567" s="15">
        <f t="shared" si="389"/>
        <v>37174060</v>
      </c>
      <c r="J2567" s="15">
        <f t="shared" si="396"/>
        <v>61</v>
      </c>
      <c r="K2567" s="16">
        <v>619</v>
      </c>
      <c r="L2567" s="16"/>
      <c r="M2567" s="16">
        <v>39.499192245557353</v>
      </c>
      <c r="N2567" s="10">
        <f t="shared" si="397"/>
        <v>244.5</v>
      </c>
      <c r="O2567" s="15"/>
      <c r="P2567" s="6"/>
      <c r="Q2567" s="6"/>
    </row>
    <row r="2568" spans="1:17" x14ac:dyDescent="0.25">
      <c r="A2568" s="20">
        <f t="shared" si="398"/>
        <v>37174</v>
      </c>
      <c r="B2568" s="17">
        <f t="shared" si="398"/>
        <v>6</v>
      </c>
      <c r="C2568" s="18">
        <f t="shared" si="395"/>
        <v>1</v>
      </c>
      <c r="D2568" s="18" t="str">
        <f t="shared" si="395"/>
        <v>residual</v>
      </c>
      <c r="E2568" s="18">
        <v>18</v>
      </c>
      <c r="F2568" s="18" t="s">
        <v>57</v>
      </c>
      <c r="G2568" s="18" t="s">
        <v>58</v>
      </c>
      <c r="H2568" s="18">
        <v>1</v>
      </c>
      <c r="I2568" s="18">
        <f t="shared" si="389"/>
        <v>37174018</v>
      </c>
      <c r="J2568" s="18">
        <f t="shared" si="396"/>
        <v>61</v>
      </c>
      <c r="K2568" s="19">
        <v>358.5</v>
      </c>
      <c r="L2568" s="19"/>
      <c r="M2568" s="19">
        <v>31.799163179916317</v>
      </c>
      <c r="N2568" s="13">
        <f t="shared" si="397"/>
        <v>114</v>
      </c>
      <c r="O2568" s="18"/>
      <c r="P2568" s="6"/>
      <c r="Q2568" s="6"/>
    </row>
    <row r="2569" spans="1:17" x14ac:dyDescent="0.25">
      <c r="A2569" s="20">
        <f t="shared" si="398"/>
        <v>37174</v>
      </c>
      <c r="B2569" s="17">
        <f t="shared" si="398"/>
        <v>6</v>
      </c>
      <c r="C2569" s="18">
        <f t="shared" si="395"/>
        <v>1</v>
      </c>
      <c r="D2569" s="18" t="str">
        <f t="shared" si="395"/>
        <v>residual</v>
      </c>
      <c r="E2569" s="18">
        <v>37</v>
      </c>
      <c r="F2569" s="18" t="s">
        <v>57</v>
      </c>
      <c r="G2569" s="18" t="s">
        <v>58</v>
      </c>
      <c r="H2569" s="18">
        <v>2</v>
      </c>
      <c r="I2569" s="18">
        <f t="shared" si="389"/>
        <v>37174037</v>
      </c>
      <c r="J2569" s="18">
        <f t="shared" si="396"/>
        <v>61</v>
      </c>
      <c r="K2569" s="19">
        <v>932</v>
      </c>
      <c r="L2569" s="19"/>
      <c r="M2569" s="19">
        <v>21.781115879828324</v>
      </c>
      <c r="N2569" s="13">
        <f t="shared" si="397"/>
        <v>203</v>
      </c>
      <c r="O2569" s="18"/>
      <c r="P2569" s="6"/>
      <c r="Q2569" s="6"/>
    </row>
    <row r="2570" spans="1:17" x14ac:dyDescent="0.25">
      <c r="A2570" s="20">
        <f t="shared" si="398"/>
        <v>37174</v>
      </c>
      <c r="B2570" s="17">
        <f t="shared" si="398"/>
        <v>6</v>
      </c>
      <c r="C2570" s="18">
        <f t="shared" si="395"/>
        <v>1</v>
      </c>
      <c r="D2570" s="18" t="str">
        <f t="shared" si="395"/>
        <v>residual</v>
      </c>
      <c r="E2570" s="18">
        <v>83</v>
      </c>
      <c r="F2570" s="18" t="s">
        <v>57</v>
      </c>
      <c r="G2570" s="18" t="s">
        <v>58</v>
      </c>
      <c r="H2570" s="18">
        <v>3</v>
      </c>
      <c r="I2570" s="18">
        <f t="shared" si="389"/>
        <v>37174083</v>
      </c>
      <c r="J2570" s="18">
        <f t="shared" si="396"/>
        <v>61</v>
      </c>
      <c r="K2570" s="19">
        <v>512</v>
      </c>
      <c r="L2570" s="19"/>
      <c r="M2570" s="19">
        <v>15.0390625</v>
      </c>
      <c r="N2570" s="13">
        <f t="shared" si="397"/>
        <v>77</v>
      </c>
      <c r="O2570" s="18"/>
      <c r="P2570" s="6"/>
      <c r="Q2570" s="6"/>
    </row>
    <row r="2571" spans="1:17" x14ac:dyDescent="0.25">
      <c r="A2571" s="20">
        <f t="shared" si="398"/>
        <v>37174</v>
      </c>
      <c r="B2571" s="8">
        <f t="shared" si="398"/>
        <v>6</v>
      </c>
      <c r="C2571" s="9">
        <f t="shared" si="395"/>
        <v>1</v>
      </c>
      <c r="D2571" s="9" t="str">
        <f t="shared" si="395"/>
        <v>residual</v>
      </c>
      <c r="E2571" s="9">
        <v>16</v>
      </c>
      <c r="F2571" s="9" t="s">
        <v>55</v>
      </c>
      <c r="G2571" s="9" t="s">
        <v>59</v>
      </c>
      <c r="H2571" s="9">
        <v>1</v>
      </c>
      <c r="I2571" s="9">
        <f t="shared" si="389"/>
        <v>37174016</v>
      </c>
      <c r="J2571" s="9">
        <f t="shared" si="396"/>
        <v>61</v>
      </c>
      <c r="K2571" s="10">
        <v>999</v>
      </c>
      <c r="L2571" s="10"/>
      <c r="M2571" s="10">
        <v>96.196196196196198</v>
      </c>
      <c r="N2571" s="10">
        <f t="shared" si="397"/>
        <v>961</v>
      </c>
      <c r="O2571" s="9"/>
      <c r="P2571" s="6"/>
      <c r="Q2571" s="6"/>
    </row>
    <row r="2572" spans="1:17" x14ac:dyDescent="0.25">
      <c r="A2572" s="20">
        <f t="shared" si="398"/>
        <v>37174</v>
      </c>
      <c r="B2572" s="8">
        <f t="shared" si="398"/>
        <v>6</v>
      </c>
      <c r="C2572" s="9">
        <f t="shared" si="395"/>
        <v>1</v>
      </c>
      <c r="D2572" s="9" t="str">
        <f t="shared" si="395"/>
        <v>residual</v>
      </c>
      <c r="E2572" s="9">
        <v>36</v>
      </c>
      <c r="F2572" s="9" t="s">
        <v>55</v>
      </c>
      <c r="G2572" s="9" t="s">
        <v>59</v>
      </c>
      <c r="H2572" s="9">
        <v>2</v>
      </c>
      <c r="I2572" s="9">
        <f t="shared" si="389"/>
        <v>37174036</v>
      </c>
      <c r="J2572" s="9">
        <f t="shared" si="396"/>
        <v>61</v>
      </c>
      <c r="K2572" s="10">
        <v>1422</v>
      </c>
      <c r="L2572" s="10"/>
      <c r="M2572" s="10">
        <v>100</v>
      </c>
      <c r="N2572" s="10">
        <f t="shared" si="397"/>
        <v>1422</v>
      </c>
      <c r="O2572" s="9"/>
      <c r="P2572" s="6"/>
      <c r="Q2572" s="6"/>
    </row>
    <row r="2573" spans="1:17" x14ac:dyDescent="0.25">
      <c r="A2573" s="20">
        <f t="shared" si="398"/>
        <v>37174</v>
      </c>
      <c r="B2573" s="8">
        <f t="shared" si="398"/>
        <v>6</v>
      </c>
      <c r="C2573" s="9">
        <f t="shared" si="395"/>
        <v>1</v>
      </c>
      <c r="D2573" s="9" t="str">
        <f t="shared" si="395"/>
        <v>residual</v>
      </c>
      <c r="E2573" s="9">
        <v>59</v>
      </c>
      <c r="F2573" s="9" t="s">
        <v>55</v>
      </c>
      <c r="G2573" s="9" t="s">
        <v>59</v>
      </c>
      <c r="H2573" s="9">
        <v>3</v>
      </c>
      <c r="I2573" s="9">
        <f t="shared" si="389"/>
        <v>37174059</v>
      </c>
      <c r="J2573" s="9">
        <f t="shared" si="396"/>
        <v>61</v>
      </c>
      <c r="K2573" s="10">
        <v>860.5</v>
      </c>
      <c r="L2573" s="10"/>
      <c r="M2573" s="10">
        <v>93.143521208599651</v>
      </c>
      <c r="N2573" s="10">
        <f t="shared" si="397"/>
        <v>801.5</v>
      </c>
      <c r="O2573" s="9"/>
      <c r="P2573" s="6"/>
      <c r="Q2573" s="6"/>
    </row>
    <row r="2574" spans="1:17" x14ac:dyDescent="0.25">
      <c r="A2574" s="20">
        <f t="shared" si="398"/>
        <v>37174</v>
      </c>
      <c r="B2574" s="11">
        <f t="shared" si="398"/>
        <v>6</v>
      </c>
      <c r="C2574" s="12">
        <f t="shared" si="395"/>
        <v>1</v>
      </c>
      <c r="D2574" s="12" t="str">
        <f t="shared" si="395"/>
        <v>residual</v>
      </c>
      <c r="E2574" s="12">
        <v>19</v>
      </c>
      <c r="F2574" s="12" t="s">
        <v>57</v>
      </c>
      <c r="G2574" s="12" t="s">
        <v>59</v>
      </c>
      <c r="H2574" s="12">
        <v>1</v>
      </c>
      <c r="I2574" s="12">
        <f t="shared" si="389"/>
        <v>37174019</v>
      </c>
      <c r="J2574" s="12">
        <f t="shared" si="396"/>
        <v>61</v>
      </c>
      <c r="K2574" s="13">
        <v>1235</v>
      </c>
      <c r="L2574" s="13"/>
      <c r="M2574" s="13">
        <v>63.603238866396758</v>
      </c>
      <c r="N2574" s="13">
        <f t="shared" si="397"/>
        <v>785.5</v>
      </c>
      <c r="O2574" s="12"/>
      <c r="P2574" s="6"/>
      <c r="Q2574" s="6"/>
    </row>
    <row r="2575" spans="1:17" x14ac:dyDescent="0.25">
      <c r="A2575" s="20">
        <f t="shared" si="398"/>
        <v>37174</v>
      </c>
      <c r="B2575" s="11">
        <f t="shared" si="398"/>
        <v>6</v>
      </c>
      <c r="C2575" s="12">
        <f t="shared" si="395"/>
        <v>1</v>
      </c>
      <c r="D2575" s="12" t="str">
        <f t="shared" si="395"/>
        <v>residual</v>
      </c>
      <c r="E2575" s="12">
        <v>38</v>
      </c>
      <c r="F2575" s="12" t="s">
        <v>57</v>
      </c>
      <c r="G2575" s="12" t="s">
        <v>59</v>
      </c>
      <c r="H2575" s="12">
        <v>2</v>
      </c>
      <c r="I2575" s="12">
        <f t="shared" si="389"/>
        <v>37174038</v>
      </c>
      <c r="J2575" s="12">
        <f t="shared" si="396"/>
        <v>61</v>
      </c>
      <c r="K2575" s="13">
        <v>904.5</v>
      </c>
      <c r="L2575" s="13"/>
      <c r="M2575" s="13">
        <v>73.963515754560532</v>
      </c>
      <c r="N2575" s="13">
        <f t="shared" si="397"/>
        <v>669</v>
      </c>
      <c r="O2575" s="12"/>
      <c r="P2575" s="6"/>
      <c r="Q2575" s="6"/>
    </row>
    <row r="2576" spans="1:17" x14ac:dyDescent="0.25">
      <c r="A2576" s="20">
        <f t="shared" si="398"/>
        <v>37174</v>
      </c>
      <c r="B2576" s="11">
        <f t="shared" si="398"/>
        <v>6</v>
      </c>
      <c r="C2576" s="12">
        <f t="shared" si="398"/>
        <v>1</v>
      </c>
      <c r="D2576" s="12" t="str">
        <f t="shared" si="398"/>
        <v>residual</v>
      </c>
      <c r="E2576" s="12">
        <v>81</v>
      </c>
      <c r="F2576" s="12" t="s">
        <v>57</v>
      </c>
      <c r="G2576" s="12" t="s">
        <v>59</v>
      </c>
      <c r="H2576" s="12">
        <v>3</v>
      </c>
      <c r="I2576" s="12">
        <f t="shared" si="389"/>
        <v>37174081</v>
      </c>
      <c r="J2576" s="12">
        <f t="shared" si="396"/>
        <v>61</v>
      </c>
      <c r="K2576" s="13">
        <v>801</v>
      </c>
      <c r="L2576" s="13"/>
      <c r="M2576" s="13">
        <v>39.450686641697878</v>
      </c>
      <c r="N2576" s="13">
        <f t="shared" si="397"/>
        <v>316</v>
      </c>
      <c r="O2576" s="12"/>
      <c r="P2576" s="6"/>
      <c r="Q2576" s="6"/>
    </row>
    <row r="2577" spans="1:17" x14ac:dyDescent="0.25">
      <c r="A2577" s="7">
        <v>37201</v>
      </c>
      <c r="B2577" s="8">
        <v>6</v>
      </c>
      <c r="C2577" s="9">
        <v>2</v>
      </c>
      <c r="D2577" s="9" t="s">
        <v>60</v>
      </c>
      <c r="E2577" s="9">
        <v>14</v>
      </c>
      <c r="F2577" s="9" t="s">
        <v>55</v>
      </c>
      <c r="G2577" s="9" t="s">
        <v>56</v>
      </c>
      <c r="H2577" s="9">
        <v>1</v>
      </c>
      <c r="I2577" s="9">
        <f t="shared" si="389"/>
        <v>37201014</v>
      </c>
      <c r="J2577" s="9">
        <f t="shared" si="396"/>
        <v>62</v>
      </c>
      <c r="K2577" s="10">
        <v>1903</v>
      </c>
      <c r="L2577" s="10">
        <v>1903</v>
      </c>
      <c r="M2577" s="10">
        <v>0.15764582238570676</v>
      </c>
      <c r="N2577" s="10">
        <f t="shared" si="397"/>
        <v>2.9999999999999996</v>
      </c>
      <c r="O2577" s="9"/>
      <c r="P2577" s="6"/>
      <c r="Q2577" s="6"/>
    </row>
    <row r="2578" spans="1:17" x14ac:dyDescent="0.25">
      <c r="A2578" s="7">
        <f>A2577</f>
        <v>37201</v>
      </c>
      <c r="B2578" s="8">
        <f>B2577</f>
        <v>6</v>
      </c>
      <c r="C2578" s="9">
        <f t="shared" ref="C2578:D2593" si="399">C2577</f>
        <v>2</v>
      </c>
      <c r="D2578" s="9" t="str">
        <f t="shared" si="399"/>
        <v>growth</v>
      </c>
      <c r="E2578" s="9">
        <v>35</v>
      </c>
      <c r="F2578" s="9" t="s">
        <v>55</v>
      </c>
      <c r="G2578" s="9" t="s">
        <v>56</v>
      </c>
      <c r="H2578" s="9">
        <v>2</v>
      </c>
      <c r="I2578" s="9">
        <f t="shared" si="389"/>
        <v>37201035</v>
      </c>
      <c r="J2578" s="9">
        <f t="shared" si="396"/>
        <v>62</v>
      </c>
      <c r="K2578" s="10">
        <v>2270</v>
      </c>
      <c r="L2578" s="10">
        <v>2270</v>
      </c>
      <c r="M2578" s="10">
        <v>0</v>
      </c>
      <c r="N2578" s="10">
        <f t="shared" si="397"/>
        <v>0</v>
      </c>
      <c r="O2578" s="9"/>
      <c r="P2578" s="6"/>
      <c r="Q2578" s="6"/>
    </row>
    <row r="2579" spans="1:17" x14ac:dyDescent="0.25">
      <c r="A2579" s="7">
        <f t="shared" ref="A2579:D2594" si="400">A2578</f>
        <v>37201</v>
      </c>
      <c r="B2579" s="8">
        <f t="shared" si="400"/>
        <v>6</v>
      </c>
      <c r="C2579" s="9">
        <f t="shared" si="399"/>
        <v>2</v>
      </c>
      <c r="D2579" s="9" t="str">
        <f t="shared" si="399"/>
        <v>growth</v>
      </c>
      <c r="E2579" s="9">
        <v>61</v>
      </c>
      <c r="F2579" s="9" t="s">
        <v>55</v>
      </c>
      <c r="G2579" s="9" t="s">
        <v>56</v>
      </c>
      <c r="H2579" s="9">
        <v>3</v>
      </c>
      <c r="I2579" s="9">
        <f t="shared" si="389"/>
        <v>37201061</v>
      </c>
      <c r="J2579" s="9">
        <f t="shared" si="396"/>
        <v>62</v>
      </c>
      <c r="K2579" s="10">
        <v>2595</v>
      </c>
      <c r="L2579" s="10">
        <v>2595</v>
      </c>
      <c r="M2579" s="10">
        <v>1.7341040462427748</v>
      </c>
      <c r="N2579" s="10">
        <f t="shared" si="397"/>
        <v>45.000000000000007</v>
      </c>
      <c r="O2579" s="9"/>
      <c r="P2579" s="6"/>
      <c r="Q2579" s="6"/>
    </row>
    <row r="2580" spans="1:17" x14ac:dyDescent="0.25">
      <c r="A2580" s="7">
        <f t="shared" si="400"/>
        <v>37201</v>
      </c>
      <c r="B2580" s="11">
        <f t="shared" si="400"/>
        <v>6</v>
      </c>
      <c r="C2580" s="12">
        <f t="shared" si="399"/>
        <v>2</v>
      </c>
      <c r="D2580" s="12" t="str">
        <f t="shared" si="399"/>
        <v>growth</v>
      </c>
      <c r="E2580" s="12">
        <v>17</v>
      </c>
      <c r="F2580" s="12" t="s">
        <v>57</v>
      </c>
      <c r="G2580" s="12" t="s">
        <v>56</v>
      </c>
      <c r="H2580" s="12">
        <v>1</v>
      </c>
      <c r="I2580" s="12">
        <f t="shared" si="389"/>
        <v>37201017</v>
      </c>
      <c r="J2580" s="12">
        <f t="shared" si="396"/>
        <v>62</v>
      </c>
      <c r="K2580" s="13">
        <v>1415</v>
      </c>
      <c r="L2580" s="13">
        <v>1415</v>
      </c>
      <c r="M2580" s="13">
        <v>1.0600706713780919</v>
      </c>
      <c r="N2580" s="13">
        <f t="shared" si="397"/>
        <v>14.999999999999998</v>
      </c>
      <c r="O2580" s="12"/>
      <c r="P2580" s="6"/>
      <c r="Q2580" s="6"/>
    </row>
    <row r="2581" spans="1:17" x14ac:dyDescent="0.25">
      <c r="A2581" s="7">
        <f t="shared" si="400"/>
        <v>37201</v>
      </c>
      <c r="B2581" s="11">
        <f t="shared" si="400"/>
        <v>6</v>
      </c>
      <c r="C2581" s="12">
        <f t="shared" si="399"/>
        <v>2</v>
      </c>
      <c r="D2581" s="12" t="str">
        <f t="shared" si="399"/>
        <v>growth</v>
      </c>
      <c r="E2581" s="12">
        <v>39</v>
      </c>
      <c r="F2581" s="12" t="s">
        <v>57</v>
      </c>
      <c r="G2581" s="12" t="s">
        <v>56</v>
      </c>
      <c r="H2581" s="12">
        <v>2</v>
      </c>
      <c r="I2581" s="12">
        <f t="shared" si="389"/>
        <v>37201039</v>
      </c>
      <c r="J2581" s="12">
        <f t="shared" si="396"/>
        <v>62</v>
      </c>
      <c r="K2581" s="13">
        <v>1500</v>
      </c>
      <c r="L2581" s="13">
        <v>1500</v>
      </c>
      <c r="M2581" s="13">
        <v>0</v>
      </c>
      <c r="N2581" s="13">
        <f t="shared" si="397"/>
        <v>0</v>
      </c>
      <c r="O2581" s="12"/>
      <c r="P2581" s="6"/>
      <c r="Q2581" s="6"/>
    </row>
    <row r="2582" spans="1:17" x14ac:dyDescent="0.25">
      <c r="A2582" s="7">
        <f t="shared" si="400"/>
        <v>37201</v>
      </c>
      <c r="B2582" s="11">
        <f t="shared" si="400"/>
        <v>6</v>
      </c>
      <c r="C2582" s="12">
        <f t="shared" si="399"/>
        <v>2</v>
      </c>
      <c r="D2582" s="12" t="str">
        <f t="shared" si="399"/>
        <v>growth</v>
      </c>
      <c r="E2582" s="12">
        <v>82</v>
      </c>
      <c r="F2582" s="12" t="s">
        <v>57</v>
      </c>
      <c r="G2582" s="12" t="s">
        <v>56</v>
      </c>
      <c r="H2582" s="12">
        <v>3</v>
      </c>
      <c r="I2582" s="12">
        <f t="shared" ref="I2582:I2645" si="401">A2582*1000+E2582</f>
        <v>37201082</v>
      </c>
      <c r="J2582" s="12">
        <f t="shared" si="396"/>
        <v>62</v>
      </c>
      <c r="K2582" s="13">
        <v>1750</v>
      </c>
      <c r="L2582" s="13">
        <v>1750</v>
      </c>
      <c r="M2582" s="13">
        <v>0</v>
      </c>
      <c r="N2582" s="13">
        <f t="shared" si="397"/>
        <v>0</v>
      </c>
      <c r="O2582" s="12"/>
      <c r="P2582" s="6"/>
      <c r="Q2582" s="6"/>
    </row>
    <row r="2583" spans="1:17" x14ac:dyDescent="0.25">
      <c r="A2583" s="7">
        <f t="shared" si="400"/>
        <v>37201</v>
      </c>
      <c r="B2583" s="14">
        <f t="shared" si="400"/>
        <v>6</v>
      </c>
      <c r="C2583" s="15">
        <f t="shared" si="399"/>
        <v>2</v>
      </c>
      <c r="D2583" s="15" t="str">
        <f t="shared" si="399"/>
        <v>growth</v>
      </c>
      <c r="E2583" s="15">
        <v>15</v>
      </c>
      <c r="F2583" s="15" t="s">
        <v>55</v>
      </c>
      <c r="G2583" s="15" t="s">
        <v>58</v>
      </c>
      <c r="H2583" s="15">
        <v>1</v>
      </c>
      <c r="I2583" s="15">
        <f t="shared" si="401"/>
        <v>37201015</v>
      </c>
      <c r="J2583" s="15">
        <f t="shared" si="396"/>
        <v>62</v>
      </c>
      <c r="K2583" s="16">
        <v>1760</v>
      </c>
      <c r="L2583" s="16">
        <v>1760</v>
      </c>
      <c r="M2583" s="16">
        <v>88.068181818181813</v>
      </c>
      <c r="N2583" s="10">
        <f t="shared" si="397"/>
        <v>1550</v>
      </c>
      <c r="O2583" s="15"/>
      <c r="P2583" s="6"/>
      <c r="Q2583" s="6"/>
    </row>
    <row r="2584" spans="1:17" x14ac:dyDescent="0.25">
      <c r="A2584" s="7">
        <f t="shared" si="400"/>
        <v>37201</v>
      </c>
      <c r="B2584" s="14">
        <f t="shared" si="400"/>
        <v>6</v>
      </c>
      <c r="C2584" s="15">
        <f t="shared" si="399"/>
        <v>2</v>
      </c>
      <c r="D2584" s="15" t="str">
        <f t="shared" si="399"/>
        <v>growth</v>
      </c>
      <c r="E2584" s="15">
        <v>34</v>
      </c>
      <c r="F2584" s="15" t="s">
        <v>55</v>
      </c>
      <c r="G2584" s="15" t="s">
        <v>58</v>
      </c>
      <c r="H2584" s="15">
        <v>2</v>
      </c>
      <c r="I2584" s="15">
        <f t="shared" si="401"/>
        <v>37201034</v>
      </c>
      <c r="J2584" s="15">
        <f t="shared" si="396"/>
        <v>62</v>
      </c>
      <c r="K2584" s="16">
        <v>1840</v>
      </c>
      <c r="L2584" s="16">
        <v>1840</v>
      </c>
      <c r="M2584" s="16">
        <v>54.34782608695653</v>
      </c>
      <c r="N2584" s="10">
        <f t="shared" si="397"/>
        <v>1000.0000000000001</v>
      </c>
      <c r="O2584" s="15"/>
      <c r="P2584" s="6"/>
      <c r="Q2584" s="6"/>
    </row>
    <row r="2585" spans="1:17" x14ac:dyDescent="0.25">
      <c r="A2585" s="7">
        <f t="shared" si="400"/>
        <v>37201</v>
      </c>
      <c r="B2585" s="14">
        <f t="shared" si="400"/>
        <v>6</v>
      </c>
      <c r="C2585" s="15">
        <f t="shared" si="399"/>
        <v>2</v>
      </c>
      <c r="D2585" s="15" t="str">
        <f t="shared" si="399"/>
        <v>growth</v>
      </c>
      <c r="E2585" s="15">
        <v>60</v>
      </c>
      <c r="F2585" s="15" t="s">
        <v>55</v>
      </c>
      <c r="G2585" s="15" t="s">
        <v>58</v>
      </c>
      <c r="H2585" s="15">
        <v>3</v>
      </c>
      <c r="I2585" s="15">
        <f t="shared" si="401"/>
        <v>37201060</v>
      </c>
      <c r="J2585" s="15">
        <f t="shared" si="396"/>
        <v>62</v>
      </c>
      <c r="K2585" s="16">
        <v>1430</v>
      </c>
      <c r="L2585" s="16">
        <v>1430</v>
      </c>
      <c r="M2585" s="16">
        <v>69.930069930069934</v>
      </c>
      <c r="N2585" s="10">
        <f t="shared" si="397"/>
        <v>1000.0000000000001</v>
      </c>
      <c r="O2585" s="15"/>
      <c r="P2585" s="6"/>
      <c r="Q2585" s="6"/>
    </row>
    <row r="2586" spans="1:17" x14ac:dyDescent="0.25">
      <c r="A2586" s="7">
        <f t="shared" si="400"/>
        <v>37201</v>
      </c>
      <c r="B2586" s="17">
        <f t="shared" si="400"/>
        <v>6</v>
      </c>
      <c r="C2586" s="18">
        <f t="shared" si="399"/>
        <v>2</v>
      </c>
      <c r="D2586" s="18" t="str">
        <f t="shared" si="399"/>
        <v>growth</v>
      </c>
      <c r="E2586" s="18">
        <v>18</v>
      </c>
      <c r="F2586" s="18" t="s">
        <v>57</v>
      </c>
      <c r="G2586" s="18" t="s">
        <v>58</v>
      </c>
      <c r="H2586" s="18">
        <v>1</v>
      </c>
      <c r="I2586" s="18">
        <f t="shared" si="401"/>
        <v>37201018</v>
      </c>
      <c r="J2586" s="18">
        <f t="shared" si="396"/>
        <v>62</v>
      </c>
      <c r="K2586" s="19">
        <v>2105</v>
      </c>
      <c r="L2586" s="19">
        <v>2105</v>
      </c>
      <c r="M2586" s="19">
        <v>52.256532066508314</v>
      </c>
      <c r="N2586" s="13">
        <f t="shared" si="397"/>
        <v>1100</v>
      </c>
      <c r="O2586" s="18"/>
      <c r="P2586" s="6"/>
      <c r="Q2586" s="6"/>
    </row>
    <row r="2587" spans="1:17" x14ac:dyDescent="0.25">
      <c r="A2587" s="7">
        <f t="shared" si="400"/>
        <v>37201</v>
      </c>
      <c r="B2587" s="17">
        <f t="shared" si="400"/>
        <v>6</v>
      </c>
      <c r="C2587" s="18">
        <f t="shared" si="399"/>
        <v>2</v>
      </c>
      <c r="D2587" s="18" t="str">
        <f t="shared" si="399"/>
        <v>growth</v>
      </c>
      <c r="E2587" s="18">
        <v>37</v>
      </c>
      <c r="F2587" s="18" t="s">
        <v>57</v>
      </c>
      <c r="G2587" s="18" t="s">
        <v>58</v>
      </c>
      <c r="H2587" s="18">
        <v>2</v>
      </c>
      <c r="I2587" s="18">
        <f t="shared" si="401"/>
        <v>37201037</v>
      </c>
      <c r="J2587" s="18">
        <f t="shared" si="396"/>
        <v>62</v>
      </c>
      <c r="K2587" s="19">
        <v>1610</v>
      </c>
      <c r="L2587" s="19">
        <v>1610</v>
      </c>
      <c r="M2587" s="19">
        <v>44.409937888198755</v>
      </c>
      <c r="N2587" s="13">
        <f t="shared" si="397"/>
        <v>714.99999999999989</v>
      </c>
      <c r="O2587" s="18"/>
      <c r="P2587" s="6"/>
      <c r="Q2587" s="6"/>
    </row>
    <row r="2588" spans="1:17" x14ac:dyDescent="0.25">
      <c r="A2588" s="7">
        <f t="shared" si="400"/>
        <v>37201</v>
      </c>
      <c r="B2588" s="17">
        <f t="shared" si="400"/>
        <v>6</v>
      </c>
      <c r="C2588" s="18">
        <f t="shared" si="399"/>
        <v>2</v>
      </c>
      <c r="D2588" s="18" t="str">
        <f t="shared" si="399"/>
        <v>growth</v>
      </c>
      <c r="E2588" s="18">
        <v>83</v>
      </c>
      <c r="F2588" s="18" t="s">
        <v>57</v>
      </c>
      <c r="G2588" s="18" t="s">
        <v>58</v>
      </c>
      <c r="H2588" s="18">
        <v>3</v>
      </c>
      <c r="I2588" s="18">
        <f t="shared" si="401"/>
        <v>37201083</v>
      </c>
      <c r="J2588" s="18">
        <f t="shared" si="396"/>
        <v>62</v>
      </c>
      <c r="K2588" s="19">
        <v>1650</v>
      </c>
      <c r="L2588" s="19">
        <v>1650</v>
      </c>
      <c r="M2588" s="19">
        <v>42.424242424242422</v>
      </c>
      <c r="N2588" s="13">
        <f t="shared" si="397"/>
        <v>699.99999999999989</v>
      </c>
      <c r="O2588" s="18"/>
      <c r="P2588" s="6"/>
      <c r="Q2588" s="6"/>
    </row>
    <row r="2589" spans="1:17" x14ac:dyDescent="0.25">
      <c r="A2589" s="7">
        <f t="shared" si="400"/>
        <v>37201</v>
      </c>
      <c r="B2589" s="8">
        <f t="shared" si="400"/>
        <v>6</v>
      </c>
      <c r="C2589" s="9">
        <f t="shared" si="399"/>
        <v>2</v>
      </c>
      <c r="D2589" s="9" t="str">
        <f t="shared" si="399"/>
        <v>growth</v>
      </c>
      <c r="E2589" s="9">
        <v>16</v>
      </c>
      <c r="F2589" s="9" t="s">
        <v>55</v>
      </c>
      <c r="G2589" s="9" t="s">
        <v>59</v>
      </c>
      <c r="H2589" s="9">
        <v>1</v>
      </c>
      <c r="I2589" s="9">
        <f t="shared" si="401"/>
        <v>37201016</v>
      </c>
      <c r="J2589" s="9">
        <f t="shared" si="396"/>
        <v>62</v>
      </c>
      <c r="K2589" s="10">
        <v>2425</v>
      </c>
      <c r="L2589" s="10">
        <v>2425</v>
      </c>
      <c r="M2589" s="10">
        <v>98.969072164948457</v>
      </c>
      <c r="N2589" s="10">
        <f t="shared" si="397"/>
        <v>2400</v>
      </c>
      <c r="O2589" s="9"/>
      <c r="P2589" s="6"/>
      <c r="Q2589" s="6"/>
    </row>
    <row r="2590" spans="1:17" x14ac:dyDescent="0.25">
      <c r="A2590" s="7">
        <f t="shared" si="400"/>
        <v>37201</v>
      </c>
      <c r="B2590" s="8">
        <f t="shared" si="400"/>
        <v>6</v>
      </c>
      <c r="C2590" s="9">
        <f t="shared" si="399"/>
        <v>2</v>
      </c>
      <c r="D2590" s="9" t="str">
        <f t="shared" si="399"/>
        <v>growth</v>
      </c>
      <c r="E2590" s="9">
        <v>36</v>
      </c>
      <c r="F2590" s="9" t="s">
        <v>55</v>
      </c>
      <c r="G2590" s="9" t="s">
        <v>59</v>
      </c>
      <c r="H2590" s="9">
        <v>2</v>
      </c>
      <c r="I2590" s="9">
        <f t="shared" si="401"/>
        <v>37201036</v>
      </c>
      <c r="J2590" s="9">
        <f t="shared" si="396"/>
        <v>62</v>
      </c>
      <c r="K2590" s="10">
        <v>1400</v>
      </c>
      <c r="L2590" s="10">
        <v>1400</v>
      </c>
      <c r="M2590" s="10">
        <v>98.928571428571416</v>
      </c>
      <c r="N2590" s="10">
        <f t="shared" si="397"/>
        <v>1385</v>
      </c>
      <c r="O2590" s="9"/>
      <c r="P2590" s="6"/>
      <c r="Q2590" s="6"/>
    </row>
    <row r="2591" spans="1:17" x14ac:dyDescent="0.25">
      <c r="A2591" s="7">
        <f t="shared" si="400"/>
        <v>37201</v>
      </c>
      <c r="B2591" s="8">
        <f t="shared" si="400"/>
        <v>6</v>
      </c>
      <c r="C2591" s="9">
        <f t="shared" si="399"/>
        <v>2</v>
      </c>
      <c r="D2591" s="9" t="str">
        <f t="shared" si="399"/>
        <v>growth</v>
      </c>
      <c r="E2591" s="9">
        <v>59</v>
      </c>
      <c r="F2591" s="9" t="s">
        <v>55</v>
      </c>
      <c r="G2591" s="9" t="s">
        <v>59</v>
      </c>
      <c r="H2591" s="9">
        <v>3</v>
      </c>
      <c r="I2591" s="9">
        <f t="shared" si="401"/>
        <v>37201059</v>
      </c>
      <c r="J2591" s="9">
        <f t="shared" si="396"/>
        <v>62</v>
      </c>
      <c r="K2591" s="10">
        <v>2490</v>
      </c>
      <c r="L2591" s="10">
        <v>2490</v>
      </c>
      <c r="M2591" s="10">
        <v>93.373493975903614</v>
      </c>
      <c r="N2591" s="10">
        <f t="shared" si="397"/>
        <v>2325</v>
      </c>
      <c r="O2591" s="9"/>
      <c r="P2591" s="6"/>
      <c r="Q2591" s="6"/>
    </row>
    <row r="2592" spans="1:17" x14ac:dyDescent="0.25">
      <c r="A2592" s="7">
        <f t="shared" si="400"/>
        <v>37201</v>
      </c>
      <c r="B2592" s="11">
        <f t="shared" si="400"/>
        <v>6</v>
      </c>
      <c r="C2592" s="12">
        <f t="shared" si="399"/>
        <v>2</v>
      </c>
      <c r="D2592" s="12" t="str">
        <f t="shared" si="399"/>
        <v>growth</v>
      </c>
      <c r="E2592" s="12">
        <v>19</v>
      </c>
      <c r="F2592" s="12" t="s">
        <v>57</v>
      </c>
      <c r="G2592" s="12" t="s">
        <v>59</v>
      </c>
      <c r="H2592" s="12">
        <v>1</v>
      </c>
      <c r="I2592" s="12">
        <f t="shared" si="401"/>
        <v>37201019</v>
      </c>
      <c r="J2592" s="12">
        <f t="shared" si="396"/>
        <v>62</v>
      </c>
      <c r="K2592" s="13">
        <v>2390</v>
      </c>
      <c r="L2592" s="13">
        <v>2390</v>
      </c>
      <c r="M2592" s="13">
        <v>5.8577405857740583</v>
      </c>
      <c r="N2592" s="13">
        <f t="shared" si="397"/>
        <v>140</v>
      </c>
      <c r="O2592" s="12"/>
      <c r="P2592" s="6"/>
      <c r="Q2592" s="6"/>
    </row>
    <row r="2593" spans="1:17" x14ac:dyDescent="0.25">
      <c r="A2593" s="7">
        <f t="shared" si="400"/>
        <v>37201</v>
      </c>
      <c r="B2593" s="11">
        <f t="shared" si="400"/>
        <v>6</v>
      </c>
      <c r="C2593" s="12">
        <f t="shared" si="399"/>
        <v>2</v>
      </c>
      <c r="D2593" s="12" t="str">
        <f t="shared" si="399"/>
        <v>growth</v>
      </c>
      <c r="E2593" s="12">
        <v>38</v>
      </c>
      <c r="F2593" s="12" t="s">
        <v>57</v>
      </c>
      <c r="G2593" s="12" t="s">
        <v>59</v>
      </c>
      <c r="H2593" s="12">
        <v>2</v>
      </c>
      <c r="I2593" s="12">
        <f t="shared" si="401"/>
        <v>37201038</v>
      </c>
      <c r="J2593" s="12">
        <f t="shared" si="396"/>
        <v>62</v>
      </c>
      <c r="K2593" s="13">
        <v>1075</v>
      </c>
      <c r="L2593" s="13">
        <v>1075</v>
      </c>
      <c r="M2593" s="13">
        <v>36.279069767441854</v>
      </c>
      <c r="N2593" s="13">
        <f t="shared" si="397"/>
        <v>389.99999999999989</v>
      </c>
      <c r="O2593" s="12"/>
      <c r="P2593" s="6"/>
      <c r="Q2593" s="6"/>
    </row>
    <row r="2594" spans="1:17" x14ac:dyDescent="0.25">
      <c r="A2594" s="7">
        <f t="shared" si="400"/>
        <v>37201</v>
      </c>
      <c r="B2594" s="11">
        <f t="shared" si="400"/>
        <v>6</v>
      </c>
      <c r="C2594" s="12">
        <f t="shared" si="400"/>
        <v>2</v>
      </c>
      <c r="D2594" s="12" t="str">
        <f t="shared" si="400"/>
        <v>growth</v>
      </c>
      <c r="E2594" s="12">
        <v>81</v>
      </c>
      <c r="F2594" s="12" t="s">
        <v>57</v>
      </c>
      <c r="G2594" s="12" t="s">
        <v>59</v>
      </c>
      <c r="H2594" s="12">
        <v>3</v>
      </c>
      <c r="I2594" s="12">
        <f t="shared" si="401"/>
        <v>37201081</v>
      </c>
      <c r="J2594" s="12">
        <f t="shared" si="396"/>
        <v>62</v>
      </c>
      <c r="K2594" s="13">
        <v>1725</v>
      </c>
      <c r="L2594" s="13">
        <v>1725</v>
      </c>
      <c r="M2594" s="13">
        <v>88.985507246376798</v>
      </c>
      <c r="N2594" s="13">
        <f t="shared" si="397"/>
        <v>1534.9999999999998</v>
      </c>
      <c r="O2594" s="12"/>
      <c r="P2594" s="6"/>
      <c r="Q2594" s="6"/>
    </row>
    <row r="2595" spans="1:17" x14ac:dyDescent="0.25">
      <c r="A2595" s="20">
        <v>37208</v>
      </c>
      <c r="B2595" s="8">
        <v>6</v>
      </c>
      <c r="C2595" s="9">
        <v>2</v>
      </c>
      <c r="D2595" s="9" t="s">
        <v>60</v>
      </c>
      <c r="E2595" s="9">
        <v>14</v>
      </c>
      <c r="F2595" s="9" t="s">
        <v>55</v>
      </c>
      <c r="G2595" s="9" t="s">
        <v>56</v>
      </c>
      <c r="H2595" s="9">
        <v>1</v>
      </c>
      <c r="I2595" s="9">
        <f t="shared" si="401"/>
        <v>37208014</v>
      </c>
      <c r="J2595" s="9">
        <f t="shared" si="396"/>
        <v>62</v>
      </c>
      <c r="K2595" s="10">
        <v>2844.5</v>
      </c>
      <c r="L2595" s="10">
        <v>2844.5</v>
      </c>
      <c r="M2595" s="10">
        <v>0</v>
      </c>
      <c r="N2595" s="10">
        <f t="shared" si="397"/>
        <v>0</v>
      </c>
      <c r="O2595" s="9"/>
      <c r="P2595" s="6"/>
      <c r="Q2595" s="6"/>
    </row>
    <row r="2596" spans="1:17" x14ac:dyDescent="0.25">
      <c r="A2596" s="20">
        <f>A2595</f>
        <v>37208</v>
      </c>
      <c r="B2596" s="8">
        <f>B2595</f>
        <v>6</v>
      </c>
      <c r="C2596" s="9">
        <f t="shared" ref="C2596:D2611" si="402">C2595</f>
        <v>2</v>
      </c>
      <c r="D2596" s="9" t="str">
        <f t="shared" si="402"/>
        <v>growth</v>
      </c>
      <c r="E2596" s="9">
        <v>35</v>
      </c>
      <c r="F2596" s="9" t="s">
        <v>55</v>
      </c>
      <c r="G2596" s="9" t="s">
        <v>56</v>
      </c>
      <c r="H2596" s="9">
        <v>2</v>
      </c>
      <c r="I2596" s="9">
        <f t="shared" si="401"/>
        <v>37208035</v>
      </c>
      <c r="J2596" s="9">
        <f t="shared" si="396"/>
        <v>62</v>
      </c>
      <c r="K2596" s="10">
        <v>3750</v>
      </c>
      <c r="L2596" s="10">
        <v>3750</v>
      </c>
      <c r="M2596" s="10">
        <v>0</v>
      </c>
      <c r="N2596" s="10">
        <f t="shared" si="397"/>
        <v>0</v>
      </c>
      <c r="O2596" s="9"/>
      <c r="P2596" s="6"/>
      <c r="Q2596" s="6"/>
    </row>
    <row r="2597" spans="1:17" x14ac:dyDescent="0.25">
      <c r="A2597" s="20">
        <f t="shared" ref="A2597:D2612" si="403">A2596</f>
        <v>37208</v>
      </c>
      <c r="B2597" s="8">
        <f t="shared" si="403"/>
        <v>6</v>
      </c>
      <c r="C2597" s="9">
        <f t="shared" si="402"/>
        <v>2</v>
      </c>
      <c r="D2597" s="9" t="str">
        <f t="shared" si="402"/>
        <v>growth</v>
      </c>
      <c r="E2597" s="9">
        <v>61</v>
      </c>
      <c r="F2597" s="9" t="s">
        <v>55</v>
      </c>
      <c r="G2597" s="9" t="s">
        <v>56</v>
      </c>
      <c r="H2597" s="9">
        <v>3</v>
      </c>
      <c r="I2597" s="9">
        <f t="shared" si="401"/>
        <v>37208061</v>
      </c>
      <c r="J2597" s="9">
        <f t="shared" si="396"/>
        <v>62</v>
      </c>
      <c r="K2597" s="10">
        <v>1750.5</v>
      </c>
      <c r="L2597" s="10">
        <v>1750.5</v>
      </c>
      <c r="M2597" s="10">
        <v>0</v>
      </c>
      <c r="N2597" s="10">
        <f t="shared" si="397"/>
        <v>0</v>
      </c>
      <c r="O2597" s="9"/>
      <c r="P2597" s="6"/>
      <c r="Q2597" s="6"/>
    </row>
    <row r="2598" spans="1:17" x14ac:dyDescent="0.25">
      <c r="A2598" s="20">
        <f t="shared" si="403"/>
        <v>37208</v>
      </c>
      <c r="B2598" s="11">
        <f t="shared" si="403"/>
        <v>6</v>
      </c>
      <c r="C2598" s="12">
        <f t="shared" si="402"/>
        <v>2</v>
      </c>
      <c r="D2598" s="12" t="str">
        <f t="shared" si="402"/>
        <v>growth</v>
      </c>
      <c r="E2598" s="12">
        <v>17</v>
      </c>
      <c r="F2598" s="12" t="s">
        <v>57</v>
      </c>
      <c r="G2598" s="12" t="s">
        <v>56</v>
      </c>
      <c r="H2598" s="12">
        <v>1</v>
      </c>
      <c r="I2598" s="12">
        <f t="shared" si="401"/>
        <v>37208017</v>
      </c>
      <c r="J2598" s="12">
        <f t="shared" si="396"/>
        <v>62</v>
      </c>
      <c r="K2598" s="13">
        <v>2566</v>
      </c>
      <c r="L2598" s="13">
        <v>2566</v>
      </c>
      <c r="M2598" s="13">
        <v>0</v>
      </c>
      <c r="N2598" s="13">
        <f t="shared" si="397"/>
        <v>0</v>
      </c>
      <c r="O2598" s="12"/>
      <c r="P2598" s="6"/>
      <c r="Q2598" s="6"/>
    </row>
    <row r="2599" spans="1:17" x14ac:dyDescent="0.25">
      <c r="A2599" s="20">
        <f t="shared" si="403"/>
        <v>37208</v>
      </c>
      <c r="B2599" s="11">
        <f t="shared" si="403"/>
        <v>6</v>
      </c>
      <c r="C2599" s="12">
        <f t="shared" si="402"/>
        <v>2</v>
      </c>
      <c r="D2599" s="12" t="str">
        <f t="shared" si="402"/>
        <v>growth</v>
      </c>
      <c r="E2599" s="12">
        <v>39</v>
      </c>
      <c r="F2599" s="12" t="s">
        <v>57</v>
      </c>
      <c r="G2599" s="12" t="s">
        <v>56</v>
      </c>
      <c r="H2599" s="12">
        <v>2</v>
      </c>
      <c r="I2599" s="12">
        <f t="shared" si="401"/>
        <v>37208039</v>
      </c>
      <c r="J2599" s="12">
        <f t="shared" si="396"/>
        <v>62</v>
      </c>
      <c r="K2599" s="13">
        <v>3550</v>
      </c>
      <c r="L2599" s="13">
        <v>3550</v>
      </c>
      <c r="M2599" s="13">
        <v>0</v>
      </c>
      <c r="N2599" s="13">
        <f t="shared" si="397"/>
        <v>0</v>
      </c>
      <c r="O2599" s="12"/>
      <c r="P2599" s="6"/>
      <c r="Q2599" s="6"/>
    </row>
    <row r="2600" spans="1:17" x14ac:dyDescent="0.25">
      <c r="A2600" s="20">
        <f t="shared" si="403"/>
        <v>37208</v>
      </c>
      <c r="B2600" s="11">
        <f t="shared" si="403"/>
        <v>6</v>
      </c>
      <c r="C2600" s="12">
        <f t="shared" si="402"/>
        <v>2</v>
      </c>
      <c r="D2600" s="12" t="str">
        <f t="shared" si="402"/>
        <v>growth</v>
      </c>
      <c r="E2600" s="12">
        <v>82</v>
      </c>
      <c r="F2600" s="12" t="s">
        <v>57</v>
      </c>
      <c r="G2600" s="12" t="s">
        <v>56</v>
      </c>
      <c r="H2600" s="12">
        <v>3</v>
      </c>
      <c r="I2600" s="12">
        <f t="shared" si="401"/>
        <v>37208082</v>
      </c>
      <c r="J2600" s="12">
        <f t="shared" si="396"/>
        <v>62</v>
      </c>
      <c r="K2600" s="13">
        <v>4050</v>
      </c>
      <c r="L2600" s="13">
        <v>4050</v>
      </c>
      <c r="M2600" s="13">
        <v>0</v>
      </c>
      <c r="N2600" s="13">
        <f t="shared" si="397"/>
        <v>0</v>
      </c>
      <c r="O2600" s="12"/>
      <c r="P2600" s="6"/>
      <c r="Q2600" s="6"/>
    </row>
    <row r="2601" spans="1:17" x14ac:dyDescent="0.25">
      <c r="A2601" s="20">
        <f t="shared" si="403"/>
        <v>37208</v>
      </c>
      <c r="B2601" s="14">
        <f t="shared" si="403"/>
        <v>6</v>
      </c>
      <c r="C2601" s="15">
        <f t="shared" si="402"/>
        <v>2</v>
      </c>
      <c r="D2601" s="15" t="str">
        <f t="shared" si="402"/>
        <v>growth</v>
      </c>
      <c r="E2601" s="15">
        <v>15</v>
      </c>
      <c r="F2601" s="15" t="s">
        <v>55</v>
      </c>
      <c r="G2601" s="15" t="s">
        <v>58</v>
      </c>
      <c r="H2601" s="15">
        <v>1</v>
      </c>
      <c r="I2601" s="15">
        <f t="shared" si="401"/>
        <v>37208015</v>
      </c>
      <c r="J2601" s="15">
        <f t="shared" si="396"/>
        <v>62</v>
      </c>
      <c r="K2601" s="16">
        <v>1734.5</v>
      </c>
      <c r="L2601" s="16">
        <v>1734.5</v>
      </c>
      <c r="M2601" s="16">
        <v>56.154511386566739</v>
      </c>
      <c r="N2601" s="10">
        <f t="shared" si="397"/>
        <v>974.00000000000011</v>
      </c>
      <c r="O2601" s="15"/>
      <c r="P2601" s="6"/>
      <c r="Q2601" s="6"/>
    </row>
    <row r="2602" spans="1:17" x14ac:dyDescent="0.25">
      <c r="A2602" s="20">
        <f t="shared" si="403"/>
        <v>37208</v>
      </c>
      <c r="B2602" s="14">
        <f t="shared" si="403"/>
        <v>6</v>
      </c>
      <c r="C2602" s="15">
        <f t="shared" si="402"/>
        <v>2</v>
      </c>
      <c r="D2602" s="15" t="str">
        <f t="shared" si="402"/>
        <v>growth</v>
      </c>
      <c r="E2602" s="15">
        <v>34</v>
      </c>
      <c r="F2602" s="15" t="s">
        <v>55</v>
      </c>
      <c r="G2602" s="15" t="s">
        <v>58</v>
      </c>
      <c r="H2602" s="15">
        <v>2</v>
      </c>
      <c r="I2602" s="15">
        <f t="shared" si="401"/>
        <v>37208034</v>
      </c>
      <c r="J2602" s="15">
        <f t="shared" si="396"/>
        <v>62</v>
      </c>
      <c r="K2602" s="16">
        <v>2810</v>
      </c>
      <c r="L2602" s="16">
        <v>2810</v>
      </c>
      <c r="M2602" s="16">
        <v>51.601423487544487</v>
      </c>
      <c r="N2602" s="10">
        <f t="shared" si="397"/>
        <v>1450</v>
      </c>
      <c r="O2602" s="15"/>
      <c r="P2602" s="6"/>
      <c r="Q2602" s="6"/>
    </row>
    <row r="2603" spans="1:17" x14ac:dyDescent="0.25">
      <c r="A2603" s="20">
        <f t="shared" si="403"/>
        <v>37208</v>
      </c>
      <c r="B2603" s="14">
        <f t="shared" si="403"/>
        <v>6</v>
      </c>
      <c r="C2603" s="15">
        <f t="shared" si="402"/>
        <v>2</v>
      </c>
      <c r="D2603" s="15" t="str">
        <f t="shared" si="402"/>
        <v>growth</v>
      </c>
      <c r="E2603" s="15">
        <v>60</v>
      </c>
      <c r="F2603" s="15" t="s">
        <v>55</v>
      </c>
      <c r="G2603" s="15" t="s">
        <v>58</v>
      </c>
      <c r="H2603" s="15">
        <v>3</v>
      </c>
      <c r="I2603" s="15">
        <f t="shared" si="401"/>
        <v>37208060</v>
      </c>
      <c r="J2603" s="15">
        <f t="shared" si="396"/>
        <v>62</v>
      </c>
      <c r="K2603" s="16">
        <v>4448.5</v>
      </c>
      <c r="L2603" s="16">
        <v>4448.5</v>
      </c>
      <c r="M2603" s="16">
        <v>69.461616275148927</v>
      </c>
      <c r="N2603" s="10">
        <f t="shared" si="397"/>
        <v>3090</v>
      </c>
      <c r="O2603" s="15"/>
      <c r="P2603" s="6"/>
      <c r="Q2603" s="6"/>
    </row>
    <row r="2604" spans="1:17" x14ac:dyDescent="0.25">
      <c r="A2604" s="20">
        <f t="shared" si="403"/>
        <v>37208</v>
      </c>
      <c r="B2604" s="17">
        <f t="shared" si="403"/>
        <v>6</v>
      </c>
      <c r="C2604" s="18">
        <f t="shared" si="402"/>
        <v>2</v>
      </c>
      <c r="D2604" s="18" t="str">
        <f t="shared" si="402"/>
        <v>growth</v>
      </c>
      <c r="E2604" s="18">
        <v>18</v>
      </c>
      <c r="F2604" s="18" t="s">
        <v>57</v>
      </c>
      <c r="G2604" s="18" t="s">
        <v>58</v>
      </c>
      <c r="H2604" s="18">
        <v>1</v>
      </c>
      <c r="I2604" s="18">
        <f t="shared" si="401"/>
        <v>37208018</v>
      </c>
      <c r="J2604" s="18">
        <f t="shared" si="396"/>
        <v>62</v>
      </c>
      <c r="K2604" s="19">
        <v>3060</v>
      </c>
      <c r="L2604" s="19">
        <v>3060</v>
      </c>
      <c r="M2604" s="19">
        <v>17.973856209150327</v>
      </c>
      <c r="N2604" s="13">
        <f t="shared" si="397"/>
        <v>550</v>
      </c>
      <c r="O2604" s="18"/>
      <c r="P2604" s="6"/>
      <c r="Q2604" s="6"/>
    </row>
    <row r="2605" spans="1:17" x14ac:dyDescent="0.25">
      <c r="A2605" s="20">
        <f t="shared" si="403"/>
        <v>37208</v>
      </c>
      <c r="B2605" s="17">
        <f t="shared" si="403"/>
        <v>6</v>
      </c>
      <c r="C2605" s="18">
        <f t="shared" si="402"/>
        <v>2</v>
      </c>
      <c r="D2605" s="18" t="str">
        <f t="shared" si="402"/>
        <v>growth</v>
      </c>
      <c r="E2605" s="18">
        <v>37</v>
      </c>
      <c r="F2605" s="18" t="s">
        <v>57</v>
      </c>
      <c r="G2605" s="18" t="s">
        <v>58</v>
      </c>
      <c r="H2605" s="18">
        <v>2</v>
      </c>
      <c r="I2605" s="18">
        <f t="shared" si="401"/>
        <v>37208037</v>
      </c>
      <c r="J2605" s="18">
        <f t="shared" si="396"/>
        <v>62</v>
      </c>
      <c r="K2605" s="19">
        <v>2900</v>
      </c>
      <c r="L2605" s="19">
        <v>2900</v>
      </c>
      <c r="M2605" s="19">
        <v>44.827586206896555</v>
      </c>
      <c r="N2605" s="13">
        <f t="shared" si="397"/>
        <v>1300</v>
      </c>
      <c r="O2605" s="18"/>
      <c r="P2605" s="6"/>
      <c r="Q2605" s="6"/>
    </row>
    <row r="2606" spans="1:17" x14ac:dyDescent="0.25">
      <c r="A2606" s="20">
        <f t="shared" si="403"/>
        <v>37208</v>
      </c>
      <c r="B2606" s="17">
        <f t="shared" si="403"/>
        <v>6</v>
      </c>
      <c r="C2606" s="18">
        <f t="shared" si="402"/>
        <v>2</v>
      </c>
      <c r="D2606" s="18" t="str">
        <f t="shared" si="402"/>
        <v>growth</v>
      </c>
      <c r="E2606" s="18">
        <v>83</v>
      </c>
      <c r="F2606" s="18" t="s">
        <v>57</v>
      </c>
      <c r="G2606" s="18" t="s">
        <v>58</v>
      </c>
      <c r="H2606" s="18">
        <v>3</v>
      </c>
      <c r="I2606" s="18">
        <f t="shared" si="401"/>
        <v>37208083</v>
      </c>
      <c r="J2606" s="18">
        <f t="shared" si="396"/>
        <v>62</v>
      </c>
      <c r="K2606" s="19">
        <v>3300</v>
      </c>
      <c r="L2606" s="19">
        <v>3300</v>
      </c>
      <c r="M2606" s="19">
        <v>68.181818181818173</v>
      </c>
      <c r="N2606" s="13">
        <f t="shared" si="397"/>
        <v>2250</v>
      </c>
      <c r="O2606" s="18"/>
      <c r="P2606" s="6"/>
      <c r="Q2606" s="6"/>
    </row>
    <row r="2607" spans="1:17" x14ac:dyDescent="0.25">
      <c r="A2607" s="20">
        <f t="shared" si="403"/>
        <v>37208</v>
      </c>
      <c r="B2607" s="8">
        <f t="shared" si="403"/>
        <v>6</v>
      </c>
      <c r="C2607" s="9">
        <f t="shared" si="402"/>
        <v>2</v>
      </c>
      <c r="D2607" s="9" t="str">
        <f t="shared" si="402"/>
        <v>growth</v>
      </c>
      <c r="E2607" s="9">
        <v>16</v>
      </c>
      <c r="F2607" s="9" t="s">
        <v>55</v>
      </c>
      <c r="G2607" s="9" t="s">
        <v>59</v>
      </c>
      <c r="H2607" s="9">
        <v>1</v>
      </c>
      <c r="I2607" s="9">
        <f t="shared" si="401"/>
        <v>37208016</v>
      </c>
      <c r="J2607" s="9">
        <f t="shared" si="396"/>
        <v>62</v>
      </c>
      <c r="K2607" s="10">
        <v>3200</v>
      </c>
      <c r="L2607" s="10">
        <v>3200</v>
      </c>
      <c r="M2607" s="10">
        <v>87.5</v>
      </c>
      <c r="N2607" s="10">
        <f t="shared" si="397"/>
        <v>2800</v>
      </c>
      <c r="O2607" s="9"/>
      <c r="P2607" s="6"/>
      <c r="Q2607" s="6"/>
    </row>
    <row r="2608" spans="1:17" x14ac:dyDescent="0.25">
      <c r="A2608" s="20">
        <f t="shared" si="403"/>
        <v>37208</v>
      </c>
      <c r="B2608" s="8">
        <f t="shared" si="403"/>
        <v>6</v>
      </c>
      <c r="C2608" s="9">
        <f t="shared" si="402"/>
        <v>2</v>
      </c>
      <c r="D2608" s="9" t="str">
        <f t="shared" si="402"/>
        <v>growth</v>
      </c>
      <c r="E2608" s="9">
        <v>36</v>
      </c>
      <c r="F2608" s="9" t="s">
        <v>55</v>
      </c>
      <c r="G2608" s="9" t="s">
        <v>59</v>
      </c>
      <c r="H2608" s="9">
        <v>2</v>
      </c>
      <c r="I2608" s="9">
        <f t="shared" si="401"/>
        <v>37208036</v>
      </c>
      <c r="J2608" s="9">
        <f t="shared" si="396"/>
        <v>62</v>
      </c>
      <c r="K2608" s="10">
        <v>3100</v>
      </c>
      <c r="L2608" s="10">
        <v>3100</v>
      </c>
      <c r="M2608" s="10">
        <v>95.161290322580655</v>
      </c>
      <c r="N2608" s="10">
        <f t="shared" si="397"/>
        <v>2950</v>
      </c>
      <c r="O2608" s="9"/>
      <c r="P2608" s="6"/>
      <c r="Q2608" s="6"/>
    </row>
    <row r="2609" spans="1:17" x14ac:dyDescent="0.25">
      <c r="A2609" s="20">
        <f t="shared" si="403"/>
        <v>37208</v>
      </c>
      <c r="B2609" s="8">
        <f t="shared" si="403"/>
        <v>6</v>
      </c>
      <c r="C2609" s="9">
        <f t="shared" si="402"/>
        <v>2</v>
      </c>
      <c r="D2609" s="9" t="str">
        <f t="shared" si="402"/>
        <v>growth</v>
      </c>
      <c r="E2609" s="9">
        <v>59</v>
      </c>
      <c r="F2609" s="9" t="s">
        <v>55</v>
      </c>
      <c r="G2609" s="9" t="s">
        <v>59</v>
      </c>
      <c r="H2609" s="9">
        <v>3</v>
      </c>
      <c r="I2609" s="9">
        <f t="shared" si="401"/>
        <v>37208059</v>
      </c>
      <c r="J2609" s="9">
        <f t="shared" si="396"/>
        <v>62</v>
      </c>
      <c r="K2609" s="10">
        <v>2950</v>
      </c>
      <c r="L2609" s="10">
        <v>2950</v>
      </c>
      <c r="M2609" s="10">
        <v>83.050847457627114</v>
      </c>
      <c r="N2609" s="10">
        <f t="shared" si="397"/>
        <v>2450</v>
      </c>
      <c r="O2609" s="9"/>
      <c r="P2609" s="6"/>
      <c r="Q2609" s="6"/>
    </row>
    <row r="2610" spans="1:17" x14ac:dyDescent="0.25">
      <c r="A2610" s="20">
        <f t="shared" si="403"/>
        <v>37208</v>
      </c>
      <c r="B2610" s="11">
        <f t="shared" si="403"/>
        <v>6</v>
      </c>
      <c r="C2610" s="12">
        <f t="shared" si="402"/>
        <v>2</v>
      </c>
      <c r="D2610" s="12" t="str">
        <f t="shared" si="402"/>
        <v>growth</v>
      </c>
      <c r="E2610" s="12">
        <v>19</v>
      </c>
      <c r="F2610" s="12" t="s">
        <v>57</v>
      </c>
      <c r="G2610" s="12" t="s">
        <v>59</v>
      </c>
      <c r="H2610" s="12">
        <v>1</v>
      </c>
      <c r="I2610" s="12">
        <f t="shared" si="401"/>
        <v>37208019</v>
      </c>
      <c r="J2610" s="12">
        <f t="shared" si="396"/>
        <v>62</v>
      </c>
      <c r="K2610" s="13">
        <v>2700</v>
      </c>
      <c r="L2610" s="13">
        <v>2700</v>
      </c>
      <c r="M2610" s="13">
        <v>25.925925925925924</v>
      </c>
      <c r="N2610" s="13">
        <f t="shared" si="397"/>
        <v>700</v>
      </c>
      <c r="O2610" s="12"/>
      <c r="P2610" s="6"/>
      <c r="Q2610" s="6"/>
    </row>
    <row r="2611" spans="1:17" x14ac:dyDescent="0.25">
      <c r="A2611" s="20">
        <f t="shared" si="403"/>
        <v>37208</v>
      </c>
      <c r="B2611" s="11">
        <f t="shared" si="403"/>
        <v>6</v>
      </c>
      <c r="C2611" s="12">
        <f t="shared" si="402"/>
        <v>2</v>
      </c>
      <c r="D2611" s="12" t="str">
        <f t="shared" si="402"/>
        <v>growth</v>
      </c>
      <c r="E2611" s="12">
        <v>38</v>
      </c>
      <c r="F2611" s="12" t="s">
        <v>57</v>
      </c>
      <c r="G2611" s="12" t="s">
        <v>59</v>
      </c>
      <c r="H2611" s="12">
        <v>2</v>
      </c>
      <c r="I2611" s="12">
        <f t="shared" si="401"/>
        <v>37208038</v>
      </c>
      <c r="J2611" s="12">
        <f t="shared" si="396"/>
        <v>62</v>
      </c>
      <c r="K2611" s="13">
        <v>2400</v>
      </c>
      <c r="L2611" s="13">
        <v>2400</v>
      </c>
      <c r="M2611" s="13">
        <v>43.75</v>
      </c>
      <c r="N2611" s="13">
        <f t="shared" si="397"/>
        <v>1050</v>
      </c>
      <c r="O2611" s="12"/>
      <c r="P2611" s="6"/>
      <c r="Q2611" s="6"/>
    </row>
    <row r="2612" spans="1:17" x14ac:dyDescent="0.25">
      <c r="A2612" s="20">
        <f t="shared" si="403"/>
        <v>37208</v>
      </c>
      <c r="B2612" s="11">
        <f t="shared" si="403"/>
        <v>6</v>
      </c>
      <c r="C2612" s="12">
        <f t="shared" si="403"/>
        <v>2</v>
      </c>
      <c r="D2612" s="12" t="str">
        <f t="shared" si="403"/>
        <v>growth</v>
      </c>
      <c r="E2612" s="12">
        <v>81</v>
      </c>
      <c r="F2612" s="12" t="s">
        <v>57</v>
      </c>
      <c r="G2612" s="12" t="s">
        <v>59</v>
      </c>
      <c r="H2612" s="12">
        <v>3</v>
      </c>
      <c r="I2612" s="12">
        <f t="shared" si="401"/>
        <v>37208081</v>
      </c>
      <c r="J2612" s="12">
        <f t="shared" si="396"/>
        <v>62</v>
      </c>
      <c r="K2612" s="13">
        <v>2300</v>
      </c>
      <c r="L2612" s="13">
        <v>2300</v>
      </c>
      <c r="M2612" s="13">
        <v>69.565217391304344</v>
      </c>
      <c r="N2612" s="13">
        <f t="shared" si="397"/>
        <v>1600</v>
      </c>
      <c r="O2612" s="12"/>
      <c r="P2612" s="6"/>
      <c r="Q2612" s="6"/>
    </row>
    <row r="2613" spans="1:17" x14ac:dyDescent="0.25">
      <c r="A2613" s="7">
        <v>37216</v>
      </c>
      <c r="B2613" s="8">
        <v>6</v>
      </c>
      <c r="C2613" s="9">
        <v>2</v>
      </c>
      <c r="D2613" s="9" t="s">
        <v>54</v>
      </c>
      <c r="E2613" s="9">
        <v>14</v>
      </c>
      <c r="F2613" s="9" t="s">
        <v>55</v>
      </c>
      <c r="G2613" s="9" t="s">
        <v>56</v>
      </c>
      <c r="H2613" s="9">
        <v>1</v>
      </c>
      <c r="I2613" s="9">
        <f t="shared" si="401"/>
        <v>37216014</v>
      </c>
      <c r="J2613" s="9">
        <f t="shared" si="396"/>
        <v>62</v>
      </c>
      <c r="K2613" s="10">
        <v>3440</v>
      </c>
      <c r="L2613" s="10">
        <v>3440</v>
      </c>
      <c r="M2613" s="10">
        <v>0</v>
      </c>
      <c r="N2613" s="10">
        <f t="shared" si="397"/>
        <v>0</v>
      </c>
      <c r="O2613" s="9"/>
      <c r="P2613" s="6"/>
      <c r="Q2613" s="6"/>
    </row>
    <row r="2614" spans="1:17" x14ac:dyDescent="0.25">
      <c r="A2614" s="7">
        <f>A2613</f>
        <v>37216</v>
      </c>
      <c r="B2614" s="8">
        <f>B2613</f>
        <v>6</v>
      </c>
      <c r="C2614" s="9">
        <f t="shared" ref="C2614:D2629" si="404">C2613</f>
        <v>2</v>
      </c>
      <c r="D2614" s="9" t="str">
        <f t="shared" si="404"/>
        <v>final</v>
      </c>
      <c r="E2614" s="9">
        <v>35</v>
      </c>
      <c r="F2614" s="9" t="s">
        <v>55</v>
      </c>
      <c r="G2614" s="9" t="s">
        <v>56</v>
      </c>
      <c r="H2614" s="9">
        <v>2</v>
      </c>
      <c r="I2614" s="9">
        <f t="shared" si="401"/>
        <v>37216035</v>
      </c>
      <c r="J2614" s="9">
        <f t="shared" si="396"/>
        <v>62</v>
      </c>
      <c r="K2614" s="10">
        <v>4150</v>
      </c>
      <c r="L2614" s="10">
        <v>4150</v>
      </c>
      <c r="M2614" s="10">
        <v>0</v>
      </c>
      <c r="N2614" s="10">
        <f t="shared" si="397"/>
        <v>0</v>
      </c>
      <c r="O2614" s="9"/>
      <c r="P2614" s="6"/>
      <c r="Q2614" s="6"/>
    </row>
    <row r="2615" spans="1:17" x14ac:dyDescent="0.25">
      <c r="A2615" s="7">
        <f t="shared" ref="A2615:D2630" si="405">A2614</f>
        <v>37216</v>
      </c>
      <c r="B2615" s="8">
        <f t="shared" si="405"/>
        <v>6</v>
      </c>
      <c r="C2615" s="9">
        <f t="shared" si="404"/>
        <v>2</v>
      </c>
      <c r="D2615" s="9" t="str">
        <f t="shared" si="404"/>
        <v>final</v>
      </c>
      <c r="E2615" s="9">
        <v>61</v>
      </c>
      <c r="F2615" s="9" t="s">
        <v>55</v>
      </c>
      <c r="G2615" s="9" t="s">
        <v>56</v>
      </c>
      <c r="H2615" s="9">
        <v>3</v>
      </c>
      <c r="I2615" s="9">
        <f t="shared" si="401"/>
        <v>37216061</v>
      </c>
      <c r="J2615" s="9">
        <f t="shared" si="396"/>
        <v>62</v>
      </c>
      <c r="K2615" s="10">
        <v>4000</v>
      </c>
      <c r="L2615" s="10">
        <v>4000</v>
      </c>
      <c r="M2615" s="10">
        <v>0</v>
      </c>
      <c r="N2615" s="10">
        <f t="shared" si="397"/>
        <v>0</v>
      </c>
      <c r="O2615" s="9"/>
      <c r="P2615" s="6"/>
      <c r="Q2615" s="6"/>
    </row>
    <row r="2616" spans="1:17" x14ac:dyDescent="0.25">
      <c r="A2616" s="7">
        <f t="shared" si="405"/>
        <v>37216</v>
      </c>
      <c r="B2616" s="11">
        <f t="shared" si="405"/>
        <v>6</v>
      </c>
      <c r="C2616" s="12">
        <f t="shared" si="404"/>
        <v>2</v>
      </c>
      <c r="D2616" s="12" t="str">
        <f t="shared" si="404"/>
        <v>final</v>
      </c>
      <c r="E2616" s="12">
        <v>17</v>
      </c>
      <c r="F2616" s="12" t="s">
        <v>57</v>
      </c>
      <c r="G2616" s="12" t="s">
        <v>56</v>
      </c>
      <c r="H2616" s="12">
        <v>1</v>
      </c>
      <c r="I2616" s="12">
        <f t="shared" si="401"/>
        <v>37216017</v>
      </c>
      <c r="J2616" s="12">
        <f t="shared" si="396"/>
        <v>62</v>
      </c>
      <c r="K2616" s="13">
        <v>2650</v>
      </c>
      <c r="L2616" s="13">
        <v>2650</v>
      </c>
      <c r="M2616" s="13">
        <v>0</v>
      </c>
      <c r="N2616" s="13">
        <f t="shared" si="397"/>
        <v>0</v>
      </c>
      <c r="O2616" s="12"/>
      <c r="P2616" s="6"/>
      <c r="Q2616" s="6"/>
    </row>
    <row r="2617" spans="1:17" x14ac:dyDescent="0.25">
      <c r="A2617" s="7">
        <f t="shared" si="405"/>
        <v>37216</v>
      </c>
      <c r="B2617" s="11">
        <f t="shared" si="405"/>
        <v>6</v>
      </c>
      <c r="C2617" s="12">
        <f t="shared" si="404"/>
        <v>2</v>
      </c>
      <c r="D2617" s="12" t="str">
        <f t="shared" si="404"/>
        <v>final</v>
      </c>
      <c r="E2617" s="12">
        <v>39</v>
      </c>
      <c r="F2617" s="12" t="s">
        <v>57</v>
      </c>
      <c r="G2617" s="12" t="s">
        <v>56</v>
      </c>
      <c r="H2617" s="12">
        <v>2</v>
      </c>
      <c r="I2617" s="12">
        <f t="shared" si="401"/>
        <v>37216039</v>
      </c>
      <c r="J2617" s="12">
        <f t="shared" si="396"/>
        <v>62</v>
      </c>
      <c r="K2617" s="13">
        <v>3550</v>
      </c>
      <c r="L2617" s="13">
        <v>3550</v>
      </c>
      <c r="M2617" s="13">
        <v>0</v>
      </c>
      <c r="N2617" s="13">
        <f t="shared" si="397"/>
        <v>0</v>
      </c>
      <c r="O2617" s="12"/>
      <c r="P2617" s="6"/>
      <c r="Q2617" s="6"/>
    </row>
    <row r="2618" spans="1:17" x14ac:dyDescent="0.25">
      <c r="A2618" s="7">
        <f t="shared" si="405"/>
        <v>37216</v>
      </c>
      <c r="B2618" s="11">
        <f t="shared" si="405"/>
        <v>6</v>
      </c>
      <c r="C2618" s="12">
        <f t="shared" si="404"/>
        <v>2</v>
      </c>
      <c r="D2618" s="12" t="str">
        <f t="shared" si="404"/>
        <v>final</v>
      </c>
      <c r="E2618" s="12">
        <v>82</v>
      </c>
      <c r="F2618" s="12" t="s">
        <v>57</v>
      </c>
      <c r="G2618" s="12" t="s">
        <v>56</v>
      </c>
      <c r="H2618" s="12">
        <v>3</v>
      </c>
      <c r="I2618" s="12">
        <f t="shared" si="401"/>
        <v>37216082</v>
      </c>
      <c r="J2618" s="12">
        <f t="shared" si="396"/>
        <v>62</v>
      </c>
      <c r="K2618" s="13">
        <v>4850</v>
      </c>
      <c r="L2618" s="13">
        <v>4850</v>
      </c>
      <c r="M2618" s="13">
        <v>0</v>
      </c>
      <c r="N2618" s="13">
        <f t="shared" si="397"/>
        <v>0</v>
      </c>
      <c r="O2618" s="12"/>
      <c r="P2618" s="6"/>
      <c r="Q2618" s="6"/>
    </row>
    <row r="2619" spans="1:17" x14ac:dyDescent="0.25">
      <c r="A2619" s="7">
        <f t="shared" si="405"/>
        <v>37216</v>
      </c>
      <c r="B2619" s="14">
        <f t="shared" si="405"/>
        <v>6</v>
      </c>
      <c r="C2619" s="15">
        <f t="shared" si="404"/>
        <v>2</v>
      </c>
      <c r="D2619" s="15" t="str">
        <f t="shared" si="404"/>
        <v>final</v>
      </c>
      <c r="E2619" s="15">
        <v>15</v>
      </c>
      <c r="F2619" s="15" t="s">
        <v>55</v>
      </c>
      <c r="G2619" s="15" t="s">
        <v>58</v>
      </c>
      <c r="H2619" s="15">
        <v>1</v>
      </c>
      <c r="I2619" s="15">
        <f t="shared" si="401"/>
        <v>37216015</v>
      </c>
      <c r="J2619" s="15">
        <f t="shared" si="396"/>
        <v>62</v>
      </c>
      <c r="K2619" s="16">
        <v>2300</v>
      </c>
      <c r="L2619" s="16">
        <v>2300</v>
      </c>
      <c r="M2619" s="16">
        <v>69.565217391304344</v>
      </c>
      <c r="N2619" s="10">
        <f t="shared" si="397"/>
        <v>1600</v>
      </c>
      <c r="O2619" s="15"/>
      <c r="P2619" s="6"/>
      <c r="Q2619" s="6"/>
    </row>
    <row r="2620" spans="1:17" x14ac:dyDescent="0.25">
      <c r="A2620" s="7">
        <f t="shared" si="405"/>
        <v>37216</v>
      </c>
      <c r="B2620" s="14">
        <f t="shared" si="405"/>
        <v>6</v>
      </c>
      <c r="C2620" s="15">
        <f t="shared" si="404"/>
        <v>2</v>
      </c>
      <c r="D2620" s="15" t="str">
        <f t="shared" si="404"/>
        <v>final</v>
      </c>
      <c r="E2620" s="15">
        <v>34</v>
      </c>
      <c r="F2620" s="15" t="s">
        <v>55</v>
      </c>
      <c r="G2620" s="15" t="s">
        <v>58</v>
      </c>
      <c r="H2620" s="15">
        <v>2</v>
      </c>
      <c r="I2620" s="15">
        <f t="shared" si="401"/>
        <v>37216034</v>
      </c>
      <c r="J2620" s="15">
        <f t="shared" si="396"/>
        <v>62</v>
      </c>
      <c r="K2620" s="16">
        <v>3395</v>
      </c>
      <c r="L2620" s="16">
        <v>3395</v>
      </c>
      <c r="M2620" s="16">
        <v>60.235640648011781</v>
      </c>
      <c r="N2620" s="10">
        <f t="shared" si="397"/>
        <v>2045</v>
      </c>
      <c r="O2620" s="15"/>
      <c r="P2620" s="6"/>
      <c r="Q2620" s="6"/>
    </row>
    <row r="2621" spans="1:17" x14ac:dyDescent="0.25">
      <c r="A2621" s="7">
        <f t="shared" si="405"/>
        <v>37216</v>
      </c>
      <c r="B2621" s="14">
        <f t="shared" si="405"/>
        <v>6</v>
      </c>
      <c r="C2621" s="15">
        <f t="shared" si="404"/>
        <v>2</v>
      </c>
      <c r="D2621" s="15" t="str">
        <f t="shared" si="404"/>
        <v>final</v>
      </c>
      <c r="E2621" s="15">
        <v>60</v>
      </c>
      <c r="F2621" s="15" t="s">
        <v>55</v>
      </c>
      <c r="G2621" s="15" t="s">
        <v>58</v>
      </c>
      <c r="H2621" s="15">
        <v>3</v>
      </c>
      <c r="I2621" s="15">
        <f t="shared" si="401"/>
        <v>37216060</v>
      </c>
      <c r="J2621" s="15">
        <f t="shared" si="396"/>
        <v>62</v>
      </c>
      <c r="K2621" s="16">
        <v>3475</v>
      </c>
      <c r="L2621" s="16">
        <v>3475</v>
      </c>
      <c r="M2621" s="16">
        <v>76.978417266187051</v>
      </c>
      <c r="N2621" s="10">
        <f t="shared" si="397"/>
        <v>2675</v>
      </c>
      <c r="O2621" s="15"/>
      <c r="P2621" s="6"/>
      <c r="Q2621" s="6"/>
    </row>
    <row r="2622" spans="1:17" x14ac:dyDescent="0.25">
      <c r="A2622" s="7">
        <f t="shared" si="405"/>
        <v>37216</v>
      </c>
      <c r="B2622" s="17">
        <f t="shared" si="405"/>
        <v>6</v>
      </c>
      <c r="C2622" s="18">
        <f t="shared" si="404"/>
        <v>2</v>
      </c>
      <c r="D2622" s="18" t="str">
        <f t="shared" si="404"/>
        <v>final</v>
      </c>
      <c r="E2622" s="18">
        <v>18</v>
      </c>
      <c r="F2622" s="18" t="s">
        <v>57</v>
      </c>
      <c r="G2622" s="18" t="s">
        <v>58</v>
      </c>
      <c r="H2622" s="18">
        <v>1</v>
      </c>
      <c r="I2622" s="18">
        <f t="shared" si="401"/>
        <v>37216018</v>
      </c>
      <c r="J2622" s="18">
        <f t="shared" si="396"/>
        <v>62</v>
      </c>
      <c r="K2622" s="19">
        <v>3950</v>
      </c>
      <c r="L2622" s="19">
        <v>3950</v>
      </c>
      <c r="M2622" s="19">
        <v>16.455696202531644</v>
      </c>
      <c r="N2622" s="13">
        <f t="shared" si="397"/>
        <v>650</v>
      </c>
      <c r="O2622" s="18"/>
      <c r="P2622" s="6"/>
      <c r="Q2622" s="6"/>
    </row>
    <row r="2623" spans="1:17" x14ac:dyDescent="0.25">
      <c r="A2623" s="7">
        <f t="shared" si="405"/>
        <v>37216</v>
      </c>
      <c r="B2623" s="17">
        <f t="shared" si="405"/>
        <v>6</v>
      </c>
      <c r="C2623" s="18">
        <f t="shared" si="404"/>
        <v>2</v>
      </c>
      <c r="D2623" s="18" t="str">
        <f t="shared" si="404"/>
        <v>final</v>
      </c>
      <c r="E2623" s="18">
        <v>37</v>
      </c>
      <c r="F2623" s="18" t="s">
        <v>57</v>
      </c>
      <c r="G2623" s="18" t="s">
        <v>58</v>
      </c>
      <c r="H2623" s="18">
        <v>2</v>
      </c>
      <c r="I2623" s="18">
        <f t="shared" si="401"/>
        <v>37216037</v>
      </c>
      <c r="J2623" s="18">
        <f t="shared" si="396"/>
        <v>62</v>
      </c>
      <c r="K2623" s="19">
        <v>6205</v>
      </c>
      <c r="L2623" s="19">
        <v>6205</v>
      </c>
      <c r="M2623" s="19">
        <v>70.991136180499595</v>
      </c>
      <c r="N2623" s="13">
        <f t="shared" si="397"/>
        <v>4405</v>
      </c>
      <c r="O2623" s="18"/>
      <c r="P2623" s="6"/>
      <c r="Q2623" s="6"/>
    </row>
    <row r="2624" spans="1:17" x14ac:dyDescent="0.25">
      <c r="A2624" s="7">
        <f t="shared" si="405"/>
        <v>37216</v>
      </c>
      <c r="B2624" s="17">
        <f t="shared" si="405"/>
        <v>6</v>
      </c>
      <c r="C2624" s="18">
        <f t="shared" si="404"/>
        <v>2</v>
      </c>
      <c r="D2624" s="18" t="str">
        <f t="shared" si="404"/>
        <v>final</v>
      </c>
      <c r="E2624" s="18">
        <v>83</v>
      </c>
      <c r="F2624" s="18" t="s">
        <v>57</v>
      </c>
      <c r="G2624" s="18" t="s">
        <v>58</v>
      </c>
      <c r="H2624" s="18">
        <v>3</v>
      </c>
      <c r="I2624" s="18">
        <f t="shared" si="401"/>
        <v>37216083</v>
      </c>
      <c r="J2624" s="18">
        <f t="shared" ref="J2624:J2741" si="406">B2624*10+C2624</f>
        <v>62</v>
      </c>
      <c r="K2624" s="19">
        <v>3300</v>
      </c>
      <c r="L2624" s="19">
        <v>3300</v>
      </c>
      <c r="M2624" s="19">
        <v>51.515151515151516</v>
      </c>
      <c r="N2624" s="13">
        <f t="shared" ref="N2624:N2741" si="407">K2624*(M2624/100)</f>
        <v>1700</v>
      </c>
      <c r="O2624" s="18"/>
      <c r="P2624" s="6"/>
      <c r="Q2624" s="6"/>
    </row>
    <row r="2625" spans="1:17" x14ac:dyDescent="0.25">
      <c r="A2625" s="7">
        <f t="shared" si="405"/>
        <v>37216</v>
      </c>
      <c r="B2625" s="8">
        <f t="shared" si="405"/>
        <v>6</v>
      </c>
      <c r="C2625" s="9">
        <f t="shared" si="404"/>
        <v>2</v>
      </c>
      <c r="D2625" s="9" t="str">
        <f t="shared" si="404"/>
        <v>final</v>
      </c>
      <c r="E2625" s="9">
        <v>16</v>
      </c>
      <c r="F2625" s="9" t="s">
        <v>55</v>
      </c>
      <c r="G2625" s="9" t="s">
        <v>59</v>
      </c>
      <c r="H2625" s="9">
        <v>1</v>
      </c>
      <c r="I2625" s="9">
        <f t="shared" si="401"/>
        <v>37216016</v>
      </c>
      <c r="J2625" s="9">
        <f t="shared" si="406"/>
        <v>62</v>
      </c>
      <c r="K2625" s="10">
        <v>4100</v>
      </c>
      <c r="L2625" s="10">
        <v>4100</v>
      </c>
      <c r="M2625" s="10">
        <v>98.780487804878049</v>
      </c>
      <c r="N2625" s="10">
        <f t="shared" si="407"/>
        <v>4050</v>
      </c>
      <c r="O2625" s="9"/>
      <c r="P2625" s="6"/>
      <c r="Q2625" s="6"/>
    </row>
    <row r="2626" spans="1:17" x14ac:dyDescent="0.25">
      <c r="A2626" s="7">
        <f t="shared" si="405"/>
        <v>37216</v>
      </c>
      <c r="B2626" s="8">
        <f t="shared" si="405"/>
        <v>6</v>
      </c>
      <c r="C2626" s="9">
        <f t="shared" si="404"/>
        <v>2</v>
      </c>
      <c r="D2626" s="9" t="str">
        <f t="shared" si="404"/>
        <v>final</v>
      </c>
      <c r="E2626" s="9">
        <v>36</v>
      </c>
      <c r="F2626" s="9" t="s">
        <v>55</v>
      </c>
      <c r="G2626" s="9" t="s">
        <v>59</v>
      </c>
      <c r="H2626" s="9">
        <v>2</v>
      </c>
      <c r="I2626" s="9">
        <f t="shared" si="401"/>
        <v>37216036</v>
      </c>
      <c r="J2626" s="9">
        <f t="shared" si="406"/>
        <v>62</v>
      </c>
      <c r="K2626" s="10">
        <v>4100</v>
      </c>
      <c r="L2626" s="10">
        <v>4100</v>
      </c>
      <c r="M2626" s="10">
        <v>97.560975609756099</v>
      </c>
      <c r="N2626" s="10">
        <f t="shared" si="407"/>
        <v>4000</v>
      </c>
      <c r="O2626" s="9"/>
      <c r="P2626" s="6"/>
      <c r="Q2626" s="6"/>
    </row>
    <row r="2627" spans="1:17" x14ac:dyDescent="0.25">
      <c r="A2627" s="7">
        <f t="shared" si="405"/>
        <v>37216</v>
      </c>
      <c r="B2627" s="8">
        <f t="shared" si="405"/>
        <v>6</v>
      </c>
      <c r="C2627" s="9">
        <f t="shared" si="404"/>
        <v>2</v>
      </c>
      <c r="D2627" s="9" t="str">
        <f t="shared" si="404"/>
        <v>final</v>
      </c>
      <c r="E2627" s="9">
        <v>59</v>
      </c>
      <c r="F2627" s="9" t="s">
        <v>55</v>
      </c>
      <c r="G2627" s="9" t="s">
        <v>59</v>
      </c>
      <c r="H2627" s="9">
        <v>3</v>
      </c>
      <c r="I2627" s="9">
        <f t="shared" si="401"/>
        <v>37216059</v>
      </c>
      <c r="J2627" s="9">
        <f t="shared" si="406"/>
        <v>62</v>
      </c>
      <c r="K2627" s="10">
        <v>4000</v>
      </c>
      <c r="L2627" s="10">
        <v>4000</v>
      </c>
      <c r="M2627" s="10">
        <v>98.75</v>
      </c>
      <c r="N2627" s="10">
        <f t="shared" si="407"/>
        <v>3950</v>
      </c>
      <c r="O2627" s="9"/>
      <c r="P2627" s="6"/>
      <c r="Q2627" s="6"/>
    </row>
    <row r="2628" spans="1:17" x14ac:dyDescent="0.25">
      <c r="A2628" s="7">
        <f t="shared" si="405"/>
        <v>37216</v>
      </c>
      <c r="B2628" s="11">
        <f t="shared" si="405"/>
        <v>6</v>
      </c>
      <c r="C2628" s="12">
        <f t="shared" si="404"/>
        <v>2</v>
      </c>
      <c r="D2628" s="12" t="str">
        <f t="shared" si="404"/>
        <v>final</v>
      </c>
      <c r="E2628" s="12">
        <v>19</v>
      </c>
      <c r="F2628" s="12" t="s">
        <v>57</v>
      </c>
      <c r="G2628" s="12" t="s">
        <v>59</v>
      </c>
      <c r="H2628" s="12">
        <v>1</v>
      </c>
      <c r="I2628" s="12">
        <f t="shared" si="401"/>
        <v>37216019</v>
      </c>
      <c r="J2628" s="12">
        <f t="shared" si="406"/>
        <v>62</v>
      </c>
      <c r="K2628" s="13">
        <v>3650</v>
      </c>
      <c r="L2628" s="13">
        <v>3650</v>
      </c>
      <c r="M2628" s="13">
        <v>43.835616438356162</v>
      </c>
      <c r="N2628" s="13">
        <f t="shared" si="407"/>
        <v>1600</v>
      </c>
      <c r="O2628" s="12"/>
      <c r="P2628" s="6"/>
      <c r="Q2628" s="6"/>
    </row>
    <row r="2629" spans="1:17" x14ac:dyDescent="0.25">
      <c r="A2629" s="7">
        <f t="shared" si="405"/>
        <v>37216</v>
      </c>
      <c r="B2629" s="11">
        <f t="shared" si="405"/>
        <v>6</v>
      </c>
      <c r="C2629" s="12">
        <f t="shared" si="404"/>
        <v>2</v>
      </c>
      <c r="D2629" s="12" t="str">
        <f t="shared" si="404"/>
        <v>final</v>
      </c>
      <c r="E2629" s="12">
        <v>38</v>
      </c>
      <c r="F2629" s="12" t="s">
        <v>57</v>
      </c>
      <c r="G2629" s="12" t="s">
        <v>59</v>
      </c>
      <c r="H2629" s="12">
        <v>2</v>
      </c>
      <c r="I2629" s="12">
        <f t="shared" si="401"/>
        <v>37216038</v>
      </c>
      <c r="J2629" s="12">
        <f t="shared" si="406"/>
        <v>62</v>
      </c>
      <c r="K2629" s="13">
        <v>3550</v>
      </c>
      <c r="L2629" s="13">
        <v>3550</v>
      </c>
      <c r="M2629" s="13">
        <v>33.802816901408448</v>
      </c>
      <c r="N2629" s="13">
        <f t="shared" si="407"/>
        <v>1200</v>
      </c>
      <c r="O2629" s="12"/>
      <c r="P2629" s="6"/>
      <c r="Q2629" s="6"/>
    </row>
    <row r="2630" spans="1:17" x14ac:dyDescent="0.25">
      <c r="A2630" s="7">
        <f t="shared" si="405"/>
        <v>37216</v>
      </c>
      <c r="B2630" s="11">
        <f t="shared" si="405"/>
        <v>6</v>
      </c>
      <c r="C2630" s="12">
        <f t="shared" si="405"/>
        <v>2</v>
      </c>
      <c r="D2630" s="12" t="str">
        <f t="shared" si="405"/>
        <v>final</v>
      </c>
      <c r="E2630" s="12">
        <v>81</v>
      </c>
      <c r="F2630" s="12" t="s">
        <v>57</v>
      </c>
      <c r="G2630" s="12" t="s">
        <v>59</v>
      </c>
      <c r="H2630" s="12">
        <v>3</v>
      </c>
      <c r="I2630" s="12">
        <f t="shared" si="401"/>
        <v>37216081</v>
      </c>
      <c r="J2630" s="12">
        <f t="shared" si="406"/>
        <v>62</v>
      </c>
      <c r="K2630" s="13">
        <v>3550</v>
      </c>
      <c r="L2630" s="13">
        <v>3550</v>
      </c>
      <c r="M2630" s="13">
        <v>76.056338028169009</v>
      </c>
      <c r="N2630" s="13">
        <f t="shared" si="407"/>
        <v>2700</v>
      </c>
      <c r="O2630" s="12"/>
      <c r="P2630" s="6"/>
      <c r="Q2630" s="6"/>
    </row>
    <row r="2631" spans="1:17" x14ac:dyDescent="0.25">
      <c r="A2631" s="20">
        <v>37221</v>
      </c>
      <c r="B2631" s="8">
        <v>6</v>
      </c>
      <c r="C2631" s="9">
        <v>2</v>
      </c>
      <c r="D2631" s="9" t="s">
        <v>51</v>
      </c>
      <c r="E2631" s="9">
        <v>14</v>
      </c>
      <c r="F2631" s="9" t="s">
        <v>55</v>
      </c>
      <c r="G2631" s="9" t="s">
        <v>56</v>
      </c>
      <c r="H2631" s="9">
        <v>1</v>
      </c>
      <c r="I2631" s="9">
        <f t="shared" si="401"/>
        <v>37221014</v>
      </c>
      <c r="J2631" s="9">
        <f t="shared" si="406"/>
        <v>62</v>
      </c>
      <c r="K2631" s="22"/>
      <c r="L2631" s="22"/>
      <c r="M2631" s="10"/>
      <c r="N2631" s="10"/>
      <c r="O2631" s="9"/>
      <c r="P2631" s="6"/>
      <c r="Q2631" s="6"/>
    </row>
    <row r="2632" spans="1:17" x14ac:dyDescent="0.25">
      <c r="A2632" s="20">
        <f>A2631</f>
        <v>37221</v>
      </c>
      <c r="B2632" s="8">
        <f>B2631</f>
        <v>6</v>
      </c>
      <c r="C2632" s="9">
        <f t="shared" ref="C2632:D2647" si="408">C2631</f>
        <v>2</v>
      </c>
      <c r="D2632" s="9" t="str">
        <f t="shared" si="408"/>
        <v>residual</v>
      </c>
      <c r="E2632" s="9">
        <v>35</v>
      </c>
      <c r="F2632" s="9" t="s">
        <v>55</v>
      </c>
      <c r="G2632" s="9" t="s">
        <v>56</v>
      </c>
      <c r="H2632" s="9">
        <v>2</v>
      </c>
      <c r="I2632" s="9">
        <f t="shared" si="401"/>
        <v>37221035</v>
      </c>
      <c r="J2632" s="9">
        <f t="shared" si="406"/>
        <v>62</v>
      </c>
      <c r="K2632" s="22"/>
      <c r="L2632" s="22"/>
      <c r="M2632" s="10"/>
      <c r="N2632" s="10"/>
      <c r="O2632" s="9"/>
      <c r="P2632" s="6"/>
      <c r="Q2632" s="6"/>
    </row>
    <row r="2633" spans="1:17" x14ac:dyDescent="0.25">
      <c r="A2633" s="20">
        <f t="shared" ref="A2633:D2648" si="409">A2632</f>
        <v>37221</v>
      </c>
      <c r="B2633" s="8">
        <f t="shared" si="409"/>
        <v>6</v>
      </c>
      <c r="C2633" s="9">
        <f t="shared" si="408"/>
        <v>2</v>
      </c>
      <c r="D2633" s="9" t="str">
        <f t="shared" si="408"/>
        <v>residual</v>
      </c>
      <c r="E2633" s="9">
        <v>61</v>
      </c>
      <c r="F2633" s="9" t="s">
        <v>55</v>
      </c>
      <c r="G2633" s="9" t="s">
        <v>56</v>
      </c>
      <c r="H2633" s="9">
        <v>3</v>
      </c>
      <c r="I2633" s="9">
        <f t="shared" si="401"/>
        <v>37221061</v>
      </c>
      <c r="J2633" s="9">
        <f t="shared" si="406"/>
        <v>62</v>
      </c>
      <c r="K2633" s="22"/>
      <c r="L2633" s="22"/>
      <c r="M2633" s="10"/>
      <c r="N2633" s="10"/>
      <c r="O2633" s="9"/>
      <c r="P2633" s="6"/>
      <c r="Q2633" s="6"/>
    </row>
    <row r="2634" spans="1:17" x14ac:dyDescent="0.25">
      <c r="A2634" s="20">
        <f t="shared" si="409"/>
        <v>37221</v>
      </c>
      <c r="B2634" s="11">
        <f t="shared" si="409"/>
        <v>6</v>
      </c>
      <c r="C2634" s="12">
        <f t="shared" si="408"/>
        <v>2</v>
      </c>
      <c r="D2634" s="12" t="str">
        <f t="shared" si="408"/>
        <v>residual</v>
      </c>
      <c r="E2634" s="12">
        <v>17</v>
      </c>
      <c r="F2634" s="12" t="s">
        <v>57</v>
      </c>
      <c r="G2634" s="12" t="s">
        <v>56</v>
      </c>
      <c r="H2634" s="12">
        <v>1</v>
      </c>
      <c r="I2634" s="12">
        <f t="shared" si="401"/>
        <v>37221017</v>
      </c>
      <c r="J2634" s="12">
        <f t="shared" si="406"/>
        <v>62</v>
      </c>
      <c r="K2634" s="22"/>
      <c r="L2634" s="22"/>
      <c r="M2634" s="13"/>
      <c r="N2634" s="13"/>
      <c r="O2634" s="12"/>
      <c r="P2634" s="6"/>
      <c r="Q2634" s="6"/>
    </row>
    <row r="2635" spans="1:17" x14ac:dyDescent="0.25">
      <c r="A2635" s="20">
        <f t="shared" si="409"/>
        <v>37221</v>
      </c>
      <c r="B2635" s="11">
        <f t="shared" si="409"/>
        <v>6</v>
      </c>
      <c r="C2635" s="12">
        <f t="shared" si="408"/>
        <v>2</v>
      </c>
      <c r="D2635" s="12" t="str">
        <f t="shared" si="408"/>
        <v>residual</v>
      </c>
      <c r="E2635" s="12">
        <v>39</v>
      </c>
      <c r="F2635" s="12" t="s">
        <v>57</v>
      </c>
      <c r="G2635" s="12" t="s">
        <v>56</v>
      </c>
      <c r="H2635" s="12">
        <v>2</v>
      </c>
      <c r="I2635" s="12">
        <f t="shared" si="401"/>
        <v>37221039</v>
      </c>
      <c r="J2635" s="12">
        <f t="shared" si="406"/>
        <v>62</v>
      </c>
      <c r="K2635" s="22"/>
      <c r="L2635" s="22"/>
      <c r="M2635" s="13"/>
      <c r="N2635" s="13"/>
      <c r="O2635" s="12"/>
      <c r="P2635" s="6"/>
      <c r="Q2635" s="6"/>
    </row>
    <row r="2636" spans="1:17" x14ac:dyDescent="0.25">
      <c r="A2636" s="20">
        <f t="shared" si="409"/>
        <v>37221</v>
      </c>
      <c r="B2636" s="11">
        <f t="shared" si="409"/>
        <v>6</v>
      </c>
      <c r="C2636" s="12">
        <f t="shared" si="408"/>
        <v>2</v>
      </c>
      <c r="D2636" s="12" t="str">
        <f t="shared" si="408"/>
        <v>residual</v>
      </c>
      <c r="E2636" s="12">
        <v>82</v>
      </c>
      <c r="F2636" s="12" t="s">
        <v>57</v>
      </c>
      <c r="G2636" s="12" t="s">
        <v>56</v>
      </c>
      <c r="H2636" s="12">
        <v>3</v>
      </c>
      <c r="I2636" s="12">
        <f t="shared" si="401"/>
        <v>37221082</v>
      </c>
      <c r="J2636" s="12">
        <f t="shared" si="406"/>
        <v>62</v>
      </c>
      <c r="K2636" s="22"/>
      <c r="L2636" s="22"/>
      <c r="M2636" s="13"/>
      <c r="N2636" s="13"/>
      <c r="O2636" s="12"/>
      <c r="P2636" s="6"/>
      <c r="Q2636" s="6"/>
    </row>
    <row r="2637" spans="1:17" x14ac:dyDescent="0.25">
      <c r="A2637" s="20">
        <f t="shared" si="409"/>
        <v>37221</v>
      </c>
      <c r="B2637" s="14">
        <f t="shared" si="409"/>
        <v>6</v>
      </c>
      <c r="C2637" s="15">
        <f t="shared" si="408"/>
        <v>2</v>
      </c>
      <c r="D2637" s="15" t="str">
        <f t="shared" si="408"/>
        <v>residual</v>
      </c>
      <c r="E2637" s="15">
        <v>15</v>
      </c>
      <c r="F2637" s="15" t="s">
        <v>55</v>
      </c>
      <c r="G2637" s="15" t="s">
        <v>58</v>
      </c>
      <c r="H2637" s="15">
        <v>1</v>
      </c>
      <c r="I2637" s="15">
        <f t="shared" si="401"/>
        <v>37221015</v>
      </c>
      <c r="J2637" s="15">
        <f t="shared" si="406"/>
        <v>62</v>
      </c>
      <c r="K2637" s="23"/>
      <c r="L2637" s="23"/>
      <c r="M2637" s="16"/>
      <c r="N2637" s="10"/>
      <c r="O2637" s="15"/>
      <c r="P2637" s="6"/>
      <c r="Q2637" s="6"/>
    </row>
    <row r="2638" spans="1:17" x14ac:dyDescent="0.25">
      <c r="A2638" s="20">
        <f t="shared" si="409"/>
        <v>37221</v>
      </c>
      <c r="B2638" s="14">
        <f t="shared" si="409"/>
        <v>6</v>
      </c>
      <c r="C2638" s="15">
        <f t="shared" si="408"/>
        <v>2</v>
      </c>
      <c r="D2638" s="15" t="str">
        <f t="shared" si="408"/>
        <v>residual</v>
      </c>
      <c r="E2638" s="15">
        <v>34</v>
      </c>
      <c r="F2638" s="15" t="s">
        <v>55</v>
      </c>
      <c r="G2638" s="15" t="s">
        <v>58</v>
      </c>
      <c r="H2638" s="15">
        <v>2</v>
      </c>
      <c r="I2638" s="15">
        <f t="shared" si="401"/>
        <v>37221034</v>
      </c>
      <c r="J2638" s="15">
        <f t="shared" si="406"/>
        <v>62</v>
      </c>
      <c r="K2638" s="23"/>
      <c r="L2638" s="23"/>
      <c r="M2638" s="16"/>
      <c r="N2638" s="10"/>
      <c r="O2638" s="15"/>
      <c r="P2638" s="6"/>
      <c r="Q2638" s="6"/>
    </row>
    <row r="2639" spans="1:17" x14ac:dyDescent="0.25">
      <c r="A2639" s="20">
        <f t="shared" si="409"/>
        <v>37221</v>
      </c>
      <c r="B2639" s="14">
        <f t="shared" si="409"/>
        <v>6</v>
      </c>
      <c r="C2639" s="15">
        <f t="shared" si="408"/>
        <v>2</v>
      </c>
      <c r="D2639" s="15" t="str">
        <f t="shared" si="408"/>
        <v>residual</v>
      </c>
      <c r="E2639" s="15">
        <v>60</v>
      </c>
      <c r="F2639" s="15" t="s">
        <v>55</v>
      </c>
      <c r="G2639" s="15" t="s">
        <v>58</v>
      </c>
      <c r="H2639" s="15">
        <v>3</v>
      </c>
      <c r="I2639" s="15">
        <f t="shared" si="401"/>
        <v>37221060</v>
      </c>
      <c r="J2639" s="15">
        <f t="shared" si="406"/>
        <v>62</v>
      </c>
      <c r="K2639" s="23"/>
      <c r="L2639" s="23"/>
      <c r="M2639" s="16"/>
      <c r="N2639" s="10"/>
      <c r="O2639" s="15"/>
      <c r="P2639" s="6"/>
      <c r="Q2639" s="6"/>
    </row>
    <row r="2640" spans="1:17" x14ac:dyDescent="0.25">
      <c r="A2640" s="20">
        <f t="shared" si="409"/>
        <v>37221</v>
      </c>
      <c r="B2640" s="17">
        <f t="shared" si="409"/>
        <v>6</v>
      </c>
      <c r="C2640" s="18">
        <f t="shared" si="408"/>
        <v>2</v>
      </c>
      <c r="D2640" s="18" t="str">
        <f t="shared" si="408"/>
        <v>residual</v>
      </c>
      <c r="E2640" s="18">
        <v>18</v>
      </c>
      <c r="F2640" s="18" t="s">
        <v>57</v>
      </c>
      <c r="G2640" s="18" t="s">
        <v>58</v>
      </c>
      <c r="H2640" s="18">
        <v>1</v>
      </c>
      <c r="I2640" s="18">
        <f t="shared" si="401"/>
        <v>37221018</v>
      </c>
      <c r="J2640" s="18">
        <f t="shared" si="406"/>
        <v>62</v>
      </c>
      <c r="K2640" s="23"/>
      <c r="L2640" s="23"/>
      <c r="M2640" s="19"/>
      <c r="N2640" s="13"/>
      <c r="O2640" s="18"/>
      <c r="P2640" s="6"/>
      <c r="Q2640" s="6"/>
    </row>
    <row r="2641" spans="1:17" x14ac:dyDescent="0.25">
      <c r="A2641" s="20">
        <f t="shared" si="409"/>
        <v>37221</v>
      </c>
      <c r="B2641" s="17">
        <f t="shared" si="409"/>
        <v>6</v>
      </c>
      <c r="C2641" s="18">
        <f t="shared" si="408"/>
        <v>2</v>
      </c>
      <c r="D2641" s="18" t="str">
        <f t="shared" si="408"/>
        <v>residual</v>
      </c>
      <c r="E2641" s="18">
        <v>37</v>
      </c>
      <c r="F2641" s="18" t="s">
        <v>57</v>
      </c>
      <c r="G2641" s="18" t="s">
        <v>58</v>
      </c>
      <c r="H2641" s="18">
        <v>2</v>
      </c>
      <c r="I2641" s="18">
        <f t="shared" si="401"/>
        <v>37221037</v>
      </c>
      <c r="J2641" s="18">
        <f t="shared" si="406"/>
        <v>62</v>
      </c>
      <c r="K2641" s="23"/>
      <c r="L2641" s="23"/>
      <c r="M2641" s="19"/>
      <c r="N2641" s="13"/>
      <c r="O2641" s="18"/>
      <c r="P2641" s="6"/>
      <c r="Q2641" s="6"/>
    </row>
    <row r="2642" spans="1:17" x14ac:dyDescent="0.25">
      <c r="A2642" s="20">
        <f t="shared" si="409"/>
        <v>37221</v>
      </c>
      <c r="B2642" s="17">
        <f t="shared" si="409"/>
        <v>6</v>
      </c>
      <c r="C2642" s="18">
        <f t="shared" si="408"/>
        <v>2</v>
      </c>
      <c r="D2642" s="18" t="str">
        <f t="shared" si="408"/>
        <v>residual</v>
      </c>
      <c r="E2642" s="18">
        <v>83</v>
      </c>
      <c r="F2642" s="18" t="s">
        <v>57</v>
      </c>
      <c r="G2642" s="18" t="s">
        <v>58</v>
      </c>
      <c r="H2642" s="18">
        <v>3</v>
      </c>
      <c r="I2642" s="18">
        <f t="shared" si="401"/>
        <v>37221083</v>
      </c>
      <c r="J2642" s="18">
        <f t="shared" si="406"/>
        <v>62</v>
      </c>
      <c r="K2642" s="23"/>
      <c r="L2642" s="23"/>
      <c r="M2642" s="19"/>
      <c r="N2642" s="13"/>
      <c r="O2642" s="18"/>
      <c r="P2642" s="6"/>
      <c r="Q2642" s="6"/>
    </row>
    <row r="2643" spans="1:17" x14ac:dyDescent="0.25">
      <c r="A2643" s="20">
        <f t="shared" si="409"/>
        <v>37221</v>
      </c>
      <c r="B2643" s="8">
        <f t="shared" si="409"/>
        <v>6</v>
      </c>
      <c r="C2643" s="9">
        <f t="shared" si="408"/>
        <v>2</v>
      </c>
      <c r="D2643" s="9" t="str">
        <f t="shared" si="408"/>
        <v>residual</v>
      </c>
      <c r="E2643" s="9">
        <v>16</v>
      </c>
      <c r="F2643" s="9" t="s">
        <v>55</v>
      </c>
      <c r="G2643" s="9" t="s">
        <v>59</v>
      </c>
      <c r="H2643" s="9">
        <v>1</v>
      </c>
      <c r="I2643" s="9">
        <f t="shared" si="401"/>
        <v>37221016</v>
      </c>
      <c r="J2643" s="9">
        <f t="shared" si="406"/>
        <v>62</v>
      </c>
      <c r="K2643" s="22"/>
      <c r="L2643" s="22"/>
      <c r="M2643" s="10"/>
      <c r="N2643" s="10"/>
      <c r="O2643" s="9"/>
      <c r="P2643" s="6"/>
      <c r="Q2643" s="6"/>
    </row>
    <row r="2644" spans="1:17" x14ac:dyDescent="0.25">
      <c r="A2644" s="20">
        <f t="shared" si="409"/>
        <v>37221</v>
      </c>
      <c r="B2644" s="8">
        <f t="shared" si="409"/>
        <v>6</v>
      </c>
      <c r="C2644" s="9">
        <f t="shared" si="408"/>
        <v>2</v>
      </c>
      <c r="D2644" s="9" t="str">
        <f t="shared" si="408"/>
        <v>residual</v>
      </c>
      <c r="E2644" s="9">
        <v>36</v>
      </c>
      <c r="F2644" s="9" t="s">
        <v>55</v>
      </c>
      <c r="G2644" s="9" t="s">
        <v>59</v>
      </c>
      <c r="H2644" s="9">
        <v>2</v>
      </c>
      <c r="I2644" s="9">
        <f t="shared" si="401"/>
        <v>37221036</v>
      </c>
      <c r="J2644" s="9">
        <f t="shared" si="406"/>
        <v>62</v>
      </c>
      <c r="K2644" s="22"/>
      <c r="L2644" s="22"/>
      <c r="M2644" s="10"/>
      <c r="N2644" s="10"/>
      <c r="O2644" s="9"/>
      <c r="P2644" s="6"/>
      <c r="Q2644" s="6"/>
    </row>
    <row r="2645" spans="1:17" x14ac:dyDescent="0.25">
      <c r="A2645" s="20">
        <f t="shared" si="409"/>
        <v>37221</v>
      </c>
      <c r="B2645" s="8">
        <f t="shared" si="409"/>
        <v>6</v>
      </c>
      <c r="C2645" s="9">
        <f t="shared" si="408"/>
        <v>2</v>
      </c>
      <c r="D2645" s="9" t="str">
        <f t="shared" si="408"/>
        <v>residual</v>
      </c>
      <c r="E2645" s="9">
        <v>59</v>
      </c>
      <c r="F2645" s="9" t="s">
        <v>55</v>
      </c>
      <c r="G2645" s="9" t="s">
        <v>59</v>
      </c>
      <c r="H2645" s="9">
        <v>3</v>
      </c>
      <c r="I2645" s="9">
        <f t="shared" si="401"/>
        <v>37221059</v>
      </c>
      <c r="J2645" s="9">
        <f t="shared" si="406"/>
        <v>62</v>
      </c>
      <c r="K2645" s="22"/>
      <c r="L2645" s="22"/>
      <c r="M2645" s="10"/>
      <c r="N2645" s="10"/>
      <c r="O2645" s="9"/>
      <c r="P2645" s="6"/>
      <c r="Q2645" s="6"/>
    </row>
    <row r="2646" spans="1:17" x14ac:dyDescent="0.25">
      <c r="A2646" s="20">
        <f t="shared" si="409"/>
        <v>37221</v>
      </c>
      <c r="B2646" s="11">
        <f t="shared" si="409"/>
        <v>6</v>
      </c>
      <c r="C2646" s="12">
        <f t="shared" si="408"/>
        <v>2</v>
      </c>
      <c r="D2646" s="12" t="str">
        <f t="shared" si="408"/>
        <v>residual</v>
      </c>
      <c r="E2646" s="12">
        <v>19</v>
      </c>
      <c r="F2646" s="12" t="s">
        <v>57</v>
      </c>
      <c r="G2646" s="12" t="s">
        <v>59</v>
      </c>
      <c r="H2646" s="12">
        <v>1</v>
      </c>
      <c r="I2646" s="12">
        <f t="shared" ref="I2646:I2709" si="410">A2646*1000+E2646</f>
        <v>37221019</v>
      </c>
      <c r="J2646" s="12">
        <f t="shared" si="406"/>
        <v>62</v>
      </c>
      <c r="K2646" s="22"/>
      <c r="L2646" s="22"/>
      <c r="M2646" s="13"/>
      <c r="N2646" s="13"/>
      <c r="O2646" s="12"/>
      <c r="P2646" s="6"/>
      <c r="Q2646" s="6"/>
    </row>
    <row r="2647" spans="1:17" x14ac:dyDescent="0.25">
      <c r="A2647" s="20">
        <f t="shared" si="409"/>
        <v>37221</v>
      </c>
      <c r="B2647" s="11">
        <f t="shared" si="409"/>
        <v>6</v>
      </c>
      <c r="C2647" s="12">
        <f t="shared" si="408"/>
        <v>2</v>
      </c>
      <c r="D2647" s="12" t="str">
        <f t="shared" si="408"/>
        <v>residual</v>
      </c>
      <c r="E2647" s="12">
        <v>38</v>
      </c>
      <c r="F2647" s="12" t="s">
        <v>57</v>
      </c>
      <c r="G2647" s="12" t="s">
        <v>59</v>
      </c>
      <c r="H2647" s="12">
        <v>2</v>
      </c>
      <c r="I2647" s="12">
        <f t="shared" si="410"/>
        <v>37221038</v>
      </c>
      <c r="J2647" s="12">
        <f t="shared" si="406"/>
        <v>62</v>
      </c>
      <c r="K2647" s="22"/>
      <c r="L2647" s="22"/>
      <c r="M2647" s="13"/>
      <c r="N2647" s="13"/>
      <c r="O2647" s="12"/>
      <c r="P2647" s="6"/>
      <c r="Q2647" s="6"/>
    </row>
    <row r="2648" spans="1:17" x14ac:dyDescent="0.25">
      <c r="A2648" s="20">
        <f t="shared" si="409"/>
        <v>37221</v>
      </c>
      <c r="B2648" s="11">
        <f t="shared" si="409"/>
        <v>6</v>
      </c>
      <c r="C2648" s="12">
        <f t="shared" si="409"/>
        <v>2</v>
      </c>
      <c r="D2648" s="12" t="str">
        <f t="shared" si="409"/>
        <v>residual</v>
      </c>
      <c r="E2648" s="12">
        <v>81</v>
      </c>
      <c r="F2648" s="12" t="s">
        <v>57</v>
      </c>
      <c r="G2648" s="12" t="s">
        <v>59</v>
      </c>
      <c r="H2648" s="12">
        <v>3</v>
      </c>
      <c r="I2648" s="12">
        <f t="shared" si="410"/>
        <v>37221081</v>
      </c>
      <c r="J2648" s="12">
        <f t="shared" si="406"/>
        <v>62</v>
      </c>
      <c r="K2648" s="22"/>
      <c r="L2648" s="22"/>
      <c r="M2648" s="13"/>
      <c r="N2648" s="13"/>
      <c r="O2648" s="12"/>
      <c r="P2648" s="6"/>
      <c r="Q2648" s="6"/>
    </row>
    <row r="2649" spans="1:17" x14ac:dyDescent="0.25">
      <c r="A2649" s="7">
        <v>37243</v>
      </c>
      <c r="B2649" s="8">
        <v>6</v>
      </c>
      <c r="C2649" s="9">
        <v>3</v>
      </c>
      <c r="D2649" s="9" t="s">
        <v>60</v>
      </c>
      <c r="E2649" s="9">
        <v>14</v>
      </c>
      <c r="F2649" s="9" t="s">
        <v>55</v>
      </c>
      <c r="G2649" s="9" t="s">
        <v>56</v>
      </c>
      <c r="H2649" s="9">
        <v>1</v>
      </c>
      <c r="I2649" s="9">
        <f t="shared" si="410"/>
        <v>37243014</v>
      </c>
      <c r="J2649" s="9">
        <f t="shared" si="406"/>
        <v>63</v>
      </c>
      <c r="K2649" s="10">
        <v>1650</v>
      </c>
      <c r="L2649" s="10">
        <v>1650</v>
      </c>
      <c r="M2649" s="10">
        <v>0</v>
      </c>
      <c r="N2649" s="10">
        <f t="shared" si="407"/>
        <v>0</v>
      </c>
      <c r="O2649" s="9"/>
      <c r="P2649" s="6"/>
      <c r="Q2649" s="6"/>
    </row>
    <row r="2650" spans="1:17" x14ac:dyDescent="0.25">
      <c r="A2650" s="7">
        <f>A2649</f>
        <v>37243</v>
      </c>
      <c r="B2650" s="8">
        <f>B2649</f>
        <v>6</v>
      </c>
      <c r="C2650" s="9">
        <f t="shared" ref="C2650:D2665" si="411">C2649</f>
        <v>3</v>
      </c>
      <c r="D2650" s="9" t="str">
        <f t="shared" si="411"/>
        <v>growth</v>
      </c>
      <c r="E2650" s="9">
        <v>35</v>
      </c>
      <c r="F2650" s="9" t="s">
        <v>55</v>
      </c>
      <c r="G2650" s="9" t="s">
        <v>56</v>
      </c>
      <c r="H2650" s="9">
        <v>2</v>
      </c>
      <c r="I2650" s="9">
        <f t="shared" si="410"/>
        <v>37243035</v>
      </c>
      <c r="J2650" s="9">
        <f t="shared" si="406"/>
        <v>63</v>
      </c>
      <c r="K2650" s="10">
        <v>2450</v>
      </c>
      <c r="L2650" s="10">
        <v>2450</v>
      </c>
      <c r="M2650" s="10">
        <v>0</v>
      </c>
      <c r="N2650" s="10">
        <f t="shared" si="407"/>
        <v>0</v>
      </c>
      <c r="O2650" s="9"/>
      <c r="P2650" s="6"/>
      <c r="Q2650" s="6"/>
    </row>
    <row r="2651" spans="1:17" x14ac:dyDescent="0.25">
      <c r="A2651" s="7">
        <f t="shared" ref="A2651:D2666" si="412">A2650</f>
        <v>37243</v>
      </c>
      <c r="B2651" s="8">
        <f t="shared" si="412"/>
        <v>6</v>
      </c>
      <c r="C2651" s="9">
        <f t="shared" si="411"/>
        <v>3</v>
      </c>
      <c r="D2651" s="9" t="str">
        <f t="shared" si="411"/>
        <v>growth</v>
      </c>
      <c r="E2651" s="9">
        <v>61</v>
      </c>
      <c r="F2651" s="9" t="s">
        <v>55</v>
      </c>
      <c r="G2651" s="9" t="s">
        <v>56</v>
      </c>
      <c r="H2651" s="9">
        <v>3</v>
      </c>
      <c r="I2651" s="9">
        <f t="shared" si="410"/>
        <v>37243061</v>
      </c>
      <c r="J2651" s="9">
        <f t="shared" si="406"/>
        <v>63</v>
      </c>
      <c r="K2651" s="10">
        <v>1600</v>
      </c>
      <c r="L2651" s="10">
        <v>1600</v>
      </c>
      <c r="M2651" s="10">
        <v>0</v>
      </c>
      <c r="N2651" s="10">
        <f t="shared" si="407"/>
        <v>0</v>
      </c>
      <c r="O2651" s="9"/>
      <c r="P2651" s="6"/>
      <c r="Q2651" s="6"/>
    </row>
    <row r="2652" spans="1:17" x14ac:dyDescent="0.25">
      <c r="A2652" s="7">
        <f t="shared" si="412"/>
        <v>37243</v>
      </c>
      <c r="B2652" s="11">
        <f t="shared" si="412"/>
        <v>6</v>
      </c>
      <c r="C2652" s="12">
        <f t="shared" si="411"/>
        <v>3</v>
      </c>
      <c r="D2652" s="12" t="str">
        <f t="shared" si="411"/>
        <v>growth</v>
      </c>
      <c r="E2652" s="12">
        <v>17</v>
      </c>
      <c r="F2652" s="12" t="s">
        <v>57</v>
      </c>
      <c r="G2652" s="12" t="s">
        <v>56</v>
      </c>
      <c r="H2652" s="12">
        <v>1</v>
      </c>
      <c r="I2652" s="12">
        <f t="shared" si="410"/>
        <v>37243017</v>
      </c>
      <c r="J2652" s="12">
        <f t="shared" si="406"/>
        <v>63</v>
      </c>
      <c r="K2652" s="13">
        <v>2340</v>
      </c>
      <c r="L2652" s="13">
        <v>2340</v>
      </c>
      <c r="M2652" s="13">
        <v>1.7094017094017095</v>
      </c>
      <c r="N2652" s="13">
        <f t="shared" si="407"/>
        <v>40.000000000000007</v>
      </c>
      <c r="O2652" s="12"/>
      <c r="P2652" s="6"/>
      <c r="Q2652" s="6"/>
    </row>
    <row r="2653" spans="1:17" x14ac:dyDescent="0.25">
      <c r="A2653" s="7">
        <f t="shared" si="412"/>
        <v>37243</v>
      </c>
      <c r="B2653" s="11">
        <f t="shared" si="412"/>
        <v>6</v>
      </c>
      <c r="C2653" s="12">
        <f t="shared" si="411"/>
        <v>3</v>
      </c>
      <c r="D2653" s="12" t="str">
        <f t="shared" si="411"/>
        <v>growth</v>
      </c>
      <c r="E2653" s="12">
        <v>39</v>
      </c>
      <c r="F2653" s="12" t="s">
        <v>57</v>
      </c>
      <c r="G2653" s="12" t="s">
        <v>56</v>
      </c>
      <c r="H2653" s="12">
        <v>2</v>
      </c>
      <c r="I2653" s="12">
        <f t="shared" si="410"/>
        <v>37243039</v>
      </c>
      <c r="J2653" s="12">
        <f t="shared" si="406"/>
        <v>63</v>
      </c>
      <c r="K2653" s="13">
        <v>425</v>
      </c>
      <c r="L2653" s="13">
        <v>425</v>
      </c>
      <c r="M2653" s="13">
        <v>0</v>
      </c>
      <c r="N2653" s="13">
        <f t="shared" si="407"/>
        <v>0</v>
      </c>
      <c r="O2653" s="12"/>
      <c r="P2653" s="6"/>
      <c r="Q2653" s="6"/>
    </row>
    <row r="2654" spans="1:17" x14ac:dyDescent="0.25">
      <c r="A2654" s="7">
        <f t="shared" si="412"/>
        <v>37243</v>
      </c>
      <c r="B2654" s="11">
        <f t="shared" si="412"/>
        <v>6</v>
      </c>
      <c r="C2654" s="12">
        <f t="shared" si="411"/>
        <v>3</v>
      </c>
      <c r="D2654" s="12" t="str">
        <f t="shared" si="411"/>
        <v>growth</v>
      </c>
      <c r="E2654" s="12">
        <v>82</v>
      </c>
      <c r="F2654" s="12" t="s">
        <v>57</v>
      </c>
      <c r="G2654" s="12" t="s">
        <v>56</v>
      </c>
      <c r="H2654" s="12">
        <v>3</v>
      </c>
      <c r="I2654" s="12">
        <f t="shared" si="410"/>
        <v>37243082</v>
      </c>
      <c r="J2654" s="12">
        <f t="shared" si="406"/>
        <v>63</v>
      </c>
      <c r="K2654" s="13">
        <v>1350</v>
      </c>
      <c r="L2654" s="13">
        <v>1350</v>
      </c>
      <c r="M2654" s="13">
        <v>0</v>
      </c>
      <c r="N2654" s="13">
        <f t="shared" si="407"/>
        <v>0</v>
      </c>
      <c r="O2654" s="12"/>
      <c r="P2654" s="6"/>
      <c r="Q2654" s="6"/>
    </row>
    <row r="2655" spans="1:17" x14ac:dyDescent="0.25">
      <c r="A2655" s="7">
        <f t="shared" si="412"/>
        <v>37243</v>
      </c>
      <c r="B2655" s="14">
        <f t="shared" si="412"/>
        <v>6</v>
      </c>
      <c r="C2655" s="15">
        <f t="shared" si="411"/>
        <v>3</v>
      </c>
      <c r="D2655" s="15" t="str">
        <f t="shared" si="411"/>
        <v>growth</v>
      </c>
      <c r="E2655" s="15">
        <v>15</v>
      </c>
      <c r="F2655" s="15" t="s">
        <v>55</v>
      </c>
      <c r="G2655" s="15" t="s">
        <v>58</v>
      </c>
      <c r="H2655" s="15">
        <v>1</v>
      </c>
      <c r="I2655" s="15">
        <f t="shared" si="410"/>
        <v>37243015</v>
      </c>
      <c r="J2655" s="15">
        <f t="shared" si="406"/>
        <v>63</v>
      </c>
      <c r="K2655" s="16">
        <v>1533.5</v>
      </c>
      <c r="L2655" s="16">
        <v>1533.5</v>
      </c>
      <c r="M2655" s="16">
        <v>44.571242256276491</v>
      </c>
      <c r="N2655" s="10">
        <f t="shared" si="407"/>
        <v>683.5</v>
      </c>
      <c r="O2655" s="15"/>
      <c r="P2655" s="6"/>
      <c r="Q2655" s="6"/>
    </row>
    <row r="2656" spans="1:17" x14ac:dyDescent="0.25">
      <c r="A2656" s="7">
        <f t="shared" si="412"/>
        <v>37243</v>
      </c>
      <c r="B2656" s="14">
        <f t="shared" si="412"/>
        <v>6</v>
      </c>
      <c r="C2656" s="15">
        <f t="shared" si="411"/>
        <v>3</v>
      </c>
      <c r="D2656" s="15" t="str">
        <f t="shared" si="411"/>
        <v>growth</v>
      </c>
      <c r="E2656" s="15">
        <v>34</v>
      </c>
      <c r="F2656" s="15" t="s">
        <v>55</v>
      </c>
      <c r="G2656" s="15" t="s">
        <v>58</v>
      </c>
      <c r="H2656" s="15">
        <v>2</v>
      </c>
      <c r="I2656" s="15">
        <f t="shared" si="410"/>
        <v>37243034</v>
      </c>
      <c r="J2656" s="15">
        <f t="shared" si="406"/>
        <v>63</v>
      </c>
      <c r="K2656" s="16"/>
      <c r="L2656" s="16"/>
      <c r="M2656" s="16"/>
      <c r="N2656" s="10"/>
      <c r="O2656" s="15"/>
      <c r="P2656" s="6"/>
      <c r="Q2656" s="6"/>
    </row>
    <row r="2657" spans="1:17" x14ac:dyDescent="0.25">
      <c r="A2657" s="7">
        <f t="shared" si="412"/>
        <v>37243</v>
      </c>
      <c r="B2657" s="14">
        <f t="shared" si="412"/>
        <v>6</v>
      </c>
      <c r="C2657" s="15">
        <f t="shared" si="411"/>
        <v>3</v>
      </c>
      <c r="D2657" s="15" t="str">
        <f t="shared" si="411"/>
        <v>growth</v>
      </c>
      <c r="E2657" s="15">
        <v>60</v>
      </c>
      <c r="F2657" s="15" t="s">
        <v>55</v>
      </c>
      <c r="G2657" s="15" t="s">
        <v>58</v>
      </c>
      <c r="H2657" s="15">
        <v>3</v>
      </c>
      <c r="I2657" s="15">
        <f t="shared" si="410"/>
        <v>37243060</v>
      </c>
      <c r="J2657" s="15">
        <f t="shared" si="406"/>
        <v>63</v>
      </c>
      <c r="K2657" s="16">
        <v>1464.5</v>
      </c>
      <c r="L2657" s="16">
        <v>1464.5</v>
      </c>
      <c r="M2657" s="16">
        <v>82.929327415500168</v>
      </c>
      <c r="N2657" s="10">
        <f t="shared" si="407"/>
        <v>1214.5</v>
      </c>
      <c r="O2657" s="15"/>
      <c r="P2657" s="6"/>
      <c r="Q2657" s="6"/>
    </row>
    <row r="2658" spans="1:17" x14ac:dyDescent="0.25">
      <c r="A2658" s="7">
        <f t="shared" si="412"/>
        <v>37243</v>
      </c>
      <c r="B2658" s="17">
        <f t="shared" si="412"/>
        <v>6</v>
      </c>
      <c r="C2658" s="18">
        <f t="shared" si="411"/>
        <v>3</v>
      </c>
      <c r="D2658" s="18" t="str">
        <f t="shared" si="411"/>
        <v>growth</v>
      </c>
      <c r="E2658" s="18">
        <v>18</v>
      </c>
      <c r="F2658" s="18" t="s">
        <v>57</v>
      </c>
      <c r="G2658" s="18" t="s">
        <v>58</v>
      </c>
      <c r="H2658" s="18">
        <v>1</v>
      </c>
      <c r="I2658" s="18">
        <f t="shared" si="410"/>
        <v>37243018</v>
      </c>
      <c r="J2658" s="18">
        <f t="shared" si="406"/>
        <v>63</v>
      </c>
      <c r="K2658" s="19">
        <v>1550</v>
      </c>
      <c r="L2658" s="19">
        <v>1550</v>
      </c>
      <c r="M2658" s="19">
        <v>29.032258064516132</v>
      </c>
      <c r="N2658" s="13">
        <f t="shared" si="407"/>
        <v>450.00000000000006</v>
      </c>
      <c r="O2658" s="18"/>
      <c r="P2658" s="6"/>
      <c r="Q2658" s="6"/>
    </row>
    <row r="2659" spans="1:17" x14ac:dyDescent="0.25">
      <c r="A2659" s="7">
        <f t="shared" si="412"/>
        <v>37243</v>
      </c>
      <c r="B2659" s="17">
        <f t="shared" si="412"/>
        <v>6</v>
      </c>
      <c r="C2659" s="18">
        <f t="shared" si="411"/>
        <v>3</v>
      </c>
      <c r="D2659" s="18" t="str">
        <f t="shared" si="411"/>
        <v>growth</v>
      </c>
      <c r="E2659" s="18">
        <v>37</v>
      </c>
      <c r="F2659" s="18" t="s">
        <v>57</v>
      </c>
      <c r="G2659" s="18" t="s">
        <v>58</v>
      </c>
      <c r="H2659" s="18">
        <v>2</v>
      </c>
      <c r="I2659" s="18">
        <f t="shared" si="410"/>
        <v>37243037</v>
      </c>
      <c r="J2659" s="18">
        <f t="shared" si="406"/>
        <v>63</v>
      </c>
      <c r="K2659" s="19">
        <v>1500</v>
      </c>
      <c r="L2659" s="19">
        <v>1500</v>
      </c>
      <c r="M2659" s="19">
        <v>75.333333333333343</v>
      </c>
      <c r="N2659" s="13">
        <f t="shared" si="407"/>
        <v>1130.0000000000002</v>
      </c>
      <c r="O2659" s="18"/>
      <c r="P2659" s="6"/>
      <c r="Q2659" s="6"/>
    </row>
    <row r="2660" spans="1:17" x14ac:dyDescent="0.25">
      <c r="A2660" s="7">
        <f t="shared" si="412"/>
        <v>37243</v>
      </c>
      <c r="B2660" s="17">
        <f t="shared" si="412"/>
        <v>6</v>
      </c>
      <c r="C2660" s="18">
        <f t="shared" si="411"/>
        <v>3</v>
      </c>
      <c r="D2660" s="18" t="str">
        <f t="shared" si="411"/>
        <v>growth</v>
      </c>
      <c r="E2660" s="18">
        <v>83</v>
      </c>
      <c r="F2660" s="18" t="s">
        <v>57</v>
      </c>
      <c r="G2660" s="18" t="s">
        <v>58</v>
      </c>
      <c r="H2660" s="18">
        <v>3</v>
      </c>
      <c r="I2660" s="18">
        <f t="shared" si="410"/>
        <v>37243083</v>
      </c>
      <c r="J2660" s="18">
        <f t="shared" si="406"/>
        <v>63</v>
      </c>
      <c r="K2660" s="19">
        <v>2410</v>
      </c>
      <c r="L2660" s="19">
        <v>2410</v>
      </c>
      <c r="M2660" s="19">
        <v>76.763485477178421</v>
      </c>
      <c r="N2660" s="13">
        <f t="shared" si="407"/>
        <v>1849.9999999999998</v>
      </c>
      <c r="O2660" s="18"/>
      <c r="P2660" s="6"/>
      <c r="Q2660" s="6"/>
    </row>
    <row r="2661" spans="1:17" x14ac:dyDescent="0.25">
      <c r="A2661" s="7">
        <f t="shared" si="412"/>
        <v>37243</v>
      </c>
      <c r="B2661" s="8">
        <f t="shared" si="412"/>
        <v>6</v>
      </c>
      <c r="C2661" s="9">
        <f t="shared" si="411"/>
        <v>3</v>
      </c>
      <c r="D2661" s="9" t="str">
        <f t="shared" si="411"/>
        <v>growth</v>
      </c>
      <c r="E2661" s="9">
        <v>16</v>
      </c>
      <c r="F2661" s="9" t="s">
        <v>55</v>
      </c>
      <c r="G2661" s="9" t="s">
        <v>59</v>
      </c>
      <c r="H2661" s="9">
        <v>1</v>
      </c>
      <c r="I2661" s="9">
        <f t="shared" si="410"/>
        <v>37243016</v>
      </c>
      <c r="J2661" s="9">
        <f t="shared" si="406"/>
        <v>63</v>
      </c>
      <c r="K2661" s="10">
        <v>1550</v>
      </c>
      <c r="L2661" s="10">
        <v>1550</v>
      </c>
      <c r="M2661" s="10">
        <v>83.870967741935488</v>
      </c>
      <c r="N2661" s="10">
        <f t="shared" si="407"/>
        <v>1300</v>
      </c>
      <c r="O2661" s="9"/>
      <c r="P2661" s="6"/>
      <c r="Q2661" s="6"/>
    </row>
    <row r="2662" spans="1:17" x14ac:dyDescent="0.25">
      <c r="A2662" s="7">
        <f t="shared" si="412"/>
        <v>37243</v>
      </c>
      <c r="B2662" s="8">
        <f t="shared" si="412"/>
        <v>6</v>
      </c>
      <c r="C2662" s="9">
        <f t="shared" si="411"/>
        <v>3</v>
      </c>
      <c r="D2662" s="9" t="str">
        <f t="shared" si="411"/>
        <v>growth</v>
      </c>
      <c r="E2662" s="9">
        <v>36</v>
      </c>
      <c r="F2662" s="9" t="s">
        <v>55</v>
      </c>
      <c r="G2662" s="9" t="s">
        <v>59</v>
      </c>
      <c r="H2662" s="9">
        <v>2</v>
      </c>
      <c r="I2662" s="9">
        <f t="shared" si="410"/>
        <v>37243036</v>
      </c>
      <c r="J2662" s="9">
        <f t="shared" si="406"/>
        <v>63</v>
      </c>
      <c r="K2662" s="10">
        <v>1700</v>
      </c>
      <c r="L2662" s="10">
        <v>1700</v>
      </c>
      <c r="M2662" s="10">
        <v>94.117647058823522</v>
      </c>
      <c r="N2662" s="10">
        <f t="shared" si="407"/>
        <v>1599.9999999999998</v>
      </c>
      <c r="O2662" s="9"/>
      <c r="P2662" s="6"/>
      <c r="Q2662" s="6"/>
    </row>
    <row r="2663" spans="1:17" x14ac:dyDescent="0.25">
      <c r="A2663" s="7">
        <f t="shared" si="412"/>
        <v>37243</v>
      </c>
      <c r="B2663" s="8">
        <f t="shared" si="412"/>
        <v>6</v>
      </c>
      <c r="C2663" s="9">
        <f t="shared" si="411"/>
        <v>3</v>
      </c>
      <c r="D2663" s="9" t="str">
        <f t="shared" si="411"/>
        <v>growth</v>
      </c>
      <c r="E2663" s="9">
        <v>59</v>
      </c>
      <c r="F2663" s="9" t="s">
        <v>55</v>
      </c>
      <c r="G2663" s="9" t="s">
        <v>59</v>
      </c>
      <c r="H2663" s="9">
        <v>3</v>
      </c>
      <c r="I2663" s="9">
        <f t="shared" si="410"/>
        <v>37243059</v>
      </c>
      <c r="J2663" s="9">
        <f t="shared" si="406"/>
        <v>63</v>
      </c>
      <c r="K2663" s="10">
        <v>2800</v>
      </c>
      <c r="L2663" s="10">
        <v>2800</v>
      </c>
      <c r="M2663" s="10">
        <v>91.071428571428569</v>
      </c>
      <c r="N2663" s="10">
        <f t="shared" si="407"/>
        <v>2550</v>
      </c>
      <c r="O2663" s="9"/>
      <c r="P2663" s="6"/>
      <c r="Q2663" s="6"/>
    </row>
    <row r="2664" spans="1:17" x14ac:dyDescent="0.25">
      <c r="A2664" s="7">
        <f t="shared" si="412"/>
        <v>37243</v>
      </c>
      <c r="B2664" s="11">
        <f t="shared" si="412"/>
        <v>6</v>
      </c>
      <c r="C2664" s="12">
        <f t="shared" si="411"/>
        <v>3</v>
      </c>
      <c r="D2664" s="12" t="str">
        <f t="shared" si="411"/>
        <v>growth</v>
      </c>
      <c r="E2664" s="12">
        <v>19</v>
      </c>
      <c r="F2664" s="12" t="s">
        <v>57</v>
      </c>
      <c r="G2664" s="12" t="s">
        <v>59</v>
      </c>
      <c r="H2664" s="12">
        <v>1</v>
      </c>
      <c r="I2664" s="12">
        <f t="shared" si="410"/>
        <v>37243019</v>
      </c>
      <c r="J2664" s="12">
        <f t="shared" si="406"/>
        <v>63</v>
      </c>
      <c r="K2664" s="13">
        <v>2400</v>
      </c>
      <c r="L2664" s="13">
        <v>2400</v>
      </c>
      <c r="M2664" s="13">
        <v>43.75</v>
      </c>
      <c r="N2664" s="13">
        <f t="shared" si="407"/>
        <v>1050</v>
      </c>
      <c r="O2664" s="12"/>
      <c r="P2664" s="6"/>
      <c r="Q2664" s="6"/>
    </row>
    <row r="2665" spans="1:17" x14ac:dyDescent="0.25">
      <c r="A2665" s="7">
        <f t="shared" si="412"/>
        <v>37243</v>
      </c>
      <c r="B2665" s="11">
        <f t="shared" si="412"/>
        <v>6</v>
      </c>
      <c r="C2665" s="12">
        <f t="shared" si="411"/>
        <v>3</v>
      </c>
      <c r="D2665" s="12" t="str">
        <f t="shared" si="411"/>
        <v>growth</v>
      </c>
      <c r="E2665" s="12">
        <v>38</v>
      </c>
      <c r="F2665" s="12" t="s">
        <v>57</v>
      </c>
      <c r="G2665" s="12" t="s">
        <v>59</v>
      </c>
      <c r="H2665" s="12">
        <v>2</v>
      </c>
      <c r="I2665" s="12">
        <f t="shared" si="410"/>
        <v>37243038</v>
      </c>
      <c r="J2665" s="12">
        <f t="shared" si="406"/>
        <v>63</v>
      </c>
      <c r="K2665" s="13">
        <v>3300</v>
      </c>
      <c r="L2665" s="13">
        <v>3300</v>
      </c>
      <c r="M2665" s="13">
        <v>46.969696969696969</v>
      </c>
      <c r="N2665" s="13">
        <f t="shared" si="407"/>
        <v>1550</v>
      </c>
      <c r="O2665" s="12"/>
      <c r="P2665" s="6"/>
      <c r="Q2665" s="6"/>
    </row>
    <row r="2666" spans="1:17" x14ac:dyDescent="0.25">
      <c r="A2666" s="7">
        <f t="shared" si="412"/>
        <v>37243</v>
      </c>
      <c r="B2666" s="11">
        <f t="shared" si="412"/>
        <v>6</v>
      </c>
      <c r="C2666" s="12">
        <f t="shared" si="412"/>
        <v>3</v>
      </c>
      <c r="D2666" s="12" t="str">
        <f t="shared" si="412"/>
        <v>growth</v>
      </c>
      <c r="E2666" s="12">
        <v>81</v>
      </c>
      <c r="F2666" s="12" t="s">
        <v>57</v>
      </c>
      <c r="G2666" s="12" t="s">
        <v>59</v>
      </c>
      <c r="H2666" s="12">
        <v>3</v>
      </c>
      <c r="I2666" s="12">
        <f t="shared" si="410"/>
        <v>37243081</v>
      </c>
      <c r="J2666" s="12">
        <f t="shared" si="406"/>
        <v>63</v>
      </c>
      <c r="K2666" s="13">
        <v>2550.5</v>
      </c>
      <c r="L2666" s="13">
        <v>2550.5</v>
      </c>
      <c r="M2666" s="13">
        <v>73.122917075083322</v>
      </c>
      <c r="N2666" s="13">
        <f t="shared" si="407"/>
        <v>1865.0000000000002</v>
      </c>
      <c r="O2666" s="12"/>
      <c r="P2666" s="6"/>
      <c r="Q2666" s="6"/>
    </row>
    <row r="2667" spans="1:17" x14ac:dyDescent="0.25">
      <c r="A2667" s="20">
        <v>37247</v>
      </c>
      <c r="B2667" s="8">
        <v>6</v>
      </c>
      <c r="C2667" s="9">
        <v>3</v>
      </c>
      <c r="D2667" s="9" t="s">
        <v>54</v>
      </c>
      <c r="E2667" s="9">
        <v>14</v>
      </c>
      <c r="F2667" s="9" t="s">
        <v>55</v>
      </c>
      <c r="G2667" s="9" t="s">
        <v>56</v>
      </c>
      <c r="H2667" s="9">
        <v>1</v>
      </c>
      <c r="I2667" s="9">
        <f t="shared" si="410"/>
        <v>37247014</v>
      </c>
      <c r="J2667" s="9">
        <f t="shared" si="406"/>
        <v>63</v>
      </c>
      <c r="K2667" s="10">
        <v>2550</v>
      </c>
      <c r="L2667" s="10">
        <v>2550</v>
      </c>
      <c r="M2667" s="10">
        <v>0</v>
      </c>
      <c r="N2667" s="10">
        <f t="shared" si="407"/>
        <v>0</v>
      </c>
      <c r="O2667" s="9"/>
      <c r="P2667" s="6"/>
      <c r="Q2667" s="6"/>
    </row>
    <row r="2668" spans="1:17" x14ac:dyDescent="0.25">
      <c r="A2668" s="20">
        <f>A2667</f>
        <v>37247</v>
      </c>
      <c r="B2668" s="8">
        <f>B2667</f>
        <v>6</v>
      </c>
      <c r="C2668" s="9">
        <f t="shared" ref="C2668:D2683" si="413">C2667</f>
        <v>3</v>
      </c>
      <c r="D2668" s="9" t="str">
        <f t="shared" si="413"/>
        <v>final</v>
      </c>
      <c r="E2668" s="9">
        <v>35</v>
      </c>
      <c r="F2668" s="9" t="s">
        <v>55</v>
      </c>
      <c r="G2668" s="9" t="s">
        <v>56</v>
      </c>
      <c r="H2668" s="9">
        <v>2</v>
      </c>
      <c r="I2668" s="9">
        <f t="shared" si="410"/>
        <v>37247035</v>
      </c>
      <c r="J2668" s="9">
        <f t="shared" si="406"/>
        <v>63</v>
      </c>
      <c r="K2668" s="10">
        <v>1650</v>
      </c>
      <c r="L2668" s="10">
        <v>1650</v>
      </c>
      <c r="M2668" s="10">
        <v>0</v>
      </c>
      <c r="N2668" s="10">
        <f t="shared" si="407"/>
        <v>0</v>
      </c>
      <c r="O2668" s="9"/>
      <c r="P2668" s="6"/>
      <c r="Q2668" s="6"/>
    </row>
    <row r="2669" spans="1:17" x14ac:dyDescent="0.25">
      <c r="A2669" s="20">
        <f t="shared" ref="A2669:D2684" si="414">A2668</f>
        <v>37247</v>
      </c>
      <c r="B2669" s="8">
        <f t="shared" si="414"/>
        <v>6</v>
      </c>
      <c r="C2669" s="9">
        <f t="shared" si="413"/>
        <v>3</v>
      </c>
      <c r="D2669" s="9" t="str">
        <f t="shared" si="413"/>
        <v>final</v>
      </c>
      <c r="E2669" s="9">
        <v>61</v>
      </c>
      <c r="F2669" s="9" t="s">
        <v>55</v>
      </c>
      <c r="G2669" s="9" t="s">
        <v>56</v>
      </c>
      <c r="H2669" s="9">
        <v>3</v>
      </c>
      <c r="I2669" s="9">
        <f t="shared" si="410"/>
        <v>37247061</v>
      </c>
      <c r="J2669" s="9">
        <f t="shared" si="406"/>
        <v>63</v>
      </c>
      <c r="K2669" s="10">
        <v>1450</v>
      </c>
      <c r="L2669" s="10">
        <v>1450</v>
      </c>
      <c r="M2669" s="10">
        <v>0</v>
      </c>
      <c r="N2669" s="10">
        <f t="shared" si="407"/>
        <v>0</v>
      </c>
      <c r="O2669" s="9"/>
      <c r="P2669" s="6"/>
      <c r="Q2669" s="6"/>
    </row>
    <row r="2670" spans="1:17" x14ac:dyDescent="0.25">
      <c r="A2670" s="20">
        <f t="shared" si="414"/>
        <v>37247</v>
      </c>
      <c r="B2670" s="11">
        <f t="shared" si="414"/>
        <v>6</v>
      </c>
      <c r="C2670" s="12">
        <f t="shared" si="413"/>
        <v>3</v>
      </c>
      <c r="D2670" s="12" t="str">
        <f t="shared" si="413"/>
        <v>final</v>
      </c>
      <c r="E2670" s="12">
        <v>17</v>
      </c>
      <c r="F2670" s="12" t="s">
        <v>57</v>
      </c>
      <c r="G2670" s="12" t="s">
        <v>56</v>
      </c>
      <c r="H2670" s="12">
        <v>1</v>
      </c>
      <c r="I2670" s="12">
        <f t="shared" si="410"/>
        <v>37247017</v>
      </c>
      <c r="J2670" s="12">
        <f t="shared" si="406"/>
        <v>63</v>
      </c>
      <c r="K2670" s="13">
        <v>2500</v>
      </c>
      <c r="L2670" s="13">
        <v>2500</v>
      </c>
      <c r="M2670" s="13">
        <v>1.7094017094017095</v>
      </c>
      <c r="N2670" s="13">
        <f t="shared" si="407"/>
        <v>42.73504273504274</v>
      </c>
      <c r="O2670" s="12"/>
      <c r="P2670" s="6"/>
      <c r="Q2670" s="6"/>
    </row>
    <row r="2671" spans="1:17" x14ac:dyDescent="0.25">
      <c r="A2671" s="20">
        <f t="shared" si="414"/>
        <v>37247</v>
      </c>
      <c r="B2671" s="11">
        <f t="shared" si="414"/>
        <v>6</v>
      </c>
      <c r="C2671" s="12">
        <f t="shared" si="413"/>
        <v>3</v>
      </c>
      <c r="D2671" s="12" t="str">
        <f t="shared" si="413"/>
        <v>final</v>
      </c>
      <c r="E2671" s="12">
        <v>39</v>
      </c>
      <c r="F2671" s="12" t="s">
        <v>57</v>
      </c>
      <c r="G2671" s="12" t="s">
        <v>56</v>
      </c>
      <c r="H2671" s="12">
        <v>2</v>
      </c>
      <c r="I2671" s="12">
        <f t="shared" si="410"/>
        <v>37247039</v>
      </c>
      <c r="J2671" s="12">
        <f t="shared" si="406"/>
        <v>63</v>
      </c>
      <c r="K2671" s="13">
        <v>2500</v>
      </c>
      <c r="L2671" s="13">
        <v>2500</v>
      </c>
      <c r="M2671" s="13">
        <v>0</v>
      </c>
      <c r="N2671" s="13">
        <f t="shared" si="407"/>
        <v>0</v>
      </c>
      <c r="O2671" s="12"/>
      <c r="P2671" s="6"/>
      <c r="Q2671" s="6"/>
    </row>
    <row r="2672" spans="1:17" x14ac:dyDescent="0.25">
      <c r="A2672" s="20">
        <f t="shared" si="414"/>
        <v>37247</v>
      </c>
      <c r="B2672" s="11">
        <f t="shared" si="414"/>
        <v>6</v>
      </c>
      <c r="C2672" s="12">
        <f t="shared" si="413"/>
        <v>3</v>
      </c>
      <c r="D2672" s="12" t="str">
        <f t="shared" si="413"/>
        <v>final</v>
      </c>
      <c r="E2672" s="12">
        <v>82</v>
      </c>
      <c r="F2672" s="12" t="s">
        <v>57</v>
      </c>
      <c r="G2672" s="12" t="s">
        <v>56</v>
      </c>
      <c r="H2672" s="12">
        <v>3</v>
      </c>
      <c r="I2672" s="12">
        <f t="shared" si="410"/>
        <v>37247082</v>
      </c>
      <c r="J2672" s="12">
        <f t="shared" si="406"/>
        <v>63</v>
      </c>
      <c r="K2672" s="13">
        <v>1650</v>
      </c>
      <c r="L2672" s="13">
        <v>1650</v>
      </c>
      <c r="M2672" s="13">
        <v>0</v>
      </c>
      <c r="N2672" s="13">
        <f t="shared" si="407"/>
        <v>0</v>
      </c>
      <c r="O2672" s="12"/>
      <c r="P2672" s="6"/>
      <c r="Q2672" s="6"/>
    </row>
    <row r="2673" spans="1:17" x14ac:dyDescent="0.25">
      <c r="A2673" s="20">
        <f t="shared" si="414"/>
        <v>37247</v>
      </c>
      <c r="B2673" s="14">
        <f t="shared" si="414"/>
        <v>6</v>
      </c>
      <c r="C2673" s="15">
        <f t="shared" si="413"/>
        <v>3</v>
      </c>
      <c r="D2673" s="15" t="str">
        <f t="shared" si="413"/>
        <v>final</v>
      </c>
      <c r="E2673" s="15">
        <v>15</v>
      </c>
      <c r="F2673" s="15" t="s">
        <v>55</v>
      </c>
      <c r="G2673" s="15" t="s">
        <v>58</v>
      </c>
      <c r="H2673" s="15">
        <v>1</v>
      </c>
      <c r="I2673" s="15">
        <f t="shared" si="410"/>
        <v>37247015</v>
      </c>
      <c r="J2673" s="15">
        <f t="shared" si="406"/>
        <v>63</v>
      </c>
      <c r="K2673" s="16">
        <v>1950</v>
      </c>
      <c r="L2673" s="16">
        <v>1950</v>
      </c>
      <c r="M2673" s="16">
        <v>44.571242256276491</v>
      </c>
      <c r="N2673" s="10">
        <f t="shared" si="407"/>
        <v>869.13922399739158</v>
      </c>
      <c r="O2673" s="15"/>
      <c r="P2673" s="6"/>
      <c r="Q2673" s="6"/>
    </row>
    <row r="2674" spans="1:17" x14ac:dyDescent="0.25">
      <c r="A2674" s="20">
        <f t="shared" si="414"/>
        <v>37247</v>
      </c>
      <c r="B2674" s="14">
        <f t="shared" si="414"/>
        <v>6</v>
      </c>
      <c r="C2674" s="15">
        <f t="shared" si="413"/>
        <v>3</v>
      </c>
      <c r="D2674" s="15" t="str">
        <f t="shared" si="413"/>
        <v>final</v>
      </c>
      <c r="E2674" s="15">
        <v>34</v>
      </c>
      <c r="F2674" s="15" t="s">
        <v>55</v>
      </c>
      <c r="G2674" s="15" t="s">
        <v>58</v>
      </c>
      <c r="H2674" s="15">
        <v>2</v>
      </c>
      <c r="I2674" s="15">
        <f t="shared" si="410"/>
        <v>37247034</v>
      </c>
      <c r="J2674" s="15">
        <f t="shared" si="406"/>
        <v>63</v>
      </c>
      <c r="K2674" s="16">
        <v>1500</v>
      </c>
      <c r="L2674" s="16">
        <v>1500</v>
      </c>
      <c r="M2674" s="16">
        <v>50</v>
      </c>
      <c r="N2674" s="10">
        <f t="shared" si="407"/>
        <v>750</v>
      </c>
      <c r="O2674" s="15"/>
      <c r="P2674" s="6"/>
      <c r="Q2674" s="6"/>
    </row>
    <row r="2675" spans="1:17" x14ac:dyDescent="0.25">
      <c r="A2675" s="20">
        <f t="shared" si="414"/>
        <v>37247</v>
      </c>
      <c r="B2675" s="14">
        <f t="shared" si="414"/>
        <v>6</v>
      </c>
      <c r="C2675" s="15">
        <f t="shared" si="413"/>
        <v>3</v>
      </c>
      <c r="D2675" s="15" t="str">
        <f t="shared" si="413"/>
        <v>final</v>
      </c>
      <c r="E2675" s="15">
        <v>60</v>
      </c>
      <c r="F2675" s="15" t="s">
        <v>55</v>
      </c>
      <c r="G2675" s="15" t="s">
        <v>58</v>
      </c>
      <c r="H2675" s="15">
        <v>3</v>
      </c>
      <c r="I2675" s="15">
        <f t="shared" si="410"/>
        <v>37247060</v>
      </c>
      <c r="J2675" s="15">
        <f t="shared" si="406"/>
        <v>63</v>
      </c>
      <c r="K2675" s="16">
        <v>2050</v>
      </c>
      <c r="L2675" s="16">
        <v>2050</v>
      </c>
      <c r="M2675" s="16">
        <v>82.929327415500168</v>
      </c>
      <c r="N2675" s="10">
        <f t="shared" si="407"/>
        <v>1700.0512120177534</v>
      </c>
      <c r="O2675" s="15"/>
      <c r="P2675" s="6"/>
      <c r="Q2675" s="6"/>
    </row>
    <row r="2676" spans="1:17" x14ac:dyDescent="0.25">
      <c r="A2676" s="20">
        <f t="shared" si="414"/>
        <v>37247</v>
      </c>
      <c r="B2676" s="17">
        <f t="shared" si="414"/>
        <v>6</v>
      </c>
      <c r="C2676" s="18">
        <f t="shared" si="413"/>
        <v>3</v>
      </c>
      <c r="D2676" s="18" t="str">
        <f t="shared" si="413"/>
        <v>final</v>
      </c>
      <c r="E2676" s="18">
        <v>18</v>
      </c>
      <c r="F2676" s="18" t="s">
        <v>57</v>
      </c>
      <c r="G2676" s="18" t="s">
        <v>58</v>
      </c>
      <c r="H2676" s="18">
        <v>1</v>
      </c>
      <c r="I2676" s="18">
        <f t="shared" si="410"/>
        <v>37247018</v>
      </c>
      <c r="J2676" s="18">
        <f t="shared" si="406"/>
        <v>63</v>
      </c>
      <c r="K2676" s="19">
        <v>2400</v>
      </c>
      <c r="L2676" s="19">
        <v>2400</v>
      </c>
      <c r="M2676" s="19">
        <v>29.032258064516132</v>
      </c>
      <c r="N2676" s="13">
        <f t="shared" si="407"/>
        <v>696.77419354838719</v>
      </c>
      <c r="O2676" s="18"/>
      <c r="P2676" s="6"/>
      <c r="Q2676" s="6"/>
    </row>
    <row r="2677" spans="1:17" x14ac:dyDescent="0.25">
      <c r="A2677" s="20">
        <f t="shared" si="414"/>
        <v>37247</v>
      </c>
      <c r="B2677" s="17">
        <f t="shared" si="414"/>
        <v>6</v>
      </c>
      <c r="C2677" s="18">
        <f t="shared" si="413"/>
        <v>3</v>
      </c>
      <c r="D2677" s="18" t="str">
        <f t="shared" si="413"/>
        <v>final</v>
      </c>
      <c r="E2677" s="18">
        <v>37</v>
      </c>
      <c r="F2677" s="18" t="s">
        <v>57</v>
      </c>
      <c r="G2677" s="18" t="s">
        <v>58</v>
      </c>
      <c r="H2677" s="18">
        <v>2</v>
      </c>
      <c r="I2677" s="18">
        <f t="shared" si="410"/>
        <v>37247037</v>
      </c>
      <c r="J2677" s="18">
        <f t="shared" si="406"/>
        <v>63</v>
      </c>
      <c r="K2677" s="19">
        <v>2650</v>
      </c>
      <c r="L2677" s="19">
        <v>2650</v>
      </c>
      <c r="M2677" s="19">
        <v>75.333333333333343</v>
      </c>
      <c r="N2677" s="13">
        <f t="shared" si="407"/>
        <v>1996.3333333333335</v>
      </c>
      <c r="O2677" s="18"/>
      <c r="P2677" s="6"/>
      <c r="Q2677" s="6"/>
    </row>
    <row r="2678" spans="1:17" x14ac:dyDescent="0.25">
      <c r="A2678" s="20">
        <f t="shared" si="414"/>
        <v>37247</v>
      </c>
      <c r="B2678" s="17">
        <f t="shared" si="414"/>
        <v>6</v>
      </c>
      <c r="C2678" s="18">
        <f t="shared" si="413"/>
        <v>3</v>
      </c>
      <c r="D2678" s="18" t="str">
        <f t="shared" si="413"/>
        <v>final</v>
      </c>
      <c r="E2678" s="18">
        <v>83</v>
      </c>
      <c r="F2678" s="18" t="s">
        <v>57</v>
      </c>
      <c r="G2678" s="18" t="s">
        <v>58</v>
      </c>
      <c r="H2678" s="18">
        <v>3</v>
      </c>
      <c r="I2678" s="18">
        <f t="shared" si="410"/>
        <v>37247083</v>
      </c>
      <c r="J2678" s="18">
        <f t="shared" si="406"/>
        <v>63</v>
      </c>
      <c r="K2678" s="19">
        <v>2500</v>
      </c>
      <c r="L2678" s="19">
        <v>2500</v>
      </c>
      <c r="M2678" s="19">
        <v>76.763485477178421</v>
      </c>
      <c r="N2678" s="13">
        <f t="shared" si="407"/>
        <v>1919.0871369294605</v>
      </c>
      <c r="O2678" s="18"/>
      <c r="P2678" s="6"/>
      <c r="Q2678" s="6"/>
    </row>
    <row r="2679" spans="1:17" x14ac:dyDescent="0.25">
      <c r="A2679" s="20">
        <f t="shared" si="414"/>
        <v>37247</v>
      </c>
      <c r="B2679" s="8">
        <f t="shared" si="414"/>
        <v>6</v>
      </c>
      <c r="C2679" s="9">
        <f t="shared" si="413"/>
        <v>3</v>
      </c>
      <c r="D2679" s="9" t="str">
        <f t="shared" si="413"/>
        <v>final</v>
      </c>
      <c r="E2679" s="9">
        <v>16</v>
      </c>
      <c r="F2679" s="9" t="s">
        <v>55</v>
      </c>
      <c r="G2679" s="9" t="s">
        <v>59</v>
      </c>
      <c r="H2679" s="9">
        <v>1</v>
      </c>
      <c r="I2679" s="9">
        <f t="shared" si="410"/>
        <v>37247016</v>
      </c>
      <c r="J2679" s="9">
        <f t="shared" si="406"/>
        <v>63</v>
      </c>
      <c r="K2679" s="10">
        <v>2400</v>
      </c>
      <c r="L2679" s="10">
        <v>2400</v>
      </c>
      <c r="M2679" s="10">
        <v>83.870967741935488</v>
      </c>
      <c r="N2679" s="10">
        <f t="shared" si="407"/>
        <v>2012.9032258064517</v>
      </c>
      <c r="O2679" s="9"/>
      <c r="P2679" s="6"/>
      <c r="Q2679" s="6"/>
    </row>
    <row r="2680" spans="1:17" x14ac:dyDescent="0.25">
      <c r="A2680" s="20">
        <f t="shared" si="414"/>
        <v>37247</v>
      </c>
      <c r="B2680" s="8">
        <f t="shared" si="414"/>
        <v>6</v>
      </c>
      <c r="C2680" s="9">
        <f t="shared" si="413"/>
        <v>3</v>
      </c>
      <c r="D2680" s="9" t="str">
        <f t="shared" si="413"/>
        <v>final</v>
      </c>
      <c r="E2680" s="9">
        <v>36</v>
      </c>
      <c r="F2680" s="9" t="s">
        <v>55</v>
      </c>
      <c r="G2680" s="9" t="s">
        <v>59</v>
      </c>
      <c r="H2680" s="9">
        <v>2</v>
      </c>
      <c r="I2680" s="9">
        <f t="shared" si="410"/>
        <v>37247036</v>
      </c>
      <c r="J2680" s="9">
        <f t="shared" si="406"/>
        <v>63</v>
      </c>
      <c r="K2680" s="10">
        <v>3000</v>
      </c>
      <c r="L2680" s="10">
        <v>3000</v>
      </c>
      <c r="M2680" s="10">
        <v>94.117647058823522</v>
      </c>
      <c r="N2680" s="10">
        <f t="shared" si="407"/>
        <v>2823.5294117647054</v>
      </c>
      <c r="O2680" s="9"/>
      <c r="P2680" s="6"/>
      <c r="Q2680" s="6"/>
    </row>
    <row r="2681" spans="1:17" x14ac:dyDescent="0.25">
      <c r="A2681" s="20">
        <f t="shared" si="414"/>
        <v>37247</v>
      </c>
      <c r="B2681" s="8">
        <f t="shared" si="414"/>
        <v>6</v>
      </c>
      <c r="C2681" s="9">
        <f t="shared" si="413"/>
        <v>3</v>
      </c>
      <c r="D2681" s="9" t="str">
        <f t="shared" si="413"/>
        <v>final</v>
      </c>
      <c r="E2681" s="9">
        <v>59</v>
      </c>
      <c r="F2681" s="9" t="s">
        <v>55</v>
      </c>
      <c r="G2681" s="9" t="s">
        <v>59</v>
      </c>
      <c r="H2681" s="9">
        <v>3</v>
      </c>
      <c r="I2681" s="9">
        <f t="shared" si="410"/>
        <v>37247059</v>
      </c>
      <c r="J2681" s="9">
        <f t="shared" si="406"/>
        <v>63</v>
      </c>
      <c r="K2681" s="10">
        <v>3250</v>
      </c>
      <c r="L2681" s="10">
        <v>3250</v>
      </c>
      <c r="M2681" s="10">
        <v>91.071428571428569</v>
      </c>
      <c r="N2681" s="10">
        <f t="shared" si="407"/>
        <v>2959.8214285714284</v>
      </c>
      <c r="O2681" s="9"/>
      <c r="P2681" s="6"/>
      <c r="Q2681" s="6"/>
    </row>
    <row r="2682" spans="1:17" x14ac:dyDescent="0.25">
      <c r="A2682" s="20">
        <f t="shared" si="414"/>
        <v>37247</v>
      </c>
      <c r="B2682" s="11">
        <f t="shared" si="414"/>
        <v>6</v>
      </c>
      <c r="C2682" s="12">
        <f t="shared" si="413"/>
        <v>3</v>
      </c>
      <c r="D2682" s="12" t="str">
        <f t="shared" si="413"/>
        <v>final</v>
      </c>
      <c r="E2682" s="12">
        <v>19</v>
      </c>
      <c r="F2682" s="12" t="s">
        <v>57</v>
      </c>
      <c r="G2682" s="12" t="s">
        <v>59</v>
      </c>
      <c r="H2682" s="12">
        <v>1</v>
      </c>
      <c r="I2682" s="12">
        <f t="shared" si="410"/>
        <v>37247019</v>
      </c>
      <c r="J2682" s="12">
        <f t="shared" si="406"/>
        <v>63</v>
      </c>
      <c r="K2682" s="13">
        <v>3150</v>
      </c>
      <c r="L2682" s="13">
        <v>3150</v>
      </c>
      <c r="M2682" s="13">
        <v>43.75</v>
      </c>
      <c r="N2682" s="13">
        <f t="shared" si="407"/>
        <v>1378.125</v>
      </c>
      <c r="O2682" s="12"/>
      <c r="P2682" s="6"/>
      <c r="Q2682" s="6"/>
    </row>
    <row r="2683" spans="1:17" x14ac:dyDescent="0.25">
      <c r="A2683" s="20">
        <f t="shared" si="414"/>
        <v>37247</v>
      </c>
      <c r="B2683" s="11">
        <f t="shared" si="414"/>
        <v>6</v>
      </c>
      <c r="C2683" s="12">
        <f t="shared" si="413"/>
        <v>3</v>
      </c>
      <c r="D2683" s="12" t="str">
        <f t="shared" si="413"/>
        <v>final</v>
      </c>
      <c r="E2683" s="12">
        <v>38</v>
      </c>
      <c r="F2683" s="12" t="s">
        <v>57</v>
      </c>
      <c r="G2683" s="12" t="s">
        <v>59</v>
      </c>
      <c r="H2683" s="12">
        <v>2</v>
      </c>
      <c r="I2683" s="12">
        <f t="shared" si="410"/>
        <v>37247038</v>
      </c>
      <c r="J2683" s="12">
        <f t="shared" si="406"/>
        <v>63</v>
      </c>
      <c r="K2683" s="13">
        <v>2500</v>
      </c>
      <c r="L2683" s="13">
        <v>2500</v>
      </c>
      <c r="M2683" s="13">
        <v>46.969696969696969</v>
      </c>
      <c r="N2683" s="13">
        <f t="shared" si="407"/>
        <v>1174.2424242424242</v>
      </c>
      <c r="O2683" s="12"/>
      <c r="P2683" s="6"/>
      <c r="Q2683" s="6"/>
    </row>
    <row r="2684" spans="1:17" x14ac:dyDescent="0.25">
      <c r="A2684" s="20">
        <f t="shared" si="414"/>
        <v>37247</v>
      </c>
      <c r="B2684" s="11">
        <f t="shared" si="414"/>
        <v>6</v>
      </c>
      <c r="C2684" s="12">
        <f t="shared" si="414"/>
        <v>3</v>
      </c>
      <c r="D2684" s="12" t="str">
        <f t="shared" si="414"/>
        <v>final</v>
      </c>
      <c r="E2684" s="12">
        <v>81</v>
      </c>
      <c r="F2684" s="12" t="s">
        <v>57</v>
      </c>
      <c r="G2684" s="12" t="s">
        <v>59</v>
      </c>
      <c r="H2684" s="12">
        <v>3</v>
      </c>
      <c r="I2684" s="12">
        <f t="shared" si="410"/>
        <v>37247081</v>
      </c>
      <c r="J2684" s="12">
        <f t="shared" si="406"/>
        <v>63</v>
      </c>
      <c r="K2684" s="13">
        <v>2300</v>
      </c>
      <c r="L2684" s="13">
        <v>2300</v>
      </c>
      <c r="M2684" s="13">
        <v>73.122917075083322</v>
      </c>
      <c r="N2684" s="13">
        <f t="shared" si="407"/>
        <v>1681.8270927269166</v>
      </c>
      <c r="O2684" s="12"/>
      <c r="P2684" s="6"/>
      <c r="Q2684" s="6"/>
    </row>
    <row r="2685" spans="1:17" x14ac:dyDescent="0.25">
      <c r="A2685" s="7">
        <v>37255</v>
      </c>
      <c r="B2685" s="8">
        <v>6</v>
      </c>
      <c r="C2685" s="9">
        <v>3</v>
      </c>
      <c r="D2685" s="9" t="s">
        <v>51</v>
      </c>
      <c r="E2685" s="9">
        <v>14</v>
      </c>
      <c r="F2685" s="9" t="s">
        <v>55</v>
      </c>
      <c r="G2685" s="9" t="s">
        <v>56</v>
      </c>
      <c r="H2685" s="9">
        <v>1</v>
      </c>
      <c r="I2685" s="9">
        <f t="shared" si="410"/>
        <v>37255014</v>
      </c>
      <c r="J2685" s="9">
        <f t="shared" si="406"/>
        <v>63</v>
      </c>
      <c r="K2685" s="10"/>
      <c r="L2685" s="10"/>
      <c r="M2685" s="10"/>
      <c r="N2685" s="10"/>
      <c r="O2685" s="9"/>
      <c r="P2685" s="6"/>
      <c r="Q2685" s="6"/>
    </row>
    <row r="2686" spans="1:17" x14ac:dyDescent="0.25">
      <c r="A2686" s="7">
        <f>A2685</f>
        <v>37255</v>
      </c>
      <c r="B2686" s="8">
        <f>B2685</f>
        <v>6</v>
      </c>
      <c r="C2686" s="9">
        <f t="shared" ref="C2686:D2701" si="415">C2685</f>
        <v>3</v>
      </c>
      <c r="D2686" s="9" t="str">
        <f t="shared" si="415"/>
        <v>residual</v>
      </c>
      <c r="E2686" s="9">
        <v>35</v>
      </c>
      <c r="F2686" s="9" t="s">
        <v>55</v>
      </c>
      <c r="G2686" s="9" t="s">
        <v>56</v>
      </c>
      <c r="H2686" s="9">
        <v>2</v>
      </c>
      <c r="I2686" s="9">
        <f t="shared" si="410"/>
        <v>37255035</v>
      </c>
      <c r="J2686" s="9">
        <f t="shared" si="406"/>
        <v>63</v>
      </c>
      <c r="K2686" s="10"/>
      <c r="L2686" s="10"/>
      <c r="M2686" s="10"/>
      <c r="N2686" s="10"/>
      <c r="O2686" s="9"/>
      <c r="P2686" s="6"/>
      <c r="Q2686" s="6"/>
    </row>
    <row r="2687" spans="1:17" x14ac:dyDescent="0.25">
      <c r="A2687" s="7">
        <f t="shared" ref="A2687:D2702" si="416">A2686</f>
        <v>37255</v>
      </c>
      <c r="B2687" s="8">
        <f t="shared" si="416"/>
        <v>6</v>
      </c>
      <c r="C2687" s="9">
        <f t="shared" si="415"/>
        <v>3</v>
      </c>
      <c r="D2687" s="9" t="str">
        <f t="shared" si="415"/>
        <v>residual</v>
      </c>
      <c r="E2687" s="9">
        <v>61</v>
      </c>
      <c r="F2687" s="9" t="s">
        <v>55</v>
      </c>
      <c r="G2687" s="9" t="s">
        <v>56</v>
      </c>
      <c r="H2687" s="9">
        <v>3</v>
      </c>
      <c r="I2687" s="9">
        <f t="shared" si="410"/>
        <v>37255061</v>
      </c>
      <c r="J2687" s="9">
        <f t="shared" si="406"/>
        <v>63</v>
      </c>
      <c r="K2687" s="10"/>
      <c r="L2687" s="10"/>
      <c r="M2687" s="10"/>
      <c r="N2687" s="10"/>
      <c r="O2687" s="9"/>
      <c r="P2687" s="6"/>
      <c r="Q2687" s="6"/>
    </row>
    <row r="2688" spans="1:17" x14ac:dyDescent="0.25">
      <c r="A2688" s="7">
        <f t="shared" si="416"/>
        <v>37255</v>
      </c>
      <c r="B2688" s="11">
        <f t="shared" si="416"/>
        <v>6</v>
      </c>
      <c r="C2688" s="12">
        <f t="shared" si="415"/>
        <v>3</v>
      </c>
      <c r="D2688" s="12" t="str">
        <f t="shared" si="415"/>
        <v>residual</v>
      </c>
      <c r="E2688" s="12">
        <v>17</v>
      </c>
      <c r="F2688" s="12" t="s">
        <v>57</v>
      </c>
      <c r="G2688" s="12" t="s">
        <v>56</v>
      </c>
      <c r="H2688" s="12">
        <v>1</v>
      </c>
      <c r="I2688" s="12">
        <f t="shared" si="410"/>
        <v>37255017</v>
      </c>
      <c r="J2688" s="12">
        <f t="shared" si="406"/>
        <v>63</v>
      </c>
      <c r="K2688" s="13"/>
      <c r="L2688" s="13"/>
      <c r="M2688" s="13"/>
      <c r="N2688" s="13"/>
      <c r="O2688" s="12"/>
      <c r="P2688" s="6"/>
      <c r="Q2688" s="6"/>
    </row>
    <row r="2689" spans="1:17" x14ac:dyDescent="0.25">
      <c r="A2689" s="7">
        <f t="shared" si="416"/>
        <v>37255</v>
      </c>
      <c r="B2689" s="11">
        <f t="shared" si="416"/>
        <v>6</v>
      </c>
      <c r="C2689" s="12">
        <f t="shared" si="415"/>
        <v>3</v>
      </c>
      <c r="D2689" s="12" t="str">
        <f t="shared" si="415"/>
        <v>residual</v>
      </c>
      <c r="E2689" s="12">
        <v>39</v>
      </c>
      <c r="F2689" s="12" t="s">
        <v>57</v>
      </c>
      <c r="G2689" s="12" t="s">
        <v>56</v>
      </c>
      <c r="H2689" s="12">
        <v>2</v>
      </c>
      <c r="I2689" s="12">
        <f t="shared" si="410"/>
        <v>37255039</v>
      </c>
      <c r="J2689" s="12">
        <f t="shared" si="406"/>
        <v>63</v>
      </c>
      <c r="K2689" s="13"/>
      <c r="L2689" s="13"/>
      <c r="M2689" s="13"/>
      <c r="N2689" s="13"/>
      <c r="O2689" s="12"/>
      <c r="P2689" s="6"/>
      <c r="Q2689" s="6"/>
    </row>
    <row r="2690" spans="1:17" x14ac:dyDescent="0.25">
      <c r="A2690" s="7">
        <f t="shared" si="416"/>
        <v>37255</v>
      </c>
      <c r="B2690" s="11">
        <f t="shared" si="416"/>
        <v>6</v>
      </c>
      <c r="C2690" s="12">
        <f t="shared" si="415"/>
        <v>3</v>
      </c>
      <c r="D2690" s="12" t="str">
        <f t="shared" si="415"/>
        <v>residual</v>
      </c>
      <c r="E2690" s="12">
        <v>82</v>
      </c>
      <c r="F2690" s="12" t="s">
        <v>57</v>
      </c>
      <c r="G2690" s="12" t="s">
        <v>56</v>
      </c>
      <c r="H2690" s="12">
        <v>3</v>
      </c>
      <c r="I2690" s="12">
        <f t="shared" si="410"/>
        <v>37255082</v>
      </c>
      <c r="J2690" s="12">
        <f t="shared" si="406"/>
        <v>63</v>
      </c>
      <c r="K2690" s="13"/>
      <c r="L2690" s="13"/>
      <c r="M2690" s="13"/>
      <c r="N2690" s="13"/>
      <c r="O2690" s="12"/>
      <c r="P2690" s="6"/>
      <c r="Q2690" s="6"/>
    </row>
    <row r="2691" spans="1:17" x14ac:dyDescent="0.25">
      <c r="A2691" s="7">
        <f t="shared" si="416"/>
        <v>37255</v>
      </c>
      <c r="B2691" s="14">
        <f t="shared" si="416"/>
        <v>6</v>
      </c>
      <c r="C2691" s="15">
        <f t="shared" si="415"/>
        <v>3</v>
      </c>
      <c r="D2691" s="15" t="str">
        <f t="shared" si="415"/>
        <v>residual</v>
      </c>
      <c r="E2691" s="15">
        <v>15</v>
      </c>
      <c r="F2691" s="15" t="s">
        <v>55</v>
      </c>
      <c r="G2691" s="15" t="s">
        <v>58</v>
      </c>
      <c r="H2691" s="15">
        <v>1</v>
      </c>
      <c r="I2691" s="15">
        <f t="shared" si="410"/>
        <v>37255015</v>
      </c>
      <c r="J2691" s="15">
        <f t="shared" si="406"/>
        <v>63</v>
      </c>
      <c r="K2691" s="16"/>
      <c r="L2691" s="16"/>
      <c r="M2691" s="16"/>
      <c r="N2691" s="10"/>
      <c r="O2691" s="15"/>
      <c r="P2691" s="6"/>
      <c r="Q2691" s="6"/>
    </row>
    <row r="2692" spans="1:17" x14ac:dyDescent="0.25">
      <c r="A2692" s="7">
        <f t="shared" si="416"/>
        <v>37255</v>
      </c>
      <c r="B2692" s="14">
        <f t="shared" si="416"/>
        <v>6</v>
      </c>
      <c r="C2692" s="15">
        <f t="shared" si="415"/>
        <v>3</v>
      </c>
      <c r="D2692" s="15" t="str">
        <f t="shared" si="415"/>
        <v>residual</v>
      </c>
      <c r="E2692" s="15">
        <v>34</v>
      </c>
      <c r="F2692" s="15" t="s">
        <v>55</v>
      </c>
      <c r="G2692" s="15" t="s">
        <v>58</v>
      </c>
      <c r="H2692" s="15">
        <v>2</v>
      </c>
      <c r="I2692" s="15">
        <f t="shared" si="410"/>
        <v>37255034</v>
      </c>
      <c r="J2692" s="15">
        <f t="shared" si="406"/>
        <v>63</v>
      </c>
      <c r="K2692" s="16"/>
      <c r="L2692" s="16"/>
      <c r="M2692" s="16"/>
      <c r="N2692" s="10"/>
      <c r="O2692" s="15"/>
      <c r="P2692" s="6"/>
      <c r="Q2692" s="6"/>
    </row>
    <row r="2693" spans="1:17" x14ac:dyDescent="0.25">
      <c r="A2693" s="7">
        <f t="shared" si="416"/>
        <v>37255</v>
      </c>
      <c r="B2693" s="14">
        <f t="shared" si="416"/>
        <v>6</v>
      </c>
      <c r="C2693" s="15">
        <f t="shared" si="415"/>
        <v>3</v>
      </c>
      <c r="D2693" s="15" t="str">
        <f t="shared" si="415"/>
        <v>residual</v>
      </c>
      <c r="E2693" s="15">
        <v>60</v>
      </c>
      <c r="F2693" s="15" t="s">
        <v>55</v>
      </c>
      <c r="G2693" s="15" t="s">
        <v>58</v>
      </c>
      <c r="H2693" s="15">
        <v>3</v>
      </c>
      <c r="I2693" s="15">
        <f t="shared" si="410"/>
        <v>37255060</v>
      </c>
      <c r="J2693" s="15">
        <f t="shared" si="406"/>
        <v>63</v>
      </c>
      <c r="K2693" s="16"/>
      <c r="L2693" s="16"/>
      <c r="M2693" s="16"/>
      <c r="N2693" s="10"/>
      <c r="O2693" s="15"/>
      <c r="P2693" s="6"/>
      <c r="Q2693" s="6"/>
    </row>
    <row r="2694" spans="1:17" x14ac:dyDescent="0.25">
      <c r="A2694" s="7">
        <f t="shared" si="416"/>
        <v>37255</v>
      </c>
      <c r="B2694" s="17">
        <f t="shared" si="416"/>
        <v>6</v>
      </c>
      <c r="C2694" s="18">
        <f t="shared" si="415"/>
        <v>3</v>
      </c>
      <c r="D2694" s="18" t="str">
        <f t="shared" si="415"/>
        <v>residual</v>
      </c>
      <c r="E2694" s="18">
        <v>18</v>
      </c>
      <c r="F2694" s="18" t="s">
        <v>57</v>
      </c>
      <c r="G2694" s="18" t="s">
        <v>58</v>
      </c>
      <c r="H2694" s="18">
        <v>1</v>
      </c>
      <c r="I2694" s="18">
        <f t="shared" si="410"/>
        <v>37255018</v>
      </c>
      <c r="J2694" s="18">
        <f t="shared" si="406"/>
        <v>63</v>
      </c>
      <c r="K2694" s="19"/>
      <c r="L2694" s="19"/>
      <c r="M2694" s="19"/>
      <c r="N2694" s="13"/>
      <c r="O2694" s="18"/>
      <c r="P2694" s="6"/>
      <c r="Q2694" s="6"/>
    </row>
    <row r="2695" spans="1:17" x14ac:dyDescent="0.25">
      <c r="A2695" s="7">
        <f t="shared" si="416"/>
        <v>37255</v>
      </c>
      <c r="B2695" s="17">
        <f t="shared" si="416"/>
        <v>6</v>
      </c>
      <c r="C2695" s="18">
        <f t="shared" si="415"/>
        <v>3</v>
      </c>
      <c r="D2695" s="18" t="str">
        <f t="shared" si="415"/>
        <v>residual</v>
      </c>
      <c r="E2695" s="18">
        <v>37</v>
      </c>
      <c r="F2695" s="18" t="s">
        <v>57</v>
      </c>
      <c r="G2695" s="18" t="s">
        <v>58</v>
      </c>
      <c r="H2695" s="18">
        <v>2</v>
      </c>
      <c r="I2695" s="18">
        <f t="shared" si="410"/>
        <v>37255037</v>
      </c>
      <c r="J2695" s="18">
        <f t="shared" si="406"/>
        <v>63</v>
      </c>
      <c r="K2695" s="19"/>
      <c r="L2695" s="19"/>
      <c r="M2695" s="19"/>
      <c r="N2695" s="13"/>
      <c r="O2695" s="18"/>
      <c r="P2695" s="6"/>
      <c r="Q2695" s="6"/>
    </row>
    <row r="2696" spans="1:17" x14ac:dyDescent="0.25">
      <c r="A2696" s="7">
        <f t="shared" si="416"/>
        <v>37255</v>
      </c>
      <c r="B2696" s="17">
        <f t="shared" si="416"/>
        <v>6</v>
      </c>
      <c r="C2696" s="18">
        <f t="shared" si="415"/>
        <v>3</v>
      </c>
      <c r="D2696" s="18" t="str">
        <f t="shared" si="415"/>
        <v>residual</v>
      </c>
      <c r="E2696" s="18">
        <v>83</v>
      </c>
      <c r="F2696" s="18" t="s">
        <v>57</v>
      </c>
      <c r="G2696" s="18" t="s">
        <v>58</v>
      </c>
      <c r="H2696" s="18">
        <v>3</v>
      </c>
      <c r="I2696" s="18">
        <f t="shared" si="410"/>
        <v>37255083</v>
      </c>
      <c r="J2696" s="18">
        <f t="shared" si="406"/>
        <v>63</v>
      </c>
      <c r="K2696" s="19"/>
      <c r="L2696" s="19"/>
      <c r="M2696" s="19"/>
      <c r="N2696" s="13"/>
      <c r="O2696" s="18"/>
      <c r="P2696" s="6"/>
      <c r="Q2696" s="6"/>
    </row>
    <row r="2697" spans="1:17" x14ac:dyDescent="0.25">
      <c r="A2697" s="7">
        <f t="shared" si="416"/>
        <v>37255</v>
      </c>
      <c r="B2697" s="8">
        <f t="shared" si="416"/>
        <v>6</v>
      </c>
      <c r="C2697" s="9">
        <f t="shared" si="415"/>
        <v>3</v>
      </c>
      <c r="D2697" s="9" t="str">
        <f t="shared" si="415"/>
        <v>residual</v>
      </c>
      <c r="E2697" s="9">
        <v>16</v>
      </c>
      <c r="F2697" s="9" t="s">
        <v>55</v>
      </c>
      <c r="G2697" s="9" t="s">
        <v>59</v>
      </c>
      <c r="H2697" s="9">
        <v>1</v>
      </c>
      <c r="I2697" s="9">
        <f t="shared" si="410"/>
        <v>37255016</v>
      </c>
      <c r="J2697" s="9">
        <f t="shared" si="406"/>
        <v>63</v>
      </c>
      <c r="K2697" s="10"/>
      <c r="L2697" s="10"/>
      <c r="M2697" s="10"/>
      <c r="N2697" s="10"/>
      <c r="O2697" s="9"/>
      <c r="P2697" s="6"/>
      <c r="Q2697" s="6"/>
    </row>
    <row r="2698" spans="1:17" x14ac:dyDescent="0.25">
      <c r="A2698" s="7">
        <f t="shared" si="416"/>
        <v>37255</v>
      </c>
      <c r="B2698" s="8">
        <f t="shared" si="416"/>
        <v>6</v>
      </c>
      <c r="C2698" s="9">
        <f t="shared" si="415"/>
        <v>3</v>
      </c>
      <c r="D2698" s="9" t="str">
        <f t="shared" si="415"/>
        <v>residual</v>
      </c>
      <c r="E2698" s="9">
        <v>36</v>
      </c>
      <c r="F2698" s="9" t="s">
        <v>55</v>
      </c>
      <c r="G2698" s="9" t="s">
        <v>59</v>
      </c>
      <c r="H2698" s="9">
        <v>2</v>
      </c>
      <c r="I2698" s="9">
        <f t="shared" si="410"/>
        <v>37255036</v>
      </c>
      <c r="J2698" s="9">
        <f t="shared" si="406"/>
        <v>63</v>
      </c>
      <c r="K2698" s="10"/>
      <c r="L2698" s="10"/>
      <c r="M2698" s="10"/>
      <c r="N2698" s="10"/>
      <c r="O2698" s="9"/>
      <c r="P2698" s="6"/>
      <c r="Q2698" s="6"/>
    </row>
    <row r="2699" spans="1:17" x14ac:dyDescent="0.25">
      <c r="A2699" s="7">
        <f t="shared" si="416"/>
        <v>37255</v>
      </c>
      <c r="B2699" s="8">
        <f t="shared" si="416"/>
        <v>6</v>
      </c>
      <c r="C2699" s="9">
        <f t="shared" si="415"/>
        <v>3</v>
      </c>
      <c r="D2699" s="9" t="str">
        <f t="shared" si="415"/>
        <v>residual</v>
      </c>
      <c r="E2699" s="9">
        <v>59</v>
      </c>
      <c r="F2699" s="9" t="s">
        <v>55</v>
      </c>
      <c r="G2699" s="9" t="s">
        <v>59</v>
      </c>
      <c r="H2699" s="9">
        <v>3</v>
      </c>
      <c r="I2699" s="9">
        <f t="shared" si="410"/>
        <v>37255059</v>
      </c>
      <c r="J2699" s="9">
        <f t="shared" si="406"/>
        <v>63</v>
      </c>
      <c r="K2699" s="10"/>
      <c r="L2699" s="10"/>
      <c r="M2699" s="10"/>
      <c r="N2699" s="10"/>
      <c r="O2699" s="9"/>
      <c r="P2699" s="6"/>
      <c r="Q2699" s="6"/>
    </row>
    <row r="2700" spans="1:17" x14ac:dyDescent="0.25">
      <c r="A2700" s="7">
        <f t="shared" si="416"/>
        <v>37255</v>
      </c>
      <c r="B2700" s="11">
        <f t="shared" si="416"/>
        <v>6</v>
      </c>
      <c r="C2700" s="12">
        <f t="shared" si="415"/>
        <v>3</v>
      </c>
      <c r="D2700" s="12" t="str">
        <f t="shared" si="415"/>
        <v>residual</v>
      </c>
      <c r="E2700" s="12">
        <v>19</v>
      </c>
      <c r="F2700" s="12" t="s">
        <v>57</v>
      </c>
      <c r="G2700" s="12" t="s">
        <v>59</v>
      </c>
      <c r="H2700" s="12">
        <v>1</v>
      </c>
      <c r="I2700" s="12">
        <f t="shared" si="410"/>
        <v>37255019</v>
      </c>
      <c r="J2700" s="12">
        <f t="shared" si="406"/>
        <v>63</v>
      </c>
      <c r="K2700" s="13"/>
      <c r="L2700" s="13"/>
      <c r="M2700" s="13"/>
      <c r="N2700" s="13"/>
      <c r="O2700" s="12"/>
      <c r="P2700" s="6"/>
      <c r="Q2700" s="6"/>
    </row>
    <row r="2701" spans="1:17" x14ac:dyDescent="0.25">
      <c r="A2701" s="7">
        <f t="shared" si="416"/>
        <v>37255</v>
      </c>
      <c r="B2701" s="11">
        <f t="shared" si="416"/>
        <v>6</v>
      </c>
      <c r="C2701" s="12">
        <f t="shared" si="415"/>
        <v>3</v>
      </c>
      <c r="D2701" s="12" t="str">
        <f t="shared" si="415"/>
        <v>residual</v>
      </c>
      <c r="E2701" s="12">
        <v>38</v>
      </c>
      <c r="F2701" s="12" t="s">
        <v>57</v>
      </c>
      <c r="G2701" s="12" t="s">
        <v>59</v>
      </c>
      <c r="H2701" s="12">
        <v>2</v>
      </c>
      <c r="I2701" s="12">
        <f t="shared" si="410"/>
        <v>37255038</v>
      </c>
      <c r="J2701" s="12">
        <f t="shared" si="406"/>
        <v>63</v>
      </c>
      <c r="K2701" s="13"/>
      <c r="L2701" s="13"/>
      <c r="M2701" s="13"/>
      <c r="N2701" s="13"/>
      <c r="O2701" s="12"/>
      <c r="P2701" s="6"/>
      <c r="Q2701" s="6"/>
    </row>
    <row r="2702" spans="1:17" x14ac:dyDescent="0.25">
      <c r="A2702" s="7">
        <f t="shared" si="416"/>
        <v>37255</v>
      </c>
      <c r="B2702" s="11">
        <f t="shared" si="416"/>
        <v>6</v>
      </c>
      <c r="C2702" s="12">
        <f t="shared" si="416"/>
        <v>3</v>
      </c>
      <c r="D2702" s="12" t="str">
        <f t="shared" si="416"/>
        <v>residual</v>
      </c>
      <c r="E2702" s="12">
        <v>81</v>
      </c>
      <c r="F2702" s="12" t="s">
        <v>57</v>
      </c>
      <c r="G2702" s="12" t="s">
        <v>59</v>
      </c>
      <c r="H2702" s="12">
        <v>3</v>
      </c>
      <c r="I2702" s="12">
        <f t="shared" si="410"/>
        <v>37255081</v>
      </c>
      <c r="J2702" s="12">
        <f t="shared" si="406"/>
        <v>63</v>
      </c>
      <c r="K2702" s="13"/>
      <c r="L2702" s="13"/>
      <c r="M2702" s="13"/>
      <c r="N2702" s="13"/>
      <c r="O2702" s="12"/>
      <c r="P2702" s="6"/>
      <c r="Q2702" s="6"/>
    </row>
    <row r="2703" spans="1:17" x14ac:dyDescent="0.25">
      <c r="A2703" s="20">
        <v>37293</v>
      </c>
      <c r="B2703" s="8">
        <v>6</v>
      </c>
      <c r="C2703" s="9">
        <v>4</v>
      </c>
      <c r="D2703" s="9" t="s">
        <v>54</v>
      </c>
      <c r="E2703" s="9">
        <v>14</v>
      </c>
      <c r="F2703" s="9" t="s">
        <v>55</v>
      </c>
      <c r="G2703" s="9" t="s">
        <v>56</v>
      </c>
      <c r="H2703" s="9">
        <v>1</v>
      </c>
      <c r="I2703" s="9">
        <f t="shared" si="410"/>
        <v>37293014</v>
      </c>
      <c r="J2703" s="9">
        <f t="shared" si="406"/>
        <v>64</v>
      </c>
      <c r="K2703" s="27">
        <v>2550</v>
      </c>
      <c r="L2703" s="27">
        <v>2550</v>
      </c>
      <c r="M2703" s="27">
        <v>0</v>
      </c>
      <c r="N2703" s="10">
        <f t="shared" si="407"/>
        <v>0</v>
      </c>
      <c r="O2703" s="9"/>
      <c r="P2703" s="6"/>
      <c r="Q2703" s="6"/>
    </row>
    <row r="2704" spans="1:17" x14ac:dyDescent="0.25">
      <c r="A2704" s="20">
        <f>A2703</f>
        <v>37293</v>
      </c>
      <c r="B2704" s="8">
        <f>B2703</f>
        <v>6</v>
      </c>
      <c r="C2704" s="9">
        <f t="shared" ref="C2704:D2719" si="417">C2703</f>
        <v>4</v>
      </c>
      <c r="D2704" s="9" t="str">
        <f t="shared" si="417"/>
        <v>final</v>
      </c>
      <c r="E2704" s="9">
        <v>35</v>
      </c>
      <c r="F2704" s="9" t="s">
        <v>55</v>
      </c>
      <c r="G2704" s="9" t="s">
        <v>56</v>
      </c>
      <c r="H2704" s="9">
        <v>2</v>
      </c>
      <c r="I2704" s="9">
        <f t="shared" si="410"/>
        <v>37293035</v>
      </c>
      <c r="J2704" s="9">
        <f t="shared" si="406"/>
        <v>64</v>
      </c>
      <c r="K2704" s="27">
        <v>1650</v>
      </c>
      <c r="L2704" s="27">
        <v>1650</v>
      </c>
      <c r="M2704" s="27">
        <v>0</v>
      </c>
      <c r="N2704" s="10">
        <f t="shared" si="407"/>
        <v>0</v>
      </c>
      <c r="O2704" s="9"/>
      <c r="P2704" s="6"/>
      <c r="Q2704" s="6"/>
    </row>
    <row r="2705" spans="1:17" x14ac:dyDescent="0.25">
      <c r="A2705" s="20">
        <f t="shared" ref="A2705:D2720" si="418">A2704</f>
        <v>37293</v>
      </c>
      <c r="B2705" s="8">
        <f t="shared" si="418"/>
        <v>6</v>
      </c>
      <c r="C2705" s="9">
        <f t="shared" si="417"/>
        <v>4</v>
      </c>
      <c r="D2705" s="9" t="str">
        <f t="shared" si="417"/>
        <v>final</v>
      </c>
      <c r="E2705" s="9">
        <v>61</v>
      </c>
      <c r="F2705" s="9" t="s">
        <v>55</v>
      </c>
      <c r="G2705" s="9" t="s">
        <v>56</v>
      </c>
      <c r="H2705" s="9">
        <v>3</v>
      </c>
      <c r="I2705" s="9">
        <f t="shared" si="410"/>
        <v>37293061</v>
      </c>
      <c r="J2705" s="9">
        <f t="shared" si="406"/>
        <v>64</v>
      </c>
      <c r="K2705" s="27">
        <v>1450</v>
      </c>
      <c r="L2705" s="27">
        <v>1450</v>
      </c>
      <c r="M2705" s="27">
        <v>0</v>
      </c>
      <c r="N2705" s="10">
        <f t="shared" si="407"/>
        <v>0</v>
      </c>
      <c r="O2705" s="9"/>
      <c r="P2705" s="6"/>
      <c r="Q2705" s="6"/>
    </row>
    <row r="2706" spans="1:17" x14ac:dyDescent="0.25">
      <c r="A2706" s="20">
        <f t="shared" si="418"/>
        <v>37293</v>
      </c>
      <c r="B2706" s="11">
        <f t="shared" si="418"/>
        <v>6</v>
      </c>
      <c r="C2706" s="12">
        <f t="shared" si="417"/>
        <v>4</v>
      </c>
      <c r="D2706" s="12" t="str">
        <f t="shared" si="417"/>
        <v>final</v>
      </c>
      <c r="E2706" s="12">
        <v>17</v>
      </c>
      <c r="F2706" s="12" t="s">
        <v>57</v>
      </c>
      <c r="G2706" s="12" t="s">
        <v>56</v>
      </c>
      <c r="H2706" s="12">
        <v>1</v>
      </c>
      <c r="I2706" s="12">
        <f t="shared" si="410"/>
        <v>37293017</v>
      </c>
      <c r="J2706" s="12">
        <f t="shared" si="406"/>
        <v>64</v>
      </c>
      <c r="K2706" s="28">
        <v>2500</v>
      </c>
      <c r="L2706" s="28">
        <v>2500</v>
      </c>
      <c r="M2706" s="28">
        <v>1.7094017094017095</v>
      </c>
      <c r="N2706" s="13">
        <f t="shared" si="407"/>
        <v>42.73504273504274</v>
      </c>
      <c r="O2706" s="12"/>
      <c r="P2706" s="6"/>
      <c r="Q2706" s="6"/>
    </row>
    <row r="2707" spans="1:17" x14ac:dyDescent="0.25">
      <c r="A2707" s="20">
        <f t="shared" si="418"/>
        <v>37293</v>
      </c>
      <c r="B2707" s="11">
        <f t="shared" si="418"/>
        <v>6</v>
      </c>
      <c r="C2707" s="12">
        <f t="shared" si="417"/>
        <v>4</v>
      </c>
      <c r="D2707" s="12" t="str">
        <f t="shared" si="417"/>
        <v>final</v>
      </c>
      <c r="E2707" s="12">
        <v>39</v>
      </c>
      <c r="F2707" s="12" t="s">
        <v>57</v>
      </c>
      <c r="G2707" s="12" t="s">
        <v>56</v>
      </c>
      <c r="H2707" s="12">
        <v>2</v>
      </c>
      <c r="I2707" s="12">
        <f t="shared" si="410"/>
        <v>37293039</v>
      </c>
      <c r="J2707" s="12">
        <f t="shared" si="406"/>
        <v>64</v>
      </c>
      <c r="K2707" s="28">
        <v>2500</v>
      </c>
      <c r="L2707" s="28">
        <v>2500</v>
      </c>
      <c r="M2707" s="28">
        <v>0</v>
      </c>
      <c r="N2707" s="13">
        <f t="shared" si="407"/>
        <v>0</v>
      </c>
      <c r="O2707" s="12"/>
      <c r="P2707" s="6"/>
      <c r="Q2707" s="6"/>
    </row>
    <row r="2708" spans="1:17" x14ac:dyDescent="0.25">
      <c r="A2708" s="20">
        <f t="shared" si="418"/>
        <v>37293</v>
      </c>
      <c r="B2708" s="11">
        <f t="shared" si="418"/>
        <v>6</v>
      </c>
      <c r="C2708" s="12">
        <f t="shared" si="417"/>
        <v>4</v>
      </c>
      <c r="D2708" s="12" t="str">
        <f t="shared" si="417"/>
        <v>final</v>
      </c>
      <c r="E2708" s="12">
        <v>82</v>
      </c>
      <c r="F2708" s="12" t="s">
        <v>57</v>
      </c>
      <c r="G2708" s="12" t="s">
        <v>56</v>
      </c>
      <c r="H2708" s="12">
        <v>3</v>
      </c>
      <c r="I2708" s="12">
        <f t="shared" si="410"/>
        <v>37293082</v>
      </c>
      <c r="J2708" s="12">
        <f t="shared" si="406"/>
        <v>64</v>
      </c>
      <c r="K2708" s="28">
        <v>1650</v>
      </c>
      <c r="L2708" s="28">
        <v>1650</v>
      </c>
      <c r="M2708" s="28">
        <v>0</v>
      </c>
      <c r="N2708" s="13">
        <f t="shared" si="407"/>
        <v>0</v>
      </c>
      <c r="O2708" s="12"/>
      <c r="P2708" s="6"/>
      <c r="Q2708" s="6"/>
    </row>
    <row r="2709" spans="1:17" x14ac:dyDescent="0.25">
      <c r="A2709" s="20">
        <f t="shared" si="418"/>
        <v>37293</v>
      </c>
      <c r="B2709" s="14">
        <f t="shared" si="418"/>
        <v>6</v>
      </c>
      <c r="C2709" s="15">
        <f t="shared" si="417"/>
        <v>4</v>
      </c>
      <c r="D2709" s="15" t="str">
        <f t="shared" si="417"/>
        <v>final</v>
      </c>
      <c r="E2709" s="15">
        <v>15</v>
      </c>
      <c r="F2709" s="15" t="s">
        <v>55</v>
      </c>
      <c r="G2709" s="15" t="s">
        <v>58</v>
      </c>
      <c r="H2709" s="15">
        <v>1</v>
      </c>
      <c r="I2709" s="15">
        <f t="shared" si="410"/>
        <v>37293015</v>
      </c>
      <c r="J2709" s="15">
        <f t="shared" si="406"/>
        <v>64</v>
      </c>
      <c r="K2709" s="29">
        <v>1950</v>
      </c>
      <c r="L2709" s="29">
        <v>1950</v>
      </c>
      <c r="M2709" s="29">
        <v>44.571242256276491</v>
      </c>
      <c r="N2709" s="10">
        <f t="shared" si="407"/>
        <v>869.13922399739158</v>
      </c>
      <c r="O2709" s="15"/>
      <c r="P2709" s="6"/>
      <c r="Q2709" s="6"/>
    </row>
    <row r="2710" spans="1:17" x14ac:dyDescent="0.25">
      <c r="A2710" s="20">
        <f t="shared" si="418"/>
        <v>37293</v>
      </c>
      <c r="B2710" s="14">
        <f t="shared" si="418"/>
        <v>6</v>
      </c>
      <c r="C2710" s="15">
        <f t="shared" si="417"/>
        <v>4</v>
      </c>
      <c r="D2710" s="15" t="str">
        <f t="shared" si="417"/>
        <v>final</v>
      </c>
      <c r="E2710" s="15">
        <v>34</v>
      </c>
      <c r="F2710" s="15" t="s">
        <v>55</v>
      </c>
      <c r="G2710" s="15" t="s">
        <v>58</v>
      </c>
      <c r="H2710" s="15">
        <v>2</v>
      </c>
      <c r="I2710" s="15">
        <f t="shared" ref="I2710:I2773" si="419">A2710*1000+E2710</f>
        <v>37293034</v>
      </c>
      <c r="J2710" s="15">
        <f t="shared" si="406"/>
        <v>64</v>
      </c>
      <c r="K2710" s="29">
        <v>1500</v>
      </c>
      <c r="L2710" s="29">
        <v>1500</v>
      </c>
      <c r="M2710" s="29">
        <v>50</v>
      </c>
      <c r="N2710" s="10">
        <f t="shared" si="407"/>
        <v>750</v>
      </c>
      <c r="O2710" s="15"/>
      <c r="P2710" s="6"/>
      <c r="Q2710" s="6"/>
    </row>
    <row r="2711" spans="1:17" x14ac:dyDescent="0.25">
      <c r="A2711" s="20">
        <f t="shared" si="418"/>
        <v>37293</v>
      </c>
      <c r="B2711" s="14">
        <f t="shared" si="418"/>
        <v>6</v>
      </c>
      <c r="C2711" s="15">
        <f t="shared" si="417"/>
        <v>4</v>
      </c>
      <c r="D2711" s="15" t="str">
        <f t="shared" si="417"/>
        <v>final</v>
      </c>
      <c r="E2711" s="15">
        <v>60</v>
      </c>
      <c r="F2711" s="15" t="s">
        <v>55</v>
      </c>
      <c r="G2711" s="15" t="s">
        <v>58</v>
      </c>
      <c r="H2711" s="15">
        <v>3</v>
      </c>
      <c r="I2711" s="15">
        <f t="shared" si="419"/>
        <v>37293060</v>
      </c>
      <c r="J2711" s="15">
        <f t="shared" si="406"/>
        <v>64</v>
      </c>
      <c r="K2711" s="29">
        <v>2050</v>
      </c>
      <c r="L2711" s="29">
        <v>2050</v>
      </c>
      <c r="M2711" s="29">
        <v>82.929327415500168</v>
      </c>
      <c r="N2711" s="10">
        <f t="shared" si="407"/>
        <v>1700.0512120177534</v>
      </c>
      <c r="O2711" s="15"/>
      <c r="P2711" s="6"/>
      <c r="Q2711" s="6"/>
    </row>
    <row r="2712" spans="1:17" x14ac:dyDescent="0.25">
      <c r="A2712" s="20">
        <f t="shared" si="418"/>
        <v>37293</v>
      </c>
      <c r="B2712" s="17">
        <f t="shared" si="418"/>
        <v>6</v>
      </c>
      <c r="C2712" s="18">
        <f t="shared" si="417"/>
        <v>4</v>
      </c>
      <c r="D2712" s="18" t="str">
        <f t="shared" si="417"/>
        <v>final</v>
      </c>
      <c r="E2712" s="18">
        <v>18</v>
      </c>
      <c r="F2712" s="18" t="s">
        <v>57</v>
      </c>
      <c r="G2712" s="18" t="s">
        <v>58</v>
      </c>
      <c r="H2712" s="18">
        <v>1</v>
      </c>
      <c r="I2712" s="18">
        <f t="shared" si="419"/>
        <v>37293018</v>
      </c>
      <c r="J2712" s="18">
        <f t="shared" si="406"/>
        <v>64</v>
      </c>
      <c r="K2712" s="30">
        <v>2400</v>
      </c>
      <c r="L2712" s="30">
        <v>2400</v>
      </c>
      <c r="M2712" s="30">
        <v>29.032258064516132</v>
      </c>
      <c r="N2712" s="13">
        <f t="shared" si="407"/>
        <v>696.77419354838719</v>
      </c>
      <c r="O2712" s="18"/>
      <c r="P2712" s="6"/>
      <c r="Q2712" s="6"/>
    </row>
    <row r="2713" spans="1:17" x14ac:dyDescent="0.25">
      <c r="A2713" s="20">
        <f t="shared" si="418"/>
        <v>37293</v>
      </c>
      <c r="B2713" s="17">
        <f t="shared" si="418"/>
        <v>6</v>
      </c>
      <c r="C2713" s="18">
        <f t="shared" si="417"/>
        <v>4</v>
      </c>
      <c r="D2713" s="18" t="str">
        <f t="shared" si="417"/>
        <v>final</v>
      </c>
      <c r="E2713" s="18">
        <v>37</v>
      </c>
      <c r="F2713" s="18" t="s">
        <v>57</v>
      </c>
      <c r="G2713" s="18" t="s">
        <v>58</v>
      </c>
      <c r="H2713" s="18">
        <v>2</v>
      </c>
      <c r="I2713" s="18">
        <f t="shared" si="419"/>
        <v>37293037</v>
      </c>
      <c r="J2713" s="18">
        <f t="shared" si="406"/>
        <v>64</v>
      </c>
      <c r="K2713" s="30">
        <v>2650</v>
      </c>
      <c r="L2713" s="30">
        <v>2650</v>
      </c>
      <c r="M2713" s="30">
        <v>75.333333333333343</v>
      </c>
      <c r="N2713" s="13">
        <f t="shared" si="407"/>
        <v>1996.3333333333335</v>
      </c>
      <c r="O2713" s="18"/>
      <c r="P2713" s="6"/>
      <c r="Q2713" s="6"/>
    </row>
    <row r="2714" spans="1:17" x14ac:dyDescent="0.25">
      <c r="A2714" s="20">
        <f t="shared" si="418"/>
        <v>37293</v>
      </c>
      <c r="B2714" s="17">
        <f t="shared" si="418"/>
        <v>6</v>
      </c>
      <c r="C2714" s="18">
        <f t="shared" si="417"/>
        <v>4</v>
      </c>
      <c r="D2714" s="18" t="str">
        <f t="shared" si="417"/>
        <v>final</v>
      </c>
      <c r="E2714" s="18">
        <v>83</v>
      </c>
      <c r="F2714" s="18" t="s">
        <v>57</v>
      </c>
      <c r="G2714" s="18" t="s">
        <v>58</v>
      </c>
      <c r="H2714" s="18">
        <v>3</v>
      </c>
      <c r="I2714" s="18">
        <f t="shared" si="419"/>
        <v>37293083</v>
      </c>
      <c r="J2714" s="18">
        <f t="shared" si="406"/>
        <v>64</v>
      </c>
      <c r="K2714" s="30">
        <v>2500</v>
      </c>
      <c r="L2714" s="30">
        <v>2500</v>
      </c>
      <c r="M2714" s="30">
        <v>76.763485477178421</v>
      </c>
      <c r="N2714" s="13">
        <f t="shared" si="407"/>
        <v>1919.0871369294605</v>
      </c>
      <c r="O2714" s="18"/>
      <c r="P2714" s="6"/>
      <c r="Q2714" s="6"/>
    </row>
    <row r="2715" spans="1:17" x14ac:dyDescent="0.25">
      <c r="A2715" s="20">
        <f t="shared" si="418"/>
        <v>37293</v>
      </c>
      <c r="B2715" s="8">
        <f t="shared" si="418"/>
        <v>6</v>
      </c>
      <c r="C2715" s="9">
        <f t="shared" si="417"/>
        <v>4</v>
      </c>
      <c r="D2715" s="9" t="str">
        <f t="shared" si="417"/>
        <v>final</v>
      </c>
      <c r="E2715" s="9">
        <v>16</v>
      </c>
      <c r="F2715" s="9" t="s">
        <v>55</v>
      </c>
      <c r="G2715" s="9" t="s">
        <v>59</v>
      </c>
      <c r="H2715" s="9">
        <v>1</v>
      </c>
      <c r="I2715" s="9">
        <f t="shared" si="419"/>
        <v>37293016</v>
      </c>
      <c r="J2715" s="9">
        <f t="shared" si="406"/>
        <v>64</v>
      </c>
      <c r="K2715" s="27">
        <v>2400</v>
      </c>
      <c r="L2715" s="27">
        <v>2400</v>
      </c>
      <c r="M2715" s="27">
        <v>83.870967741935488</v>
      </c>
      <c r="N2715" s="10">
        <f t="shared" si="407"/>
        <v>2012.9032258064517</v>
      </c>
      <c r="O2715" s="9"/>
      <c r="P2715" s="6"/>
      <c r="Q2715" s="6"/>
    </row>
    <row r="2716" spans="1:17" x14ac:dyDescent="0.25">
      <c r="A2716" s="20">
        <f t="shared" si="418"/>
        <v>37293</v>
      </c>
      <c r="B2716" s="8">
        <f t="shared" si="418"/>
        <v>6</v>
      </c>
      <c r="C2716" s="9">
        <f t="shared" si="417"/>
        <v>4</v>
      </c>
      <c r="D2716" s="9" t="str">
        <f t="shared" si="417"/>
        <v>final</v>
      </c>
      <c r="E2716" s="9">
        <v>36</v>
      </c>
      <c r="F2716" s="9" t="s">
        <v>55</v>
      </c>
      <c r="G2716" s="9" t="s">
        <v>59</v>
      </c>
      <c r="H2716" s="9">
        <v>2</v>
      </c>
      <c r="I2716" s="9">
        <f t="shared" si="419"/>
        <v>37293036</v>
      </c>
      <c r="J2716" s="9">
        <f t="shared" si="406"/>
        <v>64</v>
      </c>
      <c r="K2716" s="27">
        <v>3000</v>
      </c>
      <c r="L2716" s="27">
        <v>3000</v>
      </c>
      <c r="M2716" s="27">
        <v>94.117647058823522</v>
      </c>
      <c r="N2716" s="10">
        <f t="shared" si="407"/>
        <v>2823.5294117647054</v>
      </c>
      <c r="O2716" s="9"/>
      <c r="P2716" s="6"/>
      <c r="Q2716" s="6"/>
    </row>
    <row r="2717" spans="1:17" x14ac:dyDescent="0.25">
      <c r="A2717" s="20">
        <f t="shared" si="418"/>
        <v>37293</v>
      </c>
      <c r="B2717" s="8">
        <f t="shared" si="418"/>
        <v>6</v>
      </c>
      <c r="C2717" s="9">
        <f t="shared" si="417"/>
        <v>4</v>
      </c>
      <c r="D2717" s="9" t="str">
        <f t="shared" si="417"/>
        <v>final</v>
      </c>
      <c r="E2717" s="9">
        <v>59</v>
      </c>
      <c r="F2717" s="9" t="s">
        <v>55</v>
      </c>
      <c r="G2717" s="9" t="s">
        <v>59</v>
      </c>
      <c r="H2717" s="9">
        <v>3</v>
      </c>
      <c r="I2717" s="9">
        <f t="shared" si="419"/>
        <v>37293059</v>
      </c>
      <c r="J2717" s="9">
        <f t="shared" si="406"/>
        <v>64</v>
      </c>
      <c r="K2717" s="27">
        <v>3250</v>
      </c>
      <c r="L2717" s="27">
        <v>3250</v>
      </c>
      <c r="M2717" s="27">
        <v>91.071428571428569</v>
      </c>
      <c r="N2717" s="10">
        <f t="shared" si="407"/>
        <v>2959.8214285714284</v>
      </c>
      <c r="O2717" s="9"/>
      <c r="P2717" s="6"/>
      <c r="Q2717" s="6"/>
    </row>
    <row r="2718" spans="1:17" x14ac:dyDescent="0.25">
      <c r="A2718" s="20">
        <f t="shared" si="418"/>
        <v>37293</v>
      </c>
      <c r="B2718" s="11">
        <f t="shared" si="418"/>
        <v>6</v>
      </c>
      <c r="C2718" s="12">
        <f t="shared" si="417"/>
        <v>4</v>
      </c>
      <c r="D2718" s="12" t="str">
        <f t="shared" si="417"/>
        <v>final</v>
      </c>
      <c r="E2718" s="12">
        <v>19</v>
      </c>
      <c r="F2718" s="12" t="s">
        <v>57</v>
      </c>
      <c r="G2718" s="12" t="s">
        <v>59</v>
      </c>
      <c r="H2718" s="12">
        <v>1</v>
      </c>
      <c r="I2718" s="12">
        <f t="shared" si="419"/>
        <v>37293019</v>
      </c>
      <c r="J2718" s="12">
        <f t="shared" si="406"/>
        <v>64</v>
      </c>
      <c r="K2718" s="28">
        <v>3150</v>
      </c>
      <c r="L2718" s="28">
        <v>3150</v>
      </c>
      <c r="M2718" s="28">
        <v>43.75</v>
      </c>
      <c r="N2718" s="13">
        <f t="shared" si="407"/>
        <v>1378.125</v>
      </c>
      <c r="O2718" s="12"/>
      <c r="P2718" s="6"/>
      <c r="Q2718" s="6"/>
    </row>
    <row r="2719" spans="1:17" x14ac:dyDescent="0.25">
      <c r="A2719" s="20">
        <f t="shared" si="418"/>
        <v>37293</v>
      </c>
      <c r="B2719" s="11">
        <f t="shared" si="418"/>
        <v>6</v>
      </c>
      <c r="C2719" s="12">
        <f t="shared" si="417"/>
        <v>4</v>
      </c>
      <c r="D2719" s="12" t="str">
        <f t="shared" si="417"/>
        <v>final</v>
      </c>
      <c r="E2719" s="12">
        <v>38</v>
      </c>
      <c r="F2719" s="12" t="s">
        <v>57</v>
      </c>
      <c r="G2719" s="12" t="s">
        <v>59</v>
      </c>
      <c r="H2719" s="12">
        <v>2</v>
      </c>
      <c r="I2719" s="12">
        <f t="shared" si="419"/>
        <v>37293038</v>
      </c>
      <c r="J2719" s="12">
        <f t="shared" si="406"/>
        <v>64</v>
      </c>
      <c r="K2719" s="28">
        <v>2500</v>
      </c>
      <c r="L2719" s="28">
        <v>2500</v>
      </c>
      <c r="M2719" s="28">
        <v>46.969696969696969</v>
      </c>
      <c r="N2719" s="13">
        <f t="shared" si="407"/>
        <v>1174.2424242424242</v>
      </c>
      <c r="O2719" s="12"/>
      <c r="P2719" s="6"/>
      <c r="Q2719" s="6"/>
    </row>
    <row r="2720" spans="1:17" x14ac:dyDescent="0.25">
      <c r="A2720" s="20">
        <f t="shared" si="418"/>
        <v>37293</v>
      </c>
      <c r="B2720" s="11">
        <f t="shared" si="418"/>
        <v>6</v>
      </c>
      <c r="C2720" s="12">
        <f t="shared" si="418"/>
        <v>4</v>
      </c>
      <c r="D2720" s="12" t="str">
        <f t="shared" si="418"/>
        <v>final</v>
      </c>
      <c r="E2720" s="12">
        <v>81</v>
      </c>
      <c r="F2720" s="12" t="s">
        <v>57</v>
      </c>
      <c r="G2720" s="12" t="s">
        <v>59</v>
      </c>
      <c r="H2720" s="12">
        <v>3</v>
      </c>
      <c r="I2720" s="12">
        <f t="shared" si="419"/>
        <v>37293081</v>
      </c>
      <c r="J2720" s="12">
        <f t="shared" si="406"/>
        <v>64</v>
      </c>
      <c r="K2720" s="28">
        <v>2300</v>
      </c>
      <c r="L2720" s="28">
        <v>2300</v>
      </c>
      <c r="M2720" s="28">
        <v>73.122917075083322</v>
      </c>
      <c r="N2720" s="13">
        <f t="shared" si="407"/>
        <v>1681.8270927269166</v>
      </c>
      <c r="O2720" s="12"/>
      <c r="P2720" s="6"/>
      <c r="Q2720" s="6"/>
    </row>
    <row r="2721" spans="1:17" x14ac:dyDescent="0.25">
      <c r="A2721" s="7">
        <v>37302</v>
      </c>
      <c r="B2721" s="8">
        <v>6</v>
      </c>
      <c r="C2721" s="9">
        <v>4</v>
      </c>
      <c r="D2721" s="9" t="s">
        <v>51</v>
      </c>
      <c r="E2721" s="9">
        <v>14</v>
      </c>
      <c r="F2721" s="9" t="s">
        <v>55</v>
      </c>
      <c r="G2721" s="9" t="s">
        <v>56</v>
      </c>
      <c r="H2721" s="9">
        <v>1</v>
      </c>
      <c r="I2721" s="9">
        <f t="shared" si="419"/>
        <v>37302014</v>
      </c>
      <c r="J2721" s="9">
        <f t="shared" si="406"/>
        <v>64</v>
      </c>
      <c r="K2721" s="10"/>
      <c r="L2721" s="10"/>
      <c r="M2721" s="10"/>
      <c r="N2721" s="10"/>
      <c r="O2721" s="9"/>
      <c r="P2721" s="6"/>
      <c r="Q2721" s="6"/>
    </row>
    <row r="2722" spans="1:17" x14ac:dyDescent="0.25">
      <c r="A2722" s="7">
        <f>A2721</f>
        <v>37302</v>
      </c>
      <c r="B2722" s="8">
        <f>B2721</f>
        <v>6</v>
      </c>
      <c r="C2722" s="9">
        <f t="shared" ref="C2722:D2737" si="420">C2721</f>
        <v>4</v>
      </c>
      <c r="D2722" s="9" t="str">
        <f t="shared" si="420"/>
        <v>residual</v>
      </c>
      <c r="E2722" s="9">
        <v>35</v>
      </c>
      <c r="F2722" s="9" t="s">
        <v>55</v>
      </c>
      <c r="G2722" s="9" t="s">
        <v>56</v>
      </c>
      <c r="H2722" s="9">
        <v>2</v>
      </c>
      <c r="I2722" s="9">
        <f t="shared" si="419"/>
        <v>37302035</v>
      </c>
      <c r="J2722" s="9">
        <f t="shared" si="406"/>
        <v>64</v>
      </c>
      <c r="K2722" s="10"/>
      <c r="L2722" s="10"/>
      <c r="M2722" s="10"/>
      <c r="N2722" s="10"/>
      <c r="O2722" s="9"/>
      <c r="P2722" s="6"/>
      <c r="Q2722" s="6"/>
    </row>
    <row r="2723" spans="1:17" x14ac:dyDescent="0.25">
      <c r="A2723" s="7">
        <f t="shared" ref="A2723:D2738" si="421">A2722</f>
        <v>37302</v>
      </c>
      <c r="B2723" s="8">
        <f t="shared" si="421"/>
        <v>6</v>
      </c>
      <c r="C2723" s="9">
        <f t="shared" si="420"/>
        <v>4</v>
      </c>
      <c r="D2723" s="9" t="str">
        <f t="shared" si="420"/>
        <v>residual</v>
      </c>
      <c r="E2723" s="9">
        <v>61</v>
      </c>
      <c r="F2723" s="9" t="s">
        <v>55</v>
      </c>
      <c r="G2723" s="9" t="s">
        <v>56</v>
      </c>
      <c r="H2723" s="9">
        <v>3</v>
      </c>
      <c r="I2723" s="9">
        <f t="shared" si="419"/>
        <v>37302061</v>
      </c>
      <c r="J2723" s="9">
        <f t="shared" si="406"/>
        <v>64</v>
      </c>
      <c r="K2723" s="10"/>
      <c r="L2723" s="10"/>
      <c r="M2723" s="10"/>
      <c r="N2723" s="10"/>
      <c r="O2723" s="9"/>
      <c r="P2723" s="6"/>
      <c r="Q2723" s="6"/>
    </row>
    <row r="2724" spans="1:17" x14ac:dyDescent="0.25">
      <c r="A2724" s="7">
        <f t="shared" si="421"/>
        <v>37302</v>
      </c>
      <c r="B2724" s="11">
        <f t="shared" si="421"/>
        <v>6</v>
      </c>
      <c r="C2724" s="12">
        <f t="shared" si="420"/>
        <v>4</v>
      </c>
      <c r="D2724" s="12" t="str">
        <f t="shared" si="420"/>
        <v>residual</v>
      </c>
      <c r="E2724" s="12">
        <v>17</v>
      </c>
      <c r="F2724" s="12" t="s">
        <v>57</v>
      </c>
      <c r="G2724" s="12" t="s">
        <v>56</v>
      </c>
      <c r="H2724" s="12">
        <v>1</v>
      </c>
      <c r="I2724" s="12">
        <f t="shared" si="419"/>
        <v>37302017</v>
      </c>
      <c r="J2724" s="12">
        <f t="shared" si="406"/>
        <v>64</v>
      </c>
      <c r="K2724" s="13"/>
      <c r="L2724" s="13"/>
      <c r="M2724" s="13"/>
      <c r="N2724" s="13"/>
      <c r="O2724" s="12"/>
      <c r="P2724" s="6"/>
      <c r="Q2724" s="6"/>
    </row>
    <row r="2725" spans="1:17" x14ac:dyDescent="0.25">
      <c r="A2725" s="7">
        <f t="shared" si="421"/>
        <v>37302</v>
      </c>
      <c r="B2725" s="11">
        <f t="shared" si="421"/>
        <v>6</v>
      </c>
      <c r="C2725" s="12">
        <f t="shared" si="420"/>
        <v>4</v>
      </c>
      <c r="D2725" s="12" t="str">
        <f t="shared" si="420"/>
        <v>residual</v>
      </c>
      <c r="E2725" s="12">
        <v>39</v>
      </c>
      <c r="F2725" s="12" t="s">
        <v>57</v>
      </c>
      <c r="G2725" s="12" t="s">
        <v>56</v>
      </c>
      <c r="H2725" s="12">
        <v>2</v>
      </c>
      <c r="I2725" s="12">
        <f t="shared" si="419"/>
        <v>37302039</v>
      </c>
      <c r="J2725" s="12">
        <f t="shared" si="406"/>
        <v>64</v>
      </c>
      <c r="K2725" s="13"/>
      <c r="L2725" s="13"/>
      <c r="M2725" s="13"/>
      <c r="N2725" s="13"/>
      <c r="O2725" s="12"/>
      <c r="P2725" s="6"/>
      <c r="Q2725" s="6"/>
    </row>
    <row r="2726" spans="1:17" x14ac:dyDescent="0.25">
      <c r="A2726" s="7">
        <f t="shared" si="421"/>
        <v>37302</v>
      </c>
      <c r="B2726" s="11">
        <f t="shared" si="421"/>
        <v>6</v>
      </c>
      <c r="C2726" s="12">
        <f t="shared" si="420"/>
        <v>4</v>
      </c>
      <c r="D2726" s="12" t="str">
        <f t="shared" si="420"/>
        <v>residual</v>
      </c>
      <c r="E2726" s="12">
        <v>82</v>
      </c>
      <c r="F2726" s="12" t="s">
        <v>57</v>
      </c>
      <c r="G2726" s="12" t="s">
        <v>56</v>
      </c>
      <c r="H2726" s="12">
        <v>3</v>
      </c>
      <c r="I2726" s="12">
        <f t="shared" si="419"/>
        <v>37302082</v>
      </c>
      <c r="J2726" s="12">
        <f t="shared" si="406"/>
        <v>64</v>
      </c>
      <c r="K2726" s="13"/>
      <c r="L2726" s="13"/>
      <c r="M2726" s="13"/>
      <c r="N2726" s="13"/>
      <c r="O2726" s="12"/>
      <c r="P2726" s="6"/>
      <c r="Q2726" s="6"/>
    </row>
    <row r="2727" spans="1:17" x14ac:dyDescent="0.25">
      <c r="A2727" s="7">
        <f t="shared" si="421"/>
        <v>37302</v>
      </c>
      <c r="B2727" s="14">
        <f t="shared" si="421"/>
        <v>6</v>
      </c>
      <c r="C2727" s="15">
        <f t="shared" si="420"/>
        <v>4</v>
      </c>
      <c r="D2727" s="15" t="str">
        <f t="shared" si="420"/>
        <v>residual</v>
      </c>
      <c r="E2727" s="15">
        <v>15</v>
      </c>
      <c r="F2727" s="15" t="s">
        <v>55</v>
      </c>
      <c r="G2727" s="15" t="s">
        <v>58</v>
      </c>
      <c r="H2727" s="15">
        <v>1</v>
      </c>
      <c r="I2727" s="15">
        <f t="shared" si="419"/>
        <v>37302015</v>
      </c>
      <c r="J2727" s="15">
        <f t="shared" si="406"/>
        <v>64</v>
      </c>
      <c r="K2727" s="16"/>
      <c r="L2727" s="16"/>
      <c r="M2727" s="16"/>
      <c r="N2727" s="10"/>
      <c r="O2727" s="15"/>
      <c r="P2727" s="6"/>
      <c r="Q2727" s="6"/>
    </row>
    <row r="2728" spans="1:17" x14ac:dyDescent="0.25">
      <c r="A2728" s="7">
        <f t="shared" si="421"/>
        <v>37302</v>
      </c>
      <c r="B2728" s="14">
        <f t="shared" si="421"/>
        <v>6</v>
      </c>
      <c r="C2728" s="15">
        <f t="shared" si="420"/>
        <v>4</v>
      </c>
      <c r="D2728" s="15" t="str">
        <f t="shared" si="420"/>
        <v>residual</v>
      </c>
      <c r="E2728" s="15">
        <v>34</v>
      </c>
      <c r="F2728" s="15" t="s">
        <v>55</v>
      </c>
      <c r="G2728" s="15" t="s">
        <v>58</v>
      </c>
      <c r="H2728" s="15">
        <v>2</v>
      </c>
      <c r="I2728" s="15">
        <f t="shared" si="419"/>
        <v>37302034</v>
      </c>
      <c r="J2728" s="15">
        <f t="shared" si="406"/>
        <v>64</v>
      </c>
      <c r="K2728" s="16"/>
      <c r="L2728" s="16"/>
      <c r="M2728" s="16"/>
      <c r="N2728" s="10"/>
      <c r="O2728" s="15"/>
      <c r="P2728" s="6"/>
      <c r="Q2728" s="6"/>
    </row>
    <row r="2729" spans="1:17" x14ac:dyDescent="0.25">
      <c r="A2729" s="7">
        <f t="shared" si="421"/>
        <v>37302</v>
      </c>
      <c r="B2729" s="14">
        <f t="shared" si="421"/>
        <v>6</v>
      </c>
      <c r="C2729" s="15">
        <f t="shared" si="420"/>
        <v>4</v>
      </c>
      <c r="D2729" s="15" t="str">
        <f t="shared" si="420"/>
        <v>residual</v>
      </c>
      <c r="E2729" s="15">
        <v>60</v>
      </c>
      <c r="F2729" s="15" t="s">
        <v>55</v>
      </c>
      <c r="G2729" s="15" t="s">
        <v>58</v>
      </c>
      <c r="H2729" s="15">
        <v>3</v>
      </c>
      <c r="I2729" s="15">
        <f t="shared" si="419"/>
        <v>37302060</v>
      </c>
      <c r="J2729" s="15">
        <f t="shared" si="406"/>
        <v>64</v>
      </c>
      <c r="K2729" s="16"/>
      <c r="L2729" s="16"/>
      <c r="M2729" s="16"/>
      <c r="N2729" s="10"/>
      <c r="O2729" s="15"/>
      <c r="P2729" s="6"/>
      <c r="Q2729" s="6"/>
    </row>
    <row r="2730" spans="1:17" x14ac:dyDescent="0.25">
      <c r="A2730" s="7">
        <f t="shared" si="421"/>
        <v>37302</v>
      </c>
      <c r="B2730" s="17">
        <f t="shared" si="421"/>
        <v>6</v>
      </c>
      <c r="C2730" s="18">
        <f t="shared" si="420"/>
        <v>4</v>
      </c>
      <c r="D2730" s="18" t="str">
        <f t="shared" si="420"/>
        <v>residual</v>
      </c>
      <c r="E2730" s="18">
        <v>18</v>
      </c>
      <c r="F2730" s="18" t="s">
        <v>57</v>
      </c>
      <c r="G2730" s="18" t="s">
        <v>58</v>
      </c>
      <c r="H2730" s="18">
        <v>1</v>
      </c>
      <c r="I2730" s="18">
        <f t="shared" si="419"/>
        <v>37302018</v>
      </c>
      <c r="J2730" s="18">
        <f t="shared" si="406"/>
        <v>64</v>
      </c>
      <c r="K2730" s="19"/>
      <c r="L2730" s="19"/>
      <c r="M2730" s="19"/>
      <c r="N2730" s="13"/>
      <c r="O2730" s="18"/>
      <c r="P2730" s="6"/>
      <c r="Q2730" s="6"/>
    </row>
    <row r="2731" spans="1:17" x14ac:dyDescent="0.25">
      <c r="A2731" s="7">
        <f t="shared" si="421"/>
        <v>37302</v>
      </c>
      <c r="B2731" s="17">
        <f t="shared" si="421"/>
        <v>6</v>
      </c>
      <c r="C2731" s="18">
        <f t="shared" si="420"/>
        <v>4</v>
      </c>
      <c r="D2731" s="18" t="str">
        <f t="shared" si="420"/>
        <v>residual</v>
      </c>
      <c r="E2731" s="18">
        <v>37</v>
      </c>
      <c r="F2731" s="18" t="s">
        <v>57</v>
      </c>
      <c r="G2731" s="18" t="s">
        <v>58</v>
      </c>
      <c r="H2731" s="18">
        <v>2</v>
      </c>
      <c r="I2731" s="18">
        <f t="shared" si="419"/>
        <v>37302037</v>
      </c>
      <c r="J2731" s="18">
        <f t="shared" si="406"/>
        <v>64</v>
      </c>
      <c r="K2731" s="19"/>
      <c r="L2731" s="19"/>
      <c r="M2731" s="19"/>
      <c r="N2731" s="13"/>
      <c r="O2731" s="18"/>
      <c r="P2731" s="6"/>
      <c r="Q2731" s="6"/>
    </row>
    <row r="2732" spans="1:17" x14ac:dyDescent="0.25">
      <c r="A2732" s="7">
        <f t="shared" si="421"/>
        <v>37302</v>
      </c>
      <c r="B2732" s="17">
        <f t="shared" si="421"/>
        <v>6</v>
      </c>
      <c r="C2732" s="18">
        <f t="shared" si="420"/>
        <v>4</v>
      </c>
      <c r="D2732" s="18" t="str">
        <f t="shared" si="420"/>
        <v>residual</v>
      </c>
      <c r="E2732" s="18">
        <v>83</v>
      </c>
      <c r="F2732" s="18" t="s">
        <v>57</v>
      </c>
      <c r="G2732" s="18" t="s">
        <v>58</v>
      </c>
      <c r="H2732" s="18">
        <v>3</v>
      </c>
      <c r="I2732" s="18">
        <f t="shared" si="419"/>
        <v>37302083</v>
      </c>
      <c r="J2732" s="18">
        <f t="shared" si="406"/>
        <v>64</v>
      </c>
      <c r="K2732" s="19"/>
      <c r="L2732" s="19"/>
      <c r="M2732" s="19"/>
      <c r="N2732" s="13"/>
      <c r="O2732" s="18"/>
      <c r="P2732" s="6"/>
      <c r="Q2732" s="6"/>
    </row>
    <row r="2733" spans="1:17" x14ac:dyDescent="0.25">
      <c r="A2733" s="7">
        <f t="shared" si="421"/>
        <v>37302</v>
      </c>
      <c r="B2733" s="8">
        <f t="shared" si="421"/>
        <v>6</v>
      </c>
      <c r="C2733" s="9">
        <f t="shared" si="420"/>
        <v>4</v>
      </c>
      <c r="D2733" s="9" t="str">
        <f t="shared" si="420"/>
        <v>residual</v>
      </c>
      <c r="E2733" s="9">
        <v>16</v>
      </c>
      <c r="F2733" s="9" t="s">
        <v>55</v>
      </c>
      <c r="G2733" s="9" t="s">
        <v>59</v>
      </c>
      <c r="H2733" s="9">
        <v>1</v>
      </c>
      <c r="I2733" s="9">
        <f t="shared" si="419"/>
        <v>37302016</v>
      </c>
      <c r="J2733" s="9">
        <f t="shared" si="406"/>
        <v>64</v>
      </c>
      <c r="K2733" s="10"/>
      <c r="L2733" s="10"/>
      <c r="M2733" s="10"/>
      <c r="N2733" s="10"/>
      <c r="O2733" s="9"/>
      <c r="P2733" s="6"/>
      <c r="Q2733" s="6"/>
    </row>
    <row r="2734" spans="1:17" x14ac:dyDescent="0.25">
      <c r="A2734" s="7">
        <f t="shared" si="421"/>
        <v>37302</v>
      </c>
      <c r="B2734" s="8">
        <f t="shared" si="421"/>
        <v>6</v>
      </c>
      <c r="C2734" s="9">
        <f t="shared" si="420"/>
        <v>4</v>
      </c>
      <c r="D2734" s="9" t="str">
        <f t="shared" si="420"/>
        <v>residual</v>
      </c>
      <c r="E2734" s="9">
        <v>36</v>
      </c>
      <c r="F2734" s="9" t="s">
        <v>55</v>
      </c>
      <c r="G2734" s="9" t="s">
        <v>59</v>
      </c>
      <c r="H2734" s="9">
        <v>2</v>
      </c>
      <c r="I2734" s="9">
        <f t="shared" si="419"/>
        <v>37302036</v>
      </c>
      <c r="J2734" s="9">
        <f t="shared" si="406"/>
        <v>64</v>
      </c>
      <c r="K2734" s="10"/>
      <c r="L2734" s="10"/>
      <c r="M2734" s="10"/>
      <c r="N2734" s="10"/>
      <c r="O2734" s="9"/>
      <c r="P2734" s="6"/>
      <c r="Q2734" s="6"/>
    </row>
    <row r="2735" spans="1:17" x14ac:dyDescent="0.25">
      <c r="A2735" s="7">
        <f t="shared" si="421"/>
        <v>37302</v>
      </c>
      <c r="B2735" s="8">
        <f t="shared" si="421"/>
        <v>6</v>
      </c>
      <c r="C2735" s="9">
        <f t="shared" si="420"/>
        <v>4</v>
      </c>
      <c r="D2735" s="9" t="str">
        <f t="shared" si="420"/>
        <v>residual</v>
      </c>
      <c r="E2735" s="9">
        <v>59</v>
      </c>
      <c r="F2735" s="9" t="s">
        <v>55</v>
      </c>
      <c r="G2735" s="9" t="s">
        <v>59</v>
      </c>
      <c r="H2735" s="9">
        <v>3</v>
      </c>
      <c r="I2735" s="9">
        <f t="shared" si="419"/>
        <v>37302059</v>
      </c>
      <c r="J2735" s="9">
        <f t="shared" si="406"/>
        <v>64</v>
      </c>
      <c r="K2735" s="10"/>
      <c r="L2735" s="10"/>
      <c r="M2735" s="10"/>
      <c r="N2735" s="10"/>
      <c r="O2735" s="9"/>
      <c r="P2735" s="6"/>
      <c r="Q2735" s="6"/>
    </row>
    <row r="2736" spans="1:17" x14ac:dyDescent="0.25">
      <c r="A2736" s="7">
        <f t="shared" si="421"/>
        <v>37302</v>
      </c>
      <c r="B2736" s="11">
        <f t="shared" si="421"/>
        <v>6</v>
      </c>
      <c r="C2736" s="12">
        <f t="shared" si="420"/>
        <v>4</v>
      </c>
      <c r="D2736" s="12" t="str">
        <f t="shared" si="420"/>
        <v>residual</v>
      </c>
      <c r="E2736" s="12">
        <v>19</v>
      </c>
      <c r="F2736" s="12" t="s">
        <v>57</v>
      </c>
      <c r="G2736" s="12" t="s">
        <v>59</v>
      </c>
      <c r="H2736" s="12">
        <v>1</v>
      </c>
      <c r="I2736" s="12">
        <f t="shared" si="419"/>
        <v>37302019</v>
      </c>
      <c r="J2736" s="12">
        <f t="shared" si="406"/>
        <v>64</v>
      </c>
      <c r="K2736" s="13"/>
      <c r="L2736" s="13"/>
      <c r="M2736" s="13"/>
      <c r="N2736" s="13"/>
      <c r="O2736" s="12"/>
      <c r="P2736" s="6"/>
      <c r="Q2736" s="6"/>
    </row>
    <row r="2737" spans="1:17" x14ac:dyDescent="0.25">
      <c r="A2737" s="7">
        <f t="shared" si="421"/>
        <v>37302</v>
      </c>
      <c r="B2737" s="11">
        <f t="shared" si="421"/>
        <v>6</v>
      </c>
      <c r="C2737" s="12">
        <f t="shared" si="420"/>
        <v>4</v>
      </c>
      <c r="D2737" s="12" t="str">
        <f t="shared" si="420"/>
        <v>residual</v>
      </c>
      <c r="E2737" s="12">
        <v>38</v>
      </c>
      <c r="F2737" s="12" t="s">
        <v>57</v>
      </c>
      <c r="G2737" s="12" t="s">
        <v>59</v>
      </c>
      <c r="H2737" s="12">
        <v>2</v>
      </c>
      <c r="I2737" s="12">
        <f t="shared" si="419"/>
        <v>37302038</v>
      </c>
      <c r="J2737" s="12">
        <f t="shared" si="406"/>
        <v>64</v>
      </c>
      <c r="K2737" s="13"/>
      <c r="L2737" s="13"/>
      <c r="M2737" s="13"/>
      <c r="N2737" s="13"/>
      <c r="O2737" s="12"/>
      <c r="P2737" s="6"/>
      <c r="Q2737" s="6"/>
    </row>
    <row r="2738" spans="1:17" x14ac:dyDescent="0.25">
      <c r="A2738" s="7">
        <f t="shared" si="421"/>
        <v>37302</v>
      </c>
      <c r="B2738" s="11">
        <f t="shared" si="421"/>
        <v>6</v>
      </c>
      <c r="C2738" s="12">
        <f t="shared" si="421"/>
        <v>4</v>
      </c>
      <c r="D2738" s="12" t="str">
        <f t="shared" si="421"/>
        <v>residual</v>
      </c>
      <c r="E2738" s="12">
        <v>81</v>
      </c>
      <c r="F2738" s="12" t="s">
        <v>57</v>
      </c>
      <c r="G2738" s="12" t="s">
        <v>59</v>
      </c>
      <c r="H2738" s="12">
        <v>3</v>
      </c>
      <c r="I2738" s="12">
        <f t="shared" si="419"/>
        <v>37302081</v>
      </c>
      <c r="J2738" s="12">
        <f t="shared" si="406"/>
        <v>64</v>
      </c>
      <c r="K2738" s="13"/>
      <c r="L2738" s="13"/>
      <c r="M2738" s="13"/>
      <c r="N2738" s="13"/>
      <c r="O2738" s="12"/>
      <c r="P2738" s="6"/>
      <c r="Q2738" s="6"/>
    </row>
    <row r="2739" spans="1:17" x14ac:dyDescent="0.25">
      <c r="A2739" s="20">
        <v>37349</v>
      </c>
      <c r="B2739" s="8">
        <v>6</v>
      </c>
      <c r="C2739" s="9">
        <v>5</v>
      </c>
      <c r="D2739" s="9" t="s">
        <v>54</v>
      </c>
      <c r="E2739" s="9">
        <v>14</v>
      </c>
      <c r="F2739" s="9" t="s">
        <v>55</v>
      </c>
      <c r="G2739" s="9" t="s">
        <v>56</v>
      </c>
      <c r="H2739" s="9">
        <v>1</v>
      </c>
      <c r="I2739" s="9">
        <f t="shared" si="419"/>
        <v>37349014</v>
      </c>
      <c r="J2739" s="9">
        <f t="shared" si="406"/>
        <v>65</v>
      </c>
      <c r="K2739" s="10">
        <v>549.5</v>
      </c>
      <c r="L2739" s="10">
        <v>549.5</v>
      </c>
      <c r="M2739" s="10">
        <v>0</v>
      </c>
      <c r="N2739" s="10">
        <f t="shared" si="407"/>
        <v>0</v>
      </c>
      <c r="O2739" s="9"/>
      <c r="P2739" s="6"/>
      <c r="Q2739" s="6"/>
    </row>
    <row r="2740" spans="1:17" x14ac:dyDescent="0.25">
      <c r="A2740" s="20">
        <f>A2739</f>
        <v>37349</v>
      </c>
      <c r="B2740" s="8">
        <f>B2739</f>
        <v>6</v>
      </c>
      <c r="C2740" s="9">
        <f t="shared" ref="C2740:D2755" si="422">C2739</f>
        <v>5</v>
      </c>
      <c r="D2740" s="9" t="str">
        <f t="shared" si="422"/>
        <v>final</v>
      </c>
      <c r="E2740" s="9">
        <v>35</v>
      </c>
      <c r="F2740" s="9" t="s">
        <v>55</v>
      </c>
      <c r="G2740" s="9" t="s">
        <v>56</v>
      </c>
      <c r="H2740" s="9">
        <v>2</v>
      </c>
      <c r="I2740" s="9">
        <f t="shared" si="419"/>
        <v>37349035</v>
      </c>
      <c r="J2740" s="9">
        <f t="shared" si="406"/>
        <v>65</v>
      </c>
      <c r="K2740" s="10">
        <v>661.5</v>
      </c>
      <c r="L2740" s="10">
        <v>661.5</v>
      </c>
      <c r="M2740" s="10">
        <v>0</v>
      </c>
      <c r="N2740" s="10">
        <f t="shared" si="407"/>
        <v>0</v>
      </c>
      <c r="O2740" s="9"/>
      <c r="P2740" s="6"/>
      <c r="Q2740" s="6"/>
    </row>
    <row r="2741" spans="1:17" x14ac:dyDescent="0.25">
      <c r="A2741" s="20">
        <f t="shared" ref="A2741:D2756" si="423">A2740</f>
        <v>37349</v>
      </c>
      <c r="B2741" s="8">
        <f t="shared" si="423"/>
        <v>6</v>
      </c>
      <c r="C2741" s="9">
        <f t="shared" si="422"/>
        <v>5</v>
      </c>
      <c r="D2741" s="9" t="str">
        <f t="shared" si="422"/>
        <v>final</v>
      </c>
      <c r="E2741" s="9">
        <v>61</v>
      </c>
      <c r="F2741" s="9" t="s">
        <v>55</v>
      </c>
      <c r="G2741" s="9" t="s">
        <v>56</v>
      </c>
      <c r="H2741" s="9">
        <v>3</v>
      </c>
      <c r="I2741" s="9">
        <f t="shared" si="419"/>
        <v>37349061</v>
      </c>
      <c r="J2741" s="9">
        <f t="shared" si="406"/>
        <v>65</v>
      </c>
      <c r="K2741" s="10">
        <v>900</v>
      </c>
      <c r="L2741" s="10">
        <v>900</v>
      </c>
      <c r="M2741" s="10">
        <v>0</v>
      </c>
      <c r="N2741" s="10">
        <f t="shared" si="407"/>
        <v>0</v>
      </c>
      <c r="O2741" s="9"/>
      <c r="P2741" s="6"/>
      <c r="Q2741" s="6"/>
    </row>
    <row r="2742" spans="1:17" x14ac:dyDescent="0.25">
      <c r="A2742" s="20">
        <f t="shared" si="423"/>
        <v>37349</v>
      </c>
      <c r="B2742" s="11">
        <f t="shared" si="423"/>
        <v>6</v>
      </c>
      <c r="C2742" s="12">
        <f t="shared" si="422"/>
        <v>5</v>
      </c>
      <c r="D2742" s="12" t="str">
        <f t="shared" si="422"/>
        <v>final</v>
      </c>
      <c r="E2742" s="12">
        <v>17</v>
      </c>
      <c r="F2742" s="12" t="s">
        <v>57</v>
      </c>
      <c r="G2742" s="12" t="s">
        <v>56</v>
      </c>
      <c r="H2742" s="12">
        <v>1</v>
      </c>
      <c r="I2742" s="12">
        <f t="shared" si="419"/>
        <v>37349017</v>
      </c>
      <c r="J2742" s="12">
        <f t="shared" ref="J2742:J2805" si="424">B2742*10+C2742</f>
        <v>65</v>
      </c>
      <c r="K2742" s="13">
        <v>855</v>
      </c>
      <c r="L2742" s="13">
        <v>855</v>
      </c>
      <c r="M2742" s="13">
        <v>2.4390243902439028</v>
      </c>
      <c r="N2742" s="13">
        <f t="shared" ref="N2742:N2792" si="425">K2742*(M2742/100)</f>
        <v>20.853658536585371</v>
      </c>
      <c r="O2742" s="12"/>
      <c r="P2742" s="6"/>
      <c r="Q2742" s="6"/>
    </row>
    <row r="2743" spans="1:17" x14ac:dyDescent="0.25">
      <c r="A2743" s="20">
        <f t="shared" si="423"/>
        <v>37349</v>
      </c>
      <c r="B2743" s="11">
        <f t="shared" si="423"/>
        <v>6</v>
      </c>
      <c r="C2743" s="12">
        <f t="shared" si="422"/>
        <v>5</v>
      </c>
      <c r="D2743" s="12" t="str">
        <f t="shared" si="422"/>
        <v>final</v>
      </c>
      <c r="E2743" s="12">
        <v>39</v>
      </c>
      <c r="F2743" s="12" t="s">
        <v>57</v>
      </c>
      <c r="G2743" s="12" t="s">
        <v>56</v>
      </c>
      <c r="H2743" s="12">
        <v>2</v>
      </c>
      <c r="I2743" s="12">
        <f t="shared" si="419"/>
        <v>37349039</v>
      </c>
      <c r="J2743" s="12">
        <f t="shared" si="424"/>
        <v>65</v>
      </c>
      <c r="K2743" s="13">
        <v>591.5</v>
      </c>
      <c r="L2743" s="13">
        <v>591.5</v>
      </c>
      <c r="M2743" s="13">
        <v>0</v>
      </c>
      <c r="N2743" s="13">
        <f t="shared" si="425"/>
        <v>0</v>
      </c>
      <c r="O2743" s="12"/>
      <c r="P2743" s="6"/>
      <c r="Q2743" s="6"/>
    </row>
    <row r="2744" spans="1:17" x14ac:dyDescent="0.25">
      <c r="A2744" s="20">
        <f t="shared" si="423"/>
        <v>37349</v>
      </c>
      <c r="B2744" s="11">
        <f t="shared" si="423"/>
        <v>6</v>
      </c>
      <c r="C2744" s="12">
        <f t="shared" si="422"/>
        <v>5</v>
      </c>
      <c r="D2744" s="12" t="str">
        <f t="shared" si="422"/>
        <v>final</v>
      </c>
      <c r="E2744" s="12">
        <v>82</v>
      </c>
      <c r="F2744" s="12" t="s">
        <v>57</v>
      </c>
      <c r="G2744" s="12" t="s">
        <v>56</v>
      </c>
      <c r="H2744" s="12">
        <v>3</v>
      </c>
      <c r="I2744" s="12">
        <f t="shared" si="419"/>
        <v>37349082</v>
      </c>
      <c r="J2744" s="12">
        <f t="shared" si="424"/>
        <v>65</v>
      </c>
      <c r="K2744" s="13">
        <v>780</v>
      </c>
      <c r="L2744" s="13">
        <v>780</v>
      </c>
      <c r="M2744" s="13">
        <v>0</v>
      </c>
      <c r="N2744" s="13">
        <f t="shared" si="425"/>
        <v>0</v>
      </c>
      <c r="O2744" s="12"/>
      <c r="P2744" s="6"/>
      <c r="Q2744" s="6"/>
    </row>
    <row r="2745" spans="1:17" x14ac:dyDescent="0.25">
      <c r="A2745" s="20">
        <f t="shared" si="423"/>
        <v>37349</v>
      </c>
      <c r="B2745" s="14">
        <f t="shared" si="423"/>
        <v>6</v>
      </c>
      <c r="C2745" s="15">
        <f t="shared" si="422"/>
        <v>5</v>
      </c>
      <c r="D2745" s="15" t="str">
        <f t="shared" si="422"/>
        <v>final</v>
      </c>
      <c r="E2745" s="15">
        <v>15</v>
      </c>
      <c r="F2745" s="15" t="s">
        <v>55</v>
      </c>
      <c r="G2745" s="15" t="s">
        <v>58</v>
      </c>
      <c r="H2745" s="15">
        <v>1</v>
      </c>
      <c r="I2745" s="15">
        <f t="shared" si="419"/>
        <v>37349015</v>
      </c>
      <c r="J2745" s="15">
        <f t="shared" si="424"/>
        <v>65</v>
      </c>
      <c r="K2745" s="16">
        <v>1200</v>
      </c>
      <c r="L2745" s="16">
        <v>1200</v>
      </c>
      <c r="M2745" s="16">
        <v>80</v>
      </c>
      <c r="N2745" s="10">
        <f t="shared" si="425"/>
        <v>960</v>
      </c>
      <c r="O2745" s="15"/>
      <c r="P2745" s="6"/>
      <c r="Q2745" s="6"/>
    </row>
    <row r="2746" spans="1:17" x14ac:dyDescent="0.25">
      <c r="A2746" s="20">
        <f t="shared" si="423"/>
        <v>37349</v>
      </c>
      <c r="B2746" s="14">
        <f t="shared" si="423"/>
        <v>6</v>
      </c>
      <c r="C2746" s="15">
        <f t="shared" si="422"/>
        <v>5</v>
      </c>
      <c r="D2746" s="15" t="str">
        <f t="shared" si="422"/>
        <v>final</v>
      </c>
      <c r="E2746" s="15">
        <v>34</v>
      </c>
      <c r="F2746" s="15" t="s">
        <v>55</v>
      </c>
      <c r="G2746" s="15" t="s">
        <v>58</v>
      </c>
      <c r="H2746" s="15">
        <v>2</v>
      </c>
      <c r="I2746" s="15">
        <f t="shared" si="419"/>
        <v>37349034</v>
      </c>
      <c r="J2746" s="15">
        <f t="shared" si="424"/>
        <v>65</v>
      </c>
      <c r="K2746" s="16">
        <v>600</v>
      </c>
      <c r="L2746" s="16">
        <v>600</v>
      </c>
      <c r="M2746" s="16">
        <v>100</v>
      </c>
      <c r="N2746" s="10">
        <f t="shared" si="425"/>
        <v>600</v>
      </c>
      <c r="O2746" s="15"/>
      <c r="P2746" s="6"/>
      <c r="Q2746" s="6"/>
    </row>
    <row r="2747" spans="1:17" x14ac:dyDescent="0.25">
      <c r="A2747" s="20">
        <f t="shared" si="423"/>
        <v>37349</v>
      </c>
      <c r="B2747" s="14">
        <f t="shared" si="423"/>
        <v>6</v>
      </c>
      <c r="C2747" s="15">
        <f t="shared" si="422"/>
        <v>5</v>
      </c>
      <c r="D2747" s="15" t="str">
        <f t="shared" si="422"/>
        <v>final</v>
      </c>
      <c r="E2747" s="15">
        <v>60</v>
      </c>
      <c r="F2747" s="15" t="s">
        <v>55</v>
      </c>
      <c r="G2747" s="15" t="s">
        <v>58</v>
      </c>
      <c r="H2747" s="15">
        <v>3</v>
      </c>
      <c r="I2747" s="15">
        <f t="shared" si="419"/>
        <v>37349060</v>
      </c>
      <c r="J2747" s="15">
        <f t="shared" si="424"/>
        <v>65</v>
      </c>
      <c r="K2747" s="16">
        <v>650</v>
      </c>
      <c r="L2747" s="16">
        <v>650</v>
      </c>
      <c r="M2747" s="16">
        <v>66.666666666666657</v>
      </c>
      <c r="N2747" s="10">
        <f t="shared" si="425"/>
        <v>433.33333333333326</v>
      </c>
      <c r="O2747" s="15"/>
      <c r="P2747" s="6"/>
      <c r="Q2747" s="6"/>
    </row>
    <row r="2748" spans="1:17" x14ac:dyDescent="0.25">
      <c r="A2748" s="20">
        <f t="shared" si="423"/>
        <v>37349</v>
      </c>
      <c r="B2748" s="17">
        <f t="shared" si="423"/>
        <v>6</v>
      </c>
      <c r="C2748" s="18">
        <f t="shared" si="422"/>
        <v>5</v>
      </c>
      <c r="D2748" s="18" t="str">
        <f t="shared" si="422"/>
        <v>final</v>
      </c>
      <c r="E2748" s="18">
        <v>18</v>
      </c>
      <c r="F2748" s="18" t="s">
        <v>57</v>
      </c>
      <c r="G2748" s="18" t="s">
        <v>58</v>
      </c>
      <c r="H2748" s="18">
        <v>1</v>
      </c>
      <c r="I2748" s="18">
        <f t="shared" si="419"/>
        <v>37349018</v>
      </c>
      <c r="J2748" s="18">
        <f t="shared" si="424"/>
        <v>65</v>
      </c>
      <c r="K2748" s="19">
        <v>1450</v>
      </c>
      <c r="L2748" s="19">
        <v>1450</v>
      </c>
      <c r="M2748" s="19">
        <v>71.428571428571431</v>
      </c>
      <c r="N2748" s="13">
        <f t="shared" si="425"/>
        <v>1035.7142857142858</v>
      </c>
      <c r="O2748" s="18"/>
      <c r="P2748" s="6"/>
      <c r="Q2748" s="6"/>
    </row>
    <row r="2749" spans="1:17" x14ac:dyDescent="0.25">
      <c r="A2749" s="20">
        <f t="shared" si="423"/>
        <v>37349</v>
      </c>
      <c r="B2749" s="17">
        <f t="shared" si="423"/>
        <v>6</v>
      </c>
      <c r="C2749" s="18">
        <f t="shared" si="422"/>
        <v>5</v>
      </c>
      <c r="D2749" s="18" t="str">
        <f t="shared" si="422"/>
        <v>final</v>
      </c>
      <c r="E2749" s="18">
        <v>37</v>
      </c>
      <c r="F2749" s="18" t="s">
        <v>57</v>
      </c>
      <c r="G2749" s="18" t="s">
        <v>58</v>
      </c>
      <c r="H2749" s="18">
        <v>2</v>
      </c>
      <c r="I2749" s="18">
        <f t="shared" si="419"/>
        <v>37349037</v>
      </c>
      <c r="J2749" s="18">
        <f t="shared" si="424"/>
        <v>65</v>
      </c>
      <c r="K2749" s="19">
        <v>950</v>
      </c>
      <c r="L2749" s="19">
        <v>950</v>
      </c>
      <c r="M2749" s="19">
        <v>50</v>
      </c>
      <c r="N2749" s="13">
        <f t="shared" si="425"/>
        <v>475</v>
      </c>
      <c r="O2749" s="18"/>
      <c r="P2749" s="6"/>
      <c r="Q2749" s="6"/>
    </row>
    <row r="2750" spans="1:17" x14ac:dyDescent="0.25">
      <c r="A2750" s="20">
        <f t="shared" si="423"/>
        <v>37349</v>
      </c>
      <c r="B2750" s="17">
        <f t="shared" si="423"/>
        <v>6</v>
      </c>
      <c r="C2750" s="18">
        <f t="shared" si="422"/>
        <v>5</v>
      </c>
      <c r="D2750" s="18" t="str">
        <f t="shared" si="422"/>
        <v>final</v>
      </c>
      <c r="E2750" s="18">
        <v>83</v>
      </c>
      <c r="F2750" s="18" t="s">
        <v>57</v>
      </c>
      <c r="G2750" s="18" t="s">
        <v>58</v>
      </c>
      <c r="H2750" s="18">
        <v>3</v>
      </c>
      <c r="I2750" s="18">
        <f t="shared" si="419"/>
        <v>37349083</v>
      </c>
      <c r="J2750" s="18">
        <f t="shared" si="424"/>
        <v>65</v>
      </c>
      <c r="K2750" s="19">
        <v>800</v>
      </c>
      <c r="L2750" s="19">
        <v>800</v>
      </c>
      <c r="M2750" s="19">
        <v>100</v>
      </c>
      <c r="N2750" s="13">
        <f t="shared" si="425"/>
        <v>800</v>
      </c>
      <c r="O2750" s="18"/>
      <c r="P2750" s="6"/>
      <c r="Q2750" s="6"/>
    </row>
    <row r="2751" spans="1:17" x14ac:dyDescent="0.25">
      <c r="A2751" s="20">
        <f t="shared" si="423"/>
        <v>37349</v>
      </c>
      <c r="B2751" s="8">
        <f t="shared" si="423"/>
        <v>6</v>
      </c>
      <c r="C2751" s="9">
        <f t="shared" si="422"/>
        <v>5</v>
      </c>
      <c r="D2751" s="9" t="str">
        <f t="shared" si="422"/>
        <v>final</v>
      </c>
      <c r="E2751" s="9">
        <v>16</v>
      </c>
      <c r="F2751" s="9" t="s">
        <v>55</v>
      </c>
      <c r="G2751" s="9" t="s">
        <v>59</v>
      </c>
      <c r="H2751" s="9">
        <v>1</v>
      </c>
      <c r="I2751" s="9">
        <f t="shared" si="419"/>
        <v>37349016</v>
      </c>
      <c r="J2751" s="9">
        <f t="shared" si="424"/>
        <v>65</v>
      </c>
      <c r="K2751" s="10">
        <v>1540</v>
      </c>
      <c r="L2751" s="10">
        <v>1540</v>
      </c>
      <c r="M2751" s="10">
        <v>90.909090909090907</v>
      </c>
      <c r="N2751" s="10">
        <f t="shared" si="425"/>
        <v>1400</v>
      </c>
      <c r="O2751" s="9"/>
      <c r="P2751" s="6"/>
      <c r="Q2751" s="6"/>
    </row>
    <row r="2752" spans="1:17" x14ac:dyDescent="0.25">
      <c r="A2752" s="20">
        <f t="shared" si="423"/>
        <v>37349</v>
      </c>
      <c r="B2752" s="8">
        <f t="shared" si="423"/>
        <v>6</v>
      </c>
      <c r="C2752" s="9">
        <f t="shared" si="422"/>
        <v>5</v>
      </c>
      <c r="D2752" s="9" t="str">
        <f t="shared" si="422"/>
        <v>final</v>
      </c>
      <c r="E2752" s="9">
        <v>36</v>
      </c>
      <c r="F2752" s="9" t="s">
        <v>55</v>
      </c>
      <c r="G2752" s="9" t="s">
        <v>59</v>
      </c>
      <c r="H2752" s="9">
        <v>2</v>
      </c>
      <c r="I2752" s="9">
        <f t="shared" si="419"/>
        <v>37349036</v>
      </c>
      <c r="J2752" s="9">
        <f t="shared" si="424"/>
        <v>65</v>
      </c>
      <c r="K2752" s="10">
        <v>1900</v>
      </c>
      <c r="L2752" s="10">
        <v>1900</v>
      </c>
      <c r="M2752" s="10">
        <v>100</v>
      </c>
      <c r="N2752" s="10">
        <f t="shared" si="425"/>
        <v>1900</v>
      </c>
      <c r="O2752" s="9"/>
      <c r="P2752" s="6"/>
      <c r="Q2752" s="6"/>
    </row>
    <row r="2753" spans="1:17" x14ac:dyDescent="0.25">
      <c r="A2753" s="20">
        <f t="shared" si="423"/>
        <v>37349</v>
      </c>
      <c r="B2753" s="8">
        <f t="shared" si="423"/>
        <v>6</v>
      </c>
      <c r="C2753" s="9">
        <f t="shared" si="422"/>
        <v>5</v>
      </c>
      <c r="D2753" s="9" t="str">
        <f t="shared" si="422"/>
        <v>final</v>
      </c>
      <c r="E2753" s="9">
        <v>59</v>
      </c>
      <c r="F2753" s="9" t="s">
        <v>55</v>
      </c>
      <c r="G2753" s="9" t="s">
        <v>59</v>
      </c>
      <c r="H2753" s="9">
        <v>3</v>
      </c>
      <c r="I2753" s="9">
        <f t="shared" si="419"/>
        <v>37349059</v>
      </c>
      <c r="J2753" s="9">
        <f t="shared" si="424"/>
        <v>65</v>
      </c>
      <c r="K2753" s="10">
        <v>2250</v>
      </c>
      <c r="L2753" s="10">
        <v>2250</v>
      </c>
      <c r="M2753" s="10">
        <v>100</v>
      </c>
      <c r="N2753" s="10">
        <f t="shared" si="425"/>
        <v>2250</v>
      </c>
      <c r="O2753" s="9"/>
      <c r="P2753" s="6"/>
      <c r="Q2753" s="6"/>
    </row>
    <row r="2754" spans="1:17" x14ac:dyDescent="0.25">
      <c r="A2754" s="20">
        <f t="shared" si="423"/>
        <v>37349</v>
      </c>
      <c r="B2754" s="11">
        <f t="shared" si="423"/>
        <v>6</v>
      </c>
      <c r="C2754" s="12">
        <f t="shared" si="422"/>
        <v>5</v>
      </c>
      <c r="D2754" s="12" t="str">
        <f t="shared" si="422"/>
        <v>final</v>
      </c>
      <c r="E2754" s="12">
        <v>19</v>
      </c>
      <c r="F2754" s="12" t="s">
        <v>57</v>
      </c>
      <c r="G2754" s="12" t="s">
        <v>59</v>
      </c>
      <c r="H2754" s="12">
        <v>1</v>
      </c>
      <c r="I2754" s="12">
        <f t="shared" si="419"/>
        <v>37349019</v>
      </c>
      <c r="J2754" s="12">
        <f t="shared" si="424"/>
        <v>65</v>
      </c>
      <c r="K2754" s="13">
        <v>2600</v>
      </c>
      <c r="L2754" s="13">
        <v>2600</v>
      </c>
      <c r="M2754" s="13">
        <v>76.923076923076934</v>
      </c>
      <c r="N2754" s="13">
        <f t="shared" si="425"/>
        <v>2000.0000000000005</v>
      </c>
      <c r="O2754" s="12"/>
      <c r="P2754" s="6"/>
      <c r="Q2754" s="6"/>
    </row>
    <row r="2755" spans="1:17" x14ac:dyDescent="0.25">
      <c r="A2755" s="20">
        <f t="shared" si="423"/>
        <v>37349</v>
      </c>
      <c r="B2755" s="11">
        <f t="shared" si="423"/>
        <v>6</v>
      </c>
      <c r="C2755" s="12">
        <f t="shared" si="422"/>
        <v>5</v>
      </c>
      <c r="D2755" s="12" t="str">
        <f t="shared" si="422"/>
        <v>final</v>
      </c>
      <c r="E2755" s="12">
        <v>38</v>
      </c>
      <c r="F2755" s="12" t="s">
        <v>57</v>
      </c>
      <c r="G2755" s="12" t="s">
        <v>59</v>
      </c>
      <c r="H2755" s="12">
        <v>2</v>
      </c>
      <c r="I2755" s="12">
        <f t="shared" si="419"/>
        <v>37349038</v>
      </c>
      <c r="J2755" s="12">
        <f t="shared" si="424"/>
        <v>65</v>
      </c>
      <c r="K2755" s="13">
        <v>3900</v>
      </c>
      <c r="L2755" s="13">
        <v>3900</v>
      </c>
      <c r="M2755" s="13">
        <v>75</v>
      </c>
      <c r="N2755" s="13">
        <f t="shared" si="425"/>
        <v>2925</v>
      </c>
      <c r="O2755" s="12"/>
      <c r="P2755" s="6"/>
      <c r="Q2755" s="6"/>
    </row>
    <row r="2756" spans="1:17" x14ac:dyDescent="0.25">
      <c r="A2756" s="20">
        <f t="shared" si="423"/>
        <v>37349</v>
      </c>
      <c r="B2756" s="11">
        <f t="shared" si="423"/>
        <v>6</v>
      </c>
      <c r="C2756" s="12">
        <f t="shared" si="423"/>
        <v>5</v>
      </c>
      <c r="D2756" s="12" t="str">
        <f t="shared" si="423"/>
        <v>final</v>
      </c>
      <c r="E2756" s="12">
        <v>81</v>
      </c>
      <c r="F2756" s="12" t="s">
        <v>57</v>
      </c>
      <c r="G2756" s="12" t="s">
        <v>59</v>
      </c>
      <c r="H2756" s="12">
        <v>3</v>
      </c>
      <c r="I2756" s="12">
        <f t="shared" si="419"/>
        <v>37349081</v>
      </c>
      <c r="J2756" s="12">
        <f t="shared" si="424"/>
        <v>65</v>
      </c>
      <c r="K2756" s="13">
        <v>1700</v>
      </c>
      <c r="L2756" s="13">
        <v>1700</v>
      </c>
      <c r="M2756" s="13">
        <v>66.666666666666657</v>
      </c>
      <c r="N2756" s="13">
        <f t="shared" si="425"/>
        <v>1133.333333333333</v>
      </c>
      <c r="O2756" s="12"/>
      <c r="P2756" s="6"/>
      <c r="Q2756" s="6"/>
    </row>
    <row r="2757" spans="1:17" x14ac:dyDescent="0.25">
      <c r="A2757" s="7">
        <v>37363</v>
      </c>
      <c r="B2757" s="8">
        <v>6</v>
      </c>
      <c r="C2757" s="9">
        <v>5</v>
      </c>
      <c r="D2757" s="9" t="s">
        <v>51</v>
      </c>
      <c r="E2757" s="9">
        <v>14</v>
      </c>
      <c r="F2757" s="9" t="s">
        <v>55</v>
      </c>
      <c r="G2757" s="9" t="s">
        <v>56</v>
      </c>
      <c r="H2757" s="9">
        <v>1</v>
      </c>
      <c r="I2757" s="9">
        <f t="shared" si="419"/>
        <v>37363014</v>
      </c>
      <c r="J2757" s="9">
        <f t="shared" si="424"/>
        <v>65</v>
      </c>
      <c r="K2757" s="22"/>
      <c r="L2757" s="22"/>
      <c r="M2757" s="10"/>
      <c r="N2757" s="10"/>
      <c r="O2757" s="9"/>
      <c r="P2757" s="6"/>
      <c r="Q2757" s="6"/>
    </row>
    <row r="2758" spans="1:17" x14ac:dyDescent="0.25">
      <c r="A2758" s="7">
        <f>A2757</f>
        <v>37363</v>
      </c>
      <c r="B2758" s="8">
        <f>B2757</f>
        <v>6</v>
      </c>
      <c r="C2758" s="9">
        <f t="shared" ref="C2758:D2773" si="426">C2757</f>
        <v>5</v>
      </c>
      <c r="D2758" s="9" t="str">
        <f t="shared" si="426"/>
        <v>residual</v>
      </c>
      <c r="E2758" s="9">
        <v>35</v>
      </c>
      <c r="F2758" s="9" t="s">
        <v>55</v>
      </c>
      <c r="G2758" s="9" t="s">
        <v>56</v>
      </c>
      <c r="H2758" s="9">
        <v>2</v>
      </c>
      <c r="I2758" s="9">
        <f t="shared" si="419"/>
        <v>37363035</v>
      </c>
      <c r="J2758" s="9">
        <f t="shared" si="424"/>
        <v>65</v>
      </c>
      <c r="K2758" s="22"/>
      <c r="L2758" s="22"/>
      <c r="M2758" s="10"/>
      <c r="N2758" s="10"/>
      <c r="O2758" s="9"/>
      <c r="P2758" s="6"/>
      <c r="Q2758" s="6"/>
    </row>
    <row r="2759" spans="1:17" x14ac:dyDescent="0.25">
      <c r="A2759" s="7">
        <f t="shared" ref="A2759:D2774" si="427">A2758</f>
        <v>37363</v>
      </c>
      <c r="B2759" s="8">
        <f t="shared" si="427"/>
        <v>6</v>
      </c>
      <c r="C2759" s="9">
        <f t="shared" si="426"/>
        <v>5</v>
      </c>
      <c r="D2759" s="9" t="str">
        <f t="shared" si="426"/>
        <v>residual</v>
      </c>
      <c r="E2759" s="9">
        <v>61</v>
      </c>
      <c r="F2759" s="9" t="s">
        <v>55</v>
      </c>
      <c r="G2759" s="9" t="s">
        <v>56</v>
      </c>
      <c r="H2759" s="9">
        <v>3</v>
      </c>
      <c r="I2759" s="9">
        <f t="shared" si="419"/>
        <v>37363061</v>
      </c>
      <c r="J2759" s="9">
        <f t="shared" si="424"/>
        <v>65</v>
      </c>
      <c r="K2759" s="22"/>
      <c r="L2759" s="22"/>
      <c r="M2759" s="10"/>
      <c r="N2759" s="10"/>
      <c r="O2759" s="9"/>
      <c r="P2759" s="6"/>
      <c r="Q2759" s="6"/>
    </row>
    <row r="2760" spans="1:17" x14ac:dyDescent="0.25">
      <c r="A2760" s="7">
        <f t="shared" si="427"/>
        <v>37363</v>
      </c>
      <c r="B2760" s="11">
        <f t="shared" si="427"/>
        <v>6</v>
      </c>
      <c r="C2760" s="12">
        <f t="shared" si="426"/>
        <v>5</v>
      </c>
      <c r="D2760" s="12" t="str">
        <f t="shared" si="426"/>
        <v>residual</v>
      </c>
      <c r="E2760" s="12">
        <v>17</v>
      </c>
      <c r="F2760" s="12" t="s">
        <v>57</v>
      </c>
      <c r="G2760" s="12" t="s">
        <v>56</v>
      </c>
      <c r="H2760" s="12">
        <v>1</v>
      </c>
      <c r="I2760" s="12">
        <f t="shared" si="419"/>
        <v>37363017</v>
      </c>
      <c r="J2760" s="12">
        <f t="shared" si="424"/>
        <v>65</v>
      </c>
      <c r="K2760" s="22"/>
      <c r="L2760" s="22"/>
      <c r="M2760" s="13"/>
      <c r="N2760" s="13"/>
      <c r="O2760" s="12"/>
      <c r="P2760" s="6"/>
      <c r="Q2760" s="6"/>
    </row>
    <row r="2761" spans="1:17" x14ac:dyDescent="0.25">
      <c r="A2761" s="7">
        <f t="shared" si="427"/>
        <v>37363</v>
      </c>
      <c r="B2761" s="11">
        <f t="shared" si="427"/>
        <v>6</v>
      </c>
      <c r="C2761" s="12">
        <f t="shared" si="426"/>
        <v>5</v>
      </c>
      <c r="D2761" s="12" t="str">
        <f t="shared" si="426"/>
        <v>residual</v>
      </c>
      <c r="E2761" s="12">
        <v>39</v>
      </c>
      <c r="F2761" s="12" t="s">
        <v>57</v>
      </c>
      <c r="G2761" s="12" t="s">
        <v>56</v>
      </c>
      <c r="H2761" s="12">
        <v>2</v>
      </c>
      <c r="I2761" s="12">
        <f t="shared" si="419"/>
        <v>37363039</v>
      </c>
      <c r="J2761" s="12">
        <f t="shared" si="424"/>
        <v>65</v>
      </c>
      <c r="K2761" s="22"/>
      <c r="L2761" s="22"/>
      <c r="M2761" s="13"/>
      <c r="N2761" s="13"/>
      <c r="O2761" s="12"/>
      <c r="P2761" s="6"/>
      <c r="Q2761" s="6"/>
    </row>
    <row r="2762" spans="1:17" x14ac:dyDescent="0.25">
      <c r="A2762" s="7">
        <f t="shared" si="427"/>
        <v>37363</v>
      </c>
      <c r="B2762" s="11">
        <f t="shared" si="427"/>
        <v>6</v>
      </c>
      <c r="C2762" s="12">
        <f t="shared" si="426"/>
        <v>5</v>
      </c>
      <c r="D2762" s="12" t="str">
        <f t="shared" si="426"/>
        <v>residual</v>
      </c>
      <c r="E2762" s="12">
        <v>82</v>
      </c>
      <c r="F2762" s="12" t="s">
        <v>57</v>
      </c>
      <c r="G2762" s="12" t="s">
        <v>56</v>
      </c>
      <c r="H2762" s="12">
        <v>3</v>
      </c>
      <c r="I2762" s="12">
        <f t="shared" si="419"/>
        <v>37363082</v>
      </c>
      <c r="J2762" s="12">
        <f t="shared" si="424"/>
        <v>65</v>
      </c>
      <c r="K2762" s="22"/>
      <c r="L2762" s="22"/>
      <c r="M2762" s="13"/>
      <c r="N2762" s="13"/>
      <c r="O2762" s="12"/>
      <c r="P2762" s="6"/>
      <c r="Q2762" s="6"/>
    </row>
    <row r="2763" spans="1:17" x14ac:dyDescent="0.25">
      <c r="A2763" s="7">
        <f t="shared" si="427"/>
        <v>37363</v>
      </c>
      <c r="B2763" s="14">
        <f t="shared" si="427"/>
        <v>6</v>
      </c>
      <c r="C2763" s="15">
        <f t="shared" si="426"/>
        <v>5</v>
      </c>
      <c r="D2763" s="15" t="str">
        <f t="shared" si="426"/>
        <v>residual</v>
      </c>
      <c r="E2763" s="15">
        <v>15</v>
      </c>
      <c r="F2763" s="15" t="s">
        <v>55</v>
      </c>
      <c r="G2763" s="15" t="s">
        <v>58</v>
      </c>
      <c r="H2763" s="15">
        <v>1</v>
      </c>
      <c r="I2763" s="15">
        <f t="shared" si="419"/>
        <v>37363015</v>
      </c>
      <c r="J2763" s="15">
        <f t="shared" si="424"/>
        <v>65</v>
      </c>
      <c r="K2763" s="23"/>
      <c r="L2763" s="23"/>
      <c r="M2763" s="16"/>
      <c r="N2763" s="10"/>
      <c r="O2763" s="15"/>
      <c r="P2763" s="6"/>
      <c r="Q2763" s="6"/>
    </row>
    <row r="2764" spans="1:17" x14ac:dyDescent="0.25">
      <c r="A2764" s="7">
        <f t="shared" si="427"/>
        <v>37363</v>
      </c>
      <c r="B2764" s="14">
        <f t="shared" si="427"/>
        <v>6</v>
      </c>
      <c r="C2764" s="15">
        <f t="shared" si="426"/>
        <v>5</v>
      </c>
      <c r="D2764" s="15" t="str">
        <f t="shared" si="426"/>
        <v>residual</v>
      </c>
      <c r="E2764" s="15">
        <v>34</v>
      </c>
      <c r="F2764" s="15" t="s">
        <v>55</v>
      </c>
      <c r="G2764" s="15" t="s">
        <v>58</v>
      </c>
      <c r="H2764" s="15">
        <v>2</v>
      </c>
      <c r="I2764" s="15">
        <f t="shared" si="419"/>
        <v>37363034</v>
      </c>
      <c r="J2764" s="15">
        <f t="shared" si="424"/>
        <v>65</v>
      </c>
      <c r="K2764" s="23"/>
      <c r="L2764" s="23"/>
      <c r="M2764" s="16"/>
      <c r="N2764" s="10"/>
      <c r="O2764" s="15"/>
      <c r="P2764" s="6"/>
      <c r="Q2764" s="6"/>
    </row>
    <row r="2765" spans="1:17" x14ac:dyDescent="0.25">
      <c r="A2765" s="7">
        <f t="shared" si="427"/>
        <v>37363</v>
      </c>
      <c r="B2765" s="14">
        <f t="shared" si="427"/>
        <v>6</v>
      </c>
      <c r="C2765" s="15">
        <f t="shared" si="426"/>
        <v>5</v>
      </c>
      <c r="D2765" s="15" t="str">
        <f t="shared" si="426"/>
        <v>residual</v>
      </c>
      <c r="E2765" s="15">
        <v>60</v>
      </c>
      <c r="F2765" s="15" t="s">
        <v>55</v>
      </c>
      <c r="G2765" s="15" t="s">
        <v>58</v>
      </c>
      <c r="H2765" s="15">
        <v>3</v>
      </c>
      <c r="I2765" s="15">
        <f t="shared" si="419"/>
        <v>37363060</v>
      </c>
      <c r="J2765" s="15">
        <f t="shared" si="424"/>
        <v>65</v>
      </c>
      <c r="K2765" s="23"/>
      <c r="L2765" s="23"/>
      <c r="M2765" s="16"/>
      <c r="N2765" s="10"/>
      <c r="O2765" s="15"/>
      <c r="P2765" s="6"/>
      <c r="Q2765" s="6"/>
    </row>
    <row r="2766" spans="1:17" x14ac:dyDescent="0.25">
      <c r="A2766" s="7">
        <f t="shared" si="427"/>
        <v>37363</v>
      </c>
      <c r="B2766" s="17">
        <f t="shared" si="427"/>
        <v>6</v>
      </c>
      <c r="C2766" s="18">
        <f t="shared" si="426"/>
        <v>5</v>
      </c>
      <c r="D2766" s="18" t="str">
        <f t="shared" si="426"/>
        <v>residual</v>
      </c>
      <c r="E2766" s="18">
        <v>18</v>
      </c>
      <c r="F2766" s="18" t="s">
        <v>57</v>
      </c>
      <c r="G2766" s="18" t="s">
        <v>58</v>
      </c>
      <c r="H2766" s="18">
        <v>1</v>
      </c>
      <c r="I2766" s="18">
        <f t="shared" si="419"/>
        <v>37363018</v>
      </c>
      <c r="J2766" s="18">
        <f t="shared" si="424"/>
        <v>65</v>
      </c>
      <c r="K2766" s="23"/>
      <c r="L2766" s="23"/>
      <c r="M2766" s="19"/>
      <c r="N2766" s="13"/>
      <c r="O2766" s="18"/>
      <c r="P2766" s="6"/>
      <c r="Q2766" s="6"/>
    </row>
    <row r="2767" spans="1:17" x14ac:dyDescent="0.25">
      <c r="A2767" s="7">
        <f t="shared" si="427"/>
        <v>37363</v>
      </c>
      <c r="B2767" s="17">
        <f t="shared" si="427"/>
        <v>6</v>
      </c>
      <c r="C2767" s="18">
        <f t="shared" si="426"/>
        <v>5</v>
      </c>
      <c r="D2767" s="18" t="str">
        <f t="shared" si="426"/>
        <v>residual</v>
      </c>
      <c r="E2767" s="18">
        <v>37</v>
      </c>
      <c r="F2767" s="18" t="s">
        <v>57</v>
      </c>
      <c r="G2767" s="18" t="s">
        <v>58</v>
      </c>
      <c r="H2767" s="18">
        <v>2</v>
      </c>
      <c r="I2767" s="18">
        <f t="shared" si="419"/>
        <v>37363037</v>
      </c>
      <c r="J2767" s="18">
        <f t="shared" si="424"/>
        <v>65</v>
      </c>
      <c r="K2767" s="23"/>
      <c r="L2767" s="23"/>
      <c r="M2767" s="19"/>
      <c r="N2767" s="13"/>
      <c r="O2767" s="18"/>
      <c r="P2767" s="6"/>
      <c r="Q2767" s="6"/>
    </row>
    <row r="2768" spans="1:17" x14ac:dyDescent="0.25">
      <c r="A2768" s="7">
        <f t="shared" si="427"/>
        <v>37363</v>
      </c>
      <c r="B2768" s="17">
        <f t="shared" si="427"/>
        <v>6</v>
      </c>
      <c r="C2768" s="18">
        <f t="shared" si="426"/>
        <v>5</v>
      </c>
      <c r="D2768" s="18" t="str">
        <f t="shared" si="426"/>
        <v>residual</v>
      </c>
      <c r="E2768" s="18">
        <v>83</v>
      </c>
      <c r="F2768" s="18" t="s">
        <v>57</v>
      </c>
      <c r="G2768" s="18" t="s">
        <v>58</v>
      </c>
      <c r="H2768" s="18">
        <v>3</v>
      </c>
      <c r="I2768" s="18">
        <f t="shared" si="419"/>
        <v>37363083</v>
      </c>
      <c r="J2768" s="18">
        <f t="shared" si="424"/>
        <v>65</v>
      </c>
      <c r="K2768" s="23"/>
      <c r="L2768" s="23"/>
      <c r="M2768" s="19"/>
      <c r="N2768" s="13"/>
      <c r="O2768" s="18"/>
      <c r="P2768" s="6"/>
      <c r="Q2768" s="6"/>
    </row>
    <row r="2769" spans="1:17" x14ac:dyDescent="0.25">
      <c r="A2769" s="7">
        <f t="shared" si="427"/>
        <v>37363</v>
      </c>
      <c r="B2769" s="8">
        <f t="shared" si="427"/>
        <v>6</v>
      </c>
      <c r="C2769" s="9">
        <f t="shared" si="426"/>
        <v>5</v>
      </c>
      <c r="D2769" s="9" t="str">
        <f t="shared" si="426"/>
        <v>residual</v>
      </c>
      <c r="E2769" s="9">
        <v>16</v>
      </c>
      <c r="F2769" s="9" t="s">
        <v>55</v>
      </c>
      <c r="G2769" s="9" t="s">
        <v>59</v>
      </c>
      <c r="H2769" s="9">
        <v>1</v>
      </c>
      <c r="I2769" s="9">
        <f t="shared" si="419"/>
        <v>37363016</v>
      </c>
      <c r="J2769" s="9">
        <f t="shared" si="424"/>
        <v>65</v>
      </c>
      <c r="K2769" s="22"/>
      <c r="L2769" s="22"/>
      <c r="M2769" s="10"/>
      <c r="N2769" s="10"/>
      <c r="O2769" s="9"/>
      <c r="P2769" s="6"/>
      <c r="Q2769" s="6"/>
    </row>
    <row r="2770" spans="1:17" x14ac:dyDescent="0.25">
      <c r="A2770" s="7">
        <f t="shared" si="427"/>
        <v>37363</v>
      </c>
      <c r="B2770" s="8">
        <f t="shared" si="427"/>
        <v>6</v>
      </c>
      <c r="C2770" s="9">
        <f t="shared" si="426"/>
        <v>5</v>
      </c>
      <c r="D2770" s="9" t="str">
        <f t="shared" si="426"/>
        <v>residual</v>
      </c>
      <c r="E2770" s="9">
        <v>36</v>
      </c>
      <c r="F2770" s="9" t="s">
        <v>55</v>
      </c>
      <c r="G2770" s="9" t="s">
        <v>59</v>
      </c>
      <c r="H2770" s="9">
        <v>2</v>
      </c>
      <c r="I2770" s="9">
        <f t="shared" si="419"/>
        <v>37363036</v>
      </c>
      <c r="J2770" s="9">
        <f t="shared" si="424"/>
        <v>65</v>
      </c>
      <c r="K2770" s="22"/>
      <c r="L2770" s="22"/>
      <c r="M2770" s="10"/>
      <c r="N2770" s="10"/>
      <c r="O2770" s="9"/>
      <c r="P2770" s="6"/>
      <c r="Q2770" s="6"/>
    </row>
    <row r="2771" spans="1:17" x14ac:dyDescent="0.25">
      <c r="A2771" s="7">
        <f t="shared" si="427"/>
        <v>37363</v>
      </c>
      <c r="B2771" s="8">
        <f t="shared" si="427"/>
        <v>6</v>
      </c>
      <c r="C2771" s="9">
        <f t="shared" si="426"/>
        <v>5</v>
      </c>
      <c r="D2771" s="9" t="str">
        <f t="shared" si="426"/>
        <v>residual</v>
      </c>
      <c r="E2771" s="9">
        <v>59</v>
      </c>
      <c r="F2771" s="9" t="s">
        <v>55</v>
      </c>
      <c r="G2771" s="9" t="s">
        <v>59</v>
      </c>
      <c r="H2771" s="9">
        <v>3</v>
      </c>
      <c r="I2771" s="9">
        <f t="shared" si="419"/>
        <v>37363059</v>
      </c>
      <c r="J2771" s="9">
        <f t="shared" si="424"/>
        <v>65</v>
      </c>
      <c r="K2771" s="22"/>
      <c r="L2771" s="22"/>
      <c r="M2771" s="10"/>
      <c r="N2771" s="10"/>
      <c r="O2771" s="9"/>
      <c r="P2771" s="6"/>
      <c r="Q2771" s="6"/>
    </row>
    <row r="2772" spans="1:17" x14ac:dyDescent="0.25">
      <c r="A2772" s="7">
        <f t="shared" si="427"/>
        <v>37363</v>
      </c>
      <c r="B2772" s="11">
        <f t="shared" si="427"/>
        <v>6</v>
      </c>
      <c r="C2772" s="12">
        <f t="shared" si="426"/>
        <v>5</v>
      </c>
      <c r="D2772" s="12" t="str">
        <f t="shared" si="426"/>
        <v>residual</v>
      </c>
      <c r="E2772" s="12">
        <v>19</v>
      </c>
      <c r="F2772" s="12" t="s">
        <v>57</v>
      </c>
      <c r="G2772" s="12" t="s">
        <v>59</v>
      </c>
      <c r="H2772" s="12">
        <v>1</v>
      </c>
      <c r="I2772" s="12">
        <f t="shared" si="419"/>
        <v>37363019</v>
      </c>
      <c r="J2772" s="12">
        <f t="shared" si="424"/>
        <v>65</v>
      </c>
      <c r="K2772" s="22"/>
      <c r="L2772" s="22"/>
      <c r="M2772" s="13"/>
      <c r="N2772" s="13"/>
      <c r="O2772" s="12"/>
      <c r="P2772" s="6"/>
      <c r="Q2772" s="6"/>
    </row>
    <row r="2773" spans="1:17" x14ac:dyDescent="0.25">
      <c r="A2773" s="7">
        <f t="shared" si="427"/>
        <v>37363</v>
      </c>
      <c r="B2773" s="11">
        <f t="shared" si="427"/>
        <v>6</v>
      </c>
      <c r="C2773" s="12">
        <f t="shared" si="426"/>
        <v>5</v>
      </c>
      <c r="D2773" s="12" t="str">
        <f t="shared" si="426"/>
        <v>residual</v>
      </c>
      <c r="E2773" s="12">
        <v>38</v>
      </c>
      <c r="F2773" s="12" t="s">
        <v>57</v>
      </c>
      <c r="G2773" s="12" t="s">
        <v>59</v>
      </c>
      <c r="H2773" s="12">
        <v>2</v>
      </c>
      <c r="I2773" s="12">
        <f t="shared" si="419"/>
        <v>37363038</v>
      </c>
      <c r="J2773" s="12">
        <f t="shared" si="424"/>
        <v>65</v>
      </c>
      <c r="K2773" s="22"/>
      <c r="L2773" s="22"/>
      <c r="M2773" s="13"/>
      <c r="N2773" s="13"/>
      <c r="O2773" s="12"/>
      <c r="P2773" s="6"/>
      <c r="Q2773" s="6"/>
    </row>
    <row r="2774" spans="1:17" x14ac:dyDescent="0.25">
      <c r="A2774" s="7">
        <f t="shared" si="427"/>
        <v>37363</v>
      </c>
      <c r="B2774" s="11">
        <f t="shared" si="427"/>
        <v>6</v>
      </c>
      <c r="C2774" s="12">
        <f t="shared" si="427"/>
        <v>5</v>
      </c>
      <c r="D2774" s="12" t="str">
        <f t="shared" si="427"/>
        <v>residual</v>
      </c>
      <c r="E2774" s="12">
        <v>81</v>
      </c>
      <c r="F2774" s="12" t="s">
        <v>57</v>
      </c>
      <c r="G2774" s="12" t="s">
        <v>59</v>
      </c>
      <c r="H2774" s="12">
        <v>3</v>
      </c>
      <c r="I2774" s="12">
        <f t="shared" ref="I2774:I2810" si="428">A2774*1000+E2774</f>
        <v>37363081</v>
      </c>
      <c r="J2774" s="12">
        <f t="shared" si="424"/>
        <v>65</v>
      </c>
      <c r="K2774" s="22"/>
      <c r="L2774" s="22"/>
      <c r="M2774" s="13"/>
      <c r="N2774" s="13"/>
      <c r="O2774" s="12"/>
      <c r="P2774" s="6"/>
      <c r="Q2774" s="6"/>
    </row>
    <row r="2775" spans="1:17" x14ac:dyDescent="0.25">
      <c r="A2775" s="20">
        <v>37431</v>
      </c>
      <c r="B2775" s="8">
        <v>6</v>
      </c>
      <c r="C2775" s="9">
        <v>6</v>
      </c>
      <c r="D2775" s="9" t="s">
        <v>54</v>
      </c>
      <c r="E2775" s="9">
        <v>14</v>
      </c>
      <c r="F2775" s="9" t="s">
        <v>55</v>
      </c>
      <c r="G2775" s="9" t="s">
        <v>56</v>
      </c>
      <c r="H2775" s="9">
        <v>1</v>
      </c>
      <c r="I2775" s="9">
        <f t="shared" si="428"/>
        <v>37431014</v>
      </c>
      <c r="J2775" s="9">
        <f t="shared" si="424"/>
        <v>66</v>
      </c>
      <c r="K2775" s="10">
        <v>505.5</v>
      </c>
      <c r="L2775" s="10">
        <v>505.5</v>
      </c>
      <c r="M2775" s="10">
        <v>0</v>
      </c>
      <c r="N2775" s="10">
        <f t="shared" si="425"/>
        <v>0</v>
      </c>
      <c r="O2775" s="9"/>
      <c r="P2775" s="6"/>
      <c r="Q2775" s="6"/>
    </row>
    <row r="2776" spans="1:17" x14ac:dyDescent="0.25">
      <c r="A2776" s="20">
        <f>A2775</f>
        <v>37431</v>
      </c>
      <c r="B2776" s="8">
        <f>B2775</f>
        <v>6</v>
      </c>
      <c r="C2776" s="9">
        <f t="shared" ref="C2776:D2791" si="429">C2775</f>
        <v>6</v>
      </c>
      <c r="D2776" s="9" t="str">
        <f t="shared" si="429"/>
        <v>final</v>
      </c>
      <c r="E2776" s="9">
        <v>35</v>
      </c>
      <c r="F2776" s="9" t="s">
        <v>55</v>
      </c>
      <c r="G2776" s="9" t="s">
        <v>56</v>
      </c>
      <c r="H2776" s="9">
        <v>2</v>
      </c>
      <c r="I2776" s="9">
        <f t="shared" si="428"/>
        <v>37431035</v>
      </c>
      <c r="J2776" s="9">
        <f t="shared" si="424"/>
        <v>66</v>
      </c>
      <c r="K2776" s="10">
        <v>1250</v>
      </c>
      <c r="L2776" s="10">
        <v>1250</v>
      </c>
      <c r="M2776" s="10">
        <v>0</v>
      </c>
      <c r="N2776" s="10">
        <f t="shared" si="425"/>
        <v>0</v>
      </c>
      <c r="O2776" s="9"/>
      <c r="P2776" s="6"/>
      <c r="Q2776" s="6"/>
    </row>
    <row r="2777" spans="1:17" x14ac:dyDescent="0.25">
      <c r="A2777" s="20">
        <f t="shared" ref="A2777:D2792" si="430">A2776</f>
        <v>37431</v>
      </c>
      <c r="B2777" s="8">
        <f t="shared" si="430"/>
        <v>6</v>
      </c>
      <c r="C2777" s="9">
        <f t="shared" si="429"/>
        <v>6</v>
      </c>
      <c r="D2777" s="9" t="str">
        <f t="shared" si="429"/>
        <v>final</v>
      </c>
      <c r="E2777" s="9">
        <v>61</v>
      </c>
      <c r="F2777" s="9" t="s">
        <v>55</v>
      </c>
      <c r="G2777" s="9" t="s">
        <v>56</v>
      </c>
      <c r="H2777" s="9">
        <v>3</v>
      </c>
      <c r="I2777" s="9">
        <f t="shared" si="428"/>
        <v>37431061</v>
      </c>
      <c r="J2777" s="9">
        <f t="shared" si="424"/>
        <v>66</v>
      </c>
      <c r="K2777" s="10">
        <v>950</v>
      </c>
      <c r="L2777" s="10">
        <v>950</v>
      </c>
      <c r="M2777" s="10">
        <v>0</v>
      </c>
      <c r="N2777" s="10">
        <f t="shared" si="425"/>
        <v>0</v>
      </c>
      <c r="O2777" s="9"/>
      <c r="P2777" s="6"/>
      <c r="Q2777" s="6"/>
    </row>
    <row r="2778" spans="1:17" x14ac:dyDescent="0.25">
      <c r="A2778" s="20">
        <f t="shared" si="430"/>
        <v>37431</v>
      </c>
      <c r="B2778" s="11">
        <f t="shared" si="430"/>
        <v>6</v>
      </c>
      <c r="C2778" s="12">
        <f t="shared" si="429"/>
        <v>6</v>
      </c>
      <c r="D2778" s="12" t="str">
        <f t="shared" si="429"/>
        <v>final</v>
      </c>
      <c r="E2778" s="12">
        <v>17</v>
      </c>
      <c r="F2778" s="12" t="s">
        <v>57</v>
      </c>
      <c r="G2778" s="12" t="s">
        <v>56</v>
      </c>
      <c r="H2778" s="12">
        <v>1</v>
      </c>
      <c r="I2778" s="12">
        <f t="shared" si="428"/>
        <v>37431017</v>
      </c>
      <c r="J2778" s="12">
        <f t="shared" si="424"/>
        <v>66</v>
      </c>
      <c r="K2778" s="13">
        <v>800</v>
      </c>
      <c r="L2778" s="13">
        <v>800</v>
      </c>
      <c r="M2778" s="13">
        <v>0</v>
      </c>
      <c r="N2778" s="13">
        <f t="shared" si="425"/>
        <v>0</v>
      </c>
      <c r="O2778" s="12"/>
      <c r="P2778" s="6"/>
      <c r="Q2778" s="6"/>
    </row>
    <row r="2779" spans="1:17" x14ac:dyDescent="0.25">
      <c r="A2779" s="20">
        <f t="shared" si="430"/>
        <v>37431</v>
      </c>
      <c r="B2779" s="11">
        <f t="shared" si="430"/>
        <v>6</v>
      </c>
      <c r="C2779" s="12">
        <f t="shared" si="429"/>
        <v>6</v>
      </c>
      <c r="D2779" s="12" t="str">
        <f t="shared" si="429"/>
        <v>final</v>
      </c>
      <c r="E2779" s="12">
        <v>39</v>
      </c>
      <c r="F2779" s="12" t="s">
        <v>57</v>
      </c>
      <c r="G2779" s="12" t="s">
        <v>56</v>
      </c>
      <c r="H2779" s="12">
        <v>2</v>
      </c>
      <c r="I2779" s="12">
        <f t="shared" si="428"/>
        <v>37431039</v>
      </c>
      <c r="J2779" s="12">
        <f t="shared" si="424"/>
        <v>66</v>
      </c>
      <c r="K2779" s="13">
        <v>1250</v>
      </c>
      <c r="L2779" s="13">
        <v>1250</v>
      </c>
      <c r="M2779" s="13">
        <v>0</v>
      </c>
      <c r="N2779" s="13">
        <f t="shared" si="425"/>
        <v>0</v>
      </c>
      <c r="O2779" s="12"/>
      <c r="P2779" s="6"/>
      <c r="Q2779" s="6"/>
    </row>
    <row r="2780" spans="1:17" x14ac:dyDescent="0.25">
      <c r="A2780" s="20">
        <f t="shared" si="430"/>
        <v>37431</v>
      </c>
      <c r="B2780" s="11">
        <f t="shared" si="430"/>
        <v>6</v>
      </c>
      <c r="C2780" s="12">
        <f t="shared" si="429"/>
        <v>6</v>
      </c>
      <c r="D2780" s="12" t="str">
        <f t="shared" si="429"/>
        <v>final</v>
      </c>
      <c r="E2780" s="12">
        <v>82</v>
      </c>
      <c r="F2780" s="12" t="s">
        <v>57</v>
      </c>
      <c r="G2780" s="12" t="s">
        <v>56</v>
      </c>
      <c r="H2780" s="12">
        <v>3</v>
      </c>
      <c r="I2780" s="12">
        <f t="shared" si="428"/>
        <v>37431082</v>
      </c>
      <c r="J2780" s="12">
        <f t="shared" si="424"/>
        <v>66</v>
      </c>
      <c r="K2780" s="13">
        <v>1000</v>
      </c>
      <c r="L2780" s="13">
        <v>1000</v>
      </c>
      <c r="M2780" s="13">
        <v>0</v>
      </c>
      <c r="N2780" s="13">
        <f t="shared" si="425"/>
        <v>0</v>
      </c>
      <c r="O2780" s="12"/>
      <c r="P2780" s="6"/>
      <c r="Q2780" s="6"/>
    </row>
    <row r="2781" spans="1:17" x14ac:dyDescent="0.25">
      <c r="A2781" s="20">
        <f t="shared" si="430"/>
        <v>37431</v>
      </c>
      <c r="B2781" s="14">
        <f t="shared" si="430"/>
        <v>6</v>
      </c>
      <c r="C2781" s="15">
        <f t="shared" si="429"/>
        <v>6</v>
      </c>
      <c r="D2781" s="15" t="str">
        <f t="shared" si="429"/>
        <v>final</v>
      </c>
      <c r="E2781" s="15">
        <v>15</v>
      </c>
      <c r="F2781" s="15" t="s">
        <v>55</v>
      </c>
      <c r="G2781" s="15" t="s">
        <v>58</v>
      </c>
      <c r="H2781" s="15">
        <v>1</v>
      </c>
      <c r="I2781" s="15">
        <f t="shared" si="428"/>
        <v>37431015</v>
      </c>
      <c r="J2781" s="15">
        <f t="shared" si="424"/>
        <v>66</v>
      </c>
      <c r="K2781" s="16">
        <v>400</v>
      </c>
      <c r="L2781" s="16">
        <v>400</v>
      </c>
      <c r="M2781" s="16">
        <v>25</v>
      </c>
      <c r="N2781" s="10">
        <f t="shared" si="425"/>
        <v>100</v>
      </c>
      <c r="O2781" s="15"/>
      <c r="P2781" s="6"/>
      <c r="Q2781" s="6"/>
    </row>
    <row r="2782" spans="1:17" x14ac:dyDescent="0.25">
      <c r="A2782" s="20">
        <f t="shared" si="430"/>
        <v>37431</v>
      </c>
      <c r="B2782" s="14">
        <f t="shared" si="430"/>
        <v>6</v>
      </c>
      <c r="C2782" s="15">
        <f t="shared" si="429"/>
        <v>6</v>
      </c>
      <c r="D2782" s="15" t="str">
        <f t="shared" si="429"/>
        <v>final</v>
      </c>
      <c r="E2782" s="15">
        <v>34</v>
      </c>
      <c r="F2782" s="15" t="s">
        <v>55</v>
      </c>
      <c r="G2782" s="15" t="s">
        <v>58</v>
      </c>
      <c r="H2782" s="15">
        <v>2</v>
      </c>
      <c r="I2782" s="15">
        <f t="shared" si="428"/>
        <v>37431034</v>
      </c>
      <c r="J2782" s="15">
        <f t="shared" si="424"/>
        <v>66</v>
      </c>
      <c r="K2782" s="16">
        <v>450</v>
      </c>
      <c r="L2782" s="16">
        <v>450</v>
      </c>
      <c r="M2782" s="16">
        <v>33.333333333333329</v>
      </c>
      <c r="N2782" s="10">
        <f t="shared" si="425"/>
        <v>149.99999999999997</v>
      </c>
      <c r="O2782" s="15"/>
      <c r="P2782" s="6"/>
      <c r="Q2782" s="6"/>
    </row>
    <row r="2783" spans="1:17" x14ac:dyDescent="0.25">
      <c r="A2783" s="20">
        <f t="shared" si="430"/>
        <v>37431</v>
      </c>
      <c r="B2783" s="14">
        <f t="shared" si="430"/>
        <v>6</v>
      </c>
      <c r="C2783" s="15">
        <f t="shared" si="429"/>
        <v>6</v>
      </c>
      <c r="D2783" s="15" t="str">
        <f t="shared" si="429"/>
        <v>final</v>
      </c>
      <c r="E2783" s="15">
        <v>60</v>
      </c>
      <c r="F2783" s="15" t="s">
        <v>55</v>
      </c>
      <c r="G2783" s="15" t="s">
        <v>58</v>
      </c>
      <c r="H2783" s="15">
        <v>3</v>
      </c>
      <c r="I2783" s="15">
        <f t="shared" si="428"/>
        <v>37431060</v>
      </c>
      <c r="J2783" s="15">
        <f t="shared" si="424"/>
        <v>66</v>
      </c>
      <c r="K2783" s="16">
        <v>1550</v>
      </c>
      <c r="L2783" s="16">
        <v>1550</v>
      </c>
      <c r="M2783" s="16">
        <v>9.0909090909090917</v>
      </c>
      <c r="N2783" s="10">
        <f t="shared" si="425"/>
        <v>140.90909090909091</v>
      </c>
      <c r="O2783" s="15"/>
      <c r="P2783" s="6"/>
      <c r="Q2783" s="6"/>
    </row>
    <row r="2784" spans="1:17" x14ac:dyDescent="0.25">
      <c r="A2784" s="20">
        <f t="shared" si="430"/>
        <v>37431</v>
      </c>
      <c r="B2784" s="17">
        <f t="shared" si="430"/>
        <v>6</v>
      </c>
      <c r="C2784" s="18">
        <f t="shared" si="429"/>
        <v>6</v>
      </c>
      <c r="D2784" s="18" t="str">
        <f t="shared" si="429"/>
        <v>final</v>
      </c>
      <c r="E2784" s="18">
        <v>18</v>
      </c>
      <c r="F2784" s="18" t="s">
        <v>57</v>
      </c>
      <c r="G2784" s="18" t="s">
        <v>58</v>
      </c>
      <c r="H2784" s="18">
        <v>1</v>
      </c>
      <c r="I2784" s="18">
        <f t="shared" si="428"/>
        <v>37431018</v>
      </c>
      <c r="J2784" s="18">
        <f t="shared" si="424"/>
        <v>66</v>
      </c>
      <c r="K2784" s="19">
        <v>550</v>
      </c>
      <c r="L2784" s="19">
        <v>550</v>
      </c>
      <c r="M2784" s="19">
        <v>33.333333333333329</v>
      </c>
      <c r="N2784" s="13">
        <f t="shared" si="425"/>
        <v>183.33333333333329</v>
      </c>
      <c r="O2784" s="18"/>
      <c r="P2784" s="6"/>
      <c r="Q2784" s="6"/>
    </row>
    <row r="2785" spans="1:17" x14ac:dyDescent="0.25">
      <c r="A2785" s="20">
        <f t="shared" si="430"/>
        <v>37431</v>
      </c>
      <c r="B2785" s="17">
        <f t="shared" si="430"/>
        <v>6</v>
      </c>
      <c r="C2785" s="18">
        <f t="shared" si="429"/>
        <v>6</v>
      </c>
      <c r="D2785" s="18" t="str">
        <f t="shared" si="429"/>
        <v>final</v>
      </c>
      <c r="E2785" s="18">
        <v>37</v>
      </c>
      <c r="F2785" s="18" t="s">
        <v>57</v>
      </c>
      <c r="G2785" s="18" t="s">
        <v>58</v>
      </c>
      <c r="H2785" s="18">
        <v>2</v>
      </c>
      <c r="I2785" s="18">
        <f t="shared" si="428"/>
        <v>37431037</v>
      </c>
      <c r="J2785" s="18">
        <f t="shared" si="424"/>
        <v>66</v>
      </c>
      <c r="K2785" s="19">
        <v>300</v>
      </c>
      <c r="L2785" s="19">
        <v>300</v>
      </c>
      <c r="M2785" s="19">
        <v>33.333333333333329</v>
      </c>
      <c r="N2785" s="13">
        <f t="shared" si="425"/>
        <v>99.999999999999972</v>
      </c>
      <c r="O2785" s="18"/>
      <c r="P2785" s="6"/>
      <c r="Q2785" s="6"/>
    </row>
    <row r="2786" spans="1:17" x14ac:dyDescent="0.25">
      <c r="A2786" s="20">
        <f t="shared" si="430"/>
        <v>37431</v>
      </c>
      <c r="B2786" s="17">
        <f t="shared" si="430"/>
        <v>6</v>
      </c>
      <c r="C2786" s="18">
        <f t="shared" si="429"/>
        <v>6</v>
      </c>
      <c r="D2786" s="18" t="str">
        <f t="shared" si="429"/>
        <v>final</v>
      </c>
      <c r="E2786" s="18">
        <v>83</v>
      </c>
      <c r="F2786" s="18" t="s">
        <v>57</v>
      </c>
      <c r="G2786" s="18" t="s">
        <v>58</v>
      </c>
      <c r="H2786" s="18">
        <v>3</v>
      </c>
      <c r="I2786" s="18">
        <f t="shared" si="428"/>
        <v>37431083</v>
      </c>
      <c r="J2786" s="18">
        <f t="shared" si="424"/>
        <v>66</v>
      </c>
      <c r="K2786" s="19">
        <v>500</v>
      </c>
      <c r="L2786" s="19">
        <v>500</v>
      </c>
      <c r="M2786" s="19">
        <v>25</v>
      </c>
      <c r="N2786" s="13">
        <f t="shared" si="425"/>
        <v>125</v>
      </c>
      <c r="O2786" s="18"/>
      <c r="P2786" s="6"/>
      <c r="Q2786" s="6"/>
    </row>
    <row r="2787" spans="1:17" x14ac:dyDescent="0.25">
      <c r="A2787" s="20">
        <f t="shared" si="430"/>
        <v>37431</v>
      </c>
      <c r="B2787" s="8">
        <f t="shared" si="430"/>
        <v>6</v>
      </c>
      <c r="C2787" s="9">
        <f t="shared" si="429"/>
        <v>6</v>
      </c>
      <c r="D2787" s="9" t="str">
        <f t="shared" si="429"/>
        <v>final</v>
      </c>
      <c r="E2787" s="9">
        <v>16</v>
      </c>
      <c r="F2787" s="9" t="s">
        <v>55</v>
      </c>
      <c r="G2787" s="9" t="s">
        <v>59</v>
      </c>
      <c r="H2787" s="9">
        <v>1</v>
      </c>
      <c r="I2787" s="9">
        <f t="shared" si="428"/>
        <v>37431016</v>
      </c>
      <c r="J2787" s="9">
        <f t="shared" si="424"/>
        <v>66</v>
      </c>
      <c r="K2787" s="10">
        <v>1350</v>
      </c>
      <c r="L2787" s="10">
        <v>1350</v>
      </c>
      <c r="M2787" s="10">
        <v>85.714285714285708</v>
      </c>
      <c r="N2787" s="10">
        <f t="shared" si="425"/>
        <v>1157.1428571428571</v>
      </c>
      <c r="O2787" s="9"/>
      <c r="P2787" s="6"/>
      <c r="Q2787" s="6"/>
    </row>
    <row r="2788" spans="1:17" x14ac:dyDescent="0.25">
      <c r="A2788" s="20">
        <f t="shared" si="430"/>
        <v>37431</v>
      </c>
      <c r="B2788" s="8">
        <f t="shared" si="430"/>
        <v>6</v>
      </c>
      <c r="C2788" s="9">
        <f t="shared" si="429"/>
        <v>6</v>
      </c>
      <c r="D2788" s="9" t="str">
        <f t="shared" si="429"/>
        <v>final</v>
      </c>
      <c r="E2788" s="9">
        <v>36</v>
      </c>
      <c r="F2788" s="9" t="s">
        <v>55</v>
      </c>
      <c r="G2788" s="9" t="s">
        <v>59</v>
      </c>
      <c r="H2788" s="9">
        <v>2</v>
      </c>
      <c r="I2788" s="9">
        <f t="shared" si="428"/>
        <v>37431036</v>
      </c>
      <c r="J2788" s="9">
        <f t="shared" si="424"/>
        <v>66</v>
      </c>
      <c r="K2788" s="10">
        <v>1450</v>
      </c>
      <c r="L2788" s="10">
        <v>1450</v>
      </c>
      <c r="M2788" s="10">
        <v>85.714285714285708</v>
      </c>
      <c r="N2788" s="10">
        <f t="shared" si="425"/>
        <v>1242.8571428571429</v>
      </c>
      <c r="O2788" s="9"/>
      <c r="P2788" s="6"/>
      <c r="Q2788" s="6"/>
    </row>
    <row r="2789" spans="1:17" x14ac:dyDescent="0.25">
      <c r="A2789" s="20">
        <f t="shared" si="430"/>
        <v>37431</v>
      </c>
      <c r="B2789" s="8">
        <f t="shared" si="430"/>
        <v>6</v>
      </c>
      <c r="C2789" s="9">
        <f t="shared" si="429"/>
        <v>6</v>
      </c>
      <c r="D2789" s="9" t="str">
        <f t="shared" si="429"/>
        <v>final</v>
      </c>
      <c r="E2789" s="9">
        <v>59</v>
      </c>
      <c r="F2789" s="9" t="s">
        <v>55</v>
      </c>
      <c r="G2789" s="9" t="s">
        <v>59</v>
      </c>
      <c r="H2789" s="9">
        <v>3</v>
      </c>
      <c r="I2789" s="9">
        <f t="shared" si="428"/>
        <v>37431059</v>
      </c>
      <c r="J2789" s="9">
        <f t="shared" si="424"/>
        <v>66</v>
      </c>
      <c r="K2789" s="10">
        <v>1500</v>
      </c>
      <c r="L2789" s="10">
        <v>1500</v>
      </c>
      <c r="M2789" s="10">
        <v>100</v>
      </c>
      <c r="N2789" s="10">
        <f t="shared" si="425"/>
        <v>1500</v>
      </c>
      <c r="O2789" s="9"/>
      <c r="P2789" s="6"/>
      <c r="Q2789" s="6"/>
    </row>
    <row r="2790" spans="1:17" x14ac:dyDescent="0.25">
      <c r="A2790" s="20">
        <f t="shared" si="430"/>
        <v>37431</v>
      </c>
      <c r="B2790" s="11">
        <f t="shared" si="430"/>
        <v>6</v>
      </c>
      <c r="C2790" s="12">
        <f t="shared" si="429"/>
        <v>6</v>
      </c>
      <c r="D2790" s="12" t="str">
        <f t="shared" si="429"/>
        <v>final</v>
      </c>
      <c r="E2790" s="12">
        <v>19</v>
      </c>
      <c r="F2790" s="12" t="s">
        <v>57</v>
      </c>
      <c r="G2790" s="12" t="s">
        <v>59</v>
      </c>
      <c r="H2790" s="12">
        <v>1</v>
      </c>
      <c r="I2790" s="12">
        <f t="shared" si="428"/>
        <v>37431019</v>
      </c>
      <c r="J2790" s="12">
        <f t="shared" si="424"/>
        <v>66</v>
      </c>
      <c r="K2790" s="13">
        <v>1350</v>
      </c>
      <c r="L2790" s="13">
        <v>1350</v>
      </c>
      <c r="M2790" s="13">
        <v>87.5</v>
      </c>
      <c r="N2790" s="13">
        <f t="shared" si="425"/>
        <v>1181.25</v>
      </c>
      <c r="O2790" s="12"/>
      <c r="P2790" s="6"/>
      <c r="Q2790" s="6"/>
    </row>
    <row r="2791" spans="1:17" x14ac:dyDescent="0.25">
      <c r="A2791" s="20">
        <f t="shared" si="430"/>
        <v>37431</v>
      </c>
      <c r="B2791" s="11">
        <f t="shared" si="430"/>
        <v>6</v>
      </c>
      <c r="C2791" s="12">
        <f t="shared" si="429"/>
        <v>6</v>
      </c>
      <c r="D2791" s="12" t="str">
        <f t="shared" si="429"/>
        <v>final</v>
      </c>
      <c r="E2791" s="12">
        <v>38</v>
      </c>
      <c r="F2791" s="12" t="s">
        <v>57</v>
      </c>
      <c r="G2791" s="12" t="s">
        <v>59</v>
      </c>
      <c r="H2791" s="12">
        <v>2</v>
      </c>
      <c r="I2791" s="12">
        <f t="shared" si="428"/>
        <v>37431038</v>
      </c>
      <c r="J2791" s="12">
        <f t="shared" si="424"/>
        <v>66</v>
      </c>
      <c r="K2791" s="13">
        <v>1050</v>
      </c>
      <c r="L2791" s="13">
        <v>1050</v>
      </c>
      <c r="M2791" s="13">
        <v>57.142857142857139</v>
      </c>
      <c r="N2791" s="13">
        <f t="shared" si="425"/>
        <v>600</v>
      </c>
      <c r="O2791" s="12"/>
      <c r="P2791" s="6"/>
      <c r="Q2791" s="6"/>
    </row>
    <row r="2792" spans="1:17" x14ac:dyDescent="0.25">
      <c r="A2792" s="20">
        <f t="shared" si="430"/>
        <v>37431</v>
      </c>
      <c r="B2792" s="11">
        <f t="shared" si="430"/>
        <v>6</v>
      </c>
      <c r="C2792" s="12">
        <f t="shared" si="430"/>
        <v>6</v>
      </c>
      <c r="D2792" s="12" t="str">
        <f t="shared" si="430"/>
        <v>final</v>
      </c>
      <c r="E2792" s="12">
        <v>81</v>
      </c>
      <c r="F2792" s="12" t="s">
        <v>57</v>
      </c>
      <c r="G2792" s="12" t="s">
        <v>59</v>
      </c>
      <c r="H2792" s="12">
        <v>3</v>
      </c>
      <c r="I2792" s="12">
        <f t="shared" si="428"/>
        <v>37431081</v>
      </c>
      <c r="J2792" s="12">
        <f t="shared" si="424"/>
        <v>66</v>
      </c>
      <c r="K2792" s="13">
        <v>1400</v>
      </c>
      <c r="L2792" s="13">
        <v>1400</v>
      </c>
      <c r="M2792" s="13">
        <v>100</v>
      </c>
      <c r="N2792" s="13">
        <f t="shared" si="425"/>
        <v>1400</v>
      </c>
      <c r="O2792" s="12"/>
      <c r="P2792" s="6"/>
      <c r="Q2792" s="6"/>
    </row>
    <row r="2793" spans="1:17" x14ac:dyDescent="0.25">
      <c r="A2793" s="7">
        <v>37442</v>
      </c>
      <c r="B2793" s="8">
        <v>6</v>
      </c>
      <c r="C2793" s="9">
        <v>6</v>
      </c>
      <c r="D2793" s="9" t="s">
        <v>51</v>
      </c>
      <c r="E2793" s="9">
        <v>14</v>
      </c>
      <c r="F2793" s="9" t="s">
        <v>55</v>
      </c>
      <c r="G2793" s="9" t="s">
        <v>56</v>
      </c>
      <c r="H2793" s="9">
        <v>1</v>
      </c>
      <c r="I2793" s="9">
        <f t="shared" si="428"/>
        <v>37442014</v>
      </c>
      <c r="J2793" s="9">
        <f t="shared" si="424"/>
        <v>66</v>
      </c>
      <c r="K2793" s="10"/>
      <c r="L2793" s="10"/>
      <c r="M2793" s="10"/>
      <c r="N2793" s="10"/>
      <c r="O2793" s="9"/>
      <c r="P2793" s="6"/>
      <c r="Q2793" s="6"/>
    </row>
    <row r="2794" spans="1:17" x14ac:dyDescent="0.25">
      <c r="A2794" s="7">
        <f>A2793</f>
        <v>37442</v>
      </c>
      <c r="B2794" s="8">
        <f>B2793</f>
        <v>6</v>
      </c>
      <c r="C2794" s="9">
        <f t="shared" ref="C2794:D2809" si="431">C2793</f>
        <v>6</v>
      </c>
      <c r="D2794" s="9" t="str">
        <f t="shared" si="431"/>
        <v>residual</v>
      </c>
      <c r="E2794" s="9">
        <v>35</v>
      </c>
      <c r="F2794" s="9" t="s">
        <v>55</v>
      </c>
      <c r="G2794" s="9" t="s">
        <v>56</v>
      </c>
      <c r="H2794" s="9">
        <v>2</v>
      </c>
      <c r="I2794" s="9">
        <f t="shared" si="428"/>
        <v>37442035</v>
      </c>
      <c r="J2794" s="9">
        <f t="shared" si="424"/>
        <v>66</v>
      </c>
      <c r="K2794" s="10"/>
      <c r="L2794" s="10"/>
      <c r="M2794" s="10"/>
      <c r="N2794" s="10"/>
      <c r="O2794" s="9"/>
      <c r="P2794" s="6"/>
      <c r="Q2794" s="6"/>
    </row>
    <row r="2795" spans="1:17" x14ac:dyDescent="0.25">
      <c r="A2795" s="7">
        <f t="shared" ref="A2795:D2810" si="432">A2794</f>
        <v>37442</v>
      </c>
      <c r="B2795" s="8">
        <f t="shared" si="432"/>
        <v>6</v>
      </c>
      <c r="C2795" s="9">
        <f t="shared" si="431"/>
        <v>6</v>
      </c>
      <c r="D2795" s="9" t="str">
        <f t="shared" si="431"/>
        <v>residual</v>
      </c>
      <c r="E2795" s="9">
        <v>61</v>
      </c>
      <c r="F2795" s="9" t="s">
        <v>55</v>
      </c>
      <c r="G2795" s="9" t="s">
        <v>56</v>
      </c>
      <c r="H2795" s="9">
        <v>3</v>
      </c>
      <c r="I2795" s="9">
        <f t="shared" si="428"/>
        <v>37442061</v>
      </c>
      <c r="J2795" s="9">
        <f t="shared" si="424"/>
        <v>66</v>
      </c>
      <c r="K2795" s="10"/>
      <c r="L2795" s="10"/>
      <c r="M2795" s="10"/>
      <c r="N2795" s="10"/>
      <c r="O2795" s="9"/>
      <c r="P2795" s="6"/>
      <c r="Q2795" s="6"/>
    </row>
    <row r="2796" spans="1:17" x14ac:dyDescent="0.25">
      <c r="A2796" s="7">
        <f t="shared" si="432"/>
        <v>37442</v>
      </c>
      <c r="B2796" s="11">
        <f t="shared" si="432"/>
        <v>6</v>
      </c>
      <c r="C2796" s="12">
        <f t="shared" si="431"/>
        <v>6</v>
      </c>
      <c r="D2796" s="12" t="str">
        <f t="shared" si="431"/>
        <v>residual</v>
      </c>
      <c r="E2796" s="12">
        <v>17</v>
      </c>
      <c r="F2796" s="12" t="s">
        <v>57</v>
      </c>
      <c r="G2796" s="12" t="s">
        <v>56</v>
      </c>
      <c r="H2796" s="12">
        <v>1</v>
      </c>
      <c r="I2796" s="12">
        <f t="shared" si="428"/>
        <v>37442017</v>
      </c>
      <c r="J2796" s="12">
        <f t="shared" si="424"/>
        <v>66</v>
      </c>
      <c r="K2796" s="13"/>
      <c r="L2796" s="13"/>
      <c r="M2796" s="13"/>
      <c r="N2796" s="13"/>
      <c r="O2796" s="12"/>
      <c r="P2796" s="6"/>
      <c r="Q2796" s="6"/>
    </row>
    <row r="2797" spans="1:17" x14ac:dyDescent="0.25">
      <c r="A2797" s="7">
        <f t="shared" si="432"/>
        <v>37442</v>
      </c>
      <c r="B2797" s="11">
        <f t="shared" si="432"/>
        <v>6</v>
      </c>
      <c r="C2797" s="12">
        <f t="shared" si="431"/>
        <v>6</v>
      </c>
      <c r="D2797" s="12" t="str">
        <f t="shared" si="431"/>
        <v>residual</v>
      </c>
      <c r="E2797" s="12">
        <v>39</v>
      </c>
      <c r="F2797" s="12" t="s">
        <v>57</v>
      </c>
      <c r="G2797" s="12" t="s">
        <v>56</v>
      </c>
      <c r="H2797" s="12">
        <v>2</v>
      </c>
      <c r="I2797" s="12">
        <f t="shared" si="428"/>
        <v>37442039</v>
      </c>
      <c r="J2797" s="12">
        <f t="shared" si="424"/>
        <v>66</v>
      </c>
      <c r="K2797" s="13"/>
      <c r="L2797" s="13"/>
      <c r="M2797" s="13"/>
      <c r="N2797" s="13"/>
      <c r="O2797" s="12"/>
      <c r="P2797" s="6"/>
      <c r="Q2797" s="6"/>
    </row>
    <row r="2798" spans="1:17" x14ac:dyDescent="0.25">
      <c r="A2798" s="7">
        <f t="shared" si="432"/>
        <v>37442</v>
      </c>
      <c r="B2798" s="11">
        <f t="shared" si="432"/>
        <v>6</v>
      </c>
      <c r="C2798" s="12">
        <f t="shared" si="431"/>
        <v>6</v>
      </c>
      <c r="D2798" s="12" t="str">
        <f t="shared" si="431"/>
        <v>residual</v>
      </c>
      <c r="E2798" s="12">
        <v>82</v>
      </c>
      <c r="F2798" s="12" t="s">
        <v>57</v>
      </c>
      <c r="G2798" s="12" t="s">
        <v>56</v>
      </c>
      <c r="H2798" s="12">
        <v>3</v>
      </c>
      <c r="I2798" s="12">
        <f t="shared" si="428"/>
        <v>37442082</v>
      </c>
      <c r="J2798" s="12">
        <f t="shared" si="424"/>
        <v>66</v>
      </c>
      <c r="K2798" s="13"/>
      <c r="L2798" s="13"/>
      <c r="M2798" s="13"/>
      <c r="N2798" s="13"/>
      <c r="O2798" s="12"/>
      <c r="P2798" s="6"/>
      <c r="Q2798" s="6"/>
    </row>
    <row r="2799" spans="1:17" x14ac:dyDescent="0.25">
      <c r="A2799" s="7">
        <f t="shared" si="432"/>
        <v>37442</v>
      </c>
      <c r="B2799" s="14">
        <f t="shared" si="432"/>
        <v>6</v>
      </c>
      <c r="C2799" s="15">
        <f t="shared" si="431"/>
        <v>6</v>
      </c>
      <c r="D2799" s="15" t="str">
        <f t="shared" si="431"/>
        <v>residual</v>
      </c>
      <c r="E2799" s="15">
        <v>15</v>
      </c>
      <c r="F2799" s="15" t="s">
        <v>55</v>
      </c>
      <c r="G2799" s="15" t="s">
        <v>58</v>
      </c>
      <c r="H2799" s="15">
        <v>1</v>
      </c>
      <c r="I2799" s="15">
        <f t="shared" si="428"/>
        <v>37442015</v>
      </c>
      <c r="J2799" s="15">
        <f t="shared" si="424"/>
        <v>66</v>
      </c>
      <c r="K2799" s="16"/>
      <c r="L2799" s="16"/>
      <c r="M2799" s="16"/>
      <c r="N2799" s="10"/>
      <c r="O2799" s="15"/>
      <c r="P2799" s="6"/>
      <c r="Q2799" s="6"/>
    </row>
    <row r="2800" spans="1:17" x14ac:dyDescent="0.25">
      <c r="A2800" s="7">
        <f t="shared" si="432"/>
        <v>37442</v>
      </c>
      <c r="B2800" s="14">
        <f t="shared" si="432"/>
        <v>6</v>
      </c>
      <c r="C2800" s="15">
        <f t="shared" si="431"/>
        <v>6</v>
      </c>
      <c r="D2800" s="15" t="str">
        <f t="shared" si="431"/>
        <v>residual</v>
      </c>
      <c r="E2800" s="15">
        <v>34</v>
      </c>
      <c r="F2800" s="15" t="s">
        <v>55</v>
      </c>
      <c r="G2800" s="15" t="s">
        <v>58</v>
      </c>
      <c r="H2800" s="15">
        <v>2</v>
      </c>
      <c r="I2800" s="15">
        <f t="shared" si="428"/>
        <v>37442034</v>
      </c>
      <c r="J2800" s="15">
        <f t="shared" si="424"/>
        <v>66</v>
      </c>
      <c r="K2800" s="16"/>
      <c r="L2800" s="16"/>
      <c r="M2800" s="16"/>
      <c r="N2800" s="10"/>
      <c r="O2800" s="15"/>
      <c r="P2800" s="6"/>
      <c r="Q2800" s="6"/>
    </row>
    <row r="2801" spans="1:17" x14ac:dyDescent="0.25">
      <c r="A2801" s="7">
        <f t="shared" si="432"/>
        <v>37442</v>
      </c>
      <c r="B2801" s="14">
        <f t="shared" si="432"/>
        <v>6</v>
      </c>
      <c r="C2801" s="15">
        <f t="shared" si="431"/>
        <v>6</v>
      </c>
      <c r="D2801" s="15" t="str">
        <f t="shared" si="431"/>
        <v>residual</v>
      </c>
      <c r="E2801" s="15">
        <v>60</v>
      </c>
      <c r="F2801" s="15" t="s">
        <v>55</v>
      </c>
      <c r="G2801" s="15" t="s">
        <v>58</v>
      </c>
      <c r="H2801" s="15">
        <v>3</v>
      </c>
      <c r="I2801" s="15">
        <f t="shared" si="428"/>
        <v>37442060</v>
      </c>
      <c r="J2801" s="15">
        <f t="shared" si="424"/>
        <v>66</v>
      </c>
      <c r="K2801" s="16"/>
      <c r="L2801" s="16"/>
      <c r="M2801" s="16"/>
      <c r="N2801" s="10"/>
      <c r="O2801" s="15"/>
      <c r="P2801" s="6"/>
      <c r="Q2801" s="6"/>
    </row>
    <row r="2802" spans="1:17" x14ac:dyDescent="0.25">
      <c r="A2802" s="7">
        <f t="shared" si="432"/>
        <v>37442</v>
      </c>
      <c r="B2802" s="17">
        <f t="shared" si="432"/>
        <v>6</v>
      </c>
      <c r="C2802" s="18">
        <f t="shared" si="431"/>
        <v>6</v>
      </c>
      <c r="D2802" s="18" t="str">
        <f t="shared" si="431"/>
        <v>residual</v>
      </c>
      <c r="E2802" s="18">
        <v>18</v>
      </c>
      <c r="F2802" s="18" t="s">
        <v>57</v>
      </c>
      <c r="G2802" s="18" t="s">
        <v>58</v>
      </c>
      <c r="H2802" s="18">
        <v>1</v>
      </c>
      <c r="I2802" s="18">
        <f t="shared" si="428"/>
        <v>37442018</v>
      </c>
      <c r="J2802" s="18">
        <f t="shared" si="424"/>
        <v>66</v>
      </c>
      <c r="K2802" s="19"/>
      <c r="L2802" s="19"/>
      <c r="M2802" s="19"/>
      <c r="N2802" s="13"/>
      <c r="O2802" s="18"/>
      <c r="P2802" s="6"/>
      <c r="Q2802" s="6"/>
    </row>
    <row r="2803" spans="1:17" x14ac:dyDescent="0.25">
      <c r="A2803" s="7">
        <f t="shared" si="432"/>
        <v>37442</v>
      </c>
      <c r="B2803" s="17">
        <f t="shared" si="432"/>
        <v>6</v>
      </c>
      <c r="C2803" s="18">
        <f t="shared" si="431"/>
        <v>6</v>
      </c>
      <c r="D2803" s="18" t="str">
        <f t="shared" si="431"/>
        <v>residual</v>
      </c>
      <c r="E2803" s="18">
        <v>37</v>
      </c>
      <c r="F2803" s="18" t="s">
        <v>57</v>
      </c>
      <c r="G2803" s="18" t="s">
        <v>58</v>
      </c>
      <c r="H2803" s="18">
        <v>2</v>
      </c>
      <c r="I2803" s="18">
        <f t="shared" si="428"/>
        <v>37442037</v>
      </c>
      <c r="J2803" s="18">
        <f t="shared" si="424"/>
        <v>66</v>
      </c>
      <c r="K2803" s="19"/>
      <c r="L2803" s="19"/>
      <c r="M2803" s="19"/>
      <c r="N2803" s="13"/>
      <c r="O2803" s="18"/>
      <c r="P2803" s="6"/>
      <c r="Q2803" s="6"/>
    </row>
    <row r="2804" spans="1:17" x14ac:dyDescent="0.25">
      <c r="A2804" s="7">
        <f t="shared" si="432"/>
        <v>37442</v>
      </c>
      <c r="B2804" s="17">
        <f t="shared" si="432"/>
        <v>6</v>
      </c>
      <c r="C2804" s="18">
        <f t="shared" si="431"/>
        <v>6</v>
      </c>
      <c r="D2804" s="18" t="str">
        <f t="shared" si="431"/>
        <v>residual</v>
      </c>
      <c r="E2804" s="18">
        <v>83</v>
      </c>
      <c r="F2804" s="18" t="s">
        <v>57</v>
      </c>
      <c r="G2804" s="18" t="s">
        <v>58</v>
      </c>
      <c r="H2804" s="18">
        <v>3</v>
      </c>
      <c r="I2804" s="18">
        <f t="shared" si="428"/>
        <v>37442083</v>
      </c>
      <c r="J2804" s="18">
        <f t="shared" si="424"/>
        <v>66</v>
      </c>
      <c r="K2804" s="19"/>
      <c r="L2804" s="19"/>
      <c r="M2804" s="19"/>
      <c r="N2804" s="13"/>
      <c r="O2804" s="18"/>
      <c r="P2804" s="6"/>
      <c r="Q2804" s="6"/>
    </row>
    <row r="2805" spans="1:17" x14ac:dyDescent="0.25">
      <c r="A2805" s="7">
        <f t="shared" si="432"/>
        <v>37442</v>
      </c>
      <c r="B2805" s="8">
        <f t="shared" si="432"/>
        <v>6</v>
      </c>
      <c r="C2805" s="9">
        <f t="shared" si="431"/>
        <v>6</v>
      </c>
      <c r="D2805" s="9" t="str">
        <f t="shared" si="431"/>
        <v>residual</v>
      </c>
      <c r="E2805" s="9">
        <v>16</v>
      </c>
      <c r="F2805" s="9" t="s">
        <v>55</v>
      </c>
      <c r="G2805" s="9" t="s">
        <v>59</v>
      </c>
      <c r="H2805" s="9">
        <v>1</v>
      </c>
      <c r="I2805" s="9">
        <f t="shared" si="428"/>
        <v>37442016</v>
      </c>
      <c r="J2805" s="9">
        <f t="shared" si="424"/>
        <v>66</v>
      </c>
      <c r="K2805" s="10"/>
      <c r="L2805" s="10"/>
      <c r="M2805" s="10"/>
      <c r="N2805" s="10"/>
      <c r="O2805" s="9"/>
      <c r="P2805" s="6"/>
      <c r="Q2805" s="6"/>
    </row>
    <row r="2806" spans="1:17" x14ac:dyDescent="0.25">
      <c r="A2806" s="7">
        <f t="shared" si="432"/>
        <v>37442</v>
      </c>
      <c r="B2806" s="8">
        <f t="shared" si="432"/>
        <v>6</v>
      </c>
      <c r="C2806" s="9">
        <f t="shared" si="431"/>
        <v>6</v>
      </c>
      <c r="D2806" s="9" t="str">
        <f t="shared" si="431"/>
        <v>residual</v>
      </c>
      <c r="E2806" s="9">
        <v>36</v>
      </c>
      <c r="F2806" s="9" t="s">
        <v>55</v>
      </c>
      <c r="G2806" s="9" t="s">
        <v>59</v>
      </c>
      <c r="H2806" s="9">
        <v>2</v>
      </c>
      <c r="I2806" s="9">
        <f t="shared" si="428"/>
        <v>37442036</v>
      </c>
      <c r="J2806" s="9">
        <f t="shared" ref="J2806:J2810" si="433">B2806*10+C2806</f>
        <v>66</v>
      </c>
      <c r="K2806" s="10"/>
      <c r="L2806" s="10"/>
      <c r="M2806" s="10"/>
      <c r="N2806" s="10"/>
      <c r="O2806" s="9"/>
      <c r="P2806" s="6"/>
      <c r="Q2806" s="6"/>
    </row>
    <row r="2807" spans="1:17" x14ac:dyDescent="0.25">
      <c r="A2807" s="7">
        <f t="shared" si="432"/>
        <v>37442</v>
      </c>
      <c r="B2807" s="8">
        <f t="shared" si="432"/>
        <v>6</v>
      </c>
      <c r="C2807" s="9">
        <f t="shared" si="431"/>
        <v>6</v>
      </c>
      <c r="D2807" s="9" t="str">
        <f t="shared" si="431"/>
        <v>residual</v>
      </c>
      <c r="E2807" s="9">
        <v>59</v>
      </c>
      <c r="F2807" s="9" t="s">
        <v>55</v>
      </c>
      <c r="G2807" s="9" t="s">
        <v>59</v>
      </c>
      <c r="H2807" s="9">
        <v>3</v>
      </c>
      <c r="I2807" s="9">
        <f t="shared" si="428"/>
        <v>37442059</v>
      </c>
      <c r="J2807" s="9">
        <f t="shared" si="433"/>
        <v>66</v>
      </c>
      <c r="K2807" s="10"/>
      <c r="L2807" s="10"/>
      <c r="M2807" s="10"/>
      <c r="N2807" s="10"/>
      <c r="O2807" s="9"/>
      <c r="P2807" s="6"/>
      <c r="Q2807" s="6"/>
    </row>
    <row r="2808" spans="1:17" x14ac:dyDescent="0.25">
      <c r="A2808" s="7">
        <f t="shared" si="432"/>
        <v>37442</v>
      </c>
      <c r="B2808" s="11">
        <f t="shared" si="432"/>
        <v>6</v>
      </c>
      <c r="C2808" s="12">
        <f t="shared" si="431"/>
        <v>6</v>
      </c>
      <c r="D2808" s="12" t="str">
        <f t="shared" si="431"/>
        <v>residual</v>
      </c>
      <c r="E2808" s="12">
        <v>19</v>
      </c>
      <c r="F2808" s="12" t="s">
        <v>57</v>
      </c>
      <c r="G2808" s="12" t="s">
        <v>59</v>
      </c>
      <c r="H2808" s="12">
        <v>1</v>
      </c>
      <c r="I2808" s="12">
        <f t="shared" si="428"/>
        <v>37442019</v>
      </c>
      <c r="J2808" s="12">
        <f t="shared" si="433"/>
        <v>66</v>
      </c>
      <c r="K2808" s="13"/>
      <c r="L2808" s="13"/>
      <c r="M2808" s="13"/>
      <c r="N2808" s="13"/>
      <c r="O2808" s="12"/>
      <c r="P2808" s="6"/>
      <c r="Q2808" s="6"/>
    </row>
    <row r="2809" spans="1:17" x14ac:dyDescent="0.25">
      <c r="A2809" s="7">
        <f t="shared" si="432"/>
        <v>37442</v>
      </c>
      <c r="B2809" s="11">
        <f t="shared" si="432"/>
        <v>6</v>
      </c>
      <c r="C2809" s="12">
        <f t="shared" si="431"/>
        <v>6</v>
      </c>
      <c r="D2809" s="12" t="str">
        <f t="shared" si="431"/>
        <v>residual</v>
      </c>
      <c r="E2809" s="12">
        <v>38</v>
      </c>
      <c r="F2809" s="12" t="s">
        <v>57</v>
      </c>
      <c r="G2809" s="12" t="s">
        <v>59</v>
      </c>
      <c r="H2809" s="12">
        <v>2</v>
      </c>
      <c r="I2809" s="12">
        <f t="shared" si="428"/>
        <v>37442038</v>
      </c>
      <c r="J2809" s="12">
        <f t="shared" si="433"/>
        <v>66</v>
      </c>
      <c r="K2809" s="13"/>
      <c r="L2809" s="13"/>
      <c r="M2809" s="13"/>
      <c r="N2809" s="13"/>
      <c r="O2809" s="12"/>
      <c r="P2809" s="6"/>
      <c r="Q2809" s="6"/>
    </row>
    <row r="2810" spans="1:17" x14ac:dyDescent="0.25">
      <c r="A2810" s="7">
        <f t="shared" si="432"/>
        <v>37442</v>
      </c>
      <c r="B2810" s="11">
        <f t="shared" si="432"/>
        <v>6</v>
      </c>
      <c r="C2810" s="12">
        <f t="shared" si="432"/>
        <v>6</v>
      </c>
      <c r="D2810" s="12" t="str">
        <f t="shared" si="432"/>
        <v>residual</v>
      </c>
      <c r="E2810" s="12">
        <v>81</v>
      </c>
      <c r="F2810" s="12" t="s">
        <v>57</v>
      </c>
      <c r="G2810" s="12" t="s">
        <v>59</v>
      </c>
      <c r="H2810" s="12">
        <v>3</v>
      </c>
      <c r="I2810" s="12">
        <f t="shared" si="428"/>
        <v>37442081</v>
      </c>
      <c r="J2810" s="12">
        <f t="shared" si="433"/>
        <v>66</v>
      </c>
      <c r="K2810" s="13"/>
      <c r="L2810" s="13"/>
      <c r="M2810" s="13"/>
      <c r="N2810" s="13"/>
      <c r="O2810" s="12"/>
      <c r="P2810" s="6"/>
      <c r="Q2810" s="6"/>
    </row>
  </sheetData>
  <autoFilter ref="A2:Q2810"/>
  <conditionalFormatting sqref="D2:D2810">
    <cfRule type="cellIs" dxfId="2" priority="1" stopIfTrue="1" operator="equal">
      <formula>"final"</formula>
    </cfRule>
    <cfRule type="cellIs" dxfId="1" priority="2" stopIfTrue="1" operator="equal">
      <formula>"residual"</formula>
    </cfRule>
    <cfRule type="cellIs" dxfId="0" priority="3" stopIfTrue="1" operator="equal">
      <formula>"growth"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A43" workbookViewId="0">
      <selection activeCell="H11" sqref="H11"/>
    </sheetView>
  </sheetViews>
  <sheetFormatPr defaultRowHeight="15" x14ac:dyDescent="0.25"/>
  <cols>
    <col min="1" max="1" width="13.5703125" customWidth="1"/>
    <col min="2" max="2" width="20.28515625" customWidth="1"/>
    <col min="3" max="3" width="12" customWidth="1"/>
    <col min="4" max="4" width="6.7109375" customWidth="1"/>
    <col min="5" max="5" width="17.28515625" customWidth="1"/>
    <col min="6" max="6" width="15.7109375" customWidth="1"/>
    <col min="7" max="7" width="19.85546875" customWidth="1"/>
    <col min="8" max="8" width="17.28515625" customWidth="1"/>
    <col min="9" max="9" width="20.28515625" customWidth="1"/>
    <col min="10" max="10" width="3" customWidth="1"/>
  </cols>
  <sheetData>
    <row r="1" spans="1:30" x14ac:dyDescent="0.25">
      <c r="A1" s="3" t="s">
        <v>40</v>
      </c>
      <c r="B1" t="s">
        <v>54</v>
      </c>
      <c r="S1">
        <v>2</v>
      </c>
      <c r="T1">
        <v>3</v>
      </c>
      <c r="U1">
        <v>5</v>
      </c>
      <c r="V1">
        <v>4</v>
      </c>
    </row>
    <row r="3" spans="1:30" x14ac:dyDescent="0.25">
      <c r="E3" s="3" t="s">
        <v>63</v>
      </c>
    </row>
    <row r="4" spans="1:30" x14ac:dyDescent="0.25">
      <c r="A4" s="3" t="s">
        <v>2</v>
      </c>
      <c r="B4" s="3" t="s">
        <v>43</v>
      </c>
      <c r="C4" s="3" t="s">
        <v>42</v>
      </c>
      <c r="D4" s="3" t="s">
        <v>44</v>
      </c>
      <c r="E4" t="s">
        <v>62</v>
      </c>
      <c r="F4" t="s">
        <v>64</v>
      </c>
      <c r="G4" t="s">
        <v>65</v>
      </c>
      <c r="H4" t="s">
        <v>66</v>
      </c>
      <c r="I4" t="s">
        <v>61</v>
      </c>
      <c r="K4" t="s">
        <v>43</v>
      </c>
      <c r="L4" t="s">
        <v>81</v>
      </c>
      <c r="M4" t="s">
        <v>67</v>
      </c>
      <c r="N4" t="s">
        <v>68</v>
      </c>
      <c r="O4" t="s">
        <v>69</v>
      </c>
      <c r="P4" t="s">
        <v>52</v>
      </c>
      <c r="Q4" t="s">
        <v>70</v>
      </c>
      <c r="R4" t="s">
        <v>80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</row>
    <row r="5" spans="1:30" x14ac:dyDescent="0.25">
      <c r="A5">
        <v>1</v>
      </c>
      <c r="B5" t="s">
        <v>58</v>
      </c>
      <c r="C5" t="s">
        <v>55</v>
      </c>
      <c r="D5">
        <v>1</v>
      </c>
      <c r="E5" s="4">
        <v>2</v>
      </c>
      <c r="F5" s="4">
        <v>8600</v>
      </c>
      <c r="G5" s="4">
        <v>100</v>
      </c>
      <c r="H5" s="4"/>
      <c r="I5" s="4"/>
      <c r="K5" t="str">
        <f>IF(ISBLANK(B5),K4,B5)</f>
        <v>chicory</v>
      </c>
      <c r="L5">
        <v>100</v>
      </c>
      <c r="M5">
        <v>0.08</v>
      </c>
      <c r="N5">
        <f>(F5*L5/100)*M5</f>
        <v>688</v>
      </c>
      <c r="O5">
        <f>(F5*L5/100)-N5</f>
        <v>7912</v>
      </c>
      <c r="P5">
        <v>0.71</v>
      </c>
      <c r="Q5">
        <f>F5*(1-P5)</f>
        <v>2494.0000000000005</v>
      </c>
      <c r="R5">
        <f>F5*(1-L5/100)</f>
        <v>0</v>
      </c>
      <c r="S5">
        <f>O5*VLOOKUP($K5,Data!$U$3:$Y$5,S$1,FALSE)</f>
        <v>1381.9854726507481</v>
      </c>
      <c r="T5">
        <f>N5*VLOOKUP($K5,Data!$U$3:$Y$5,T$1,FALSE)</f>
        <v>53.01907631300746</v>
      </c>
      <c r="U5">
        <f>Q5*VLOOKUP($K5,Data!$U$3:$Y$5,U$1,FALSE)</f>
        <v>249.22450004931781</v>
      </c>
      <c r="V5">
        <f>R5*VLOOKUP($K5,Data!$U$3:$Y$5,V$1,FALSE)</f>
        <v>0</v>
      </c>
      <c r="W5">
        <f>SUM(S5,T5,V5)</f>
        <v>1435.0045489637555</v>
      </c>
      <c r="X5">
        <f>W5-U5</f>
        <v>1185.7800489144377</v>
      </c>
      <c r="Y5">
        <f>O5*VLOOKUP($K5,Data!$U$6:$Y$8,S$1,FALSE)</f>
        <v>89710.739872548394</v>
      </c>
      <c r="Z5">
        <f>N5*VLOOKUP($K5,Data!$U$6:$Y$8,T$1,FALSE)</f>
        <v>6438.3493137957475</v>
      </c>
      <c r="AA5">
        <f>Q5*VLOOKUP($K5,Data!$U$6:$Y$8,U$1,FALSE)</f>
        <v>21437.998373011043</v>
      </c>
      <c r="AB5">
        <f>R5*VLOOKUP($K5,Data!$U$6:$Y$8,V$1,FALSE)</f>
        <v>0</v>
      </c>
      <c r="AC5">
        <f>SUM(Y5,Z5,AB5)</f>
        <v>96149.089186344136</v>
      </c>
      <c r="AD5">
        <f>AC5-AA5</f>
        <v>74711.090813333096</v>
      </c>
    </row>
    <row r="6" spans="1:30" x14ac:dyDescent="0.25">
      <c r="D6">
        <v>2</v>
      </c>
      <c r="E6" s="4">
        <v>2</v>
      </c>
      <c r="F6" s="4">
        <v>7800</v>
      </c>
      <c r="G6" s="4">
        <v>100</v>
      </c>
      <c r="H6" s="4"/>
      <c r="I6" s="4"/>
      <c r="K6" t="str">
        <f t="shared" ref="K6:K69" si="0">IF(ISBLANK(B6),K5,B6)</f>
        <v>chicory</v>
      </c>
      <c r="L6">
        <v>100</v>
      </c>
      <c r="M6">
        <v>0.08</v>
      </c>
      <c r="N6">
        <f t="shared" ref="N6:N69" si="1">(F6*L6/100)*M6</f>
        <v>624</v>
      </c>
      <c r="O6">
        <f t="shared" ref="O6:O69" si="2">(F6*L6/100)-N6</f>
        <v>7176</v>
      </c>
      <c r="P6">
        <v>0.71</v>
      </c>
      <c r="Q6">
        <f t="shared" ref="Q6:Q69" si="3">F6*(1-P6)</f>
        <v>2262.0000000000005</v>
      </c>
      <c r="R6">
        <f t="shared" ref="R6:R69" si="4">F6*(1-L6/100)</f>
        <v>0</v>
      </c>
      <c r="S6">
        <f>O6*VLOOKUP($K6,Data!$U$3:$Y$5,S$1,FALSE)</f>
        <v>1253.42868449719</v>
      </c>
      <c r="T6">
        <f>N6*VLOOKUP($K6,Data!$U$3:$Y$5,T$1,FALSE)</f>
        <v>48.087069214123048</v>
      </c>
      <c r="U6">
        <f>Q6*VLOOKUP($K6,Data!$U$3:$Y$5,U$1,FALSE)</f>
        <v>226.04082562612547</v>
      </c>
      <c r="V6">
        <f>R6*VLOOKUP($K6,Data!$U$3:$Y$5,V$1,FALSE)</f>
        <v>0</v>
      </c>
      <c r="W6">
        <f t="shared" ref="W6:W69" si="5">SUM(S6,T6,V6)</f>
        <v>1301.515753711313</v>
      </c>
      <c r="X6">
        <f t="shared" ref="X6:X69" si="6">W6-U6</f>
        <v>1075.4749280851875</v>
      </c>
      <c r="Y6">
        <f>O6*VLOOKUP($K6,Data!$U$6:$Y$8,S$1,FALSE)</f>
        <v>81365.554768125294</v>
      </c>
      <c r="Z6">
        <f>N6*VLOOKUP($K6,Data!$U$6:$Y$8,T$1,FALSE)</f>
        <v>5839.433098558934</v>
      </c>
      <c r="AA6">
        <f>Q6*VLOOKUP($K6,Data!$U$6:$Y$8,U$1,FALSE)</f>
        <v>19443.765966219318</v>
      </c>
      <c r="AB6">
        <f>R6*VLOOKUP($K6,Data!$U$6:$Y$8,V$1,FALSE)</f>
        <v>0</v>
      </c>
      <c r="AC6">
        <f t="shared" ref="AC6:AC69" si="7">SUM(Y6,Z6,AB6)</f>
        <v>87204.987866684227</v>
      </c>
      <c r="AD6">
        <f t="shared" ref="AD6:AD69" si="8">AC6-AA6</f>
        <v>67761.221900464909</v>
      </c>
    </row>
    <row r="7" spans="1:30" x14ac:dyDescent="0.25">
      <c r="D7">
        <v>3</v>
      </c>
      <c r="E7" s="4">
        <v>2</v>
      </c>
      <c r="F7" s="4">
        <v>9300</v>
      </c>
      <c r="G7" s="4">
        <v>100</v>
      </c>
      <c r="H7" s="4"/>
      <c r="I7" s="4"/>
      <c r="K7" t="str">
        <f t="shared" si="0"/>
        <v>chicory</v>
      </c>
      <c r="L7">
        <v>100</v>
      </c>
      <c r="M7">
        <v>0.08</v>
      </c>
      <c r="N7">
        <f t="shared" si="1"/>
        <v>744</v>
      </c>
      <c r="O7">
        <f t="shared" si="2"/>
        <v>8556</v>
      </c>
      <c r="P7">
        <v>0.71</v>
      </c>
      <c r="Q7">
        <f t="shared" si="3"/>
        <v>2697.0000000000005</v>
      </c>
      <c r="R7">
        <f t="shared" si="4"/>
        <v>0</v>
      </c>
      <c r="S7">
        <f>O7*VLOOKUP($K7,Data!$U$3:$Y$5,S$1,FALSE)</f>
        <v>1494.4726622851113</v>
      </c>
      <c r="T7">
        <f>N7*VLOOKUP($K7,Data!$U$3:$Y$5,T$1,FALSE)</f>
        <v>57.334582524531321</v>
      </c>
      <c r="U7">
        <f>Q7*VLOOKUP($K7,Data!$U$3:$Y$5,U$1,FALSE)</f>
        <v>269.51021516961112</v>
      </c>
      <c r="V7">
        <f>R7*VLOOKUP($K7,Data!$U$3:$Y$5,V$1,FALSE)</f>
        <v>0</v>
      </c>
      <c r="W7">
        <f t="shared" si="5"/>
        <v>1551.8072448096425</v>
      </c>
      <c r="X7">
        <f t="shared" si="6"/>
        <v>1282.2970296400313</v>
      </c>
      <c r="Y7">
        <f>O7*VLOOKUP($K7,Data!$U$6:$Y$8,S$1,FALSE)</f>
        <v>97012.776838918609</v>
      </c>
      <c r="Z7">
        <f>N7*VLOOKUP($K7,Data!$U$6:$Y$8,T$1,FALSE)</f>
        <v>6962.4010021279601</v>
      </c>
      <c r="AA7">
        <f>Q7*VLOOKUP($K7,Data!$U$6:$Y$8,U$1,FALSE)</f>
        <v>23182.951728953802</v>
      </c>
      <c r="AB7">
        <f>R7*VLOOKUP($K7,Data!$U$6:$Y$8,V$1,FALSE)</f>
        <v>0</v>
      </c>
      <c r="AC7">
        <f t="shared" si="7"/>
        <v>103975.17784104656</v>
      </c>
      <c r="AD7">
        <f t="shared" si="8"/>
        <v>80792.226112092758</v>
      </c>
    </row>
    <row r="8" spans="1:30" x14ac:dyDescent="0.25">
      <c r="C8" t="s">
        <v>57</v>
      </c>
      <c r="D8">
        <v>1</v>
      </c>
      <c r="E8" s="4">
        <v>2</v>
      </c>
      <c r="F8" s="4">
        <v>8300</v>
      </c>
      <c r="G8" s="4">
        <v>100</v>
      </c>
      <c r="H8" s="4"/>
      <c r="I8" s="4"/>
      <c r="K8" t="str">
        <f t="shared" si="0"/>
        <v>chicory</v>
      </c>
      <c r="L8">
        <v>100</v>
      </c>
      <c r="M8">
        <v>0.08</v>
      </c>
      <c r="N8">
        <f t="shared" si="1"/>
        <v>664</v>
      </c>
      <c r="O8">
        <f t="shared" si="2"/>
        <v>7636</v>
      </c>
      <c r="P8">
        <v>0.75</v>
      </c>
      <c r="Q8">
        <f t="shared" si="3"/>
        <v>2075</v>
      </c>
      <c r="R8">
        <f t="shared" si="4"/>
        <v>0</v>
      </c>
      <c r="S8">
        <f>O8*VLOOKUP($K8,Data!$U$3:$Y$5,S$1,FALSE)</f>
        <v>1333.7766770931637</v>
      </c>
      <c r="T8">
        <f>N8*VLOOKUP($K8,Data!$U$3:$Y$5,T$1,FALSE)</f>
        <v>51.169573650925805</v>
      </c>
      <c r="U8">
        <f>Q8*VLOOKUP($K8,Data!$U$3:$Y$5,U$1,FALSE)</f>
        <v>207.35398460398332</v>
      </c>
      <c r="V8">
        <f>R8*VLOOKUP($K8,Data!$U$3:$Y$5,V$1,FALSE)</f>
        <v>0</v>
      </c>
      <c r="W8">
        <f t="shared" si="5"/>
        <v>1384.9462507440894</v>
      </c>
      <c r="X8">
        <f t="shared" si="6"/>
        <v>1177.5922661401062</v>
      </c>
      <c r="Y8">
        <f>O8*VLOOKUP($K8,Data!$U$6:$Y$8,S$1,FALSE)</f>
        <v>86581.295458389737</v>
      </c>
      <c r="Z8">
        <f>N8*VLOOKUP($K8,Data!$U$6:$Y$8,T$1,FALSE)</f>
        <v>6213.7557330819427</v>
      </c>
      <c r="AA8">
        <f>Q8*VLOOKUP($K8,Data!$U$6:$Y$8,U$1,FALSE)</f>
        <v>17836.345879710469</v>
      </c>
      <c r="AB8">
        <f>R8*VLOOKUP($K8,Data!$U$6:$Y$8,V$1,FALSE)</f>
        <v>0</v>
      </c>
      <c r="AC8">
        <f t="shared" si="7"/>
        <v>92795.051191471677</v>
      </c>
      <c r="AD8">
        <f t="shared" si="8"/>
        <v>74958.705311761209</v>
      </c>
    </row>
    <row r="9" spans="1:30" x14ac:dyDescent="0.25">
      <c r="D9">
        <v>2</v>
      </c>
      <c r="E9" s="4">
        <v>2</v>
      </c>
      <c r="F9" s="4">
        <v>9100</v>
      </c>
      <c r="G9" s="4">
        <v>100</v>
      </c>
      <c r="H9" s="4"/>
      <c r="I9" s="4"/>
      <c r="K9" t="str">
        <f t="shared" si="0"/>
        <v>chicory</v>
      </c>
      <c r="L9">
        <v>100</v>
      </c>
      <c r="M9">
        <v>0.08</v>
      </c>
      <c r="N9">
        <f t="shared" si="1"/>
        <v>728</v>
      </c>
      <c r="O9">
        <f t="shared" si="2"/>
        <v>8372</v>
      </c>
      <c r="P9">
        <v>0.75</v>
      </c>
      <c r="Q9">
        <f t="shared" si="3"/>
        <v>2275</v>
      </c>
      <c r="R9">
        <f t="shared" si="4"/>
        <v>0</v>
      </c>
      <c r="S9">
        <f>O9*VLOOKUP($K9,Data!$U$3:$Y$5,S$1,FALSE)</f>
        <v>1462.3334652467217</v>
      </c>
      <c r="T9">
        <f>N9*VLOOKUP($K9,Data!$U$3:$Y$5,T$1,FALSE)</f>
        <v>56.101580749810218</v>
      </c>
      <c r="U9">
        <f>Q9*VLOOKUP($K9,Data!$U$3:$Y$5,U$1,FALSE)</f>
        <v>227.33991083087327</v>
      </c>
      <c r="V9">
        <f>R9*VLOOKUP($K9,Data!$U$3:$Y$5,V$1,FALSE)</f>
        <v>0</v>
      </c>
      <c r="W9">
        <f t="shared" si="5"/>
        <v>1518.4350459965319</v>
      </c>
      <c r="X9">
        <f t="shared" si="6"/>
        <v>1291.0951351656586</v>
      </c>
      <c r="Y9">
        <f>O9*VLOOKUP($K9,Data!$U$6:$Y$8,S$1,FALSE)</f>
        <v>94926.480562812838</v>
      </c>
      <c r="Z9">
        <f>N9*VLOOKUP($K9,Data!$U$6:$Y$8,T$1,FALSE)</f>
        <v>6812.6719483187562</v>
      </c>
      <c r="AA9">
        <f>Q9*VLOOKUP($K9,Data!$U$6:$Y$8,U$1,FALSE)</f>
        <v>19555.511747634369</v>
      </c>
      <c r="AB9">
        <f>R9*VLOOKUP($K9,Data!$U$6:$Y$8,V$1,FALSE)</f>
        <v>0</v>
      </c>
      <c r="AC9">
        <f t="shared" si="7"/>
        <v>101739.1525111316</v>
      </c>
      <c r="AD9">
        <f t="shared" si="8"/>
        <v>82183.640763497227</v>
      </c>
    </row>
    <row r="10" spans="1:30" x14ac:dyDescent="0.25">
      <c r="D10">
        <v>3</v>
      </c>
      <c r="E10" s="4">
        <v>2</v>
      </c>
      <c r="F10" s="4">
        <v>7400</v>
      </c>
      <c r="G10" s="4">
        <v>100</v>
      </c>
      <c r="H10" s="4"/>
      <c r="I10" s="4"/>
      <c r="K10" t="str">
        <f t="shared" si="0"/>
        <v>chicory</v>
      </c>
      <c r="L10">
        <v>100</v>
      </c>
      <c r="M10">
        <v>0.08</v>
      </c>
      <c r="N10">
        <f t="shared" si="1"/>
        <v>592</v>
      </c>
      <c r="O10">
        <f t="shared" si="2"/>
        <v>6808</v>
      </c>
      <c r="P10">
        <v>0.75</v>
      </c>
      <c r="Q10">
        <f t="shared" si="3"/>
        <v>1850</v>
      </c>
      <c r="R10">
        <f t="shared" si="4"/>
        <v>0</v>
      </c>
      <c r="S10">
        <f>O10*VLOOKUP($K10,Data!$U$3:$Y$5,S$1,FALSE)</f>
        <v>1189.150290420411</v>
      </c>
      <c r="T10">
        <f>N10*VLOOKUP($K10,Data!$U$3:$Y$5,T$1,FALSE)</f>
        <v>45.621065664680835</v>
      </c>
      <c r="U10">
        <f>Q10*VLOOKUP($K10,Data!$U$3:$Y$5,U$1,FALSE)</f>
        <v>184.86981759873211</v>
      </c>
      <c r="V10">
        <f>R10*VLOOKUP($K10,Data!$U$3:$Y$5,V$1,FALSE)</f>
        <v>0</v>
      </c>
      <c r="W10">
        <f t="shared" si="5"/>
        <v>1234.7713560850918</v>
      </c>
      <c r="X10">
        <f t="shared" si="6"/>
        <v>1049.9015384863596</v>
      </c>
      <c r="Y10">
        <f>O10*VLOOKUP($K10,Data!$U$6:$Y$8,S$1,FALSE)</f>
        <v>77192.962215913736</v>
      </c>
      <c r="Z10">
        <f>N10*VLOOKUP($K10,Data!$U$6:$Y$8,T$1,FALSE)</f>
        <v>5539.9749909405273</v>
      </c>
      <c r="AA10">
        <f>Q10*VLOOKUP($K10,Data!$U$6:$Y$8,U$1,FALSE)</f>
        <v>15902.28427829608</v>
      </c>
      <c r="AB10">
        <f>R10*VLOOKUP($K10,Data!$U$6:$Y$8,V$1,FALSE)</f>
        <v>0</v>
      </c>
      <c r="AC10">
        <f t="shared" si="7"/>
        <v>82732.937206854258</v>
      </c>
      <c r="AD10">
        <f t="shared" si="8"/>
        <v>66830.652928558178</v>
      </c>
    </row>
    <row r="11" spans="1:30" x14ac:dyDescent="0.25">
      <c r="B11" t="s">
        <v>59</v>
      </c>
      <c r="C11" t="s">
        <v>55</v>
      </c>
      <c r="D11">
        <v>1</v>
      </c>
      <c r="E11" s="4">
        <v>2</v>
      </c>
      <c r="F11" s="4">
        <v>9000</v>
      </c>
      <c r="G11" s="4">
        <v>100</v>
      </c>
      <c r="H11" s="4"/>
      <c r="I11" s="4"/>
      <c r="K11" t="str">
        <f t="shared" si="0"/>
        <v>lucerne</v>
      </c>
      <c r="L11">
        <v>100</v>
      </c>
      <c r="M11">
        <v>0.26</v>
      </c>
      <c r="N11">
        <f t="shared" si="1"/>
        <v>2340</v>
      </c>
      <c r="O11">
        <f t="shared" si="2"/>
        <v>6660</v>
      </c>
      <c r="P11">
        <v>0.84</v>
      </c>
      <c r="Q11">
        <f t="shared" si="3"/>
        <v>1440.0000000000002</v>
      </c>
      <c r="R11">
        <f t="shared" si="4"/>
        <v>0</v>
      </c>
      <c r="S11">
        <f>O11*VLOOKUP($K11,Data!$U$3:$Y$5,S$1,FALSE)</f>
        <v>1940.8230777340398</v>
      </c>
      <c r="T11">
        <f>N11*VLOOKUP($K11,Data!$U$3:$Y$5,T$1,FALSE)</f>
        <v>270.46357701370272</v>
      </c>
      <c r="U11">
        <f>Q11*VLOOKUP($K11,Data!$U$3:$Y$5,U$1,FALSE)</f>
        <v>170.54852055388642</v>
      </c>
      <c r="V11">
        <f>R11*VLOOKUP($K11,Data!$U$3:$Y$5,V$1,FALSE)</f>
        <v>0</v>
      </c>
      <c r="W11">
        <f t="shared" si="5"/>
        <v>2211.2866547477424</v>
      </c>
      <c r="X11">
        <f t="shared" si="6"/>
        <v>2040.738134193856</v>
      </c>
      <c r="Y11">
        <f>O11*VLOOKUP($K11,Data!$U$6:$Y$8,S$1,FALSE)</f>
        <v>77097.191759443711</v>
      </c>
      <c r="Z11">
        <f>N11*VLOOKUP($K11,Data!$U$6:$Y$8,T$1,FALSE)</f>
        <v>18240.841972885057</v>
      </c>
      <c r="AA11">
        <f>Q11*VLOOKUP($K11,Data!$U$6:$Y$8,U$1,FALSE)</f>
        <v>9785.9015201507646</v>
      </c>
      <c r="AB11">
        <f>R11*VLOOKUP($K11,Data!$U$6:$Y$8,V$1,FALSE)</f>
        <v>0</v>
      </c>
      <c r="AC11">
        <f t="shared" si="7"/>
        <v>95338.033732328768</v>
      </c>
      <c r="AD11">
        <f t="shared" si="8"/>
        <v>85552.132212177996</v>
      </c>
    </row>
    <row r="12" spans="1:30" x14ac:dyDescent="0.25">
      <c r="D12">
        <v>2</v>
      </c>
      <c r="E12" s="4">
        <v>2</v>
      </c>
      <c r="F12" s="4">
        <v>10060</v>
      </c>
      <c r="G12" s="4">
        <v>100</v>
      </c>
      <c r="H12" s="4"/>
      <c r="I12" s="4"/>
      <c r="K12" t="str">
        <f t="shared" si="0"/>
        <v>lucerne</v>
      </c>
      <c r="L12">
        <v>100</v>
      </c>
      <c r="M12">
        <v>0.26</v>
      </c>
      <c r="N12">
        <f t="shared" si="1"/>
        <v>2615.6</v>
      </c>
      <c r="O12">
        <f t="shared" si="2"/>
        <v>7444.4</v>
      </c>
      <c r="P12">
        <v>0.84</v>
      </c>
      <c r="Q12">
        <f t="shared" si="3"/>
        <v>1609.6000000000004</v>
      </c>
      <c r="R12">
        <f t="shared" si="4"/>
        <v>0</v>
      </c>
      <c r="S12">
        <f>O12*VLOOKUP($K12,Data!$U$3:$Y$5,S$1,FALSE)</f>
        <v>2169.4089068893823</v>
      </c>
      <c r="T12">
        <f>N12*VLOOKUP($K12,Data!$U$3:$Y$5,T$1,FALSE)</f>
        <v>302.31817608420545</v>
      </c>
      <c r="U12">
        <f>Q12*VLOOKUP($K12,Data!$U$3:$Y$5,U$1,FALSE)</f>
        <v>190.63534630801084</v>
      </c>
      <c r="V12">
        <f>R12*VLOOKUP($K12,Data!$U$3:$Y$5,V$1,FALSE)</f>
        <v>0</v>
      </c>
      <c r="W12">
        <f t="shared" si="5"/>
        <v>2471.7270829735876</v>
      </c>
      <c r="X12">
        <f t="shared" si="6"/>
        <v>2281.0917366655767</v>
      </c>
      <c r="Y12">
        <f>O12*VLOOKUP($K12,Data!$U$6:$Y$8,S$1,FALSE)</f>
        <v>86177.527677778198</v>
      </c>
      <c r="Z12">
        <f>N12*VLOOKUP($K12,Data!$U$6:$Y$8,T$1,FALSE)</f>
        <v>20389.207805247075</v>
      </c>
      <c r="AA12">
        <f>Q12*VLOOKUP($K12,Data!$U$6:$Y$8,U$1,FALSE)</f>
        <v>10938.463254746301</v>
      </c>
      <c r="AB12">
        <f>R12*VLOOKUP($K12,Data!$U$6:$Y$8,V$1,FALSE)</f>
        <v>0</v>
      </c>
      <c r="AC12">
        <f t="shared" si="7"/>
        <v>106566.73548302527</v>
      </c>
      <c r="AD12">
        <f t="shared" si="8"/>
        <v>95628.272228278976</v>
      </c>
    </row>
    <row r="13" spans="1:30" x14ac:dyDescent="0.25">
      <c r="D13">
        <v>3</v>
      </c>
      <c r="E13" s="4">
        <v>2</v>
      </c>
      <c r="F13" s="4">
        <v>8060</v>
      </c>
      <c r="G13" s="4">
        <v>100</v>
      </c>
      <c r="H13" s="4"/>
      <c r="I13" s="4"/>
      <c r="K13" t="str">
        <f t="shared" si="0"/>
        <v>lucerne</v>
      </c>
      <c r="L13">
        <v>100</v>
      </c>
      <c r="M13">
        <v>0.26</v>
      </c>
      <c r="N13">
        <f t="shared" si="1"/>
        <v>2095.6</v>
      </c>
      <c r="O13">
        <f t="shared" si="2"/>
        <v>5964.4</v>
      </c>
      <c r="P13">
        <v>0.84</v>
      </c>
      <c r="Q13">
        <f t="shared" si="3"/>
        <v>1289.6000000000004</v>
      </c>
      <c r="R13">
        <f t="shared" si="4"/>
        <v>0</v>
      </c>
      <c r="S13">
        <f>O13*VLOOKUP($K13,Data!$U$3:$Y$5,S$1,FALSE)</f>
        <v>1738.114889615151</v>
      </c>
      <c r="T13">
        <f>N13*VLOOKUP($K13,Data!$U$3:$Y$5,T$1,FALSE)</f>
        <v>242.21515897004932</v>
      </c>
      <c r="U13">
        <f>Q13*VLOOKUP($K13,Data!$U$3:$Y$5,U$1,FALSE)</f>
        <v>152.73567507381387</v>
      </c>
      <c r="V13">
        <f>R13*VLOOKUP($K13,Data!$U$3:$Y$5,V$1,FALSE)</f>
        <v>0</v>
      </c>
      <c r="W13">
        <f t="shared" si="5"/>
        <v>1980.3300485852003</v>
      </c>
      <c r="X13">
        <f t="shared" si="6"/>
        <v>1827.5943735113865</v>
      </c>
      <c r="Y13">
        <f>O13*VLOOKUP($K13,Data!$U$6:$Y$8,S$1,FALSE)</f>
        <v>69044.818397901807</v>
      </c>
      <c r="Z13">
        <f>N13*VLOOKUP($K13,Data!$U$6:$Y$8,T$1,FALSE)</f>
        <v>16335.687366828173</v>
      </c>
      <c r="AA13">
        <f>Q13*VLOOKUP($K13,Data!$U$6:$Y$8,U$1,FALSE)</f>
        <v>8763.818472490575</v>
      </c>
      <c r="AB13">
        <f>R13*VLOOKUP($K13,Data!$U$6:$Y$8,V$1,FALSE)</f>
        <v>0</v>
      </c>
      <c r="AC13">
        <f t="shared" si="7"/>
        <v>85380.505764729984</v>
      </c>
      <c r="AD13">
        <f t="shared" si="8"/>
        <v>76616.68729223941</v>
      </c>
    </row>
    <row r="14" spans="1:30" x14ac:dyDescent="0.25">
      <c r="C14" t="s">
        <v>57</v>
      </c>
      <c r="D14">
        <v>1</v>
      </c>
      <c r="E14" s="4">
        <v>2</v>
      </c>
      <c r="F14" s="4">
        <v>9000</v>
      </c>
      <c r="G14" s="4">
        <v>100</v>
      </c>
      <c r="H14" s="4"/>
      <c r="I14" s="4"/>
      <c r="K14" t="str">
        <f t="shared" si="0"/>
        <v>lucerne</v>
      </c>
      <c r="L14">
        <v>100</v>
      </c>
      <c r="M14">
        <v>0.26</v>
      </c>
      <c r="N14">
        <f t="shared" si="1"/>
        <v>2340</v>
      </c>
      <c r="O14">
        <f t="shared" si="2"/>
        <v>6660</v>
      </c>
      <c r="P14">
        <v>0.8</v>
      </c>
      <c r="Q14">
        <f t="shared" si="3"/>
        <v>1799.9999999999995</v>
      </c>
      <c r="R14">
        <f t="shared" si="4"/>
        <v>0</v>
      </c>
      <c r="S14">
        <f>O14*VLOOKUP($K14,Data!$U$3:$Y$5,S$1,FALSE)</f>
        <v>1940.8230777340398</v>
      </c>
      <c r="T14">
        <f>N14*VLOOKUP($K14,Data!$U$3:$Y$5,T$1,FALSE)</f>
        <v>270.46357701370272</v>
      </c>
      <c r="U14">
        <f>Q14*VLOOKUP($K14,Data!$U$3:$Y$5,U$1,FALSE)</f>
        <v>213.18565069235794</v>
      </c>
      <c r="V14">
        <f>R14*VLOOKUP($K14,Data!$U$3:$Y$5,V$1,FALSE)</f>
        <v>0</v>
      </c>
      <c r="W14">
        <f t="shared" si="5"/>
        <v>2211.2866547477424</v>
      </c>
      <c r="X14">
        <f t="shared" si="6"/>
        <v>1998.1010040553845</v>
      </c>
      <c r="Y14">
        <f>O14*VLOOKUP($K14,Data!$U$6:$Y$8,S$1,FALSE)</f>
        <v>77097.191759443711</v>
      </c>
      <c r="Z14">
        <f>N14*VLOOKUP($K14,Data!$U$6:$Y$8,T$1,FALSE)</f>
        <v>18240.841972885057</v>
      </c>
      <c r="AA14">
        <f>Q14*VLOOKUP($K14,Data!$U$6:$Y$8,U$1,FALSE)</f>
        <v>12232.376900188452</v>
      </c>
      <c r="AB14">
        <f>R14*VLOOKUP($K14,Data!$U$6:$Y$8,V$1,FALSE)</f>
        <v>0</v>
      </c>
      <c r="AC14">
        <f t="shared" si="7"/>
        <v>95338.033732328768</v>
      </c>
      <c r="AD14">
        <f t="shared" si="8"/>
        <v>83105.656832140317</v>
      </c>
    </row>
    <row r="15" spans="1:30" x14ac:dyDescent="0.25">
      <c r="D15">
        <v>2</v>
      </c>
      <c r="E15" s="4">
        <v>2</v>
      </c>
      <c r="F15" s="4">
        <v>8560</v>
      </c>
      <c r="G15" s="4">
        <v>100</v>
      </c>
      <c r="H15" s="4"/>
      <c r="I15" s="4"/>
      <c r="K15" t="str">
        <f t="shared" si="0"/>
        <v>lucerne</v>
      </c>
      <c r="L15">
        <v>100</v>
      </c>
      <c r="M15">
        <v>0.26</v>
      </c>
      <c r="N15">
        <f t="shared" si="1"/>
        <v>2225.6</v>
      </c>
      <c r="O15">
        <f t="shared" si="2"/>
        <v>6334.4</v>
      </c>
      <c r="P15">
        <v>0.8</v>
      </c>
      <c r="Q15">
        <f t="shared" si="3"/>
        <v>1711.9999999999995</v>
      </c>
      <c r="R15">
        <f t="shared" si="4"/>
        <v>0</v>
      </c>
      <c r="S15">
        <f>O15*VLOOKUP($K15,Data!$U$3:$Y$5,S$1,FALSE)</f>
        <v>1845.9383939337088</v>
      </c>
      <c r="T15">
        <f>N15*VLOOKUP($K15,Data!$U$3:$Y$5,T$1,FALSE)</f>
        <v>257.24091324858836</v>
      </c>
      <c r="U15">
        <f>Q15*VLOOKUP($K15,Data!$U$3:$Y$5,U$1,FALSE)</f>
        <v>202.76324110295377</v>
      </c>
      <c r="V15">
        <f>R15*VLOOKUP($K15,Data!$U$3:$Y$5,V$1,FALSE)</f>
        <v>0</v>
      </c>
      <c r="W15">
        <f t="shared" si="5"/>
        <v>2103.1793071822972</v>
      </c>
      <c r="X15">
        <f t="shared" si="6"/>
        <v>1900.4160660793434</v>
      </c>
      <c r="Y15">
        <f>O15*VLOOKUP($K15,Data!$U$6:$Y$8,S$1,FALSE)</f>
        <v>73327.995717870901</v>
      </c>
      <c r="Z15">
        <f>N15*VLOOKUP($K15,Data!$U$6:$Y$8,T$1,FALSE)</f>
        <v>17349.067476432898</v>
      </c>
      <c r="AA15">
        <f>Q15*VLOOKUP($K15,Data!$U$6:$Y$8,U$1,FALSE)</f>
        <v>11634.349585068127</v>
      </c>
      <c r="AB15">
        <f>R15*VLOOKUP($K15,Data!$U$6:$Y$8,V$1,FALSE)</f>
        <v>0</v>
      </c>
      <c r="AC15">
        <f t="shared" si="7"/>
        <v>90677.063194303802</v>
      </c>
      <c r="AD15">
        <f t="shared" si="8"/>
        <v>79042.713609235681</v>
      </c>
    </row>
    <row r="16" spans="1:30" x14ac:dyDescent="0.25">
      <c r="D16">
        <v>3</v>
      </c>
      <c r="E16" s="4">
        <v>2</v>
      </c>
      <c r="F16" s="4">
        <v>9560</v>
      </c>
      <c r="G16" s="4">
        <v>100</v>
      </c>
      <c r="H16" s="4"/>
      <c r="I16" s="4"/>
      <c r="K16" t="str">
        <f t="shared" si="0"/>
        <v>lucerne</v>
      </c>
      <c r="L16">
        <v>100</v>
      </c>
      <c r="M16">
        <v>0.26</v>
      </c>
      <c r="N16">
        <f t="shared" si="1"/>
        <v>2485.6</v>
      </c>
      <c r="O16">
        <f t="shared" si="2"/>
        <v>7074.4</v>
      </c>
      <c r="P16">
        <v>0.8</v>
      </c>
      <c r="Q16">
        <f t="shared" si="3"/>
        <v>1911.9999999999995</v>
      </c>
      <c r="R16">
        <f t="shared" si="4"/>
        <v>0</v>
      </c>
      <c r="S16">
        <f>O16*VLOOKUP($K16,Data!$U$3:$Y$5,S$1,FALSE)</f>
        <v>2061.5854025708245</v>
      </c>
      <c r="T16">
        <f>N16*VLOOKUP($K16,Data!$U$3:$Y$5,T$1,FALSE)</f>
        <v>287.29242180566644</v>
      </c>
      <c r="U16">
        <f>Q16*VLOOKUP($K16,Data!$U$3:$Y$5,U$1,FALSE)</f>
        <v>226.4505356243269</v>
      </c>
      <c r="V16">
        <f>R16*VLOOKUP($K16,Data!$U$3:$Y$5,V$1,FALSE)</f>
        <v>0</v>
      </c>
      <c r="W16">
        <f t="shared" si="5"/>
        <v>2348.8778243764909</v>
      </c>
      <c r="X16">
        <f t="shared" si="6"/>
        <v>2122.4272887521638</v>
      </c>
      <c r="Y16">
        <f>O16*VLOOKUP($K16,Data!$U$6:$Y$8,S$1,FALSE)</f>
        <v>81894.350357809089</v>
      </c>
      <c r="Z16">
        <f>N16*VLOOKUP($K16,Data!$U$6:$Y$8,T$1,FALSE)</f>
        <v>19375.827695642351</v>
      </c>
      <c r="AA16">
        <f>Q16*VLOOKUP($K16,Data!$U$6:$Y$8,U$1,FALSE)</f>
        <v>12993.502573977956</v>
      </c>
      <c r="AB16">
        <f>R16*VLOOKUP($K16,Data!$U$6:$Y$8,V$1,FALSE)</f>
        <v>0</v>
      </c>
      <c r="AC16">
        <f t="shared" si="7"/>
        <v>101270.17805345144</v>
      </c>
      <c r="AD16">
        <f t="shared" si="8"/>
        <v>88276.675479473488</v>
      </c>
    </row>
    <row r="17" spans="1:30" x14ac:dyDescent="0.25">
      <c r="B17" t="s">
        <v>56</v>
      </c>
      <c r="C17" t="s">
        <v>55</v>
      </c>
      <c r="D17">
        <v>1</v>
      </c>
      <c r="E17" s="4">
        <v>2</v>
      </c>
      <c r="F17" s="4">
        <v>12280</v>
      </c>
      <c r="G17" s="4">
        <v>100</v>
      </c>
      <c r="H17" s="4"/>
      <c r="I17" s="4"/>
      <c r="K17" t="str">
        <f t="shared" si="0"/>
        <v>red clover</v>
      </c>
      <c r="L17">
        <v>100</v>
      </c>
      <c r="M17">
        <v>0</v>
      </c>
      <c r="N17">
        <f t="shared" si="1"/>
        <v>0</v>
      </c>
      <c r="O17">
        <f t="shared" si="2"/>
        <v>12280</v>
      </c>
      <c r="P17">
        <v>0.97</v>
      </c>
      <c r="Q17">
        <f t="shared" si="3"/>
        <v>368.40000000000032</v>
      </c>
      <c r="R17">
        <f t="shared" si="4"/>
        <v>0</v>
      </c>
      <c r="S17">
        <f>O17*VLOOKUP($K17,Data!$U$3:$Y$5,S$1,FALSE)</f>
        <v>3016.8808133333328</v>
      </c>
      <c r="T17">
        <f>N17*VLOOKUP($K17,Data!$U$3:$Y$5,T$1,FALSE)</f>
        <v>0</v>
      </c>
      <c r="U17">
        <f>Q17*VLOOKUP($K17,Data!$U$3:$Y$5,U$1,FALSE)</f>
        <v>75.089130000000068</v>
      </c>
      <c r="V17">
        <f>R17*VLOOKUP($K17,Data!$U$3:$Y$5,V$1,FALSE)</f>
        <v>0</v>
      </c>
      <c r="W17">
        <f t="shared" si="5"/>
        <v>3016.8808133333328</v>
      </c>
      <c r="X17">
        <f t="shared" si="6"/>
        <v>2941.7916833333329</v>
      </c>
      <c r="Y17">
        <f>O17*VLOOKUP($K17,Data!$U$6:$Y$8,S$1,FALSE)</f>
        <v>134097.60000000001</v>
      </c>
      <c r="Z17">
        <f>N17*VLOOKUP($K17,Data!$U$6:$Y$8,T$1,FALSE)</f>
        <v>0</v>
      </c>
      <c r="AA17">
        <f>Q17*VLOOKUP($K17,Data!$U$6:$Y$8,U$1,FALSE)</f>
        <v>3684.0000000000032</v>
      </c>
      <c r="AB17">
        <f>R17*VLOOKUP($K17,Data!$U$6:$Y$8,V$1,FALSE)</f>
        <v>0</v>
      </c>
      <c r="AC17">
        <f t="shared" si="7"/>
        <v>134097.60000000001</v>
      </c>
      <c r="AD17">
        <f t="shared" si="8"/>
        <v>130413.6</v>
      </c>
    </row>
    <row r="18" spans="1:30" x14ac:dyDescent="0.25">
      <c r="D18">
        <v>2</v>
      </c>
      <c r="E18" s="4">
        <v>2</v>
      </c>
      <c r="F18" s="4">
        <v>12410</v>
      </c>
      <c r="G18" s="4">
        <v>100</v>
      </c>
      <c r="H18" s="4"/>
      <c r="I18" s="4"/>
      <c r="K18" t="str">
        <f t="shared" si="0"/>
        <v>red clover</v>
      </c>
      <c r="L18">
        <v>100</v>
      </c>
      <c r="M18">
        <v>0</v>
      </c>
      <c r="N18">
        <f t="shared" si="1"/>
        <v>0</v>
      </c>
      <c r="O18">
        <f t="shared" si="2"/>
        <v>12410</v>
      </c>
      <c r="P18">
        <v>0.97</v>
      </c>
      <c r="Q18">
        <f t="shared" si="3"/>
        <v>372.30000000000035</v>
      </c>
      <c r="R18">
        <f t="shared" si="4"/>
        <v>0</v>
      </c>
      <c r="S18">
        <f>O18*VLOOKUP($K18,Data!$U$3:$Y$5,S$1,FALSE)</f>
        <v>3048.8184766666659</v>
      </c>
      <c r="T18">
        <f>N18*VLOOKUP($K18,Data!$U$3:$Y$5,T$1,FALSE)</f>
        <v>0</v>
      </c>
      <c r="U18">
        <f>Q18*VLOOKUP($K18,Data!$U$3:$Y$5,U$1,FALSE)</f>
        <v>75.884047500000079</v>
      </c>
      <c r="V18">
        <f>R18*VLOOKUP($K18,Data!$U$3:$Y$5,V$1,FALSE)</f>
        <v>0</v>
      </c>
      <c r="W18">
        <f t="shared" si="5"/>
        <v>3048.8184766666659</v>
      </c>
      <c r="X18">
        <f t="shared" si="6"/>
        <v>2972.9344291666657</v>
      </c>
      <c r="Y18">
        <f>O18*VLOOKUP($K18,Data!$U$6:$Y$8,S$1,FALSE)</f>
        <v>135517.20000000001</v>
      </c>
      <c r="Z18">
        <f>N18*VLOOKUP($K18,Data!$U$6:$Y$8,T$1,FALSE)</f>
        <v>0</v>
      </c>
      <c r="AA18">
        <f>Q18*VLOOKUP($K18,Data!$U$6:$Y$8,U$1,FALSE)</f>
        <v>3723.0000000000036</v>
      </c>
      <c r="AB18">
        <f>R18*VLOOKUP($K18,Data!$U$6:$Y$8,V$1,FALSE)</f>
        <v>0</v>
      </c>
      <c r="AC18">
        <f t="shared" si="7"/>
        <v>135517.20000000001</v>
      </c>
      <c r="AD18">
        <f t="shared" si="8"/>
        <v>131794.20000000001</v>
      </c>
    </row>
    <row r="19" spans="1:30" x14ac:dyDescent="0.25">
      <c r="D19">
        <v>3</v>
      </c>
      <c r="E19" s="4">
        <v>2</v>
      </c>
      <c r="F19" s="4">
        <v>12480</v>
      </c>
      <c r="G19" s="4">
        <v>100</v>
      </c>
      <c r="H19" s="4"/>
      <c r="I19" s="4"/>
      <c r="K19" t="str">
        <f t="shared" si="0"/>
        <v>red clover</v>
      </c>
      <c r="L19">
        <v>100</v>
      </c>
      <c r="M19">
        <v>0</v>
      </c>
      <c r="N19">
        <f t="shared" si="1"/>
        <v>0</v>
      </c>
      <c r="O19">
        <f t="shared" si="2"/>
        <v>12480</v>
      </c>
      <c r="P19">
        <v>0.97</v>
      </c>
      <c r="Q19">
        <f t="shared" si="3"/>
        <v>374.40000000000032</v>
      </c>
      <c r="R19">
        <f t="shared" si="4"/>
        <v>0</v>
      </c>
      <c r="S19">
        <f>O19*VLOOKUP($K19,Data!$U$3:$Y$5,S$1,FALSE)</f>
        <v>3066.0156799999991</v>
      </c>
      <c r="T19">
        <f>N19*VLOOKUP($K19,Data!$U$3:$Y$5,T$1,FALSE)</f>
        <v>0</v>
      </c>
      <c r="U19">
        <f>Q19*VLOOKUP($K19,Data!$U$3:$Y$5,U$1,FALSE)</f>
        <v>76.312080000000066</v>
      </c>
      <c r="V19">
        <f>R19*VLOOKUP($K19,Data!$U$3:$Y$5,V$1,FALSE)</f>
        <v>0</v>
      </c>
      <c r="W19">
        <f t="shared" si="5"/>
        <v>3066.0156799999991</v>
      </c>
      <c r="X19">
        <f t="shared" si="6"/>
        <v>2989.7035999999989</v>
      </c>
      <c r="Y19">
        <f>O19*VLOOKUP($K19,Data!$U$6:$Y$8,S$1,FALSE)</f>
        <v>136281.60000000001</v>
      </c>
      <c r="Z19">
        <f>N19*VLOOKUP($K19,Data!$U$6:$Y$8,T$1,FALSE)</f>
        <v>0</v>
      </c>
      <c r="AA19">
        <f>Q19*VLOOKUP($K19,Data!$U$6:$Y$8,U$1,FALSE)</f>
        <v>3744.0000000000032</v>
      </c>
      <c r="AB19">
        <f>R19*VLOOKUP($K19,Data!$U$6:$Y$8,V$1,FALSE)</f>
        <v>0</v>
      </c>
      <c r="AC19">
        <f t="shared" si="7"/>
        <v>136281.60000000001</v>
      </c>
      <c r="AD19">
        <f t="shared" si="8"/>
        <v>132537.60000000001</v>
      </c>
    </row>
    <row r="20" spans="1:30" x14ac:dyDescent="0.25">
      <c r="C20" t="s">
        <v>57</v>
      </c>
      <c r="D20">
        <v>1</v>
      </c>
      <c r="E20" s="4">
        <v>2</v>
      </c>
      <c r="F20" s="4">
        <v>12280</v>
      </c>
      <c r="G20" s="4">
        <v>100</v>
      </c>
      <c r="H20" s="4"/>
      <c r="I20" s="4"/>
      <c r="K20" t="str">
        <f t="shared" si="0"/>
        <v>red clover</v>
      </c>
      <c r="L20">
        <v>100</v>
      </c>
      <c r="M20">
        <v>0</v>
      </c>
      <c r="N20">
        <f t="shared" si="1"/>
        <v>0</v>
      </c>
      <c r="O20">
        <f t="shared" si="2"/>
        <v>12280</v>
      </c>
      <c r="P20">
        <v>0.95</v>
      </c>
      <c r="Q20">
        <f t="shared" si="3"/>
        <v>614.00000000000057</v>
      </c>
      <c r="R20">
        <f t="shared" si="4"/>
        <v>0</v>
      </c>
      <c r="S20">
        <f>O20*VLOOKUP($K20,Data!$U$3:$Y$5,S$1,FALSE)</f>
        <v>3016.8808133333328</v>
      </c>
      <c r="T20">
        <f>N20*VLOOKUP($K20,Data!$U$3:$Y$5,T$1,FALSE)</f>
        <v>0</v>
      </c>
      <c r="U20">
        <f>Q20*VLOOKUP($K20,Data!$U$3:$Y$5,U$1,FALSE)</f>
        <v>125.14855000000011</v>
      </c>
      <c r="V20">
        <f>R20*VLOOKUP($K20,Data!$U$3:$Y$5,V$1,FALSE)</f>
        <v>0</v>
      </c>
      <c r="W20">
        <f t="shared" si="5"/>
        <v>3016.8808133333328</v>
      </c>
      <c r="X20">
        <f t="shared" si="6"/>
        <v>2891.7322633333324</v>
      </c>
      <c r="Y20">
        <f>O20*VLOOKUP($K20,Data!$U$6:$Y$8,S$1,FALSE)</f>
        <v>134097.60000000001</v>
      </c>
      <c r="Z20">
        <f>N20*VLOOKUP($K20,Data!$U$6:$Y$8,T$1,FALSE)</f>
        <v>0</v>
      </c>
      <c r="AA20">
        <f>Q20*VLOOKUP($K20,Data!$U$6:$Y$8,U$1,FALSE)</f>
        <v>6140.0000000000055</v>
      </c>
      <c r="AB20">
        <f>R20*VLOOKUP($K20,Data!$U$6:$Y$8,V$1,FALSE)</f>
        <v>0</v>
      </c>
      <c r="AC20">
        <f t="shared" si="7"/>
        <v>134097.60000000001</v>
      </c>
      <c r="AD20">
        <f t="shared" si="8"/>
        <v>127957.6</v>
      </c>
    </row>
    <row r="21" spans="1:30" x14ac:dyDescent="0.25">
      <c r="D21">
        <v>2</v>
      </c>
      <c r="E21" s="4">
        <v>2</v>
      </c>
      <c r="F21" s="4">
        <v>12350</v>
      </c>
      <c r="G21" s="4">
        <v>100</v>
      </c>
      <c r="H21" s="4"/>
      <c r="I21" s="4"/>
      <c r="K21" t="str">
        <f t="shared" si="0"/>
        <v>red clover</v>
      </c>
      <c r="L21">
        <v>100</v>
      </c>
      <c r="M21">
        <v>0</v>
      </c>
      <c r="N21">
        <f t="shared" si="1"/>
        <v>0</v>
      </c>
      <c r="O21">
        <f t="shared" si="2"/>
        <v>12350</v>
      </c>
      <c r="P21">
        <v>0.95</v>
      </c>
      <c r="Q21">
        <f t="shared" si="3"/>
        <v>617.50000000000057</v>
      </c>
      <c r="R21">
        <f t="shared" si="4"/>
        <v>0</v>
      </c>
      <c r="S21">
        <f>O21*VLOOKUP($K21,Data!$U$3:$Y$5,S$1,FALSE)</f>
        <v>3034.0780166666659</v>
      </c>
      <c r="T21">
        <f>N21*VLOOKUP($K21,Data!$U$3:$Y$5,T$1,FALSE)</f>
        <v>0</v>
      </c>
      <c r="U21">
        <f>Q21*VLOOKUP($K21,Data!$U$3:$Y$5,U$1,FALSE)</f>
        <v>125.86193750000012</v>
      </c>
      <c r="V21">
        <f>R21*VLOOKUP($K21,Data!$U$3:$Y$5,V$1,FALSE)</f>
        <v>0</v>
      </c>
      <c r="W21">
        <f t="shared" si="5"/>
        <v>3034.0780166666659</v>
      </c>
      <c r="X21">
        <f t="shared" si="6"/>
        <v>2908.2160791666656</v>
      </c>
      <c r="Y21">
        <f>O21*VLOOKUP($K21,Data!$U$6:$Y$8,S$1,FALSE)</f>
        <v>134862</v>
      </c>
      <c r="Z21">
        <f>N21*VLOOKUP($K21,Data!$U$6:$Y$8,T$1,FALSE)</f>
        <v>0</v>
      </c>
      <c r="AA21">
        <f>Q21*VLOOKUP($K21,Data!$U$6:$Y$8,U$1,FALSE)</f>
        <v>6175.0000000000055</v>
      </c>
      <c r="AB21">
        <f>R21*VLOOKUP($K21,Data!$U$6:$Y$8,V$1,FALSE)</f>
        <v>0</v>
      </c>
      <c r="AC21">
        <f t="shared" si="7"/>
        <v>134862</v>
      </c>
      <c r="AD21">
        <f t="shared" si="8"/>
        <v>128687</v>
      </c>
    </row>
    <row r="22" spans="1:30" x14ac:dyDescent="0.25">
      <c r="D22">
        <v>3</v>
      </c>
      <c r="E22" s="4">
        <v>2</v>
      </c>
      <c r="F22" s="4">
        <v>12280</v>
      </c>
      <c r="G22" s="4">
        <v>100</v>
      </c>
      <c r="H22" s="4"/>
      <c r="I22" s="4"/>
      <c r="K22" t="str">
        <f t="shared" si="0"/>
        <v>red clover</v>
      </c>
      <c r="L22">
        <v>100</v>
      </c>
      <c r="M22">
        <v>0</v>
      </c>
      <c r="N22">
        <f t="shared" si="1"/>
        <v>0</v>
      </c>
      <c r="O22">
        <f t="shared" si="2"/>
        <v>12280</v>
      </c>
      <c r="P22">
        <v>0.95</v>
      </c>
      <c r="Q22">
        <f t="shared" si="3"/>
        <v>614.00000000000057</v>
      </c>
      <c r="R22">
        <f t="shared" si="4"/>
        <v>0</v>
      </c>
      <c r="S22">
        <f>O22*VLOOKUP($K22,Data!$U$3:$Y$5,S$1,FALSE)</f>
        <v>3016.8808133333328</v>
      </c>
      <c r="T22">
        <f>N22*VLOOKUP($K22,Data!$U$3:$Y$5,T$1,FALSE)</f>
        <v>0</v>
      </c>
      <c r="U22">
        <f>Q22*VLOOKUP($K22,Data!$U$3:$Y$5,U$1,FALSE)</f>
        <v>125.14855000000011</v>
      </c>
      <c r="V22">
        <f>R22*VLOOKUP($K22,Data!$U$3:$Y$5,V$1,FALSE)</f>
        <v>0</v>
      </c>
      <c r="W22">
        <f t="shared" si="5"/>
        <v>3016.8808133333328</v>
      </c>
      <c r="X22">
        <f t="shared" si="6"/>
        <v>2891.7322633333324</v>
      </c>
      <c r="Y22">
        <f>O22*VLOOKUP($K22,Data!$U$6:$Y$8,S$1,FALSE)</f>
        <v>134097.60000000001</v>
      </c>
      <c r="Z22">
        <f>N22*VLOOKUP($K22,Data!$U$6:$Y$8,T$1,FALSE)</f>
        <v>0</v>
      </c>
      <c r="AA22">
        <f>Q22*VLOOKUP($K22,Data!$U$6:$Y$8,U$1,FALSE)</f>
        <v>6140.0000000000055</v>
      </c>
      <c r="AB22">
        <f>R22*VLOOKUP($K22,Data!$U$6:$Y$8,V$1,FALSE)</f>
        <v>0</v>
      </c>
      <c r="AC22">
        <f t="shared" si="7"/>
        <v>134097.60000000001</v>
      </c>
      <c r="AD22">
        <f t="shared" si="8"/>
        <v>127957.6</v>
      </c>
    </row>
    <row r="23" spans="1:30" x14ac:dyDescent="0.25">
      <c r="A23">
        <v>2</v>
      </c>
      <c r="B23" t="s">
        <v>58</v>
      </c>
      <c r="C23" t="s">
        <v>55</v>
      </c>
      <c r="D23">
        <v>1</v>
      </c>
      <c r="E23" s="4">
        <v>6</v>
      </c>
      <c r="F23" s="4">
        <v>15573</v>
      </c>
      <c r="G23" s="4">
        <v>100</v>
      </c>
      <c r="H23" s="4"/>
      <c r="I23" s="4">
        <v>0.6325074972322543</v>
      </c>
      <c r="K23" t="str">
        <f t="shared" si="0"/>
        <v>chicory</v>
      </c>
      <c r="L23">
        <v>100</v>
      </c>
      <c r="M23">
        <v>0.08</v>
      </c>
      <c r="N23">
        <f t="shared" si="1"/>
        <v>1245.8399999999999</v>
      </c>
      <c r="O23">
        <f t="shared" si="2"/>
        <v>14327.16</v>
      </c>
      <c r="P23">
        <v>0.71</v>
      </c>
      <c r="Q23">
        <f t="shared" si="3"/>
        <v>4516.170000000001</v>
      </c>
      <c r="R23">
        <f t="shared" si="4"/>
        <v>0</v>
      </c>
      <c r="S23">
        <f>O23*VLOOKUP($K23,Data!$U$3:$Y$5,S$1,FALSE)</f>
        <v>2502.5185773941976</v>
      </c>
      <c r="T23">
        <f>N23*VLOOKUP($K23,Data!$U$3:$Y$5,T$1,FALSE)</f>
        <v>96.007683188658731</v>
      </c>
      <c r="U23">
        <f>Q23*VLOOKUP($K23,Data!$U$3:$Y$5,U$1,FALSE)</f>
        <v>451.29920224046822</v>
      </c>
      <c r="V23">
        <f>R23*VLOOKUP($K23,Data!$U$3:$Y$5,V$1,FALSE)</f>
        <v>0</v>
      </c>
      <c r="W23">
        <f t="shared" si="5"/>
        <v>2598.5262605828561</v>
      </c>
      <c r="X23">
        <f t="shared" si="6"/>
        <v>2147.2270583423879</v>
      </c>
      <c r="Y23">
        <f>O23*VLOOKUP($K23,Data!$U$6:$Y$8,S$1,FALSE)</f>
        <v>162449.45953897628</v>
      </c>
      <c r="Z23">
        <f>N23*VLOOKUP($K23,Data!$U$6:$Y$8,T$1,FALSE)</f>
        <v>11658.652774853625</v>
      </c>
      <c r="AA23">
        <f>Q23*VLOOKUP($K23,Data!$U$6:$Y$8,U$1,FALSE)</f>
        <v>38820.226588709418</v>
      </c>
      <c r="AB23">
        <f>R23*VLOOKUP($K23,Data!$U$6:$Y$8,V$1,FALSE)</f>
        <v>0</v>
      </c>
      <c r="AC23">
        <f t="shared" si="7"/>
        <v>174108.11231382992</v>
      </c>
      <c r="AD23">
        <f t="shared" si="8"/>
        <v>135287.88572512049</v>
      </c>
    </row>
    <row r="24" spans="1:30" x14ac:dyDescent="0.25">
      <c r="D24">
        <v>2</v>
      </c>
      <c r="E24" s="4">
        <v>6</v>
      </c>
      <c r="F24" s="4">
        <v>14755</v>
      </c>
      <c r="G24" s="4">
        <v>100</v>
      </c>
      <c r="H24" s="4"/>
      <c r="I24" s="4">
        <v>0.69921336426587932</v>
      </c>
      <c r="K24" t="str">
        <f t="shared" si="0"/>
        <v>chicory</v>
      </c>
      <c r="L24">
        <v>100</v>
      </c>
      <c r="M24">
        <v>0.08</v>
      </c>
      <c r="N24">
        <f t="shared" si="1"/>
        <v>1180.4000000000001</v>
      </c>
      <c r="O24">
        <f t="shared" si="2"/>
        <v>13574.6</v>
      </c>
      <c r="P24">
        <v>0.71</v>
      </c>
      <c r="Q24">
        <f t="shared" si="3"/>
        <v>4278.9500000000007</v>
      </c>
      <c r="R24">
        <f t="shared" si="4"/>
        <v>0</v>
      </c>
      <c r="S24">
        <f>O24*VLOOKUP($K24,Data!$U$3:$Y$5,S$1,FALSE)</f>
        <v>2371.0692615071848</v>
      </c>
      <c r="T24">
        <f>N24*VLOOKUP($K24,Data!$U$3:$Y$5,T$1,FALSE)</f>
        <v>90.964705930049433</v>
      </c>
      <c r="U24">
        <f>Q24*VLOOKUP($K24,Data!$U$3:$Y$5,U$1,FALSE)</f>
        <v>427.59389514275398</v>
      </c>
      <c r="V24">
        <f>R24*VLOOKUP($K24,Data!$U$3:$Y$5,V$1,FALSE)</f>
        <v>0</v>
      </c>
      <c r="W24">
        <f t="shared" si="5"/>
        <v>2462.0339674372344</v>
      </c>
      <c r="X24">
        <f t="shared" si="6"/>
        <v>2034.4400722944804</v>
      </c>
      <c r="Y24">
        <f>O24*VLOOKUP($K24,Data!$U$6:$Y$8,S$1,FALSE)</f>
        <v>153916.50776970366</v>
      </c>
      <c r="Z24">
        <f>N24*VLOOKUP($K24,Data!$U$6:$Y$8,T$1,FALSE)</f>
        <v>11046.260944773985</v>
      </c>
      <c r="AA24">
        <f>Q24*VLOOKUP($K24,Data!$U$6:$Y$8,U$1,FALSE)</f>
        <v>36781.12395276488</v>
      </c>
      <c r="AB24">
        <f>R24*VLOOKUP($K24,Data!$U$6:$Y$8,V$1,FALSE)</f>
        <v>0</v>
      </c>
      <c r="AC24">
        <f t="shared" si="7"/>
        <v>164962.76871447766</v>
      </c>
      <c r="AD24">
        <f t="shared" si="8"/>
        <v>128181.64476171279</v>
      </c>
    </row>
    <row r="25" spans="1:30" x14ac:dyDescent="0.25">
      <c r="D25">
        <v>3</v>
      </c>
      <c r="E25" s="4">
        <v>6</v>
      </c>
      <c r="F25" s="4">
        <v>16660</v>
      </c>
      <c r="G25" s="4">
        <v>100</v>
      </c>
      <c r="H25" s="4"/>
      <c r="I25" s="4">
        <v>0.78477144500504736</v>
      </c>
      <c r="K25" t="str">
        <f t="shared" si="0"/>
        <v>chicory</v>
      </c>
      <c r="L25">
        <v>100</v>
      </c>
      <c r="M25">
        <v>0.08</v>
      </c>
      <c r="N25">
        <f t="shared" si="1"/>
        <v>1332.8</v>
      </c>
      <c r="O25">
        <f t="shared" si="2"/>
        <v>15327.2</v>
      </c>
      <c r="P25">
        <v>0.71</v>
      </c>
      <c r="Q25">
        <f t="shared" si="3"/>
        <v>4831.4000000000005</v>
      </c>
      <c r="R25">
        <f t="shared" si="4"/>
        <v>0</v>
      </c>
      <c r="S25">
        <f>O25*VLOOKUP($K25,Data!$U$3:$Y$5,S$1,FALSE)</f>
        <v>2677.1951132978447</v>
      </c>
      <c r="T25">
        <f>N25*VLOOKUP($K25,Data!$U$3:$Y$5,T$1,FALSE)</f>
        <v>102.70904783426793</v>
      </c>
      <c r="U25">
        <f>Q25*VLOOKUP($K25,Data!$U$3:$Y$5,U$1,FALSE)</f>
        <v>482.80001986298078</v>
      </c>
      <c r="V25">
        <f>R25*VLOOKUP($K25,Data!$U$3:$Y$5,V$1,FALSE)</f>
        <v>0</v>
      </c>
      <c r="W25">
        <f t="shared" si="5"/>
        <v>2779.9041611321127</v>
      </c>
      <c r="X25">
        <f t="shared" si="6"/>
        <v>2297.104141269132</v>
      </c>
      <c r="Y25">
        <f>O25*VLOOKUP($K25,Data!$U$6:$Y$8,S$1,FALSE)</f>
        <v>173788.4797996112</v>
      </c>
      <c r="Z25">
        <f>N25*VLOOKUP($K25,Data!$U$6:$Y$8,T$1,FALSE)</f>
        <v>12472.430182306645</v>
      </c>
      <c r="AA25">
        <f>Q25*VLOOKUP($K25,Data!$U$6:$Y$8,U$1,FALSE)</f>
        <v>41529.88987143767</v>
      </c>
      <c r="AB25">
        <f>R25*VLOOKUP($K25,Data!$U$6:$Y$8,V$1,FALSE)</f>
        <v>0</v>
      </c>
      <c r="AC25">
        <f t="shared" si="7"/>
        <v>186260.90998191785</v>
      </c>
      <c r="AD25">
        <f t="shared" si="8"/>
        <v>144731.0201104802</v>
      </c>
    </row>
    <row r="26" spans="1:30" x14ac:dyDescent="0.25">
      <c r="C26" t="s">
        <v>57</v>
      </c>
      <c r="D26">
        <v>1</v>
      </c>
      <c r="E26" s="4">
        <v>6</v>
      </c>
      <c r="F26" s="4">
        <v>21628</v>
      </c>
      <c r="G26" s="4">
        <v>100</v>
      </c>
      <c r="H26" s="4"/>
      <c r="I26" s="4">
        <v>0.7882456142665758</v>
      </c>
      <c r="K26" t="str">
        <f t="shared" si="0"/>
        <v>chicory</v>
      </c>
      <c r="L26">
        <v>100</v>
      </c>
      <c r="M26">
        <v>0.08</v>
      </c>
      <c r="N26">
        <f t="shared" si="1"/>
        <v>1730.24</v>
      </c>
      <c r="O26">
        <f t="shared" si="2"/>
        <v>19897.759999999998</v>
      </c>
      <c r="P26">
        <v>0.75</v>
      </c>
      <c r="Q26">
        <f t="shared" si="3"/>
        <v>5407</v>
      </c>
      <c r="R26">
        <f t="shared" si="4"/>
        <v>0</v>
      </c>
      <c r="S26">
        <f>O26*VLOOKUP($K26,Data!$U$3:$Y$5,S$1,FALSE)</f>
        <v>3475.532767731439</v>
      </c>
      <c r="T26">
        <f>N26*VLOOKUP($K26,Data!$U$3:$Y$5,T$1,FALSE)</f>
        <v>133.33681191834015</v>
      </c>
      <c r="U26">
        <f>Q26*VLOOKUP($K26,Data!$U$3:$Y$5,U$1,FALSE)</f>
        <v>540.31951554397006</v>
      </c>
      <c r="V26">
        <f>R26*VLOOKUP($K26,Data!$U$3:$Y$5,V$1,FALSE)</f>
        <v>0</v>
      </c>
      <c r="W26">
        <f t="shared" si="5"/>
        <v>3608.8695796497791</v>
      </c>
      <c r="X26">
        <f t="shared" si="6"/>
        <v>3068.5500641058088</v>
      </c>
      <c r="Y26">
        <f>O26*VLOOKUP($K26,Data!$U$6:$Y$8,S$1,FALSE)</f>
        <v>225612.07929807866</v>
      </c>
      <c r="Z26">
        <f>N26*VLOOKUP($K26,Data!$U$6:$Y$8,T$1,FALSE)</f>
        <v>16191.69987892726</v>
      </c>
      <c r="AA26">
        <f>Q26*VLOOKUP($K26,Data!$U$6:$Y$8,U$1,FALSE)</f>
        <v>46477.649239322651</v>
      </c>
      <c r="AB26">
        <f>R26*VLOOKUP($K26,Data!$U$6:$Y$8,V$1,FALSE)</f>
        <v>0</v>
      </c>
      <c r="AC26">
        <f t="shared" si="7"/>
        <v>241803.77917700593</v>
      </c>
      <c r="AD26">
        <f t="shared" si="8"/>
        <v>195326.12993768329</v>
      </c>
    </row>
    <row r="27" spans="1:30" x14ac:dyDescent="0.25">
      <c r="D27">
        <v>2</v>
      </c>
      <c r="E27" s="4">
        <v>6</v>
      </c>
      <c r="F27" s="4">
        <v>16520</v>
      </c>
      <c r="G27" s="4">
        <v>100</v>
      </c>
      <c r="H27" s="4"/>
      <c r="I27" s="4">
        <v>0.68111407677231983</v>
      </c>
      <c r="K27" t="str">
        <f t="shared" si="0"/>
        <v>chicory</v>
      </c>
      <c r="L27">
        <v>100</v>
      </c>
      <c r="M27">
        <v>0.08</v>
      </c>
      <c r="N27">
        <f t="shared" si="1"/>
        <v>1321.6000000000001</v>
      </c>
      <c r="O27">
        <f t="shared" si="2"/>
        <v>15198.4</v>
      </c>
      <c r="P27">
        <v>0.75</v>
      </c>
      <c r="Q27">
        <f t="shared" si="3"/>
        <v>4130</v>
      </c>
      <c r="R27">
        <f t="shared" si="4"/>
        <v>0</v>
      </c>
      <c r="S27">
        <f>O27*VLOOKUP($K27,Data!$U$3:$Y$5,S$1,FALSE)</f>
        <v>2654.6976753709719</v>
      </c>
      <c r="T27">
        <f>N27*VLOOKUP($K27,Data!$U$3:$Y$5,T$1,FALSE)</f>
        <v>101.84594659196318</v>
      </c>
      <c r="U27">
        <f>Q27*VLOOKUP($K27,Data!$U$3:$Y$5,U$1,FALSE)</f>
        <v>412.70937658527765</v>
      </c>
      <c r="V27">
        <f>R27*VLOOKUP($K27,Data!$U$3:$Y$5,V$1,FALSE)</f>
        <v>0</v>
      </c>
      <c r="W27">
        <f t="shared" si="5"/>
        <v>2756.543621962935</v>
      </c>
      <c r="X27">
        <f t="shared" si="6"/>
        <v>2343.8342453776572</v>
      </c>
      <c r="Y27">
        <f>O27*VLOOKUP($K27,Data!$U$6:$Y$8,S$1,FALSE)</f>
        <v>172328.07240633713</v>
      </c>
      <c r="Z27">
        <f>N27*VLOOKUP($K27,Data!$U$6:$Y$8,T$1,FALSE)</f>
        <v>12367.619844640205</v>
      </c>
      <c r="AA27">
        <f>Q27*VLOOKUP($K27,Data!$U$6:$Y$8,U$1,FALSE)</f>
        <v>35500.775172628542</v>
      </c>
      <c r="AB27">
        <f>R27*VLOOKUP($K27,Data!$U$6:$Y$8,V$1,FALSE)</f>
        <v>0</v>
      </c>
      <c r="AC27">
        <f t="shared" si="7"/>
        <v>184695.69225097733</v>
      </c>
      <c r="AD27">
        <f t="shared" si="8"/>
        <v>149194.91707834878</v>
      </c>
    </row>
    <row r="28" spans="1:30" x14ac:dyDescent="0.25">
      <c r="D28">
        <v>3</v>
      </c>
      <c r="E28" s="4">
        <v>6</v>
      </c>
      <c r="F28" s="4">
        <v>18050</v>
      </c>
      <c r="G28" s="4">
        <v>100</v>
      </c>
      <c r="H28" s="4"/>
      <c r="I28" s="4">
        <v>0.7774055016926994</v>
      </c>
      <c r="K28" t="str">
        <f t="shared" si="0"/>
        <v>chicory</v>
      </c>
      <c r="L28">
        <v>100</v>
      </c>
      <c r="M28">
        <v>0.08</v>
      </c>
      <c r="N28">
        <f t="shared" si="1"/>
        <v>1444</v>
      </c>
      <c r="O28">
        <f t="shared" si="2"/>
        <v>16606</v>
      </c>
      <c r="P28">
        <v>0.75</v>
      </c>
      <c r="Q28">
        <f t="shared" si="3"/>
        <v>4512.5</v>
      </c>
      <c r="R28">
        <f t="shared" si="4"/>
        <v>0</v>
      </c>
      <c r="S28">
        <f>O28*VLOOKUP($K28,Data!$U$3:$Y$5,S$1,FALSE)</f>
        <v>2900.5625327146513</v>
      </c>
      <c r="T28">
        <f>N28*VLOOKUP($K28,Data!$U$3:$Y$5,T$1,FALSE)</f>
        <v>111.27841016857961</v>
      </c>
      <c r="U28">
        <f>Q28*VLOOKUP($K28,Data!$U$3:$Y$5,U$1,FALSE)</f>
        <v>450.93246049420469</v>
      </c>
      <c r="V28">
        <f>R28*VLOOKUP($K28,Data!$U$3:$Y$5,V$1,FALSE)</f>
        <v>0</v>
      </c>
      <c r="W28">
        <f t="shared" si="5"/>
        <v>3011.840942883231</v>
      </c>
      <c r="X28">
        <f t="shared" si="6"/>
        <v>2560.9084823890262</v>
      </c>
      <c r="Y28">
        <f>O28*VLOOKUP($K28,Data!$U$6:$Y$8,S$1,FALSE)</f>
        <v>188288.23891854635</v>
      </c>
      <c r="Z28">
        <f>N28*VLOOKUP($K28,Data!$U$6:$Y$8,T$1,FALSE)</f>
        <v>13513.04710628061</v>
      </c>
      <c r="AA28">
        <f>Q28*VLOOKUP($K28,Data!$U$6:$Y$8,U$1,FALSE)</f>
        <v>38788.679895033005</v>
      </c>
      <c r="AB28">
        <f>R28*VLOOKUP($K28,Data!$U$6:$Y$8,V$1,FALSE)</f>
        <v>0</v>
      </c>
      <c r="AC28">
        <f t="shared" si="7"/>
        <v>201801.28602482696</v>
      </c>
      <c r="AD28">
        <f t="shared" si="8"/>
        <v>163012.60612979395</v>
      </c>
    </row>
    <row r="29" spans="1:30" x14ac:dyDescent="0.25">
      <c r="B29" t="s">
        <v>59</v>
      </c>
      <c r="C29" t="s">
        <v>55</v>
      </c>
      <c r="D29">
        <v>1</v>
      </c>
      <c r="E29" s="4">
        <v>6</v>
      </c>
      <c r="F29" s="4">
        <v>21370.354556803995</v>
      </c>
      <c r="G29" s="4">
        <v>100</v>
      </c>
      <c r="H29" s="4"/>
      <c r="I29" s="4">
        <v>0.87254050408868389</v>
      </c>
      <c r="K29" t="str">
        <f t="shared" si="0"/>
        <v>lucerne</v>
      </c>
      <c r="L29">
        <v>100</v>
      </c>
      <c r="M29">
        <v>0.26</v>
      </c>
      <c r="N29">
        <f t="shared" si="1"/>
        <v>5556.2921847690386</v>
      </c>
      <c r="O29">
        <f t="shared" si="2"/>
        <v>15814.062372034958</v>
      </c>
      <c r="P29">
        <v>0.84</v>
      </c>
      <c r="Q29">
        <f t="shared" si="3"/>
        <v>3419.25672908864</v>
      </c>
      <c r="R29">
        <f t="shared" si="4"/>
        <v>0</v>
      </c>
      <c r="S29">
        <f>O29*VLOOKUP($K29,Data!$U$3:$Y$5,S$1,FALSE)</f>
        <v>4608.4530336893331</v>
      </c>
      <c r="T29">
        <f>N29*VLOOKUP($K29,Data!$U$3:$Y$5,T$1,FALSE)</f>
        <v>642.21139283158777</v>
      </c>
      <c r="U29">
        <f>Q29*VLOOKUP($K29,Data!$U$3:$Y$5,U$1,FALSE)</f>
        <v>404.96470593054744</v>
      </c>
      <c r="V29">
        <f>R29*VLOOKUP($K29,Data!$U$3:$Y$5,V$1,FALSE)</f>
        <v>0</v>
      </c>
      <c r="W29">
        <f t="shared" si="5"/>
        <v>5250.6644265209206</v>
      </c>
      <c r="X29">
        <f t="shared" si="6"/>
        <v>4845.6997205903735</v>
      </c>
      <c r="Y29">
        <f>O29*VLOOKUP($K29,Data!$U$6:$Y$8,S$1,FALSE)</f>
        <v>183066.03591480217</v>
      </c>
      <c r="Z29">
        <f>N29*VLOOKUP($K29,Data!$U$6:$Y$8,T$1,FALSE)</f>
        <v>43312.584486131753</v>
      </c>
      <c r="AA29">
        <f>Q29*VLOOKUP($K29,Data!$U$6:$Y$8,U$1,FALSE)</f>
        <v>23236.465015954338</v>
      </c>
      <c r="AB29">
        <f>R29*VLOOKUP($K29,Data!$U$6:$Y$8,V$1,FALSE)</f>
        <v>0</v>
      </c>
      <c r="AC29">
        <f t="shared" si="7"/>
        <v>226378.62040093393</v>
      </c>
      <c r="AD29">
        <f t="shared" si="8"/>
        <v>203142.15538497959</v>
      </c>
    </row>
    <row r="30" spans="1:30" x14ac:dyDescent="0.25">
      <c r="D30">
        <v>2</v>
      </c>
      <c r="E30" s="4">
        <v>6</v>
      </c>
      <c r="F30" s="4">
        <v>21270.402298850575</v>
      </c>
      <c r="G30" s="4">
        <v>100</v>
      </c>
      <c r="H30" s="4"/>
      <c r="I30" s="4">
        <v>0.7951756125198316</v>
      </c>
      <c r="K30" t="str">
        <f t="shared" si="0"/>
        <v>lucerne</v>
      </c>
      <c r="L30">
        <v>100</v>
      </c>
      <c r="M30">
        <v>0.26</v>
      </c>
      <c r="N30">
        <f t="shared" si="1"/>
        <v>5530.3045977011498</v>
      </c>
      <c r="O30">
        <f t="shared" si="2"/>
        <v>15740.097701149425</v>
      </c>
      <c r="P30">
        <v>0.84</v>
      </c>
      <c r="Q30">
        <f t="shared" si="3"/>
        <v>3403.2643678160925</v>
      </c>
      <c r="R30">
        <f t="shared" si="4"/>
        <v>0</v>
      </c>
      <c r="S30">
        <f>O30*VLOOKUP($K30,Data!$U$3:$Y$5,S$1,FALSE)</f>
        <v>4586.8986282551523</v>
      </c>
      <c r="T30">
        <f>N30*VLOOKUP($K30,Data!$U$3:$Y$5,T$1,FALSE)</f>
        <v>639.20767669640134</v>
      </c>
      <c r="U30">
        <f>Q30*VLOOKUP($K30,Data!$U$3:$Y$5,U$1,FALSE)</f>
        <v>403.07062707277225</v>
      </c>
      <c r="V30">
        <f>R30*VLOOKUP($K30,Data!$U$3:$Y$5,V$1,FALSE)</f>
        <v>0</v>
      </c>
      <c r="W30">
        <f t="shared" si="5"/>
        <v>5226.1063049515533</v>
      </c>
      <c r="X30">
        <f t="shared" si="6"/>
        <v>4823.0356778787809</v>
      </c>
      <c r="Y30">
        <f>O30*VLOOKUP($K30,Data!$U$6:$Y$8,S$1,FALSE)</f>
        <v>182209.80942611056</v>
      </c>
      <c r="Z30">
        <f>N30*VLOOKUP($K30,Data!$U$6:$Y$8,T$1,FALSE)</f>
        <v>43110.005225891597</v>
      </c>
      <c r="AA30">
        <f>Q30*VLOOKUP($K30,Data!$U$6:$Y$8,U$1,FALSE)</f>
        <v>23127.784687837797</v>
      </c>
      <c r="AB30">
        <f>R30*VLOOKUP($K30,Data!$U$6:$Y$8,V$1,FALSE)</f>
        <v>0</v>
      </c>
      <c r="AC30">
        <f t="shared" si="7"/>
        <v>225319.81465200215</v>
      </c>
      <c r="AD30">
        <f t="shared" si="8"/>
        <v>202192.02996416437</v>
      </c>
    </row>
    <row r="31" spans="1:30" x14ac:dyDescent="0.25">
      <c r="D31">
        <v>3</v>
      </c>
      <c r="E31" s="4">
        <v>6</v>
      </c>
      <c r="F31" s="4">
        <v>21360</v>
      </c>
      <c r="G31" s="4">
        <v>100</v>
      </c>
      <c r="H31" s="4"/>
      <c r="I31" s="4">
        <v>0.84778417309520226</v>
      </c>
      <c r="K31" t="str">
        <f t="shared" si="0"/>
        <v>lucerne</v>
      </c>
      <c r="L31">
        <v>100</v>
      </c>
      <c r="M31">
        <v>0.26</v>
      </c>
      <c r="N31">
        <f t="shared" si="1"/>
        <v>5553.6</v>
      </c>
      <c r="O31">
        <f t="shared" si="2"/>
        <v>15806.4</v>
      </c>
      <c r="P31">
        <v>0.84</v>
      </c>
      <c r="Q31">
        <f t="shared" si="3"/>
        <v>3417.6000000000008</v>
      </c>
      <c r="R31">
        <f t="shared" si="4"/>
        <v>0</v>
      </c>
      <c r="S31">
        <f>O31*VLOOKUP($K31,Data!$U$3:$Y$5,S$1,FALSE)</f>
        <v>4606.2201044887879</v>
      </c>
      <c r="T31">
        <f>N31*VLOOKUP($K31,Data!$U$3:$Y$5,T$1,FALSE)</f>
        <v>641.90022277918774</v>
      </c>
      <c r="U31">
        <f>Q31*VLOOKUP($K31,Data!$U$3:$Y$5,U$1,FALSE)</f>
        <v>404.76848878122382</v>
      </c>
      <c r="V31">
        <f>R31*VLOOKUP($K31,Data!$U$3:$Y$5,V$1,FALSE)</f>
        <v>0</v>
      </c>
      <c r="W31">
        <f t="shared" si="5"/>
        <v>5248.1203272679759</v>
      </c>
      <c r="X31">
        <f t="shared" si="6"/>
        <v>4843.3518384867521</v>
      </c>
      <c r="Y31">
        <f>O31*VLOOKUP($K31,Data!$U$6:$Y$8,S$1,FALSE)</f>
        <v>182977.33510907975</v>
      </c>
      <c r="Z31">
        <f>N31*VLOOKUP($K31,Data!$U$6:$Y$8,T$1,FALSE)</f>
        <v>43291.598282313869</v>
      </c>
      <c r="AA31">
        <f>Q31*VLOOKUP($K31,Data!$U$6:$Y$8,U$1,FALSE)</f>
        <v>23225.206274491149</v>
      </c>
      <c r="AB31">
        <f>R31*VLOOKUP($K31,Data!$U$6:$Y$8,V$1,FALSE)</f>
        <v>0</v>
      </c>
      <c r="AC31">
        <f t="shared" si="7"/>
        <v>226268.93339139363</v>
      </c>
      <c r="AD31">
        <f t="shared" si="8"/>
        <v>203043.72711690248</v>
      </c>
    </row>
    <row r="32" spans="1:30" x14ac:dyDescent="0.25">
      <c r="C32" t="s">
        <v>57</v>
      </c>
      <c r="D32">
        <v>1</v>
      </c>
      <c r="E32" s="4">
        <v>6</v>
      </c>
      <c r="F32" s="4">
        <v>27160</v>
      </c>
      <c r="G32" s="4">
        <v>100</v>
      </c>
      <c r="H32" s="4"/>
      <c r="I32" s="4">
        <v>0.79606483999648991</v>
      </c>
      <c r="K32" t="str">
        <f t="shared" si="0"/>
        <v>lucerne</v>
      </c>
      <c r="L32">
        <v>100</v>
      </c>
      <c r="M32">
        <v>0.26</v>
      </c>
      <c r="N32">
        <f t="shared" si="1"/>
        <v>7061.6</v>
      </c>
      <c r="O32">
        <f t="shared" si="2"/>
        <v>20098.400000000001</v>
      </c>
      <c r="P32">
        <v>0.8</v>
      </c>
      <c r="Q32">
        <f t="shared" si="3"/>
        <v>5431.9999999999991</v>
      </c>
      <c r="R32">
        <f t="shared" si="4"/>
        <v>0</v>
      </c>
      <c r="S32">
        <f>O32*VLOOKUP($K32,Data!$U$3:$Y$5,S$1,FALSE)</f>
        <v>5856.9727545840578</v>
      </c>
      <c r="T32">
        <f>N32*VLOOKUP($K32,Data!$U$3:$Y$5,T$1,FALSE)</f>
        <v>816.19897241024069</v>
      </c>
      <c r="U32">
        <f>Q32*VLOOKUP($K32,Data!$U$3:$Y$5,U$1,FALSE)</f>
        <v>643.34691920049363</v>
      </c>
      <c r="V32">
        <f>R32*VLOOKUP($K32,Data!$U$3:$Y$5,V$1,FALSE)</f>
        <v>0</v>
      </c>
      <c r="W32">
        <f t="shared" si="5"/>
        <v>6673.1717269942983</v>
      </c>
      <c r="X32">
        <f t="shared" si="6"/>
        <v>6029.8248077938042</v>
      </c>
      <c r="Y32">
        <f>O32*VLOOKUP($K32,Data!$U$6:$Y$8,S$1,FALSE)</f>
        <v>232662.19202072127</v>
      </c>
      <c r="Z32">
        <f>N32*VLOOKUP($K32,Data!$U$6:$Y$8,T$1,FALSE)</f>
        <v>55046.807553728686</v>
      </c>
      <c r="AA32">
        <f>Q32*VLOOKUP($K32,Data!$U$6:$Y$8,U$1,FALSE)</f>
        <v>36914.595178790929</v>
      </c>
      <c r="AB32">
        <f>R32*VLOOKUP($K32,Data!$U$6:$Y$8,V$1,FALSE)</f>
        <v>0</v>
      </c>
      <c r="AC32">
        <f t="shared" si="7"/>
        <v>287708.99957444996</v>
      </c>
      <c r="AD32">
        <f t="shared" si="8"/>
        <v>250794.40439565905</v>
      </c>
    </row>
    <row r="33" spans="1:30" x14ac:dyDescent="0.25">
      <c r="D33">
        <v>2</v>
      </c>
      <c r="E33" s="4">
        <v>6</v>
      </c>
      <c r="F33" s="4">
        <v>28225</v>
      </c>
      <c r="G33" s="4">
        <v>100</v>
      </c>
      <c r="H33" s="4"/>
      <c r="I33" s="4">
        <v>0.78253574259409775</v>
      </c>
      <c r="K33" t="str">
        <f t="shared" si="0"/>
        <v>lucerne</v>
      </c>
      <c r="L33">
        <v>100</v>
      </c>
      <c r="M33">
        <v>0.26</v>
      </c>
      <c r="N33">
        <f t="shared" si="1"/>
        <v>7338.5</v>
      </c>
      <c r="O33">
        <f t="shared" si="2"/>
        <v>20886.5</v>
      </c>
      <c r="P33">
        <v>0.8</v>
      </c>
      <c r="Q33">
        <f t="shared" si="3"/>
        <v>5644.9999999999991</v>
      </c>
      <c r="R33">
        <f t="shared" si="4"/>
        <v>0</v>
      </c>
      <c r="S33">
        <f>O33*VLOOKUP($K33,Data!$U$3:$Y$5,S$1,FALSE)</f>
        <v>6086.6368187825856</v>
      </c>
      <c r="T33">
        <f>N33*VLOOKUP($K33,Data!$U$3:$Y$5,T$1,FALSE)</f>
        <v>848.20382902352878</v>
      </c>
      <c r="U33">
        <f>Q33*VLOOKUP($K33,Data!$U$3:$Y$5,U$1,FALSE)</f>
        <v>668.57388786575598</v>
      </c>
      <c r="V33">
        <f>R33*VLOOKUP($K33,Data!$U$3:$Y$5,V$1,FALSE)</f>
        <v>0</v>
      </c>
      <c r="W33">
        <f t="shared" si="5"/>
        <v>6934.8406478061142</v>
      </c>
      <c r="X33">
        <f t="shared" si="6"/>
        <v>6266.2667599403585</v>
      </c>
      <c r="Y33">
        <f>O33*VLOOKUP($K33,Data!$U$6:$Y$8,S$1,FALSE)</f>
        <v>241785.35971225542</v>
      </c>
      <c r="Z33">
        <f>N33*VLOOKUP($K33,Data!$U$6:$Y$8,T$1,FALSE)</f>
        <v>57205.307187186751</v>
      </c>
      <c r="AA33">
        <f>Q33*VLOOKUP($K33,Data!$U$6:$Y$8,U$1,FALSE)</f>
        <v>38362.093111979899</v>
      </c>
      <c r="AB33">
        <f>R33*VLOOKUP($K33,Data!$U$6:$Y$8,V$1,FALSE)</f>
        <v>0</v>
      </c>
      <c r="AC33">
        <f t="shared" si="7"/>
        <v>298990.66689944215</v>
      </c>
      <c r="AD33">
        <f t="shared" si="8"/>
        <v>260628.57378746226</v>
      </c>
    </row>
    <row r="34" spans="1:30" x14ac:dyDescent="0.25">
      <c r="D34">
        <v>3</v>
      </c>
      <c r="E34" s="4">
        <v>6</v>
      </c>
      <c r="F34" s="4">
        <v>29530</v>
      </c>
      <c r="G34" s="4">
        <v>100</v>
      </c>
      <c r="H34" s="4"/>
      <c r="I34" s="4">
        <v>0.81868860035102353</v>
      </c>
      <c r="K34" t="str">
        <f t="shared" si="0"/>
        <v>lucerne</v>
      </c>
      <c r="L34">
        <v>100</v>
      </c>
      <c r="M34">
        <v>0.26</v>
      </c>
      <c r="N34">
        <f t="shared" si="1"/>
        <v>7677.8</v>
      </c>
      <c r="O34">
        <f t="shared" si="2"/>
        <v>21852.2</v>
      </c>
      <c r="P34">
        <v>0.8</v>
      </c>
      <c r="Q34">
        <f t="shared" si="3"/>
        <v>5905.9999999999991</v>
      </c>
      <c r="R34">
        <f t="shared" si="4"/>
        <v>0</v>
      </c>
      <c r="S34">
        <f>O34*VLOOKUP($K34,Data!$U$3:$Y$5,S$1,FALSE)</f>
        <v>6368.0561650540221</v>
      </c>
      <c r="T34">
        <f>N34*VLOOKUP($K34,Data!$U$3:$Y$5,T$1,FALSE)</f>
        <v>887.42104769051571</v>
      </c>
      <c r="U34">
        <f>Q34*VLOOKUP($K34,Data!$U$3:$Y$5,U$1,FALSE)</f>
        <v>699.48580721614792</v>
      </c>
      <c r="V34">
        <f>R34*VLOOKUP($K34,Data!$U$3:$Y$5,V$1,FALSE)</f>
        <v>0</v>
      </c>
      <c r="W34">
        <f t="shared" si="5"/>
        <v>7255.4772127445376</v>
      </c>
      <c r="X34">
        <f t="shared" si="6"/>
        <v>6555.9914055283898</v>
      </c>
      <c r="Y34">
        <f>O34*VLOOKUP($K34,Data!$U$6:$Y$8,S$1,FALSE)</f>
        <v>252964.45251737477</v>
      </c>
      <c r="Z34">
        <f>N34*VLOOKUP($K34,Data!$U$6:$Y$8,T$1,FALSE)</f>
        <v>59850.229273255085</v>
      </c>
      <c r="AA34">
        <f>Q34*VLOOKUP($K34,Data!$U$6:$Y$8,U$1,FALSE)</f>
        <v>40135.787762507221</v>
      </c>
      <c r="AB34">
        <f>R34*VLOOKUP($K34,Data!$U$6:$Y$8,V$1,FALSE)</f>
        <v>0</v>
      </c>
      <c r="AC34">
        <f t="shared" si="7"/>
        <v>312814.68179062987</v>
      </c>
      <c r="AD34">
        <f t="shared" si="8"/>
        <v>272678.89402812265</v>
      </c>
    </row>
    <row r="35" spans="1:30" x14ac:dyDescent="0.25">
      <c r="B35" t="s">
        <v>56</v>
      </c>
      <c r="C35" t="s">
        <v>55</v>
      </c>
      <c r="D35">
        <v>1</v>
      </c>
      <c r="E35" s="4">
        <v>6</v>
      </c>
      <c r="F35" s="4">
        <v>15638.292682926829</v>
      </c>
      <c r="G35" s="4">
        <v>100</v>
      </c>
      <c r="H35" s="4"/>
      <c r="I35" s="4">
        <v>0.95268804439662769</v>
      </c>
      <c r="K35" t="str">
        <f t="shared" si="0"/>
        <v>red clover</v>
      </c>
      <c r="L35">
        <v>100</v>
      </c>
      <c r="M35">
        <v>0</v>
      </c>
      <c r="N35">
        <f t="shared" si="1"/>
        <v>0</v>
      </c>
      <c r="O35">
        <f t="shared" si="2"/>
        <v>15638.292682926829</v>
      </c>
      <c r="P35">
        <v>0.97</v>
      </c>
      <c r="Q35">
        <f t="shared" si="3"/>
        <v>469.14878048780531</v>
      </c>
      <c r="R35">
        <f t="shared" si="4"/>
        <v>0</v>
      </c>
      <c r="S35">
        <f>O35*VLOOKUP($K35,Data!$U$3:$Y$5,S$1,FALSE)</f>
        <v>3841.9271293495926</v>
      </c>
      <c r="T35">
        <f>N35*VLOOKUP($K35,Data!$U$3:$Y$5,T$1,FALSE)</f>
        <v>0</v>
      </c>
      <c r="U35">
        <f>Q35*VLOOKUP($K35,Data!$U$3:$Y$5,U$1,FALSE)</f>
        <v>95.624250182926914</v>
      </c>
      <c r="V35">
        <f>R35*VLOOKUP($K35,Data!$U$3:$Y$5,V$1,FALSE)</f>
        <v>0</v>
      </c>
      <c r="W35">
        <f t="shared" si="5"/>
        <v>3841.9271293495926</v>
      </c>
      <c r="X35">
        <f t="shared" si="6"/>
        <v>3746.3028791666657</v>
      </c>
      <c r="Y35">
        <f>O35*VLOOKUP($K35,Data!$U$6:$Y$8,S$1,FALSE)</f>
        <v>170770.15609756098</v>
      </c>
      <c r="Z35">
        <f>N35*VLOOKUP($K35,Data!$U$6:$Y$8,T$1,FALSE)</f>
        <v>0</v>
      </c>
      <c r="AA35">
        <f>Q35*VLOOKUP($K35,Data!$U$6:$Y$8,U$1,FALSE)</f>
        <v>4691.4878048780529</v>
      </c>
      <c r="AB35">
        <f>R35*VLOOKUP($K35,Data!$U$6:$Y$8,V$1,FALSE)</f>
        <v>0</v>
      </c>
      <c r="AC35">
        <f t="shared" si="7"/>
        <v>170770.15609756098</v>
      </c>
      <c r="AD35">
        <f t="shared" si="8"/>
        <v>166078.66829268291</v>
      </c>
    </row>
    <row r="36" spans="1:30" x14ac:dyDescent="0.25">
      <c r="D36">
        <v>2</v>
      </c>
      <c r="E36" s="4">
        <v>6</v>
      </c>
      <c r="F36" s="4">
        <v>16946.829268292684</v>
      </c>
      <c r="G36" s="4">
        <v>100</v>
      </c>
      <c r="H36" s="4"/>
      <c r="I36" s="4">
        <v>0.96612109139493185</v>
      </c>
      <c r="K36" t="str">
        <f t="shared" si="0"/>
        <v>red clover</v>
      </c>
      <c r="L36">
        <v>100</v>
      </c>
      <c r="M36">
        <v>0</v>
      </c>
      <c r="N36">
        <f t="shared" si="1"/>
        <v>0</v>
      </c>
      <c r="O36">
        <f t="shared" si="2"/>
        <v>16946.829268292684</v>
      </c>
      <c r="P36">
        <v>0.97</v>
      </c>
      <c r="Q36">
        <f t="shared" si="3"/>
        <v>508.40487804878097</v>
      </c>
      <c r="R36">
        <f t="shared" si="4"/>
        <v>0</v>
      </c>
      <c r="S36">
        <f>O36*VLOOKUP($K36,Data!$U$3:$Y$5,S$1,FALSE)</f>
        <v>4163.4009826016254</v>
      </c>
      <c r="T36">
        <f>N36*VLOOKUP($K36,Data!$U$3:$Y$5,T$1,FALSE)</f>
        <v>0</v>
      </c>
      <c r="U36">
        <f>Q36*VLOOKUP($K36,Data!$U$3:$Y$5,U$1,FALSE)</f>
        <v>103.62562426829278</v>
      </c>
      <c r="V36">
        <f>R36*VLOOKUP($K36,Data!$U$3:$Y$5,V$1,FALSE)</f>
        <v>0</v>
      </c>
      <c r="W36">
        <f t="shared" si="5"/>
        <v>4163.4009826016254</v>
      </c>
      <c r="X36">
        <f t="shared" si="6"/>
        <v>4059.7753583333324</v>
      </c>
      <c r="Y36">
        <f>O36*VLOOKUP($K36,Data!$U$6:$Y$8,S$1,FALSE)</f>
        <v>185059.3756097561</v>
      </c>
      <c r="Z36">
        <f>N36*VLOOKUP($K36,Data!$U$6:$Y$8,T$1,FALSE)</f>
        <v>0</v>
      </c>
      <c r="AA36">
        <f>Q36*VLOOKUP($K36,Data!$U$6:$Y$8,U$1,FALSE)</f>
        <v>5084.0487804878094</v>
      </c>
      <c r="AB36">
        <f>R36*VLOOKUP($K36,Data!$U$6:$Y$8,V$1,FALSE)</f>
        <v>0</v>
      </c>
      <c r="AC36">
        <f t="shared" si="7"/>
        <v>185059.3756097561</v>
      </c>
      <c r="AD36">
        <f t="shared" si="8"/>
        <v>179975.32682926828</v>
      </c>
    </row>
    <row r="37" spans="1:30" x14ac:dyDescent="0.25">
      <c r="D37">
        <v>3</v>
      </c>
      <c r="E37" s="4">
        <v>6</v>
      </c>
      <c r="F37" s="4">
        <v>16029.5</v>
      </c>
      <c r="G37" s="4">
        <v>100</v>
      </c>
      <c r="H37" s="4"/>
      <c r="I37" s="4">
        <v>0.98548497267759561</v>
      </c>
      <c r="K37" t="str">
        <f t="shared" si="0"/>
        <v>red clover</v>
      </c>
      <c r="L37">
        <v>100</v>
      </c>
      <c r="M37">
        <v>0</v>
      </c>
      <c r="N37">
        <f t="shared" si="1"/>
        <v>0</v>
      </c>
      <c r="O37">
        <f t="shared" si="2"/>
        <v>16029.5</v>
      </c>
      <c r="P37">
        <v>0.97</v>
      </c>
      <c r="Q37">
        <f t="shared" si="3"/>
        <v>480.88500000000045</v>
      </c>
      <c r="R37">
        <f t="shared" si="4"/>
        <v>0</v>
      </c>
      <c r="S37">
        <f>O37*VLOOKUP($K37,Data!$U$3:$Y$5,S$1,FALSE)</f>
        <v>3938.0367261666656</v>
      </c>
      <c r="T37">
        <f>N37*VLOOKUP($K37,Data!$U$3:$Y$5,T$1,FALSE)</f>
        <v>0</v>
      </c>
      <c r="U37">
        <f>Q37*VLOOKUP($K37,Data!$U$3:$Y$5,U$1,FALSE)</f>
        <v>98.016385125000099</v>
      </c>
      <c r="V37">
        <f>R37*VLOOKUP($K37,Data!$U$3:$Y$5,V$1,FALSE)</f>
        <v>0</v>
      </c>
      <c r="W37">
        <f t="shared" si="5"/>
        <v>3938.0367261666656</v>
      </c>
      <c r="X37">
        <f t="shared" si="6"/>
        <v>3840.0203410416657</v>
      </c>
      <c r="Y37">
        <f>O37*VLOOKUP($K37,Data!$U$6:$Y$8,S$1,FALSE)</f>
        <v>175042.13999999998</v>
      </c>
      <c r="Z37">
        <f>N37*VLOOKUP($K37,Data!$U$6:$Y$8,T$1,FALSE)</f>
        <v>0</v>
      </c>
      <c r="AA37">
        <f>Q37*VLOOKUP($K37,Data!$U$6:$Y$8,U$1,FALSE)</f>
        <v>4808.850000000004</v>
      </c>
      <c r="AB37">
        <f>R37*VLOOKUP($K37,Data!$U$6:$Y$8,V$1,FALSE)</f>
        <v>0</v>
      </c>
      <c r="AC37">
        <f t="shared" si="7"/>
        <v>175042.13999999998</v>
      </c>
      <c r="AD37">
        <f t="shared" si="8"/>
        <v>170233.28999999998</v>
      </c>
    </row>
    <row r="38" spans="1:30" x14ac:dyDescent="0.25">
      <c r="C38" t="s">
        <v>57</v>
      </c>
      <c r="D38">
        <v>1</v>
      </c>
      <c r="E38" s="4">
        <v>6</v>
      </c>
      <c r="F38" s="4">
        <v>21010</v>
      </c>
      <c r="G38" s="4">
        <v>100</v>
      </c>
      <c r="H38" s="4"/>
      <c r="I38" s="4">
        <v>0.91785706117870425</v>
      </c>
      <c r="K38" t="str">
        <f t="shared" si="0"/>
        <v>red clover</v>
      </c>
      <c r="L38">
        <v>100</v>
      </c>
      <c r="M38">
        <v>0</v>
      </c>
      <c r="N38">
        <f t="shared" si="1"/>
        <v>0</v>
      </c>
      <c r="O38">
        <f t="shared" si="2"/>
        <v>21010</v>
      </c>
      <c r="P38">
        <v>0.95</v>
      </c>
      <c r="Q38">
        <f t="shared" si="3"/>
        <v>1050.5000000000009</v>
      </c>
      <c r="R38">
        <f t="shared" si="4"/>
        <v>0</v>
      </c>
      <c r="S38">
        <f>O38*VLOOKUP($K38,Data!$U$3:$Y$5,S$1,FALSE)</f>
        <v>5161.6177433333323</v>
      </c>
      <c r="T38">
        <f>N38*VLOOKUP($K38,Data!$U$3:$Y$5,T$1,FALSE)</f>
        <v>0</v>
      </c>
      <c r="U38">
        <f>Q38*VLOOKUP($K38,Data!$U$3:$Y$5,U$1,FALSE)</f>
        <v>214.11816250000018</v>
      </c>
      <c r="V38">
        <f>R38*VLOOKUP($K38,Data!$U$3:$Y$5,V$1,FALSE)</f>
        <v>0</v>
      </c>
      <c r="W38">
        <f t="shared" si="5"/>
        <v>5161.6177433333323</v>
      </c>
      <c r="X38">
        <f t="shared" si="6"/>
        <v>4947.4995808333324</v>
      </c>
      <c r="Y38">
        <f>O38*VLOOKUP($K38,Data!$U$6:$Y$8,S$1,FALSE)</f>
        <v>229429.2</v>
      </c>
      <c r="Z38">
        <f>N38*VLOOKUP($K38,Data!$U$6:$Y$8,T$1,FALSE)</f>
        <v>0</v>
      </c>
      <c r="AA38">
        <f>Q38*VLOOKUP($K38,Data!$U$6:$Y$8,U$1,FALSE)</f>
        <v>10505.000000000009</v>
      </c>
      <c r="AB38">
        <f>R38*VLOOKUP($K38,Data!$U$6:$Y$8,V$1,FALSE)</f>
        <v>0</v>
      </c>
      <c r="AC38">
        <f t="shared" si="7"/>
        <v>229429.2</v>
      </c>
      <c r="AD38">
        <f t="shared" si="8"/>
        <v>218924.2</v>
      </c>
    </row>
    <row r="39" spans="1:30" x14ac:dyDescent="0.25">
      <c r="D39">
        <v>2</v>
      </c>
      <c r="E39" s="4">
        <v>6</v>
      </c>
      <c r="F39" s="4">
        <v>21735</v>
      </c>
      <c r="G39" s="4">
        <v>100</v>
      </c>
      <c r="H39" s="4"/>
      <c r="I39" s="4">
        <v>0.95874129824137932</v>
      </c>
      <c r="K39" t="str">
        <f t="shared" si="0"/>
        <v>red clover</v>
      </c>
      <c r="L39">
        <v>100</v>
      </c>
      <c r="M39">
        <v>0</v>
      </c>
      <c r="N39">
        <f t="shared" si="1"/>
        <v>0</v>
      </c>
      <c r="O39">
        <f t="shared" si="2"/>
        <v>21735</v>
      </c>
      <c r="P39">
        <v>0.95</v>
      </c>
      <c r="Q39">
        <f t="shared" si="3"/>
        <v>1086.7500000000009</v>
      </c>
      <c r="R39">
        <f t="shared" si="4"/>
        <v>0</v>
      </c>
      <c r="S39">
        <f>O39*VLOOKUP($K39,Data!$U$3:$Y$5,S$1,FALSE)</f>
        <v>5339.7316349999983</v>
      </c>
      <c r="T39">
        <f>N39*VLOOKUP($K39,Data!$U$3:$Y$5,T$1,FALSE)</f>
        <v>0</v>
      </c>
      <c r="U39">
        <f>Q39*VLOOKUP($K39,Data!$U$3:$Y$5,U$1,FALSE)</f>
        <v>221.50681875000018</v>
      </c>
      <c r="V39">
        <f>R39*VLOOKUP($K39,Data!$U$3:$Y$5,V$1,FALSE)</f>
        <v>0</v>
      </c>
      <c r="W39">
        <f t="shared" si="5"/>
        <v>5339.7316349999983</v>
      </c>
      <c r="X39">
        <f t="shared" si="6"/>
        <v>5118.2248162499982</v>
      </c>
      <c r="Y39">
        <f>O39*VLOOKUP($K39,Data!$U$6:$Y$8,S$1,FALSE)</f>
        <v>237346.2</v>
      </c>
      <c r="Z39">
        <f>N39*VLOOKUP($K39,Data!$U$6:$Y$8,T$1,FALSE)</f>
        <v>0</v>
      </c>
      <c r="AA39">
        <f>Q39*VLOOKUP($K39,Data!$U$6:$Y$8,U$1,FALSE)</f>
        <v>10867.500000000009</v>
      </c>
      <c r="AB39">
        <f>R39*VLOOKUP($K39,Data!$U$6:$Y$8,V$1,FALSE)</f>
        <v>0</v>
      </c>
      <c r="AC39">
        <f t="shared" si="7"/>
        <v>237346.2</v>
      </c>
      <c r="AD39">
        <f t="shared" si="8"/>
        <v>226478.7</v>
      </c>
    </row>
    <row r="40" spans="1:30" x14ac:dyDescent="0.25">
      <c r="D40">
        <v>3</v>
      </c>
      <c r="E40" s="4">
        <v>6</v>
      </c>
      <c r="F40" s="4">
        <v>20135</v>
      </c>
      <c r="G40" s="4">
        <v>100</v>
      </c>
      <c r="H40" s="4"/>
      <c r="I40" s="4">
        <v>0.96626177565668137</v>
      </c>
      <c r="K40" t="str">
        <f t="shared" si="0"/>
        <v>red clover</v>
      </c>
      <c r="L40">
        <v>100</v>
      </c>
      <c r="M40">
        <v>0</v>
      </c>
      <c r="N40">
        <f t="shared" si="1"/>
        <v>0</v>
      </c>
      <c r="O40">
        <f t="shared" si="2"/>
        <v>20135</v>
      </c>
      <c r="P40">
        <v>0.95</v>
      </c>
      <c r="Q40">
        <f t="shared" si="3"/>
        <v>1006.7500000000009</v>
      </c>
      <c r="R40">
        <f t="shared" si="4"/>
        <v>0</v>
      </c>
      <c r="S40">
        <f>O40*VLOOKUP($K40,Data!$U$3:$Y$5,S$1,FALSE)</f>
        <v>4946.6527016666651</v>
      </c>
      <c r="T40">
        <f>N40*VLOOKUP($K40,Data!$U$3:$Y$5,T$1,FALSE)</f>
        <v>0</v>
      </c>
      <c r="U40">
        <f>Q40*VLOOKUP($K40,Data!$U$3:$Y$5,U$1,FALSE)</f>
        <v>205.2008187500002</v>
      </c>
      <c r="V40">
        <f>R40*VLOOKUP($K40,Data!$U$3:$Y$5,V$1,FALSE)</f>
        <v>0</v>
      </c>
      <c r="W40">
        <f t="shared" si="5"/>
        <v>4946.6527016666651</v>
      </c>
      <c r="X40">
        <f t="shared" si="6"/>
        <v>4741.4518829166645</v>
      </c>
      <c r="Y40">
        <f>O40*VLOOKUP($K40,Data!$U$6:$Y$8,S$1,FALSE)</f>
        <v>219874.2</v>
      </c>
      <c r="Z40">
        <f>N40*VLOOKUP($K40,Data!$U$6:$Y$8,T$1,FALSE)</f>
        <v>0</v>
      </c>
      <c r="AA40">
        <f>Q40*VLOOKUP($K40,Data!$U$6:$Y$8,U$1,FALSE)</f>
        <v>10067.500000000009</v>
      </c>
      <c r="AB40">
        <f>R40*VLOOKUP($K40,Data!$U$6:$Y$8,V$1,FALSE)</f>
        <v>0</v>
      </c>
      <c r="AC40">
        <f t="shared" si="7"/>
        <v>219874.2</v>
      </c>
      <c r="AD40">
        <f t="shared" si="8"/>
        <v>209806.7</v>
      </c>
    </row>
    <row r="41" spans="1:30" x14ac:dyDescent="0.25">
      <c r="A41">
        <v>3</v>
      </c>
      <c r="B41" t="s">
        <v>58</v>
      </c>
      <c r="C41" t="s">
        <v>55</v>
      </c>
      <c r="D41">
        <v>1</v>
      </c>
      <c r="E41" s="4">
        <v>7</v>
      </c>
      <c r="F41" s="4">
        <v>12976.5</v>
      </c>
      <c r="G41" s="4">
        <v>100</v>
      </c>
      <c r="H41" s="4"/>
      <c r="I41" s="4">
        <v>0.70027624091796892</v>
      </c>
      <c r="K41" t="str">
        <f t="shared" si="0"/>
        <v>chicory</v>
      </c>
      <c r="L41">
        <v>94</v>
      </c>
      <c r="M41">
        <v>0.08</v>
      </c>
      <c r="N41">
        <f t="shared" si="1"/>
        <v>975.83280000000002</v>
      </c>
      <c r="O41">
        <f t="shared" si="2"/>
        <v>11222.0772</v>
      </c>
      <c r="P41">
        <v>0.69</v>
      </c>
      <c r="Q41">
        <f t="shared" si="3"/>
        <v>4022.7150000000006</v>
      </c>
      <c r="R41">
        <f t="shared" si="4"/>
        <v>778.59000000000071</v>
      </c>
      <c r="S41">
        <f>O41*VLOOKUP($K41,Data!$U$3:$Y$5,S$1,FALSE)</f>
        <v>1960.1551647327076</v>
      </c>
      <c r="T41">
        <f>N41*VLOOKUP($K41,Data!$U$3:$Y$5,T$1,FALSE)</f>
        <v>75.20022338944149</v>
      </c>
      <c r="U41">
        <f>Q41*VLOOKUP($K41,Data!$U$3:$Y$5,U$1,FALSE)</f>
        <v>401.98842610901823</v>
      </c>
      <c r="V41">
        <f>R41*VLOOKUP($K41,Data!$U$3:$Y$5,V$1,FALSE)</f>
        <v>191.88312421535366</v>
      </c>
      <c r="W41">
        <f t="shared" si="5"/>
        <v>2227.2385123375029</v>
      </c>
      <c r="X41">
        <f t="shared" si="6"/>
        <v>1825.2500862284846</v>
      </c>
      <c r="Y41">
        <f>O41*VLOOKUP($K41,Data!$U$6:$Y$8,S$1,FALSE)</f>
        <v>127242.27104636707</v>
      </c>
      <c r="Z41">
        <f>N41*VLOOKUP($K41,Data!$U$6:$Y$8,T$1,FALSE)</f>
        <v>9131.9076137491029</v>
      </c>
      <c r="AA41">
        <f>Q41*VLOOKUP($K41,Data!$U$6:$Y$8,U$1,FALSE)</f>
        <v>34578.571621927469</v>
      </c>
      <c r="AB41">
        <f>R41*VLOOKUP($K41,Data!$U$6:$Y$8,V$1,FALSE)</f>
        <v>8903.9710347766886</v>
      </c>
      <c r="AC41">
        <f t="shared" si="7"/>
        <v>145278.14969489284</v>
      </c>
      <c r="AD41">
        <f t="shared" si="8"/>
        <v>110699.57807296538</v>
      </c>
    </row>
    <row r="42" spans="1:30" x14ac:dyDescent="0.25">
      <c r="D42">
        <v>2</v>
      </c>
      <c r="E42" s="4">
        <v>7</v>
      </c>
      <c r="F42" s="4">
        <v>11460.5</v>
      </c>
      <c r="G42" s="4">
        <v>100</v>
      </c>
      <c r="H42" s="4"/>
      <c r="I42" s="4">
        <v>0.68871053468438137</v>
      </c>
      <c r="K42" t="str">
        <f t="shared" si="0"/>
        <v>chicory</v>
      </c>
      <c r="L42">
        <v>94</v>
      </c>
      <c r="M42">
        <v>0.08</v>
      </c>
      <c r="N42">
        <f t="shared" si="1"/>
        <v>861.82960000000003</v>
      </c>
      <c r="O42">
        <f t="shared" si="2"/>
        <v>9911.0404000000017</v>
      </c>
      <c r="P42">
        <v>0.69</v>
      </c>
      <c r="Q42">
        <f t="shared" si="3"/>
        <v>3552.7550000000006</v>
      </c>
      <c r="R42">
        <f t="shared" si="4"/>
        <v>687.63000000000056</v>
      </c>
      <c r="S42">
        <f>O42*VLOOKUP($K42,Data!$U$3:$Y$5,S$1,FALSE)</f>
        <v>1731.1569579947752</v>
      </c>
      <c r="T42">
        <f>N42*VLOOKUP($K42,Data!$U$3:$Y$5,T$1,FALSE)</f>
        <v>66.41483914419868</v>
      </c>
      <c r="U42">
        <f>Q42*VLOOKUP($K42,Data!$U$3:$Y$5,U$1,FALSE)</f>
        <v>355.02549666107222</v>
      </c>
      <c r="V42">
        <f>R42*VLOOKUP($K42,Data!$U$3:$Y$5,V$1,FALSE)</f>
        <v>169.46607675953152</v>
      </c>
      <c r="W42">
        <f t="shared" si="5"/>
        <v>1967.0378738985053</v>
      </c>
      <c r="X42">
        <f t="shared" si="6"/>
        <v>1612.0123772374332</v>
      </c>
      <c r="Y42">
        <f>O42*VLOOKUP($K42,Data!$U$6:$Y$8,S$1,FALSE)</f>
        <v>112376.99281985821</v>
      </c>
      <c r="Z42">
        <f>N42*VLOOKUP($K42,Data!$U$6:$Y$8,T$1,FALSE)</f>
        <v>8065.058159547767</v>
      </c>
      <c r="AA42">
        <f>Q42*VLOOKUP($K42,Data!$U$6:$Y$8,U$1,FALSE)</f>
        <v>30538.875665479889</v>
      </c>
      <c r="AB42">
        <f>R42*VLOOKUP($K42,Data!$U$6:$Y$8,V$1,FALSE)</f>
        <v>7863.7506295270869</v>
      </c>
      <c r="AC42">
        <f t="shared" si="7"/>
        <v>128305.80160893306</v>
      </c>
      <c r="AD42">
        <f t="shared" si="8"/>
        <v>97766.92594345317</v>
      </c>
    </row>
    <row r="43" spans="1:30" x14ac:dyDescent="0.25">
      <c r="D43">
        <v>3</v>
      </c>
      <c r="E43" s="4">
        <v>7</v>
      </c>
      <c r="F43" s="4">
        <v>15628</v>
      </c>
      <c r="G43" s="4">
        <v>100</v>
      </c>
      <c r="H43" s="4"/>
      <c r="I43" s="4">
        <v>0.67076920065557222</v>
      </c>
      <c r="K43" t="str">
        <f t="shared" si="0"/>
        <v>chicory</v>
      </c>
      <c r="L43">
        <v>94</v>
      </c>
      <c r="M43">
        <v>0.08</v>
      </c>
      <c r="N43">
        <f t="shared" si="1"/>
        <v>1175.2256</v>
      </c>
      <c r="O43">
        <f t="shared" si="2"/>
        <v>13515.0944</v>
      </c>
      <c r="P43">
        <v>0.69</v>
      </c>
      <c r="Q43">
        <f t="shared" si="3"/>
        <v>4844.6800000000012</v>
      </c>
      <c r="R43">
        <f t="shared" si="4"/>
        <v>937.68000000000086</v>
      </c>
      <c r="S43">
        <f>O43*VLOOKUP($K43,Data!$U$3:$Y$5,S$1,FALSE)</f>
        <v>2360.6754451849692</v>
      </c>
      <c r="T43">
        <f>N43*VLOOKUP($K43,Data!$U$3:$Y$5,T$1,FALSE)</f>
        <v>90.565953156104626</v>
      </c>
      <c r="U43">
        <f>Q43*VLOOKUP($K43,Data!$U$3:$Y$5,U$1,FALSE)</f>
        <v>484.12708536444632</v>
      </c>
      <c r="V43">
        <f>R43*VLOOKUP($K43,Data!$U$3:$Y$5,V$1,FALSE)</f>
        <v>231.0907768071165</v>
      </c>
      <c r="W43">
        <f t="shared" si="5"/>
        <v>2682.3321751481903</v>
      </c>
      <c r="X43">
        <f t="shared" si="6"/>
        <v>2198.2050897837439</v>
      </c>
      <c r="Y43">
        <f>O43*VLOOKUP($K43,Data!$U$6:$Y$8,S$1,FALSE)</f>
        <v>153241.79955401106</v>
      </c>
      <c r="Z43">
        <f>N43*VLOOKUP($K43,Data!$U$6:$Y$8,T$1,FALSE)</f>
        <v>10997.838568772087</v>
      </c>
      <c r="AA43">
        <f>Q43*VLOOKUP($K43,Data!$U$6:$Y$8,U$1,FALSE)</f>
        <v>41644.042485067825</v>
      </c>
      <c r="AB43">
        <f>R43*VLOOKUP($K43,Data!$U$6:$Y$8,V$1,FALSE)</f>
        <v>10723.327502137718</v>
      </c>
      <c r="AC43">
        <f t="shared" si="7"/>
        <v>174962.96562492088</v>
      </c>
      <c r="AD43">
        <f t="shared" si="8"/>
        <v>133318.92313985305</v>
      </c>
    </row>
    <row r="44" spans="1:30" x14ac:dyDescent="0.25">
      <c r="C44" t="s">
        <v>57</v>
      </c>
      <c r="D44">
        <v>1</v>
      </c>
      <c r="E44" s="4">
        <v>7</v>
      </c>
      <c r="F44" s="4">
        <v>19231.5</v>
      </c>
      <c r="G44" s="4">
        <v>100</v>
      </c>
      <c r="H44" s="4"/>
      <c r="I44" s="4">
        <v>0.84593042508666494</v>
      </c>
      <c r="K44" t="str">
        <f t="shared" si="0"/>
        <v>chicory</v>
      </c>
      <c r="L44">
        <v>93</v>
      </c>
      <c r="M44">
        <v>0.08</v>
      </c>
      <c r="N44">
        <f t="shared" si="1"/>
        <v>1430.8235999999999</v>
      </c>
      <c r="O44">
        <f t="shared" si="2"/>
        <v>16454.471399999999</v>
      </c>
      <c r="P44">
        <v>0.81</v>
      </c>
      <c r="Q44">
        <f t="shared" si="3"/>
        <v>3653.9849999999988</v>
      </c>
      <c r="R44">
        <f t="shared" si="4"/>
        <v>1346.204999999999</v>
      </c>
      <c r="S44">
        <f>O44*VLOOKUP($K44,Data!$U$3:$Y$5,S$1,FALSE)</f>
        <v>2874.0951004736116</v>
      </c>
      <c r="T44">
        <f>N44*VLOOKUP($K44,Data!$U$3:$Y$5,T$1,FALSE)</f>
        <v>110.26300238205241</v>
      </c>
      <c r="U44">
        <f>Q44*VLOOKUP($K44,Data!$U$3:$Y$5,U$1,FALSE)</f>
        <v>365.1413732208124</v>
      </c>
      <c r="V44">
        <f>R44*VLOOKUP($K44,Data!$U$3:$Y$5,V$1,FALSE)</f>
        <v>331.77156299763647</v>
      </c>
      <c r="W44">
        <f t="shared" si="5"/>
        <v>3316.1296658533006</v>
      </c>
      <c r="X44">
        <f t="shared" si="6"/>
        <v>2950.9882926324881</v>
      </c>
      <c r="Y44">
        <f>O44*VLOOKUP($K44,Data!$U$6:$Y$8,S$1,FALSE)</f>
        <v>186570.12177776633</v>
      </c>
      <c r="Z44">
        <f>N44*VLOOKUP($K44,Data!$U$6:$Y$8,T$1,FALSE)</f>
        <v>13389.741487242385</v>
      </c>
      <c r="AA44">
        <f>Q44*VLOOKUP($K44,Data!$U$6:$Y$8,U$1,FALSE)</f>
        <v>31409.031469529556</v>
      </c>
      <c r="AB44">
        <f>R44*VLOOKUP($K44,Data!$U$6:$Y$8,V$1,FALSE)</f>
        <v>15395.227689633226</v>
      </c>
      <c r="AC44">
        <f t="shared" si="7"/>
        <v>215355.09095464196</v>
      </c>
      <c r="AD44">
        <f t="shared" si="8"/>
        <v>183946.0594851124</v>
      </c>
    </row>
    <row r="45" spans="1:30" x14ac:dyDescent="0.25">
      <c r="D45">
        <v>2</v>
      </c>
      <c r="E45" s="4">
        <v>7</v>
      </c>
      <c r="F45" s="4">
        <v>14193.5</v>
      </c>
      <c r="G45" s="4">
        <v>100</v>
      </c>
      <c r="H45" s="4"/>
      <c r="I45" s="4">
        <v>0.74953296316062201</v>
      </c>
      <c r="K45" t="str">
        <f t="shared" si="0"/>
        <v>chicory</v>
      </c>
      <c r="L45">
        <v>93</v>
      </c>
      <c r="M45">
        <v>0.08</v>
      </c>
      <c r="N45">
        <f t="shared" si="1"/>
        <v>1055.9964</v>
      </c>
      <c r="O45">
        <f t="shared" si="2"/>
        <v>12143.9586</v>
      </c>
      <c r="P45">
        <v>0.81</v>
      </c>
      <c r="Q45">
        <f t="shared" si="3"/>
        <v>2696.7649999999994</v>
      </c>
      <c r="R45">
        <f t="shared" si="4"/>
        <v>993.54499999999928</v>
      </c>
      <c r="S45">
        <f>O45*VLOOKUP($K45,Data!$U$3:$Y$5,S$1,FALSE)</f>
        <v>2121.1797732143727</v>
      </c>
      <c r="T45">
        <f>N45*VLOOKUP($K45,Data!$U$3:$Y$5,T$1,FALSE)</f>
        <v>81.377839706193527</v>
      </c>
      <c r="U45">
        <f>Q45*VLOOKUP($K45,Data!$U$3:$Y$5,U$1,FALSE)</f>
        <v>269.48673170629445</v>
      </c>
      <c r="V45">
        <f>R45*VLOOKUP($K45,Data!$U$3:$Y$5,V$1,FALSE)</f>
        <v>244.85867869937098</v>
      </c>
      <c r="W45">
        <f t="shared" si="5"/>
        <v>2447.4162916199375</v>
      </c>
      <c r="X45">
        <f t="shared" si="6"/>
        <v>2177.9295599136431</v>
      </c>
      <c r="Y45">
        <f>O45*VLOOKUP($K45,Data!$U$6:$Y$8,S$1,FALSE)</f>
        <v>137695.08480631912</v>
      </c>
      <c r="Z45">
        <f>N45*VLOOKUP($K45,Data!$U$6:$Y$8,T$1,FALSE)</f>
        <v>9882.0838623703203</v>
      </c>
      <c r="AA45">
        <f>Q45*VLOOKUP($K45,Data!$U$6:$Y$8,U$1,FALSE)</f>
        <v>23180.931709058983</v>
      </c>
      <c r="AB45">
        <f>R45*VLOOKUP($K45,Data!$U$6:$Y$8,V$1,FALSE)</f>
        <v>11362.200775436611</v>
      </c>
      <c r="AC45">
        <f t="shared" si="7"/>
        <v>158939.36944412606</v>
      </c>
      <c r="AD45">
        <f t="shared" si="8"/>
        <v>135758.43773506707</v>
      </c>
    </row>
    <row r="46" spans="1:30" x14ac:dyDescent="0.25">
      <c r="D46">
        <v>3</v>
      </c>
      <c r="E46" s="4">
        <v>7</v>
      </c>
      <c r="F46" s="4">
        <v>15869.5</v>
      </c>
      <c r="G46" s="4">
        <v>100</v>
      </c>
      <c r="H46" s="4"/>
      <c r="I46" s="4">
        <v>0.82134569422158332</v>
      </c>
      <c r="K46" t="str">
        <f t="shared" si="0"/>
        <v>chicory</v>
      </c>
      <c r="L46">
        <v>93</v>
      </c>
      <c r="M46">
        <v>0.08</v>
      </c>
      <c r="N46">
        <f t="shared" si="1"/>
        <v>1180.6908000000001</v>
      </c>
      <c r="O46">
        <f t="shared" si="2"/>
        <v>13577.9442</v>
      </c>
      <c r="P46">
        <v>0.81</v>
      </c>
      <c r="Q46">
        <f t="shared" si="3"/>
        <v>3015.204999999999</v>
      </c>
      <c r="R46">
        <f t="shared" si="4"/>
        <v>1110.8649999999993</v>
      </c>
      <c r="S46">
        <f>O46*VLOOKUP($K46,Data!$U$3:$Y$5,S$1,FALSE)</f>
        <v>2371.6533914133574</v>
      </c>
      <c r="T46">
        <f>N46*VLOOKUP($K46,Data!$U$3:$Y$5,T$1,FALSE)</f>
        <v>90.98711573730499</v>
      </c>
      <c r="U46">
        <f>Q46*VLOOKUP($K46,Data!$U$3:$Y$5,U$1,FALSE)</f>
        <v>301.30832344474857</v>
      </c>
      <c r="V46">
        <f>R46*VLOOKUP($K46,Data!$U$3:$Y$5,V$1,FALSE)</f>
        <v>273.77213524639222</v>
      </c>
      <c r="W46">
        <f t="shared" si="5"/>
        <v>2736.4126423970547</v>
      </c>
      <c r="X46">
        <f t="shared" si="6"/>
        <v>2435.1043189523061</v>
      </c>
      <c r="Y46">
        <f>O46*VLOOKUP($K46,Data!$U$6:$Y$8,S$1,FALSE)</f>
        <v>153954.42620452188</v>
      </c>
      <c r="Z46">
        <f>N46*VLOOKUP($K46,Data!$U$6:$Y$8,T$1,FALSE)</f>
        <v>11048.982270326966</v>
      </c>
      <c r="AA46">
        <f>Q46*VLOOKUP($K46,Data!$U$6:$Y$8,U$1,FALSE)</f>
        <v>25918.187603967413</v>
      </c>
      <c r="AB46">
        <f>R46*VLOOKUP($K46,Data!$U$6:$Y$8,V$1,FALSE)</f>
        <v>12703.874675435329</v>
      </c>
      <c r="AC46">
        <f t="shared" si="7"/>
        <v>177707.28315028417</v>
      </c>
      <c r="AD46">
        <f t="shared" si="8"/>
        <v>151789.09554631676</v>
      </c>
    </row>
    <row r="47" spans="1:30" x14ac:dyDescent="0.25">
      <c r="B47" t="s">
        <v>59</v>
      </c>
      <c r="C47" t="s">
        <v>55</v>
      </c>
      <c r="D47">
        <v>1</v>
      </c>
      <c r="E47" s="4">
        <v>7</v>
      </c>
      <c r="F47" s="4">
        <v>21893</v>
      </c>
      <c r="G47" s="4">
        <v>100</v>
      </c>
      <c r="H47" s="4">
        <v>0.36499999999999999</v>
      </c>
      <c r="I47" s="4">
        <v>0.81118144814982673</v>
      </c>
      <c r="K47" t="str">
        <f t="shared" si="0"/>
        <v>lucerne</v>
      </c>
      <c r="L47">
        <v>100</v>
      </c>
      <c r="M47">
        <v>0.26</v>
      </c>
      <c r="N47">
        <f t="shared" si="1"/>
        <v>5692.18</v>
      </c>
      <c r="O47">
        <f t="shared" si="2"/>
        <v>16200.82</v>
      </c>
      <c r="P47">
        <v>0.81</v>
      </c>
      <c r="Q47">
        <f t="shared" si="3"/>
        <v>4159.6699999999992</v>
      </c>
      <c r="R47">
        <f t="shared" si="4"/>
        <v>0</v>
      </c>
      <c r="S47">
        <f>O47*VLOOKUP($K47,Data!$U$3:$Y$5,S$1,FALSE)</f>
        <v>4721.1599600923701</v>
      </c>
      <c r="T47">
        <f>N47*VLOOKUP($K47,Data!$U$3:$Y$5,T$1,FALSE)</f>
        <v>657.9176768401104</v>
      </c>
      <c r="U47">
        <f>Q47*VLOOKUP($K47,Data!$U$3:$Y$5,U$1,FALSE)</f>
        <v>492.65664200860039</v>
      </c>
      <c r="V47">
        <f>R47*VLOOKUP($K47,Data!$U$3:$Y$5,V$1,FALSE)</f>
        <v>0</v>
      </c>
      <c r="W47">
        <f t="shared" si="5"/>
        <v>5379.0776369324803</v>
      </c>
      <c r="X47">
        <f t="shared" si="6"/>
        <v>4886.4209949238802</v>
      </c>
      <c r="Y47">
        <f>O47*VLOOKUP($K47,Data!$U$6:$Y$8,S$1,FALSE)</f>
        <v>187543.2021321668</v>
      </c>
      <c r="Z47">
        <f>N47*VLOOKUP($K47,Data!$U$6:$Y$8,T$1,FALSE)</f>
        <v>44371.861479152511</v>
      </c>
      <c r="AA47">
        <f>Q47*VLOOKUP($K47,Data!$U$6:$Y$8,U$1,FALSE)</f>
        <v>28268.139566892722</v>
      </c>
      <c r="AB47">
        <f>R47*VLOOKUP($K47,Data!$U$6:$Y$8,V$1,FALSE)</f>
        <v>0</v>
      </c>
      <c r="AC47">
        <f t="shared" si="7"/>
        <v>231915.06361131932</v>
      </c>
      <c r="AD47">
        <f t="shared" si="8"/>
        <v>203646.92404442659</v>
      </c>
    </row>
    <row r="48" spans="1:30" x14ac:dyDescent="0.25">
      <c r="D48">
        <v>2</v>
      </c>
      <c r="E48" s="4">
        <v>7</v>
      </c>
      <c r="F48" s="4">
        <v>21530</v>
      </c>
      <c r="G48" s="4">
        <v>100</v>
      </c>
      <c r="H48" s="4">
        <v>0.375</v>
      </c>
      <c r="I48" s="4">
        <v>0.81272050453901346</v>
      </c>
      <c r="K48" t="str">
        <f t="shared" si="0"/>
        <v>lucerne</v>
      </c>
      <c r="L48">
        <v>100</v>
      </c>
      <c r="M48">
        <v>0.26</v>
      </c>
      <c r="N48">
        <f t="shared" si="1"/>
        <v>5597.8</v>
      </c>
      <c r="O48">
        <f t="shared" si="2"/>
        <v>15932.2</v>
      </c>
      <c r="P48">
        <v>0.81</v>
      </c>
      <c r="Q48">
        <f t="shared" si="3"/>
        <v>4090.6999999999989</v>
      </c>
      <c r="R48">
        <f t="shared" si="4"/>
        <v>0</v>
      </c>
      <c r="S48">
        <f>O48*VLOOKUP($K48,Data!$U$3:$Y$5,S$1,FALSE)</f>
        <v>4642.8800959570972</v>
      </c>
      <c r="T48">
        <f>N48*VLOOKUP($K48,Data!$U$3:$Y$5,T$1,FALSE)</f>
        <v>647.00897923389107</v>
      </c>
      <c r="U48">
        <f>Q48*VLOOKUP($K48,Data!$U$3:$Y$5,U$1,FALSE)</f>
        <v>484.48807849290483</v>
      </c>
      <c r="V48">
        <f>R48*VLOOKUP($K48,Data!$U$3:$Y$5,V$1,FALSE)</f>
        <v>0</v>
      </c>
      <c r="W48">
        <f t="shared" si="5"/>
        <v>5289.8890751909885</v>
      </c>
      <c r="X48">
        <f t="shared" si="6"/>
        <v>4805.4009966980839</v>
      </c>
      <c r="Y48">
        <f>O48*VLOOKUP($K48,Data!$U$6:$Y$8,S$1,FALSE)</f>
        <v>184433.61539786926</v>
      </c>
      <c r="Z48">
        <f>N48*VLOOKUP($K48,Data!$U$6:$Y$8,T$1,FALSE)</f>
        <v>43636.147519579477</v>
      </c>
      <c r="AA48">
        <f>Q48*VLOOKUP($K48,Data!$U$6:$Y$8,U$1,FALSE)</f>
        <v>27799.435658667164</v>
      </c>
      <c r="AB48">
        <f>R48*VLOOKUP($K48,Data!$U$6:$Y$8,V$1,FALSE)</f>
        <v>0</v>
      </c>
      <c r="AC48">
        <f t="shared" si="7"/>
        <v>228069.76291744874</v>
      </c>
      <c r="AD48">
        <f t="shared" si="8"/>
        <v>200270.32725878159</v>
      </c>
    </row>
    <row r="49" spans="1:30" x14ac:dyDescent="0.25">
      <c r="D49">
        <v>3</v>
      </c>
      <c r="E49" s="4">
        <v>7</v>
      </c>
      <c r="F49" s="4">
        <v>20468</v>
      </c>
      <c r="G49" s="4">
        <v>100</v>
      </c>
      <c r="H49" s="4">
        <v>0.39</v>
      </c>
      <c r="I49" s="4">
        <v>0.800538213486645</v>
      </c>
      <c r="K49" t="str">
        <f t="shared" si="0"/>
        <v>lucerne</v>
      </c>
      <c r="L49">
        <v>100</v>
      </c>
      <c r="M49">
        <v>0.26</v>
      </c>
      <c r="N49">
        <f t="shared" si="1"/>
        <v>5321.68</v>
      </c>
      <c r="O49">
        <f t="shared" si="2"/>
        <v>15146.32</v>
      </c>
      <c r="P49">
        <v>0.81</v>
      </c>
      <c r="Q49">
        <f t="shared" si="3"/>
        <v>3888.9199999999987</v>
      </c>
      <c r="R49">
        <f t="shared" si="4"/>
        <v>0</v>
      </c>
      <c r="S49">
        <f>O49*VLOOKUP($K49,Data!$U$3:$Y$5,S$1,FALSE)</f>
        <v>4413.8629727844809</v>
      </c>
      <c r="T49">
        <f>N49*VLOOKUP($K49,Data!$U$3:$Y$5,T$1,FALSE)</f>
        <v>615.09427714627418</v>
      </c>
      <c r="U49">
        <f>Q49*VLOOKUP($K49,Data!$U$3:$Y$5,U$1,FALSE)</f>
        <v>460.58996705029148</v>
      </c>
      <c r="V49">
        <f>R49*VLOOKUP($K49,Data!$U$3:$Y$5,V$1,FALSE)</f>
        <v>0</v>
      </c>
      <c r="W49">
        <f t="shared" si="5"/>
        <v>5028.9572499307551</v>
      </c>
      <c r="X49">
        <f t="shared" si="6"/>
        <v>4568.3672828804638</v>
      </c>
      <c r="Y49">
        <f>O49*VLOOKUP($K49,Data!$U$6:$Y$8,S$1,FALSE)</f>
        <v>175336.14677025488</v>
      </c>
      <c r="Z49">
        <f>N49*VLOOKUP($K49,Data!$U$6:$Y$8,T$1,FALSE)</f>
        <v>41483.728166779038</v>
      </c>
      <c r="AA49">
        <f>Q49*VLOOKUP($K49,Data!$U$6:$Y$8,U$1,FALSE)</f>
        <v>26428.186208156039</v>
      </c>
      <c r="AB49">
        <f>R49*VLOOKUP($K49,Data!$U$6:$Y$8,V$1,FALSE)</f>
        <v>0</v>
      </c>
      <c r="AC49">
        <f t="shared" si="7"/>
        <v>216819.87493703392</v>
      </c>
      <c r="AD49">
        <f t="shared" si="8"/>
        <v>190391.68872887787</v>
      </c>
    </row>
    <row r="50" spans="1:30" x14ac:dyDescent="0.25">
      <c r="C50" t="s">
        <v>57</v>
      </c>
      <c r="D50">
        <v>1</v>
      </c>
      <c r="E50" s="4">
        <v>7</v>
      </c>
      <c r="F50" s="4">
        <v>21560</v>
      </c>
      <c r="G50" s="4">
        <v>100</v>
      </c>
      <c r="H50" s="4">
        <v>0.4</v>
      </c>
      <c r="I50" s="4">
        <v>0.82141374209564866</v>
      </c>
      <c r="K50" t="str">
        <f t="shared" si="0"/>
        <v>lucerne</v>
      </c>
      <c r="L50">
        <v>96</v>
      </c>
      <c r="M50">
        <v>0.26</v>
      </c>
      <c r="N50">
        <f t="shared" si="1"/>
        <v>5381.3760000000002</v>
      </c>
      <c r="O50">
        <f t="shared" si="2"/>
        <v>15316.223999999998</v>
      </c>
      <c r="P50">
        <v>0.84</v>
      </c>
      <c r="Q50">
        <f t="shared" si="3"/>
        <v>3449.6000000000008</v>
      </c>
      <c r="R50">
        <f t="shared" si="4"/>
        <v>862.40000000000077</v>
      </c>
      <c r="S50">
        <f>O50*VLOOKUP($K50,Data!$U$3:$Y$5,S$1,FALSE)</f>
        <v>4463.3755259675618</v>
      </c>
      <c r="T50">
        <f>N50*VLOOKUP($K50,Data!$U$3:$Y$5,T$1,FALSE)</f>
        <v>621.99410351097924</v>
      </c>
      <c r="U50">
        <f>Q50*VLOOKUP($K50,Data!$U$3:$Y$5,U$1,FALSE)</f>
        <v>408.55845590464355</v>
      </c>
      <c r="V50">
        <f>R50*VLOOKUP($K50,Data!$U$3:$Y$5,V$1,FALSE)</f>
        <v>212.5380576726146</v>
      </c>
      <c r="W50">
        <f t="shared" si="5"/>
        <v>5297.9076871511561</v>
      </c>
      <c r="X50">
        <f t="shared" si="6"/>
        <v>4889.3492312465123</v>
      </c>
      <c r="Y50">
        <f>O50*VLOOKUP($K50,Data!$U$6:$Y$8,S$1,FALSE)</f>
        <v>177302.98179558467</v>
      </c>
      <c r="Z50">
        <f>N50*VLOOKUP($K50,Data!$U$6:$Y$8,T$1,FALSE)</f>
        <v>41949.072313109529</v>
      </c>
      <c r="AA50">
        <f>Q50*VLOOKUP($K50,Data!$U$6:$Y$8,U$1,FALSE)</f>
        <v>23442.670752716724</v>
      </c>
      <c r="AB50">
        <f>R50*VLOOKUP($K50,Data!$U$6:$Y$8,V$1,FALSE)</f>
        <v>9862.4238949786377</v>
      </c>
      <c r="AC50">
        <f t="shared" si="7"/>
        <v>229114.47800367285</v>
      </c>
      <c r="AD50">
        <f t="shared" si="8"/>
        <v>205671.80725095613</v>
      </c>
    </row>
    <row r="51" spans="1:30" x14ac:dyDescent="0.25">
      <c r="D51">
        <v>2</v>
      </c>
      <c r="E51" s="4">
        <v>7</v>
      </c>
      <c r="F51" s="4">
        <v>22190.5</v>
      </c>
      <c r="G51" s="4">
        <v>100</v>
      </c>
      <c r="H51" s="4">
        <v>0.37</v>
      </c>
      <c r="I51" s="4">
        <v>0.8330178540227936</v>
      </c>
      <c r="K51" t="str">
        <f t="shared" si="0"/>
        <v>lucerne</v>
      </c>
      <c r="L51">
        <v>96</v>
      </c>
      <c r="M51">
        <v>0.26</v>
      </c>
      <c r="N51">
        <f t="shared" si="1"/>
        <v>5538.7488000000003</v>
      </c>
      <c r="O51">
        <f t="shared" si="2"/>
        <v>15764.1312</v>
      </c>
      <c r="P51">
        <v>0.84</v>
      </c>
      <c r="Q51">
        <f t="shared" si="3"/>
        <v>3550.4800000000005</v>
      </c>
      <c r="R51">
        <f t="shared" si="4"/>
        <v>887.6200000000008</v>
      </c>
      <c r="S51">
        <f>O51*VLOOKUP($K51,Data!$U$3:$Y$5,S$1,FALSE)</f>
        <v>4593.9023473554353</v>
      </c>
      <c r="T51">
        <f>N51*VLOOKUP($K51,Data!$U$3:$Y$5,T$1,FALSE)</f>
        <v>640.18368061040746</v>
      </c>
      <c r="U51">
        <f>Q51*VLOOKUP($K51,Data!$U$3:$Y$5,U$1,FALSE)</f>
        <v>420.5063272612241</v>
      </c>
      <c r="V51">
        <f>R51*VLOOKUP($K51,Data!$U$3:$Y$5,V$1,FALSE)</f>
        <v>218.7535143220851</v>
      </c>
      <c r="W51">
        <f t="shared" si="5"/>
        <v>5452.8395422879275</v>
      </c>
      <c r="X51">
        <f t="shared" si="6"/>
        <v>5032.3332150267033</v>
      </c>
      <c r="Y51">
        <f>O51*VLOOKUP($K51,Data!$U$6:$Y$8,S$1,FALSE)</f>
        <v>182488.02493204648</v>
      </c>
      <c r="Z51">
        <f>N51*VLOOKUP($K51,Data!$U$6:$Y$8,T$1,FALSE)</f>
        <v>43175.829738592627</v>
      </c>
      <c r="AA51">
        <f>Q51*VLOOKUP($K51,Data!$U$6:$Y$8,U$1,FALSE)</f>
        <v>24128.227520322838</v>
      </c>
      <c r="AB51">
        <f>R51*VLOOKUP($K51,Data!$U$6:$Y$8,V$1,FALSE)</f>
        <v>10150.840326601272</v>
      </c>
      <c r="AC51">
        <f t="shared" si="7"/>
        <v>235814.69499724035</v>
      </c>
      <c r="AD51">
        <f t="shared" si="8"/>
        <v>211686.46747691752</v>
      </c>
    </row>
    <row r="52" spans="1:30" x14ac:dyDescent="0.25">
      <c r="D52">
        <v>3</v>
      </c>
      <c r="E52" s="4">
        <v>7</v>
      </c>
      <c r="F52" s="4">
        <v>21762</v>
      </c>
      <c r="G52" s="4">
        <v>100</v>
      </c>
      <c r="H52" s="4">
        <v>0.42500000000000004</v>
      </c>
      <c r="I52" s="4">
        <v>0.85441391137461253</v>
      </c>
      <c r="K52" t="str">
        <f t="shared" si="0"/>
        <v>lucerne</v>
      </c>
      <c r="L52">
        <v>96</v>
      </c>
      <c r="M52">
        <v>0.26</v>
      </c>
      <c r="N52">
        <f t="shared" si="1"/>
        <v>5431.7952000000005</v>
      </c>
      <c r="O52">
        <f t="shared" si="2"/>
        <v>15459.7248</v>
      </c>
      <c r="P52">
        <v>0.84</v>
      </c>
      <c r="Q52">
        <f t="shared" si="3"/>
        <v>3481.9200000000005</v>
      </c>
      <c r="R52">
        <f t="shared" si="4"/>
        <v>870.48000000000081</v>
      </c>
      <c r="S52">
        <f>O52*VLOOKUP($K52,Data!$U$3:$Y$5,S$1,FALSE)</f>
        <v>4505.1937938824722</v>
      </c>
      <c r="T52">
        <f>N52*VLOOKUP($K52,Data!$U$3:$Y$5,T$1,FALSE)</f>
        <v>627.82169205036791</v>
      </c>
      <c r="U52">
        <f>Q52*VLOOKUP($K52,Data!$U$3:$Y$5,U$1,FALSE)</f>
        <v>412.38632269929741</v>
      </c>
      <c r="V52">
        <f>R52*VLOOKUP($K52,Data!$U$3:$Y$5,V$1,FALSE)</f>
        <v>214.52936971574394</v>
      </c>
      <c r="W52">
        <f t="shared" si="5"/>
        <v>5347.5448556485844</v>
      </c>
      <c r="X52">
        <f t="shared" si="6"/>
        <v>4935.1585329492873</v>
      </c>
      <c r="Y52">
        <f>O52*VLOOKUP($K52,Data!$U$6:$Y$8,S$1,FALSE)</f>
        <v>178964.1692873615</v>
      </c>
      <c r="Z52">
        <f>N52*VLOOKUP($K52,Data!$U$6:$Y$8,T$1,FALSE)</f>
        <v>42342.101654818631</v>
      </c>
      <c r="AA52">
        <f>Q52*VLOOKUP($K52,Data!$U$6:$Y$8,U$1,FALSE)</f>
        <v>23662.30987572455</v>
      </c>
      <c r="AB52">
        <f>R52*VLOOKUP($K52,Data!$U$6:$Y$8,V$1,FALSE)</f>
        <v>9954.8269388926292</v>
      </c>
      <c r="AC52">
        <f t="shared" si="7"/>
        <v>231261.09788107275</v>
      </c>
      <c r="AD52">
        <f t="shared" si="8"/>
        <v>207598.78800534821</v>
      </c>
    </row>
    <row r="53" spans="1:30" x14ac:dyDescent="0.25">
      <c r="B53" t="s">
        <v>56</v>
      </c>
      <c r="C53" t="s">
        <v>55</v>
      </c>
      <c r="D53">
        <v>1</v>
      </c>
      <c r="E53" s="4">
        <v>7</v>
      </c>
      <c r="F53" s="4">
        <v>14866</v>
      </c>
      <c r="G53" s="4">
        <v>100</v>
      </c>
      <c r="H53" s="4"/>
      <c r="I53" s="4">
        <v>0.88798146607986195</v>
      </c>
      <c r="K53" t="str">
        <f t="shared" si="0"/>
        <v>red clover</v>
      </c>
      <c r="L53">
        <v>77</v>
      </c>
      <c r="M53">
        <v>0</v>
      </c>
      <c r="N53">
        <f t="shared" si="1"/>
        <v>0</v>
      </c>
      <c r="O53">
        <f t="shared" si="2"/>
        <v>11446.82</v>
      </c>
      <c r="P53">
        <v>0.89</v>
      </c>
      <c r="Q53">
        <f t="shared" si="3"/>
        <v>1635.2599999999998</v>
      </c>
      <c r="R53">
        <f t="shared" si="4"/>
        <v>3419.18</v>
      </c>
      <c r="S53">
        <f>O53*VLOOKUP($K53,Data!$U$3:$Y$5,S$1,FALSE)</f>
        <v>2812.1898722866658</v>
      </c>
      <c r="T53">
        <f>N53*VLOOKUP($K53,Data!$U$3:$Y$5,T$1,FALSE)</f>
        <v>0</v>
      </c>
      <c r="U53">
        <f>Q53*VLOOKUP($K53,Data!$U$3:$Y$5,U$1,FALSE)</f>
        <v>333.30686949999995</v>
      </c>
      <c r="V53">
        <f>R53*VLOOKUP($K53,Data!$U$3:$Y$5,V$1,FALSE)</f>
        <v>842.65523658748805</v>
      </c>
      <c r="W53">
        <f t="shared" si="5"/>
        <v>3654.845108874154</v>
      </c>
      <c r="X53">
        <f t="shared" si="6"/>
        <v>3321.5382393741538</v>
      </c>
      <c r="Y53">
        <f>O53*VLOOKUP($K53,Data!$U$6:$Y$8,S$1,FALSE)</f>
        <v>124999.27439999999</v>
      </c>
      <c r="Z53">
        <f>N53*VLOOKUP($K53,Data!$U$6:$Y$8,T$1,FALSE)</f>
        <v>0</v>
      </c>
      <c r="AA53">
        <f>Q53*VLOOKUP($K53,Data!$U$6:$Y$8,U$1,FALSE)</f>
        <v>16352.599999999999</v>
      </c>
      <c r="AB53">
        <f>R53*VLOOKUP($K53,Data!$U$6:$Y$8,V$1,FALSE)</f>
        <v>39101.811842802672</v>
      </c>
      <c r="AC53">
        <f t="shared" si="7"/>
        <v>164101.08624280267</v>
      </c>
      <c r="AD53">
        <f t="shared" si="8"/>
        <v>147748.48624280267</v>
      </c>
    </row>
    <row r="54" spans="1:30" x14ac:dyDescent="0.25">
      <c r="D54">
        <v>2</v>
      </c>
      <c r="E54" s="4">
        <v>7</v>
      </c>
      <c r="F54" s="4">
        <v>13945</v>
      </c>
      <c r="G54" s="4">
        <v>100</v>
      </c>
      <c r="H54" s="4"/>
      <c r="I54" s="4">
        <v>0.88081358276167288</v>
      </c>
      <c r="K54" t="str">
        <f t="shared" si="0"/>
        <v>red clover</v>
      </c>
      <c r="L54">
        <v>77</v>
      </c>
      <c r="M54">
        <v>0</v>
      </c>
      <c r="N54">
        <f t="shared" si="1"/>
        <v>0</v>
      </c>
      <c r="O54">
        <f t="shared" si="2"/>
        <v>10737.65</v>
      </c>
      <c r="P54">
        <v>0.89</v>
      </c>
      <c r="Q54">
        <f t="shared" si="3"/>
        <v>1533.9499999999998</v>
      </c>
      <c r="R54">
        <f t="shared" si="4"/>
        <v>3207.35</v>
      </c>
      <c r="S54">
        <f>O54*VLOOKUP($K54,Data!$U$3:$Y$5,S$1,FALSE)</f>
        <v>2637.9650053166661</v>
      </c>
      <c r="T54">
        <f>N54*VLOOKUP($K54,Data!$U$3:$Y$5,T$1,FALSE)</f>
        <v>0</v>
      </c>
      <c r="U54">
        <f>Q54*VLOOKUP($K54,Data!$U$3:$Y$5,U$1,FALSE)</f>
        <v>312.65735874999996</v>
      </c>
      <c r="V54">
        <f>R54*VLOOKUP($K54,Data!$U$3:$Y$5,V$1,FALSE)</f>
        <v>790.44983682312136</v>
      </c>
      <c r="W54">
        <f t="shared" si="5"/>
        <v>3428.4148421397877</v>
      </c>
      <c r="X54">
        <f t="shared" si="6"/>
        <v>3115.7574833897879</v>
      </c>
      <c r="Y54">
        <f>O54*VLOOKUP($K54,Data!$U$6:$Y$8,S$1,FALSE)</f>
        <v>117255.13799999999</v>
      </c>
      <c r="Z54">
        <f>N54*VLOOKUP($K54,Data!$U$6:$Y$8,T$1,FALSE)</f>
        <v>0</v>
      </c>
      <c r="AA54">
        <f>Q54*VLOOKUP($K54,Data!$U$6:$Y$8,U$1,FALSE)</f>
        <v>15339.499999999998</v>
      </c>
      <c r="AB54">
        <f>R54*VLOOKUP($K54,Data!$U$6:$Y$8,V$1,FALSE)</f>
        <v>36679.319665537689</v>
      </c>
      <c r="AC54">
        <f t="shared" si="7"/>
        <v>153934.45766553769</v>
      </c>
      <c r="AD54">
        <f t="shared" si="8"/>
        <v>138594.95766553769</v>
      </c>
    </row>
    <row r="55" spans="1:30" x14ac:dyDescent="0.25">
      <c r="D55">
        <v>3</v>
      </c>
      <c r="E55" s="4">
        <v>7</v>
      </c>
      <c r="F55" s="4">
        <v>16379.5</v>
      </c>
      <c r="G55" s="4">
        <v>100</v>
      </c>
      <c r="H55" s="4"/>
      <c r="I55" s="4">
        <v>0.91119769805662298</v>
      </c>
      <c r="K55" t="str">
        <f t="shared" si="0"/>
        <v>red clover</v>
      </c>
      <c r="L55">
        <v>77</v>
      </c>
      <c r="M55">
        <v>0</v>
      </c>
      <c r="N55">
        <f t="shared" si="1"/>
        <v>0</v>
      </c>
      <c r="O55">
        <f t="shared" si="2"/>
        <v>12612.215</v>
      </c>
      <c r="P55">
        <v>0.89</v>
      </c>
      <c r="Q55">
        <f t="shared" si="3"/>
        <v>1801.7449999999999</v>
      </c>
      <c r="R55">
        <f t="shared" si="4"/>
        <v>3767.2849999999999</v>
      </c>
      <c r="S55">
        <f>O55*VLOOKUP($K55,Data!$U$3:$Y$5,S$1,FALSE)</f>
        <v>3098.4975119816659</v>
      </c>
      <c r="T55">
        <f>N55*VLOOKUP($K55,Data!$U$3:$Y$5,T$1,FALSE)</f>
        <v>0</v>
      </c>
      <c r="U55">
        <f>Q55*VLOOKUP($K55,Data!$U$3:$Y$5,U$1,FALSE)</f>
        <v>367.240674625</v>
      </c>
      <c r="V55">
        <f>R55*VLOOKUP($K55,Data!$U$3:$Y$5,V$1,FALSE)</f>
        <v>928.44554336639044</v>
      </c>
      <c r="W55">
        <f t="shared" si="5"/>
        <v>4026.9430553480561</v>
      </c>
      <c r="X55">
        <f t="shared" si="6"/>
        <v>3659.7023807230562</v>
      </c>
      <c r="Y55">
        <f>O55*VLOOKUP($K55,Data!$U$6:$Y$8,S$1,FALSE)</f>
        <v>137725.3878</v>
      </c>
      <c r="Z55">
        <f>N55*VLOOKUP($K55,Data!$U$6:$Y$8,T$1,FALSE)</f>
        <v>0</v>
      </c>
      <c r="AA55">
        <f>Q55*VLOOKUP($K55,Data!$U$6:$Y$8,U$1,FALSE)</f>
        <v>18017.449999999997</v>
      </c>
      <c r="AB55">
        <f>R55*VLOOKUP($K55,Data!$U$6:$Y$8,V$1,FALSE)</f>
        <v>43082.747684594804</v>
      </c>
      <c r="AC55">
        <f t="shared" si="7"/>
        <v>180808.13548459479</v>
      </c>
      <c r="AD55">
        <f t="shared" si="8"/>
        <v>162790.68548459478</v>
      </c>
    </row>
    <row r="56" spans="1:30" x14ac:dyDescent="0.25">
      <c r="C56" t="s">
        <v>57</v>
      </c>
      <c r="D56">
        <v>1</v>
      </c>
      <c r="E56" s="4">
        <v>7</v>
      </c>
      <c r="F56" s="4">
        <v>15834.6</v>
      </c>
      <c r="G56" s="4">
        <v>100</v>
      </c>
      <c r="H56" s="4"/>
      <c r="I56" s="4">
        <v>0.89369844073850668</v>
      </c>
      <c r="K56" t="str">
        <f t="shared" si="0"/>
        <v>red clover</v>
      </c>
      <c r="L56">
        <v>64</v>
      </c>
      <c r="M56">
        <v>0</v>
      </c>
      <c r="N56">
        <f t="shared" si="1"/>
        <v>0</v>
      </c>
      <c r="O56">
        <f t="shared" si="2"/>
        <v>10134.144</v>
      </c>
      <c r="P56">
        <v>0.9</v>
      </c>
      <c r="Q56">
        <f t="shared" si="3"/>
        <v>1583.4599999999996</v>
      </c>
      <c r="R56">
        <f t="shared" si="4"/>
        <v>5700.4560000000001</v>
      </c>
      <c r="S56">
        <f>O56*VLOOKUP($K56,Data!$U$3:$Y$5,S$1,FALSE)</f>
        <v>2489.6990711039994</v>
      </c>
      <c r="T56">
        <f>N56*VLOOKUP($K56,Data!$U$3:$Y$5,T$1,FALSE)</f>
        <v>0</v>
      </c>
      <c r="U56">
        <f>Q56*VLOOKUP($K56,Data!$U$3:$Y$5,U$1,FALSE)</f>
        <v>322.7487344999999</v>
      </c>
      <c r="V56">
        <f>R56*VLOOKUP($K56,Data!$U$3:$Y$5,V$1,FALSE)</f>
        <v>1404.8745896198991</v>
      </c>
      <c r="W56">
        <f t="shared" si="5"/>
        <v>3894.5736607238987</v>
      </c>
      <c r="X56">
        <f t="shared" si="6"/>
        <v>3571.8249262238987</v>
      </c>
      <c r="Y56">
        <f>O56*VLOOKUP($K56,Data!$U$6:$Y$8,S$1,FALSE)</f>
        <v>110664.85248</v>
      </c>
      <c r="Z56">
        <f>N56*VLOOKUP($K56,Data!$U$6:$Y$8,T$1,FALSE)</f>
        <v>0</v>
      </c>
      <c r="AA56">
        <f>Q56*VLOOKUP($K56,Data!$U$6:$Y$8,U$1,FALSE)</f>
        <v>15834.599999999995</v>
      </c>
      <c r="AB56">
        <f>R56*VLOOKUP($K56,Data!$U$6:$Y$8,V$1,FALSE)</f>
        <v>65190.53045764644</v>
      </c>
      <c r="AC56">
        <f t="shared" si="7"/>
        <v>175855.38293764644</v>
      </c>
      <c r="AD56">
        <f t="shared" si="8"/>
        <v>160020.78293764644</v>
      </c>
    </row>
    <row r="57" spans="1:30" x14ac:dyDescent="0.25">
      <c r="D57">
        <v>2</v>
      </c>
      <c r="E57" s="4">
        <v>7</v>
      </c>
      <c r="F57" s="4">
        <v>16505.5</v>
      </c>
      <c r="G57" s="4">
        <v>100</v>
      </c>
      <c r="H57" s="4"/>
      <c r="I57" s="4">
        <v>0.89858599174769893</v>
      </c>
      <c r="K57" t="str">
        <f t="shared" si="0"/>
        <v>red clover</v>
      </c>
      <c r="L57">
        <v>64</v>
      </c>
      <c r="M57">
        <v>0</v>
      </c>
      <c r="N57">
        <f t="shared" si="1"/>
        <v>0</v>
      </c>
      <c r="O57">
        <f t="shared" si="2"/>
        <v>10563.52</v>
      </c>
      <c r="P57">
        <v>0.9</v>
      </c>
      <c r="Q57">
        <f t="shared" si="3"/>
        <v>1650.5499999999997</v>
      </c>
      <c r="R57">
        <f t="shared" si="4"/>
        <v>5941.98</v>
      </c>
      <c r="S57">
        <f>O57*VLOOKUP($K57,Data!$U$3:$Y$5,S$1,FALSE)</f>
        <v>2595.1857336533326</v>
      </c>
      <c r="T57">
        <f>N57*VLOOKUP($K57,Data!$U$3:$Y$5,T$1,FALSE)</f>
        <v>0</v>
      </c>
      <c r="U57">
        <f>Q57*VLOOKUP($K57,Data!$U$3:$Y$5,U$1,FALSE)</f>
        <v>336.42335374999993</v>
      </c>
      <c r="V57">
        <f>R57*VLOOKUP($K57,Data!$U$3:$Y$5,V$1,FALSE)</f>
        <v>1464.398061142766</v>
      </c>
      <c r="W57">
        <f t="shared" si="5"/>
        <v>4059.5837947960986</v>
      </c>
      <c r="X57">
        <f t="shared" si="6"/>
        <v>3723.1604410460986</v>
      </c>
      <c r="Y57">
        <f>O57*VLOOKUP($K57,Data!$U$6:$Y$8,S$1,FALSE)</f>
        <v>115353.63840000001</v>
      </c>
      <c r="Z57">
        <f>N57*VLOOKUP($K57,Data!$U$6:$Y$8,T$1,FALSE)</f>
        <v>0</v>
      </c>
      <c r="AA57">
        <f>Q57*VLOOKUP($K57,Data!$U$6:$Y$8,U$1,FALSE)</f>
        <v>16505.499999999996</v>
      </c>
      <c r="AB57">
        <f>R57*VLOOKUP($K57,Data!$U$6:$Y$8,V$1,FALSE)</f>
        <v>67952.603821295343</v>
      </c>
      <c r="AC57">
        <f t="shared" si="7"/>
        <v>183306.24222129537</v>
      </c>
      <c r="AD57">
        <f t="shared" si="8"/>
        <v>166800.74222129537</v>
      </c>
    </row>
    <row r="58" spans="1:30" x14ac:dyDescent="0.25">
      <c r="D58">
        <v>3</v>
      </c>
      <c r="E58" s="4">
        <v>7</v>
      </c>
      <c r="F58" s="4">
        <v>13906</v>
      </c>
      <c r="G58" s="4">
        <v>100</v>
      </c>
      <c r="H58" s="4"/>
      <c r="I58" s="4">
        <v>0.90017513653269887</v>
      </c>
      <c r="K58" t="str">
        <f t="shared" si="0"/>
        <v>red clover</v>
      </c>
      <c r="L58">
        <v>64</v>
      </c>
      <c r="M58">
        <v>0</v>
      </c>
      <c r="N58">
        <f t="shared" si="1"/>
        <v>0</v>
      </c>
      <c r="O58">
        <f t="shared" si="2"/>
        <v>8899.84</v>
      </c>
      <c r="P58">
        <v>0.9</v>
      </c>
      <c r="Q58">
        <f t="shared" si="3"/>
        <v>1390.5999999999997</v>
      </c>
      <c r="R58">
        <f t="shared" si="4"/>
        <v>5006.16</v>
      </c>
      <c r="S58">
        <f>O58*VLOOKUP($K58,Data!$U$3:$Y$5,S$1,FALSE)</f>
        <v>2186.4622587733329</v>
      </c>
      <c r="T58">
        <f>N58*VLOOKUP($K58,Data!$U$3:$Y$5,T$1,FALSE)</f>
        <v>0</v>
      </c>
      <c r="U58">
        <f>Q58*VLOOKUP($K58,Data!$U$3:$Y$5,U$1,FALSE)</f>
        <v>283.43904499999996</v>
      </c>
      <c r="V58">
        <f>R58*VLOOKUP($K58,Data!$U$3:$Y$5,V$1,FALSE)</f>
        <v>1233.7656804247858</v>
      </c>
      <c r="W58">
        <f t="shared" si="5"/>
        <v>3420.2279391981187</v>
      </c>
      <c r="X58">
        <f t="shared" si="6"/>
        <v>3136.7888941981187</v>
      </c>
      <c r="Y58">
        <f>O58*VLOOKUP($K58,Data!$U$6:$Y$8,S$1,FALSE)</f>
        <v>97186.252800000002</v>
      </c>
      <c r="Z58">
        <f>N58*VLOOKUP($K58,Data!$U$6:$Y$8,T$1,FALSE)</f>
        <v>0</v>
      </c>
      <c r="AA58">
        <f>Q58*VLOOKUP($K58,Data!$U$6:$Y$8,U$1,FALSE)</f>
        <v>13905.999999999996</v>
      </c>
      <c r="AB58">
        <f>R58*VLOOKUP($K58,Data!$U$6:$Y$8,V$1,FALSE)</f>
        <v>57250.547316890312</v>
      </c>
      <c r="AC58">
        <f t="shared" si="7"/>
        <v>154436.80011689031</v>
      </c>
      <c r="AD58">
        <f t="shared" si="8"/>
        <v>140530.80011689031</v>
      </c>
    </row>
    <row r="59" spans="1:30" x14ac:dyDescent="0.25">
      <c r="A59">
        <v>4</v>
      </c>
      <c r="B59" t="s">
        <v>58</v>
      </c>
      <c r="C59" t="s">
        <v>55</v>
      </c>
      <c r="D59">
        <v>1</v>
      </c>
      <c r="E59" s="4">
        <v>6</v>
      </c>
      <c r="F59" s="4">
        <v>17449</v>
      </c>
      <c r="G59" s="4">
        <v>89.93830710649236</v>
      </c>
      <c r="H59" s="4">
        <v>0.17157893967080035</v>
      </c>
      <c r="I59" s="4">
        <v>0.74102271424347199</v>
      </c>
      <c r="K59" t="str">
        <f t="shared" si="0"/>
        <v>chicory</v>
      </c>
      <c r="L59">
        <v>88</v>
      </c>
      <c r="M59">
        <v>0.08</v>
      </c>
      <c r="N59">
        <f t="shared" si="1"/>
        <v>1228.4096000000002</v>
      </c>
      <c r="O59">
        <f t="shared" si="2"/>
        <v>14126.7104</v>
      </c>
      <c r="P59">
        <v>0.76</v>
      </c>
      <c r="Q59">
        <f t="shared" si="3"/>
        <v>4187.76</v>
      </c>
      <c r="R59">
        <f t="shared" si="4"/>
        <v>2093.88</v>
      </c>
      <c r="S59">
        <f>O59*VLOOKUP($K59,Data!$U$3:$Y$5,S$1,FALSE)</f>
        <v>2467.506136140576</v>
      </c>
      <c r="T59">
        <f>N59*VLOOKUP($K59,Data!$U$3:$Y$5,T$1,FALSE)</f>
        <v>94.664451055277581</v>
      </c>
      <c r="U59">
        <f>Q59*VLOOKUP($K59,Data!$U$3:$Y$5,U$1,FALSE)</f>
        <v>418.48131207960347</v>
      </c>
      <c r="V59">
        <f>R59*VLOOKUP($K59,Data!$U$3:$Y$5,V$1,FALSE)</f>
        <v>516.03570060242794</v>
      </c>
      <c r="W59">
        <f t="shared" si="5"/>
        <v>3078.2062877982812</v>
      </c>
      <c r="X59">
        <f t="shared" si="6"/>
        <v>2659.7249757186778</v>
      </c>
      <c r="Y59">
        <f>O59*VLOOKUP($K59,Data!$U$6:$Y$8,S$1,FALSE)</f>
        <v>160176.64837578667</v>
      </c>
      <c r="Z59">
        <f>N59*VLOOKUP($K59,Data!$U$6:$Y$8,T$1,FALSE)</f>
        <v>11495.537943633881</v>
      </c>
      <c r="AA59">
        <f>Q59*VLOOKUP($K59,Data!$U$6:$Y$8,U$1,FALSE)</f>
        <v>35997.270275284973</v>
      </c>
      <c r="AB59">
        <f>R59*VLOOKUP($K59,Data!$U$6:$Y$8,V$1,FALSE)</f>
        <v>23945.654157256322</v>
      </c>
      <c r="AC59">
        <f t="shared" si="7"/>
        <v>195617.84047667688</v>
      </c>
      <c r="AD59">
        <f t="shared" si="8"/>
        <v>159620.57020139191</v>
      </c>
    </row>
    <row r="60" spans="1:30" x14ac:dyDescent="0.25">
      <c r="D60">
        <v>2</v>
      </c>
      <c r="E60" s="4">
        <v>6</v>
      </c>
      <c r="F60" s="4">
        <v>15883.5</v>
      </c>
      <c r="G60" s="4">
        <v>85.138695123915184</v>
      </c>
      <c r="H60" s="4">
        <v>0.11068510912838975</v>
      </c>
      <c r="I60" s="4">
        <v>0.76407444125835278</v>
      </c>
      <c r="K60" t="str">
        <f t="shared" si="0"/>
        <v>chicory</v>
      </c>
      <c r="L60">
        <v>88</v>
      </c>
      <c r="M60">
        <v>0.08</v>
      </c>
      <c r="N60">
        <f t="shared" si="1"/>
        <v>1118.1984</v>
      </c>
      <c r="O60">
        <f t="shared" si="2"/>
        <v>12859.2816</v>
      </c>
      <c r="P60">
        <v>0.76</v>
      </c>
      <c r="Q60">
        <f t="shared" si="3"/>
        <v>3812.04</v>
      </c>
      <c r="R60">
        <f t="shared" si="4"/>
        <v>1906.02</v>
      </c>
      <c r="S60">
        <f>O60*VLOOKUP($K60,Data!$U$3:$Y$5,S$1,FALSE)</f>
        <v>2246.1249191007414</v>
      </c>
      <c r="T60">
        <f>N60*VLOOKUP($K60,Data!$U$3:$Y$5,T$1,FALSE)</f>
        <v>86.171288230643668</v>
      </c>
      <c r="U60">
        <f>Q60*VLOOKUP($K60,Data!$U$3:$Y$5,U$1,FALSE)</f>
        <v>380.93575106976795</v>
      </c>
      <c r="V60">
        <f>R60*VLOOKUP($K60,Data!$U$3:$Y$5,V$1,FALSE)</f>
        <v>469.73769559967127</v>
      </c>
      <c r="W60">
        <f t="shared" si="5"/>
        <v>2802.0339029310562</v>
      </c>
      <c r="X60">
        <f t="shared" si="6"/>
        <v>2421.0981518612884</v>
      </c>
      <c r="Y60">
        <f>O60*VLOOKUP($K60,Data!$U$6:$Y$8,S$1,FALSE)</f>
        <v>145805.82236671486</v>
      </c>
      <c r="Z60">
        <f>N60*VLOOKUP($K60,Data!$U$6:$Y$8,T$1,FALSE)</f>
        <v>10464.174275185323</v>
      </c>
      <c r="AA60">
        <f>Q60*VLOOKUP($K60,Data!$U$6:$Y$8,U$1,FALSE)</f>
        <v>32767.645275803126</v>
      </c>
      <c r="AB60">
        <f>R60*VLOOKUP($K60,Data!$U$6:$Y$8,V$1,FALSE)</f>
        <v>21797.283386255989</v>
      </c>
      <c r="AC60">
        <f t="shared" si="7"/>
        <v>178067.28002815618</v>
      </c>
      <c r="AD60">
        <f t="shared" si="8"/>
        <v>145299.63475235304</v>
      </c>
    </row>
    <row r="61" spans="1:30" x14ac:dyDescent="0.25">
      <c r="D61">
        <v>3</v>
      </c>
      <c r="E61" s="4">
        <v>6</v>
      </c>
      <c r="F61" s="4">
        <v>15804.5</v>
      </c>
      <c r="G61" s="4">
        <v>87.491469642728433</v>
      </c>
      <c r="H61" s="4">
        <v>0.15568567060102786</v>
      </c>
      <c r="I61" s="4">
        <v>0.77755293555999405</v>
      </c>
      <c r="K61" t="str">
        <f t="shared" si="0"/>
        <v>chicory</v>
      </c>
      <c r="L61">
        <v>88</v>
      </c>
      <c r="M61">
        <v>0.08</v>
      </c>
      <c r="N61">
        <f t="shared" si="1"/>
        <v>1112.6368</v>
      </c>
      <c r="O61">
        <f t="shared" si="2"/>
        <v>12795.323199999999</v>
      </c>
      <c r="P61">
        <v>0.76</v>
      </c>
      <c r="Q61">
        <f t="shared" si="3"/>
        <v>3793.08</v>
      </c>
      <c r="R61">
        <f t="shared" si="4"/>
        <v>1896.54</v>
      </c>
      <c r="S61">
        <f>O61*VLOOKUP($K61,Data!$U$3:$Y$5,S$1,FALSE)</f>
        <v>2234.9533342101972</v>
      </c>
      <c r="T61">
        <f>N61*VLOOKUP($K61,Data!$U$3:$Y$5,T$1,FALSE)</f>
        <v>85.742696813750612</v>
      </c>
      <c r="U61">
        <f>Q61*VLOOKUP($K61,Data!$U$3:$Y$5,U$1,FALSE)</f>
        <v>379.0410852634588</v>
      </c>
      <c r="V61">
        <f>R61*VLOOKUP($K61,Data!$U$3:$Y$5,V$1,FALSE)</f>
        <v>467.40135424213838</v>
      </c>
      <c r="W61">
        <f t="shared" si="5"/>
        <v>2788.0973852660863</v>
      </c>
      <c r="X61">
        <f t="shared" si="6"/>
        <v>2409.0563000026277</v>
      </c>
      <c r="Y61">
        <f>O61*VLOOKUP($K61,Data!$U$6:$Y$8,S$1,FALSE)</f>
        <v>145080.62578114046</v>
      </c>
      <c r="Z61">
        <f>N61*VLOOKUP($K61,Data!$U$6:$Y$8,T$1,FALSE)</f>
        <v>10412.128456081246</v>
      </c>
      <c r="AA61">
        <f>Q61*VLOOKUP($K61,Data!$U$6:$Y$8,U$1,FALSE)</f>
        <v>32604.668351523942</v>
      </c>
      <c r="AB61">
        <f>R61*VLOOKUP($K61,Data!$U$6:$Y$8,V$1,FALSE)</f>
        <v>21688.869913941056</v>
      </c>
      <c r="AC61">
        <f t="shared" si="7"/>
        <v>177181.62415116274</v>
      </c>
      <c r="AD61">
        <f t="shared" si="8"/>
        <v>144576.95579963882</v>
      </c>
    </row>
    <row r="62" spans="1:30" x14ac:dyDescent="0.25">
      <c r="C62" t="s">
        <v>57</v>
      </c>
      <c r="D62">
        <v>1</v>
      </c>
      <c r="E62" s="4">
        <v>6</v>
      </c>
      <c r="F62" s="4">
        <v>16697.5</v>
      </c>
      <c r="G62" s="4">
        <v>81.838323722447186</v>
      </c>
      <c r="H62" s="4">
        <v>0.12627433762799042</v>
      </c>
      <c r="I62" s="4">
        <v>0.65725121361740391</v>
      </c>
      <c r="K62" t="str">
        <f t="shared" si="0"/>
        <v>chicory</v>
      </c>
      <c r="L62">
        <v>84</v>
      </c>
      <c r="M62">
        <v>0.08</v>
      </c>
      <c r="N62">
        <f t="shared" si="1"/>
        <v>1122.0719999999999</v>
      </c>
      <c r="O62">
        <f t="shared" si="2"/>
        <v>12903.828</v>
      </c>
      <c r="P62">
        <v>0.69</v>
      </c>
      <c r="Q62">
        <f t="shared" si="3"/>
        <v>5176.2250000000013</v>
      </c>
      <c r="R62">
        <f t="shared" si="4"/>
        <v>2671.6000000000004</v>
      </c>
      <c r="S62">
        <f>O62*VLOOKUP($K62,Data!$U$3:$Y$5,S$1,FALSE)</f>
        <v>2253.9058187037358</v>
      </c>
      <c r="T62">
        <f>N62*VLOOKUP($K62,Data!$U$3:$Y$5,T$1,FALSE)</f>
        <v>86.469797960303637</v>
      </c>
      <c r="U62">
        <f>Q62*VLOOKUP($K62,Data!$U$3:$Y$5,U$1,FALSE)</f>
        <v>517.25825491891749</v>
      </c>
      <c r="V62">
        <f>R62*VLOOKUP($K62,Data!$U$3:$Y$5,V$1,FALSE)</f>
        <v>658.41451168617436</v>
      </c>
      <c r="W62">
        <f t="shared" si="5"/>
        <v>2998.7901283502142</v>
      </c>
      <c r="X62">
        <f t="shared" si="6"/>
        <v>2481.5318734312968</v>
      </c>
      <c r="Y62">
        <f>O62*VLOOKUP($K62,Data!$U$6:$Y$8,S$1,FALSE)</f>
        <v>146310.91469516006</v>
      </c>
      <c r="Z62">
        <f>N62*VLOOKUP($K62,Data!$U$6:$Y$8,T$1,FALSE)</f>
        <v>10500.423679112531</v>
      </c>
      <c r="AA62">
        <f>Q62*VLOOKUP($K62,Data!$U$6:$Y$8,U$1,FALSE)</f>
        <v>44493.94672347197</v>
      </c>
      <c r="AB62">
        <f>R62*VLOOKUP($K62,Data!$U$6:$Y$8,V$1,FALSE)</f>
        <v>30552.471797106802</v>
      </c>
      <c r="AC62">
        <f t="shared" si="7"/>
        <v>187363.81017137942</v>
      </c>
      <c r="AD62">
        <f t="shared" si="8"/>
        <v>142869.86344790744</v>
      </c>
    </row>
    <row r="63" spans="1:30" x14ac:dyDescent="0.25">
      <c r="D63">
        <v>2</v>
      </c>
      <c r="E63" s="4">
        <v>6</v>
      </c>
      <c r="F63" s="4">
        <v>17921.5</v>
      </c>
      <c r="G63" s="4">
        <v>88.192770555382481</v>
      </c>
      <c r="H63" s="4">
        <v>0.12357152955190107</v>
      </c>
      <c r="I63" s="4">
        <v>0.61118227174335615</v>
      </c>
      <c r="K63" t="str">
        <f t="shared" si="0"/>
        <v>chicory</v>
      </c>
      <c r="L63">
        <v>84</v>
      </c>
      <c r="M63">
        <v>0.08</v>
      </c>
      <c r="N63">
        <f t="shared" si="1"/>
        <v>1204.3248000000001</v>
      </c>
      <c r="O63">
        <f t="shared" si="2"/>
        <v>13849.735199999999</v>
      </c>
      <c r="P63">
        <v>0.69</v>
      </c>
      <c r="Q63">
        <f t="shared" si="3"/>
        <v>5555.6650000000009</v>
      </c>
      <c r="R63">
        <f t="shared" si="4"/>
        <v>2867.4400000000005</v>
      </c>
      <c r="S63">
        <f>O63*VLOOKUP($K63,Data!$U$3:$Y$5,S$1,FALSE)</f>
        <v>2419.127002838688</v>
      </c>
      <c r="T63">
        <f>N63*VLOOKUP($K63,Data!$U$3:$Y$5,T$1,FALSE)</f>
        <v>92.808413483789906</v>
      </c>
      <c r="U63">
        <f>Q63*VLOOKUP($K63,Data!$U$3:$Y$5,U$1,FALSE)</f>
        <v>555.17555415657307</v>
      </c>
      <c r="V63">
        <f>R63*VLOOKUP($K63,Data!$U$3:$Y$5,V$1,FALSE)</f>
        <v>706.6791837810315</v>
      </c>
      <c r="W63">
        <f t="shared" si="5"/>
        <v>3218.6146001035095</v>
      </c>
      <c r="X63">
        <f t="shared" si="6"/>
        <v>2663.4390459469364</v>
      </c>
      <c r="Y63">
        <f>O63*VLOOKUP($K63,Data!$U$6:$Y$8,S$1,FALSE)</f>
        <v>157036.14659136464</v>
      </c>
      <c r="Z63">
        <f>N63*VLOOKUP($K63,Data!$U$6:$Y$8,T$1,FALSE)</f>
        <v>11270.150798934887</v>
      </c>
      <c r="AA63">
        <f>Q63*VLOOKUP($K63,Data!$U$6:$Y$8,U$1,FALSE)</f>
        <v>47755.548208097192</v>
      </c>
      <c r="AB63">
        <f>R63*VLOOKUP($K63,Data!$U$6:$Y$8,V$1,FALSE)</f>
        <v>32792.102009992486</v>
      </c>
      <c r="AC63">
        <f t="shared" si="7"/>
        <v>201098.39940029202</v>
      </c>
      <c r="AD63">
        <f t="shared" si="8"/>
        <v>153342.85119219482</v>
      </c>
    </row>
    <row r="64" spans="1:30" x14ac:dyDescent="0.25">
      <c r="D64">
        <v>3</v>
      </c>
      <c r="E64" s="4">
        <v>6</v>
      </c>
      <c r="F64" s="4">
        <v>12593.5</v>
      </c>
      <c r="G64" s="4">
        <v>81.134977785119403</v>
      </c>
      <c r="H64" s="4">
        <v>0.11122792536792919</v>
      </c>
      <c r="I64" s="4">
        <v>0.8112811261810623</v>
      </c>
      <c r="K64" t="str">
        <f t="shared" si="0"/>
        <v>chicory</v>
      </c>
      <c r="L64">
        <v>84</v>
      </c>
      <c r="M64">
        <v>0.08</v>
      </c>
      <c r="N64">
        <f t="shared" si="1"/>
        <v>846.28320000000008</v>
      </c>
      <c r="O64">
        <f t="shared" si="2"/>
        <v>9732.256800000001</v>
      </c>
      <c r="P64">
        <v>0.69</v>
      </c>
      <c r="Q64">
        <f t="shared" si="3"/>
        <v>3903.9850000000006</v>
      </c>
      <c r="R64">
        <f t="shared" si="4"/>
        <v>2014.9600000000005</v>
      </c>
      <c r="S64">
        <f>O64*VLOOKUP($K64,Data!$U$3:$Y$5,S$1,FALSE)</f>
        <v>1699.9289071924238</v>
      </c>
      <c r="T64">
        <f>N64*VLOOKUP($K64,Data!$U$3:$Y$5,T$1,FALSE)</f>
        <v>65.21679296979093</v>
      </c>
      <c r="U64">
        <f>Q64*VLOOKUP($K64,Data!$U$3:$Y$5,U$1,FALSE)</f>
        <v>390.12378100442504</v>
      </c>
      <c r="V64">
        <f>R64*VLOOKUP($K64,Data!$U$3:$Y$5,V$1,FALSE)</f>
        <v>496.58590525047686</v>
      </c>
      <c r="W64">
        <f t="shared" si="5"/>
        <v>2261.7316054126918</v>
      </c>
      <c r="X64">
        <f t="shared" si="6"/>
        <v>1871.6078244082669</v>
      </c>
      <c r="Y64">
        <f>O64*VLOOKUP($K64,Data!$U$6:$Y$8,S$1,FALSE)</f>
        <v>110349.84304318002</v>
      </c>
      <c r="Z64">
        <f>N64*VLOOKUP($K64,Data!$U$6:$Y$8,T$1,FALSE)</f>
        <v>7919.573924414055</v>
      </c>
      <c r="AA64">
        <f>Q64*VLOOKUP($K64,Data!$U$6:$Y$8,U$1,FALSE)</f>
        <v>33557.988804434448</v>
      </c>
      <c r="AB64">
        <f>R64*VLOOKUP($K64,Data!$U$6:$Y$8,V$1,FALSE)</f>
        <v>23043.123436254802</v>
      </c>
      <c r="AC64">
        <f t="shared" si="7"/>
        <v>141312.54040384889</v>
      </c>
      <c r="AD64">
        <f t="shared" si="8"/>
        <v>107754.55159941444</v>
      </c>
    </row>
    <row r="65" spans="1:30" x14ac:dyDescent="0.25">
      <c r="B65" t="s">
        <v>59</v>
      </c>
      <c r="C65" t="s">
        <v>55</v>
      </c>
      <c r="D65">
        <v>1</v>
      </c>
      <c r="E65" s="4">
        <v>6</v>
      </c>
      <c r="F65" s="4">
        <v>19664.5</v>
      </c>
      <c r="G65" s="4">
        <v>98.181957006878292</v>
      </c>
      <c r="H65" s="4"/>
      <c r="I65" s="4">
        <v>0.79558546947582387</v>
      </c>
      <c r="K65" t="str">
        <f t="shared" si="0"/>
        <v>lucerne</v>
      </c>
      <c r="L65">
        <v>99</v>
      </c>
      <c r="M65">
        <v>0.26</v>
      </c>
      <c r="N65">
        <f t="shared" si="1"/>
        <v>5061.6423000000004</v>
      </c>
      <c r="O65">
        <f t="shared" si="2"/>
        <v>14406.2127</v>
      </c>
      <c r="P65">
        <v>0.78</v>
      </c>
      <c r="Q65">
        <f t="shared" si="3"/>
        <v>4326.1899999999996</v>
      </c>
      <c r="R65">
        <f t="shared" si="4"/>
        <v>196.64500000000018</v>
      </c>
      <c r="S65">
        <f>O65*VLOOKUP($K65,Data!$U$3:$Y$5,S$1,FALSE)</f>
        <v>4198.1846953311124</v>
      </c>
      <c r="T65">
        <f>N65*VLOOKUP($K65,Data!$U$3:$Y$5,T$1,FALSE)</f>
        <v>585.03841112045529</v>
      </c>
      <c r="U65">
        <f>Q65*VLOOKUP($K65,Data!$U$3:$Y$5,U$1,FALSE)</f>
        <v>512.37868342709567</v>
      </c>
      <c r="V65">
        <f>R65*VLOOKUP($K65,Data!$U$3:$Y$5,V$1,FALSE)</f>
        <v>48.46306395063926</v>
      </c>
      <c r="W65">
        <f t="shared" si="5"/>
        <v>4831.6861704022067</v>
      </c>
      <c r="X65">
        <f t="shared" si="6"/>
        <v>4319.3074869751108</v>
      </c>
      <c r="Y65">
        <f>O65*VLOOKUP($K65,Data!$U$6:$Y$8,S$1,FALSE)</f>
        <v>166768.55000889392</v>
      </c>
      <c r="Z65">
        <f>N65*VLOOKUP($K65,Data!$U$6:$Y$8,T$1,FALSE)</f>
        <v>39456.674067337808</v>
      </c>
      <c r="AA65">
        <f>Q65*VLOOKUP($K65,Data!$U$6:$Y$8,U$1,FALSE)</f>
        <v>29399.770345459048</v>
      </c>
      <c r="AB65">
        <f>R65*VLOOKUP($K65,Data!$U$6:$Y$8,V$1,FALSE)</f>
        <v>2248.836209216227</v>
      </c>
      <c r="AC65">
        <f t="shared" si="7"/>
        <v>208474.06028544792</v>
      </c>
      <c r="AD65">
        <f t="shared" si="8"/>
        <v>179074.28993998887</v>
      </c>
    </row>
    <row r="66" spans="1:30" x14ac:dyDescent="0.25">
      <c r="D66">
        <v>2</v>
      </c>
      <c r="E66" s="4">
        <v>6</v>
      </c>
      <c r="F66" s="4">
        <v>21818</v>
      </c>
      <c r="G66" s="4">
        <v>99.343110406770222</v>
      </c>
      <c r="H66" s="4"/>
      <c r="I66" s="4">
        <v>0.80571453400218251</v>
      </c>
      <c r="K66" t="str">
        <f t="shared" si="0"/>
        <v>lucerne</v>
      </c>
      <c r="L66">
        <v>99</v>
      </c>
      <c r="M66">
        <v>0.26</v>
      </c>
      <c r="N66">
        <f t="shared" si="1"/>
        <v>5615.9531999999999</v>
      </c>
      <c r="O66">
        <f t="shared" si="2"/>
        <v>15983.8668</v>
      </c>
      <c r="P66">
        <v>0.78</v>
      </c>
      <c r="Q66">
        <f t="shared" si="3"/>
        <v>4799.9599999999991</v>
      </c>
      <c r="R66">
        <f t="shared" si="4"/>
        <v>218.18000000000021</v>
      </c>
      <c r="S66">
        <f>O66*VLOOKUP($K66,Data!$U$3:$Y$5,S$1,FALSE)</f>
        <v>4657.9365701001407</v>
      </c>
      <c r="T66">
        <f>N66*VLOOKUP($K66,Data!$U$3:$Y$5,T$1,FALSE)</f>
        <v>649.10717556134625</v>
      </c>
      <c r="U66">
        <f>Q66*VLOOKUP($K66,Data!$U$3:$Y$5,U$1,FALSE)</f>
        <v>568.49033105405033</v>
      </c>
      <c r="V66">
        <f>R66*VLOOKUP($K66,Data!$U$3:$Y$5,V$1,FALSE)</f>
        <v>53.770354154697422</v>
      </c>
      <c r="W66">
        <f t="shared" si="5"/>
        <v>5360.8140998161844</v>
      </c>
      <c r="X66">
        <f t="shared" si="6"/>
        <v>4792.323768762134</v>
      </c>
      <c r="Y66">
        <f>O66*VLOOKUP($K66,Data!$U$6:$Y$8,S$1,FALSE)</f>
        <v>185031.71827882974</v>
      </c>
      <c r="Z66">
        <f>N66*VLOOKUP($K66,Data!$U$6:$Y$8,T$1,FALSE)</f>
        <v>43777.655918084682</v>
      </c>
      <c r="AA66">
        <f>Q66*VLOOKUP($K66,Data!$U$6:$Y$8,U$1,FALSE)</f>
        <v>32619.399903238089</v>
      </c>
      <c r="AB66">
        <f>R66*VLOOKUP($K66,Data!$U$6:$Y$8,V$1,FALSE)</f>
        <v>2495.1109060835333</v>
      </c>
      <c r="AC66">
        <f t="shared" si="7"/>
        <v>231304.48510299798</v>
      </c>
      <c r="AD66">
        <f t="shared" si="8"/>
        <v>198685.08519975989</v>
      </c>
    </row>
    <row r="67" spans="1:30" x14ac:dyDescent="0.25">
      <c r="D67">
        <v>3</v>
      </c>
      <c r="E67" s="4">
        <v>6</v>
      </c>
      <c r="F67" s="4">
        <v>19533</v>
      </c>
      <c r="G67" s="4">
        <v>99.230599824675508</v>
      </c>
      <c r="H67" s="4"/>
      <c r="I67" s="4">
        <v>0.73194892724972638</v>
      </c>
      <c r="K67" t="str">
        <f t="shared" si="0"/>
        <v>lucerne</v>
      </c>
      <c r="L67">
        <v>99</v>
      </c>
      <c r="M67">
        <v>0.26</v>
      </c>
      <c r="N67">
        <f t="shared" si="1"/>
        <v>5027.7941999999994</v>
      </c>
      <c r="O67">
        <f t="shared" si="2"/>
        <v>14309.875799999998</v>
      </c>
      <c r="P67">
        <v>0.78</v>
      </c>
      <c r="Q67">
        <f t="shared" si="3"/>
        <v>4297.2599999999993</v>
      </c>
      <c r="R67">
        <f t="shared" si="4"/>
        <v>195.33000000000018</v>
      </c>
      <c r="S67">
        <f>O67*VLOOKUP($K67,Data!$U$3:$Y$5,S$1,FALSE)</f>
        <v>4170.1106895116891</v>
      </c>
      <c r="T67">
        <f>N67*VLOOKUP($K67,Data!$U$3:$Y$5,T$1,FALSE)</f>
        <v>581.126155478952</v>
      </c>
      <c r="U67">
        <f>Q67*VLOOKUP($K67,Data!$U$3:$Y$5,U$1,FALSE)</f>
        <v>508.952316274579</v>
      </c>
      <c r="V67">
        <f>R67*VLOOKUP($K67,Data!$U$3:$Y$5,V$1,FALSE)</f>
        <v>48.138982844610169</v>
      </c>
      <c r="W67">
        <f t="shared" si="5"/>
        <v>4799.3758278352507</v>
      </c>
      <c r="X67">
        <f t="shared" si="6"/>
        <v>4290.4235115606716</v>
      </c>
      <c r="Y67">
        <f>O67*VLOOKUP($K67,Data!$U$6:$Y$8,S$1,FALSE)</f>
        <v>165653.33913009352</v>
      </c>
      <c r="Z67">
        <f>N67*VLOOKUP($K67,Data!$U$6:$Y$8,T$1,FALSE)</f>
        <v>39192.820288200019</v>
      </c>
      <c r="AA67">
        <f>Q67*VLOOKUP($K67,Data!$U$6:$Y$8,U$1,FALSE)</f>
        <v>29203.168865613239</v>
      </c>
      <c r="AB67">
        <f>R67*VLOOKUP($K67,Data!$U$6:$Y$8,V$1,FALSE)</f>
        <v>2233.7978425396304</v>
      </c>
      <c r="AC67">
        <f t="shared" si="7"/>
        <v>207079.95726083318</v>
      </c>
      <c r="AD67">
        <f t="shared" si="8"/>
        <v>177876.78839521995</v>
      </c>
    </row>
    <row r="68" spans="1:30" x14ac:dyDescent="0.25">
      <c r="C68" t="s">
        <v>57</v>
      </c>
      <c r="D68">
        <v>1</v>
      </c>
      <c r="E68" s="4">
        <v>6</v>
      </c>
      <c r="F68" s="4">
        <v>18451</v>
      </c>
      <c r="G68" s="4">
        <v>92.813580006916084</v>
      </c>
      <c r="H68" s="4"/>
      <c r="I68" s="4">
        <v>0.82324682064065124</v>
      </c>
      <c r="K68" t="str">
        <f t="shared" si="0"/>
        <v>lucerne</v>
      </c>
      <c r="L68">
        <v>93</v>
      </c>
      <c r="M68">
        <v>0.26</v>
      </c>
      <c r="N68">
        <f t="shared" si="1"/>
        <v>4461.4517999999998</v>
      </c>
      <c r="O68">
        <f t="shared" si="2"/>
        <v>12697.978200000001</v>
      </c>
      <c r="P68">
        <v>0.77</v>
      </c>
      <c r="Q68">
        <f t="shared" si="3"/>
        <v>4243.7299999999996</v>
      </c>
      <c r="R68">
        <f t="shared" si="4"/>
        <v>1291.569999999999</v>
      </c>
      <c r="S68">
        <f>O68*VLOOKUP($K68,Data!$U$3:$Y$5,S$1,FALSE)</f>
        <v>3700.3797494179798</v>
      </c>
      <c r="T68">
        <f>N68*VLOOKUP($K68,Data!$U$3:$Y$5,T$1,FALSE)</f>
        <v>515.66675747958232</v>
      </c>
      <c r="U68">
        <f>Q68*VLOOKUP($K68,Data!$U$3:$Y$5,U$1,FALSE)</f>
        <v>502.61241189593352</v>
      </c>
      <c r="V68">
        <f>R68*VLOOKUP($K68,Data!$U$3:$Y$5,V$1,FALSE)</f>
        <v>318.30679400303615</v>
      </c>
      <c r="W68">
        <f t="shared" si="5"/>
        <v>4534.3533009005978</v>
      </c>
      <c r="X68">
        <f t="shared" si="6"/>
        <v>4031.7408890046645</v>
      </c>
      <c r="Y68">
        <f>O68*VLOOKUP($K68,Data!$U$6:$Y$8,S$1,FALSE)</f>
        <v>146993.76279919461</v>
      </c>
      <c r="Z68">
        <f>N68*VLOOKUP($K68,Data!$U$6:$Y$8,T$1,FALSE)</f>
        <v>34778.050108309224</v>
      </c>
      <c r="AA68">
        <f>Q68*VLOOKUP($K68,Data!$U$6:$Y$8,U$1,FALSE)</f>
        <v>28839.391568131523</v>
      </c>
      <c r="AB68">
        <f>R68*VLOOKUP($K68,Data!$U$6:$Y$8,V$1,FALSE)</f>
        <v>14770.420721286569</v>
      </c>
      <c r="AC68">
        <f t="shared" si="7"/>
        <v>196542.23362879039</v>
      </c>
      <c r="AD68">
        <f t="shared" si="8"/>
        <v>167702.84206065888</v>
      </c>
    </row>
    <row r="69" spans="1:30" x14ac:dyDescent="0.25">
      <c r="D69">
        <v>2</v>
      </c>
      <c r="E69" s="4">
        <v>6</v>
      </c>
      <c r="F69" s="4">
        <v>17066</v>
      </c>
      <c r="G69" s="4">
        <v>90.169564367974658</v>
      </c>
      <c r="H69" s="4"/>
      <c r="I69" s="4">
        <v>0.74000542761617505</v>
      </c>
      <c r="K69" t="str">
        <f t="shared" si="0"/>
        <v>lucerne</v>
      </c>
      <c r="L69">
        <v>93</v>
      </c>
      <c r="M69">
        <v>0.26</v>
      </c>
      <c r="N69">
        <f t="shared" si="1"/>
        <v>4126.5587999999998</v>
      </c>
      <c r="O69">
        <f t="shared" si="2"/>
        <v>11744.821199999998</v>
      </c>
      <c r="P69">
        <v>0.77</v>
      </c>
      <c r="Q69">
        <f t="shared" si="3"/>
        <v>3925.18</v>
      </c>
      <c r="R69">
        <f t="shared" si="4"/>
        <v>1194.6199999999992</v>
      </c>
      <c r="S69">
        <f>O69*VLOOKUP($K69,Data!$U$3:$Y$5,S$1,FALSE)</f>
        <v>3422.6156199429424</v>
      </c>
      <c r="T69">
        <f>N69*VLOOKUP($K69,Data!$U$3:$Y$5,T$1,FALSE)</f>
        <v>476.95891188263784</v>
      </c>
      <c r="U69">
        <f>Q69*VLOOKUP($K69,Data!$U$3:$Y$5,U$1,FALSE)</f>
        <v>464.88447354701651</v>
      </c>
      <c r="V69">
        <f>R69*VLOOKUP($K69,Data!$U$3:$Y$5,V$1,FALSE)</f>
        <v>294.41351398058725</v>
      </c>
      <c r="W69">
        <f t="shared" si="5"/>
        <v>4193.988045806168</v>
      </c>
      <c r="X69">
        <f t="shared" si="6"/>
        <v>3729.1035722591514</v>
      </c>
      <c r="Y69">
        <f>O69*VLOOKUP($K69,Data!$U$6:$Y$8,S$1,FALSE)</f>
        <v>135959.86970522217</v>
      </c>
      <c r="Z69">
        <f>N69*VLOOKUP($K69,Data!$U$6:$Y$8,T$1,FALSE)</f>
        <v>32167.481607956492</v>
      </c>
      <c r="AA69">
        <f>Q69*VLOOKUP($K69,Data!$U$6:$Y$8,U$1,FALSE)</f>
        <v>26674.600645045397</v>
      </c>
      <c r="AB69">
        <f>R69*VLOOKUP($K69,Data!$U$6:$Y$8,V$1,FALSE)</f>
        <v>13661.698554521523</v>
      </c>
      <c r="AC69">
        <f t="shared" si="7"/>
        <v>181789.04986770017</v>
      </c>
      <c r="AD69">
        <f t="shared" si="8"/>
        <v>155114.44922265477</v>
      </c>
    </row>
    <row r="70" spans="1:30" x14ac:dyDescent="0.25">
      <c r="D70">
        <v>3</v>
      </c>
      <c r="E70" s="4">
        <v>6</v>
      </c>
      <c r="F70" s="4">
        <v>18995.5</v>
      </c>
      <c r="G70" s="4">
        <v>96.036363419576062</v>
      </c>
      <c r="H70" s="4"/>
      <c r="I70" s="4">
        <v>0.75455182608252425</v>
      </c>
      <c r="K70" t="str">
        <f t="shared" ref="K70:K112" si="9">IF(ISBLANK(B70),K69,B70)</f>
        <v>lucerne</v>
      </c>
      <c r="L70">
        <v>93</v>
      </c>
      <c r="M70">
        <v>0.26</v>
      </c>
      <c r="N70">
        <f t="shared" ref="N70:N112" si="10">(F70*L70/100)*M70</f>
        <v>4593.1118999999999</v>
      </c>
      <c r="O70">
        <f t="shared" ref="O70:O112" si="11">(F70*L70/100)-N70</f>
        <v>13072.703099999999</v>
      </c>
      <c r="P70">
        <v>0.77</v>
      </c>
      <c r="Q70">
        <f t="shared" ref="Q70:Q112" si="12">F70*(1-P70)</f>
        <v>4368.9649999999992</v>
      </c>
      <c r="R70">
        <f t="shared" ref="R70:R112" si="13">F70*(1-L70/100)</f>
        <v>1329.684999999999</v>
      </c>
      <c r="S70">
        <f>O70*VLOOKUP($K70,Data!$U$3:$Y$5,S$1,FALSE)</f>
        <v>3809.5801598866847</v>
      </c>
      <c r="T70">
        <f>N70*VLOOKUP($K70,Data!$U$3:$Y$5,T$1,FALSE)</f>
        <v>530.88439064025829</v>
      </c>
      <c r="U70">
        <f>Q70*VLOOKUP($K70,Data!$U$3:$Y$5,U$1,FALSE)</f>
        <v>517.44480354285429</v>
      </c>
      <c r="V70">
        <f>R70*VLOOKUP($K70,Data!$U$3:$Y$5,V$1,FALSE)</f>
        <v>327.70021708767405</v>
      </c>
      <c r="W70">
        <f t="shared" ref="W70:W112" si="14">SUM(S70,T70,V70)</f>
        <v>4668.1647676146167</v>
      </c>
      <c r="X70">
        <f t="shared" ref="X70:X112" si="15">W70-U70</f>
        <v>4150.7199640717627</v>
      </c>
      <c r="Y70">
        <f>O70*VLOOKUP($K70,Data!$U$6:$Y$8,S$1,FALSE)</f>
        <v>151331.63629353966</v>
      </c>
      <c r="Z70">
        <f>N70*VLOOKUP($K70,Data!$U$6:$Y$8,T$1,FALSE)</f>
        <v>35804.371081913603</v>
      </c>
      <c r="AA70">
        <f>Q70*VLOOKUP($K70,Data!$U$6:$Y$8,U$1,FALSE)</f>
        <v>29690.459190962134</v>
      </c>
      <c r="AB70">
        <f>R70*VLOOKUP($K70,Data!$U$6:$Y$8,V$1,FALSE)</f>
        <v>15206.304634502143</v>
      </c>
      <c r="AC70">
        <f t="shared" ref="AC70:AC112" si="16">SUM(Y70,Z70,AB70)</f>
        <v>202342.31200995541</v>
      </c>
      <c r="AD70">
        <f t="shared" ref="AD70:AD112" si="17">AC70-AA70</f>
        <v>172651.85281899327</v>
      </c>
    </row>
    <row r="71" spans="1:30" x14ac:dyDescent="0.25">
      <c r="B71" t="s">
        <v>56</v>
      </c>
      <c r="C71" t="s">
        <v>55</v>
      </c>
      <c r="D71">
        <v>1</v>
      </c>
      <c r="E71" s="4">
        <v>6</v>
      </c>
      <c r="F71" s="4">
        <v>10458</v>
      </c>
      <c r="G71" s="4">
        <v>54.210716889958924</v>
      </c>
      <c r="H71" s="4"/>
      <c r="I71" s="4">
        <v>0.86854801452875063</v>
      </c>
      <c r="K71" t="str">
        <f t="shared" si="9"/>
        <v>red clover</v>
      </c>
      <c r="L71">
        <v>54</v>
      </c>
      <c r="M71">
        <v>0</v>
      </c>
      <c r="N71">
        <f t="shared" si="10"/>
        <v>0</v>
      </c>
      <c r="O71">
        <f t="shared" si="11"/>
        <v>5647.32</v>
      </c>
      <c r="P71">
        <v>0.88</v>
      </c>
      <c r="Q71">
        <f t="shared" si="12"/>
        <v>1254.96</v>
      </c>
      <c r="R71">
        <f t="shared" si="13"/>
        <v>4810.6799999999994</v>
      </c>
      <c r="S71">
        <f>O71*VLOOKUP($K71,Data!$U$3:$Y$5,S$1,FALSE)</f>
        <v>1387.4015761199996</v>
      </c>
      <c r="T71">
        <f>N71*VLOOKUP($K71,Data!$U$3:$Y$5,T$1,FALSE)</f>
        <v>0</v>
      </c>
      <c r="U71">
        <f>Q71*VLOOKUP($K71,Data!$U$3:$Y$5,U$1,FALSE)</f>
        <v>255.79222200000001</v>
      </c>
      <c r="V71">
        <f>R71*VLOOKUP($K71,Data!$U$3:$Y$5,V$1,FALSE)</f>
        <v>1185.5897301536324</v>
      </c>
      <c r="W71">
        <f t="shared" si="14"/>
        <v>2572.9913062736323</v>
      </c>
      <c r="X71">
        <f t="shared" si="15"/>
        <v>2317.1990842736323</v>
      </c>
      <c r="Y71">
        <f>O71*VLOOKUP($K71,Data!$U$6:$Y$8,S$1,FALSE)</f>
        <v>61668.734399999994</v>
      </c>
      <c r="Z71">
        <f>N71*VLOOKUP($K71,Data!$U$6:$Y$8,T$1,FALSE)</f>
        <v>0</v>
      </c>
      <c r="AA71">
        <f>Q71*VLOOKUP($K71,Data!$U$6:$Y$8,U$1,FALSE)</f>
        <v>12549.6</v>
      </c>
      <c r="AB71">
        <f>R71*VLOOKUP($K71,Data!$U$6:$Y$8,V$1,FALSE)</f>
        <v>55015.034071307724</v>
      </c>
      <c r="AC71">
        <f t="shared" si="16"/>
        <v>116683.76847130772</v>
      </c>
      <c r="AD71">
        <f t="shared" si="17"/>
        <v>104134.16847130771</v>
      </c>
    </row>
    <row r="72" spans="1:30" x14ac:dyDescent="0.25">
      <c r="D72">
        <v>2</v>
      </c>
      <c r="E72" s="4">
        <v>6</v>
      </c>
      <c r="F72" s="4">
        <v>12921</v>
      </c>
      <c r="G72" s="4">
        <v>57.55011579594251</v>
      </c>
      <c r="H72" s="4"/>
      <c r="I72" s="4">
        <v>0.91592952466463329</v>
      </c>
      <c r="K72" t="str">
        <f t="shared" si="9"/>
        <v>red clover</v>
      </c>
      <c r="L72">
        <v>54</v>
      </c>
      <c r="M72">
        <v>0</v>
      </c>
      <c r="N72">
        <f t="shared" si="10"/>
        <v>0</v>
      </c>
      <c r="O72">
        <f t="shared" si="11"/>
        <v>6977.34</v>
      </c>
      <c r="P72">
        <v>0.88</v>
      </c>
      <c r="Q72">
        <f t="shared" si="12"/>
        <v>1550.52</v>
      </c>
      <c r="R72">
        <f t="shared" si="13"/>
        <v>5943.66</v>
      </c>
      <c r="S72">
        <f>O72*VLOOKUP($K72,Data!$U$3:$Y$5,S$1,FALSE)</f>
        <v>1714.1533529399996</v>
      </c>
      <c r="T72">
        <f>N72*VLOOKUP($K72,Data!$U$3:$Y$5,T$1,FALSE)</f>
        <v>0</v>
      </c>
      <c r="U72">
        <f>Q72*VLOOKUP($K72,Data!$U$3:$Y$5,U$1,FALSE)</f>
        <v>316.034739</v>
      </c>
      <c r="V72">
        <f>R72*VLOOKUP($K72,Data!$U$3:$Y$5,V$1,FALSE)</f>
        <v>1464.8120963200504</v>
      </c>
      <c r="W72">
        <f t="shared" si="14"/>
        <v>3178.9654492600503</v>
      </c>
      <c r="X72">
        <f t="shared" si="15"/>
        <v>2862.9307102600501</v>
      </c>
      <c r="Y72">
        <f>O72*VLOOKUP($K72,Data!$U$6:$Y$8,S$1,FALSE)</f>
        <v>76192.552800000005</v>
      </c>
      <c r="Z72">
        <f>N72*VLOOKUP($K72,Data!$U$6:$Y$8,T$1,FALSE)</f>
        <v>0</v>
      </c>
      <c r="AA72">
        <f>Q72*VLOOKUP($K72,Data!$U$6:$Y$8,U$1,FALSE)</f>
        <v>15505.2</v>
      </c>
      <c r="AB72">
        <f>R72*VLOOKUP($K72,Data!$U$6:$Y$8,V$1,FALSE)</f>
        <v>67971.816335376468</v>
      </c>
      <c r="AC72">
        <f t="shared" si="16"/>
        <v>144164.36913537647</v>
      </c>
      <c r="AD72">
        <f t="shared" si="17"/>
        <v>128659.16913537648</v>
      </c>
    </row>
    <row r="73" spans="1:30" x14ac:dyDescent="0.25">
      <c r="D73">
        <v>3</v>
      </c>
      <c r="E73" s="4">
        <v>6</v>
      </c>
      <c r="F73" s="4">
        <v>11687</v>
      </c>
      <c r="G73" s="4">
        <v>51.323221530171274</v>
      </c>
      <c r="H73" s="4"/>
      <c r="I73" s="4">
        <v>0.85709394045716225</v>
      </c>
      <c r="K73" t="str">
        <f t="shared" si="9"/>
        <v>red clover</v>
      </c>
      <c r="L73">
        <v>54</v>
      </c>
      <c r="M73">
        <v>0</v>
      </c>
      <c r="N73">
        <f t="shared" si="10"/>
        <v>0</v>
      </c>
      <c r="O73">
        <f t="shared" si="11"/>
        <v>6310.98</v>
      </c>
      <c r="P73">
        <v>0.88</v>
      </c>
      <c r="Q73">
        <f t="shared" si="12"/>
        <v>1402.44</v>
      </c>
      <c r="R73">
        <f t="shared" si="13"/>
        <v>5376.0199999999995</v>
      </c>
      <c r="S73">
        <f>O73*VLOOKUP($K73,Data!$U$3:$Y$5,S$1,FALSE)</f>
        <v>1550.4458041799994</v>
      </c>
      <c r="T73">
        <f>N73*VLOOKUP($K73,Data!$U$3:$Y$5,T$1,FALSE)</f>
        <v>0</v>
      </c>
      <c r="U73">
        <f>Q73*VLOOKUP($K73,Data!$U$3:$Y$5,U$1,FALSE)</f>
        <v>285.85233300000004</v>
      </c>
      <c r="V73">
        <f>R73*VLOOKUP($K73,Data!$U$3:$Y$5,V$1,FALSE)</f>
        <v>1324.9174963000098</v>
      </c>
      <c r="W73">
        <f t="shared" si="14"/>
        <v>2875.3633004800095</v>
      </c>
      <c r="X73">
        <f t="shared" si="15"/>
        <v>2589.5109674800096</v>
      </c>
      <c r="Y73">
        <f>O73*VLOOKUP($K73,Data!$U$6:$Y$8,S$1,FALSE)</f>
        <v>68915.901599999997</v>
      </c>
      <c r="Z73">
        <f>N73*VLOOKUP($K73,Data!$U$6:$Y$8,T$1,FALSE)</f>
        <v>0</v>
      </c>
      <c r="AA73">
        <f>Q73*VLOOKUP($K73,Data!$U$6:$Y$8,U$1,FALSE)</f>
        <v>14024.400000000001</v>
      </c>
      <c r="AB73">
        <f>R73*VLOOKUP($K73,Data!$U$6:$Y$8,V$1,FALSE)</f>
        <v>61480.273780012751</v>
      </c>
      <c r="AC73">
        <f t="shared" si="16"/>
        <v>130396.17538001275</v>
      </c>
      <c r="AD73">
        <f t="shared" si="17"/>
        <v>116371.77538001275</v>
      </c>
    </row>
    <row r="74" spans="1:30" x14ac:dyDescent="0.25">
      <c r="C74" t="s">
        <v>57</v>
      </c>
      <c r="D74">
        <v>1</v>
      </c>
      <c r="E74" s="4">
        <v>6</v>
      </c>
      <c r="F74" s="4">
        <v>11309</v>
      </c>
      <c r="G74" s="4">
        <v>30.519581306055894</v>
      </c>
      <c r="H74" s="4"/>
      <c r="I74" s="4">
        <v>0.71537680595672593</v>
      </c>
      <c r="K74" t="str">
        <f t="shared" si="9"/>
        <v>red clover</v>
      </c>
      <c r="L74">
        <v>27</v>
      </c>
      <c r="M74">
        <v>0</v>
      </c>
      <c r="N74">
        <f t="shared" si="10"/>
        <v>0</v>
      </c>
      <c r="O74">
        <f t="shared" si="11"/>
        <v>3053.43</v>
      </c>
      <c r="P74">
        <v>0.84</v>
      </c>
      <c r="Q74">
        <f t="shared" si="12"/>
        <v>1809.4400000000003</v>
      </c>
      <c r="R74">
        <f t="shared" si="13"/>
        <v>8255.57</v>
      </c>
      <c r="S74">
        <f>O74*VLOOKUP($K74,Data!$U$3:$Y$5,S$1,FALSE)</f>
        <v>750.14937962999977</v>
      </c>
      <c r="T74">
        <f>N74*VLOOKUP($K74,Data!$U$3:$Y$5,T$1,FALSE)</f>
        <v>0</v>
      </c>
      <c r="U74">
        <f>Q74*VLOOKUP($K74,Data!$U$3:$Y$5,U$1,FALSE)</f>
        <v>368.80910800000009</v>
      </c>
      <c r="V74">
        <f>R74*VLOOKUP($K74,Data!$U$3:$Y$5,V$1,FALSE)</f>
        <v>2034.5811836506323</v>
      </c>
      <c r="W74">
        <f t="shared" si="14"/>
        <v>2784.7305632806319</v>
      </c>
      <c r="X74">
        <f t="shared" si="15"/>
        <v>2415.921455280632</v>
      </c>
      <c r="Y74">
        <f>O74*VLOOKUP($K74,Data!$U$6:$Y$8,S$1,FALSE)</f>
        <v>33343.455600000001</v>
      </c>
      <c r="Z74">
        <f>N74*VLOOKUP($K74,Data!$U$6:$Y$8,T$1,FALSE)</f>
        <v>0</v>
      </c>
      <c r="AA74">
        <f>Q74*VLOOKUP($K74,Data!$U$6:$Y$8,U$1,FALSE)</f>
        <v>18094.400000000001</v>
      </c>
      <c r="AB74">
        <f>R74*VLOOKUP($K74,Data!$U$6:$Y$8,V$1,FALSE)</f>
        <v>94410.865995673361</v>
      </c>
      <c r="AC74">
        <f t="shared" si="16"/>
        <v>127754.32159567336</v>
      </c>
      <c r="AD74">
        <f t="shared" si="17"/>
        <v>109659.92159567337</v>
      </c>
    </row>
    <row r="75" spans="1:30" x14ac:dyDescent="0.25">
      <c r="D75">
        <v>2</v>
      </c>
      <c r="E75" s="4">
        <v>6</v>
      </c>
      <c r="F75" s="4">
        <v>12313</v>
      </c>
      <c r="G75" s="4">
        <v>29.162366291146057</v>
      </c>
      <c r="H75" s="4"/>
      <c r="I75" s="4">
        <v>0.89894747219921556</v>
      </c>
      <c r="K75" t="str">
        <f t="shared" si="9"/>
        <v>red clover</v>
      </c>
      <c r="L75">
        <v>27</v>
      </c>
      <c r="M75">
        <v>0</v>
      </c>
      <c r="N75">
        <f t="shared" si="10"/>
        <v>0</v>
      </c>
      <c r="O75">
        <f t="shared" si="11"/>
        <v>3324.51</v>
      </c>
      <c r="P75">
        <v>0.84</v>
      </c>
      <c r="Q75">
        <f t="shared" si="12"/>
        <v>1970.0800000000004</v>
      </c>
      <c r="R75">
        <f t="shared" si="13"/>
        <v>8988.49</v>
      </c>
      <c r="S75">
        <f>O75*VLOOKUP($K75,Data!$U$3:$Y$5,S$1,FALSE)</f>
        <v>816.74677790999988</v>
      </c>
      <c r="T75">
        <f>N75*VLOOKUP($K75,Data!$U$3:$Y$5,T$1,FALSE)</f>
        <v>0</v>
      </c>
      <c r="U75">
        <f>Q75*VLOOKUP($K75,Data!$U$3:$Y$5,U$1,FALSE)</f>
        <v>401.55155600000006</v>
      </c>
      <c r="V75">
        <f>R75*VLOOKUP($K75,Data!$U$3:$Y$5,V$1,FALSE)</f>
        <v>2215.2089587311202</v>
      </c>
      <c r="W75">
        <f t="shared" si="14"/>
        <v>3031.95573664112</v>
      </c>
      <c r="X75">
        <f t="shared" si="15"/>
        <v>2630.4041806411201</v>
      </c>
      <c r="Y75">
        <f>O75*VLOOKUP($K75,Data!$U$6:$Y$8,S$1,FALSE)</f>
        <v>36303.6492</v>
      </c>
      <c r="Z75">
        <f>N75*VLOOKUP($K75,Data!$U$6:$Y$8,T$1,FALSE)</f>
        <v>0</v>
      </c>
      <c r="AA75">
        <f>Q75*VLOOKUP($K75,Data!$U$6:$Y$8,U$1,FALSE)</f>
        <v>19700.800000000003</v>
      </c>
      <c r="AB75">
        <f>R75*VLOOKUP($K75,Data!$U$6:$Y$8,V$1,FALSE)</f>
        <v>102792.55398397084</v>
      </c>
      <c r="AC75">
        <f t="shared" si="16"/>
        <v>139096.20318397082</v>
      </c>
      <c r="AD75">
        <f t="shared" si="17"/>
        <v>119395.40318397082</v>
      </c>
    </row>
    <row r="76" spans="1:30" x14ac:dyDescent="0.25">
      <c r="D76">
        <v>3</v>
      </c>
      <c r="E76" s="4">
        <v>6</v>
      </c>
      <c r="F76" s="4">
        <v>10441.5</v>
      </c>
      <c r="G76" s="4">
        <v>20.557319493579534</v>
      </c>
      <c r="H76" s="4"/>
      <c r="I76" s="4">
        <v>0.90077615603019012</v>
      </c>
      <c r="K76" t="str">
        <f t="shared" si="9"/>
        <v>red clover</v>
      </c>
      <c r="L76">
        <v>27</v>
      </c>
      <c r="M76">
        <v>0</v>
      </c>
      <c r="N76">
        <f t="shared" si="10"/>
        <v>0</v>
      </c>
      <c r="O76">
        <f t="shared" si="11"/>
        <v>2819.2049999999999</v>
      </c>
      <c r="P76">
        <v>0.84</v>
      </c>
      <c r="Q76">
        <f t="shared" si="12"/>
        <v>1670.6400000000003</v>
      </c>
      <c r="R76">
        <f t="shared" si="13"/>
        <v>7622.2950000000001</v>
      </c>
      <c r="S76">
        <f>O76*VLOOKUP($K76,Data!$U$3:$Y$5,S$1,FALSE)</f>
        <v>692.60630890499976</v>
      </c>
      <c r="T76">
        <f>N76*VLOOKUP($K76,Data!$U$3:$Y$5,T$1,FALSE)</f>
        <v>0</v>
      </c>
      <c r="U76">
        <f>Q76*VLOOKUP($K76,Data!$U$3:$Y$5,U$1,FALSE)</f>
        <v>340.5181980000001</v>
      </c>
      <c r="V76">
        <f>R76*VLOOKUP($K76,Data!$U$3:$Y$5,V$1,FALSE)</f>
        <v>1878.5108700228207</v>
      </c>
      <c r="W76">
        <f t="shared" si="14"/>
        <v>2571.1171789278205</v>
      </c>
      <c r="X76">
        <f t="shared" si="15"/>
        <v>2230.5989809278203</v>
      </c>
      <c r="Y76">
        <f>O76*VLOOKUP($K76,Data!$U$6:$Y$8,S$1,FALSE)</f>
        <v>30785.7186</v>
      </c>
      <c r="Z76">
        <f>N76*VLOOKUP($K76,Data!$U$6:$Y$8,T$1,FALSE)</f>
        <v>0</v>
      </c>
      <c r="AA76">
        <f>Q76*VLOOKUP($K76,Data!$U$6:$Y$8,U$1,FALSE)</f>
        <v>16706.400000000001</v>
      </c>
      <c r="AB76">
        <f>R76*VLOOKUP($K76,Data!$U$6:$Y$8,V$1,FALSE)</f>
        <v>87168.720248812751</v>
      </c>
      <c r="AC76">
        <f t="shared" si="16"/>
        <v>117954.43884881274</v>
      </c>
      <c r="AD76">
        <f t="shared" si="17"/>
        <v>101248.03884881275</v>
      </c>
    </row>
    <row r="77" spans="1:30" x14ac:dyDescent="0.25">
      <c r="A77">
        <v>5</v>
      </c>
      <c r="B77" t="s">
        <v>58</v>
      </c>
      <c r="C77" t="s">
        <v>55</v>
      </c>
      <c r="D77">
        <v>1</v>
      </c>
      <c r="E77" s="4">
        <v>7</v>
      </c>
      <c r="F77" s="4">
        <v>13405.6</v>
      </c>
      <c r="G77" s="4">
        <v>74.284125724304914</v>
      </c>
      <c r="H77" s="4">
        <v>0.12679998961740821</v>
      </c>
      <c r="I77" s="4">
        <v>0.60494155635865265</v>
      </c>
      <c r="K77" t="str">
        <f t="shared" si="9"/>
        <v>chicory</v>
      </c>
      <c r="L77">
        <v>83</v>
      </c>
      <c r="M77">
        <v>0.08</v>
      </c>
      <c r="N77">
        <f t="shared" si="10"/>
        <v>890.13184000000012</v>
      </c>
      <c r="O77">
        <f t="shared" si="11"/>
        <v>10236.516160000001</v>
      </c>
      <c r="P77">
        <v>0.59</v>
      </c>
      <c r="Q77">
        <f t="shared" si="12"/>
        <v>5496.2960000000003</v>
      </c>
      <c r="R77">
        <f t="shared" si="13"/>
        <v>2278.9520000000007</v>
      </c>
      <c r="S77">
        <f>O77*VLOOKUP($K77,Data!$U$3:$Y$5,S$1,FALSE)</f>
        <v>1788.0076622440117</v>
      </c>
      <c r="T77">
        <f>N77*VLOOKUP($K77,Data!$U$3:$Y$5,T$1,FALSE)</f>
        <v>68.595883653485103</v>
      </c>
      <c r="U77">
        <f>Q77*VLOOKUP($K77,Data!$U$3:$Y$5,U$1,FALSE)</f>
        <v>549.24283188575191</v>
      </c>
      <c r="V77">
        <f>R77*VLOOKUP($K77,Data!$U$3:$Y$5,V$1,FALSE)</f>
        <v>561.64660437050111</v>
      </c>
      <c r="W77">
        <f t="shared" si="14"/>
        <v>2418.2501502679979</v>
      </c>
      <c r="X77">
        <f t="shared" si="15"/>
        <v>1869.007318382246</v>
      </c>
      <c r="Y77">
        <f>O77*VLOOKUP($K77,Data!$U$6:$Y$8,S$1,FALSE)</f>
        <v>116067.42143969896</v>
      </c>
      <c r="Z77">
        <f>N77*VLOOKUP($K77,Data!$U$6:$Y$8,T$1,FALSE)</f>
        <v>8329.9123855403304</v>
      </c>
      <c r="AA77">
        <f>Q77*VLOOKUP($K77,Data!$U$6:$Y$8,U$1,FALSE)</f>
        <v>47245.222416033313</v>
      </c>
      <c r="AB77">
        <f>R77*VLOOKUP($K77,Data!$U$6:$Y$8,V$1,FALSE)</f>
        <v>26062.141303698216</v>
      </c>
      <c r="AC77">
        <f t="shared" si="16"/>
        <v>150459.47512893751</v>
      </c>
      <c r="AD77">
        <f t="shared" si="17"/>
        <v>103214.2527129042</v>
      </c>
    </row>
    <row r="78" spans="1:30" x14ac:dyDescent="0.25">
      <c r="D78">
        <v>2</v>
      </c>
      <c r="E78" s="4">
        <v>7</v>
      </c>
      <c r="F78" s="4">
        <v>12539.15</v>
      </c>
      <c r="G78" s="4">
        <v>80.659394084655219</v>
      </c>
      <c r="H78" s="4">
        <v>9.5850712578908009E-2</v>
      </c>
      <c r="I78" s="4">
        <v>0.61304762964062742</v>
      </c>
      <c r="K78" t="str">
        <f t="shared" si="9"/>
        <v>chicory</v>
      </c>
      <c r="L78">
        <v>83</v>
      </c>
      <c r="M78">
        <v>0.08</v>
      </c>
      <c r="N78">
        <f t="shared" si="10"/>
        <v>832.59955999999988</v>
      </c>
      <c r="O78">
        <f t="shared" si="11"/>
        <v>9574.8949399999983</v>
      </c>
      <c r="P78">
        <v>0.59</v>
      </c>
      <c r="Q78">
        <f t="shared" si="12"/>
        <v>5141.0515000000005</v>
      </c>
      <c r="R78">
        <f t="shared" si="13"/>
        <v>2131.6555000000003</v>
      </c>
      <c r="S78">
        <f>O78*VLOOKUP($K78,Data!$U$3:$Y$5,S$1,FALSE)</f>
        <v>1672.4425820572742</v>
      </c>
      <c r="T78">
        <f>N78*VLOOKUP($K78,Data!$U$3:$Y$5,T$1,FALSE)</f>
        <v>64.162295944500627</v>
      </c>
      <c r="U78">
        <f>Q78*VLOOKUP($K78,Data!$U$3:$Y$5,U$1,FALSE)</f>
        <v>513.74338003820981</v>
      </c>
      <c r="V78">
        <f>R78*VLOOKUP($K78,Data!$U$3:$Y$5,V$1,FALSE)</f>
        <v>525.34545407832297</v>
      </c>
      <c r="W78">
        <f t="shared" si="14"/>
        <v>2261.9503320800977</v>
      </c>
      <c r="X78">
        <f t="shared" si="15"/>
        <v>1748.2069520418879</v>
      </c>
      <c r="Y78">
        <f>O78*VLOOKUP($K78,Data!$U$6:$Y$8,S$1,FALSE)</f>
        <v>108565.58509470674</v>
      </c>
      <c r="Z78">
        <f>N78*VLOOKUP($K78,Data!$U$6:$Y$8,T$1,FALSE)</f>
        <v>7791.5215200474431</v>
      </c>
      <c r="AA78">
        <f>Q78*VLOOKUP($K78,Data!$U$6:$Y$8,U$1,FALSE)</f>
        <v>44191.601320194859</v>
      </c>
      <c r="AB78">
        <f>R78*VLOOKUP($K78,Data!$U$6:$Y$8,V$1,FALSE)</f>
        <v>24377.655541584667</v>
      </c>
      <c r="AC78">
        <f t="shared" si="16"/>
        <v>140734.76215633884</v>
      </c>
      <c r="AD78">
        <f t="shared" si="17"/>
        <v>96543.160836143972</v>
      </c>
    </row>
    <row r="79" spans="1:30" x14ac:dyDescent="0.25">
      <c r="D79">
        <v>3</v>
      </c>
      <c r="E79" s="4">
        <v>7</v>
      </c>
      <c r="F79" s="4">
        <v>12515.2</v>
      </c>
      <c r="G79" s="4">
        <v>92.565509340156723</v>
      </c>
      <c r="H79" s="4">
        <v>0.17682051526856071</v>
      </c>
      <c r="I79" s="4">
        <v>0.53246166905857983</v>
      </c>
      <c r="K79" t="str">
        <f t="shared" si="9"/>
        <v>chicory</v>
      </c>
      <c r="L79">
        <v>83</v>
      </c>
      <c r="M79">
        <v>0.08</v>
      </c>
      <c r="N79">
        <f t="shared" si="10"/>
        <v>831.00928000000022</v>
      </c>
      <c r="O79">
        <f t="shared" si="11"/>
        <v>9556.6067200000016</v>
      </c>
      <c r="P79">
        <v>0.59</v>
      </c>
      <c r="Q79">
        <f t="shared" si="12"/>
        <v>5131.2320000000009</v>
      </c>
      <c r="R79">
        <f t="shared" si="13"/>
        <v>2127.5840000000007</v>
      </c>
      <c r="S79">
        <f>O79*VLOOKUP($K79,Data!$U$3:$Y$5,S$1,FALSE)</f>
        <v>1669.2481869156366</v>
      </c>
      <c r="T79">
        <f>N79*VLOOKUP($K79,Data!$U$3:$Y$5,T$1,FALSE)</f>
        <v>64.039744815606682</v>
      </c>
      <c r="U79">
        <f>Q79*VLOOKUP($K79,Data!$U$3:$Y$5,U$1,FALSE)</f>
        <v>512.76212102528518</v>
      </c>
      <c r="V79">
        <f>R79*VLOOKUP($K79,Data!$U$3:$Y$5,V$1,FALSE)</f>
        <v>524.34203489718436</v>
      </c>
      <c r="W79">
        <f t="shared" si="14"/>
        <v>2257.6299666284276</v>
      </c>
      <c r="X79">
        <f t="shared" si="15"/>
        <v>1744.8678456031425</v>
      </c>
      <c r="Y79">
        <f>O79*VLOOKUP($K79,Data!$U$6:$Y$8,S$1,FALSE)</f>
        <v>108358.22289208393</v>
      </c>
      <c r="Z79">
        <f>N79*VLOOKUP($K79,Data!$U$6:$Y$8,T$1,FALSE)</f>
        <v>7776.6395750667152</v>
      </c>
      <c r="AA79">
        <f>Q79*VLOOKUP($K79,Data!$U$6:$Y$8,U$1,FALSE)</f>
        <v>44107.194573994464</v>
      </c>
      <c r="AB79">
        <f>R79*VLOOKUP($K79,Data!$U$6:$Y$8,V$1,FALSE)</f>
        <v>24331.093784988654</v>
      </c>
      <c r="AC79">
        <f t="shared" si="16"/>
        <v>140465.95625213929</v>
      </c>
      <c r="AD79">
        <f t="shared" si="17"/>
        <v>96358.761678144831</v>
      </c>
    </row>
    <row r="80" spans="1:30" x14ac:dyDescent="0.25">
      <c r="C80" t="s">
        <v>57</v>
      </c>
      <c r="D80">
        <v>1</v>
      </c>
      <c r="E80" s="4">
        <v>7</v>
      </c>
      <c r="F80" s="4">
        <v>16363.4</v>
      </c>
      <c r="G80" s="4">
        <v>68.377384325135694</v>
      </c>
      <c r="H80" s="4">
        <v>0.13173550210832474</v>
      </c>
      <c r="I80" s="4">
        <v>0.73782135730659071</v>
      </c>
      <c r="K80" t="str">
        <f t="shared" si="9"/>
        <v>chicory</v>
      </c>
      <c r="L80">
        <v>74</v>
      </c>
      <c r="M80">
        <v>0.08</v>
      </c>
      <c r="N80">
        <f t="shared" si="10"/>
        <v>968.71327999999994</v>
      </c>
      <c r="O80">
        <f t="shared" si="11"/>
        <v>11140.202719999999</v>
      </c>
      <c r="P80">
        <v>0.67</v>
      </c>
      <c r="Q80">
        <f t="shared" si="12"/>
        <v>5399.9219999999996</v>
      </c>
      <c r="R80">
        <f t="shared" si="13"/>
        <v>4254.4840000000004</v>
      </c>
      <c r="S80">
        <f>O80*VLOOKUP($K80,Data!$U$3:$Y$5,S$1,FALSE)</f>
        <v>1945.8541862265354</v>
      </c>
      <c r="T80">
        <f>N80*VLOOKUP($K80,Data!$U$3:$Y$5,T$1,FALSE)</f>
        <v>74.651574589743831</v>
      </c>
      <c r="U80">
        <f>Q80*VLOOKUP($K80,Data!$U$3:$Y$5,U$1,FALSE)</f>
        <v>539.61221361480034</v>
      </c>
      <c r="V80">
        <f>R80*VLOOKUP($K80,Data!$U$3:$Y$5,V$1,FALSE)</f>
        <v>1048.5154983293314</v>
      </c>
      <c r="W80">
        <f t="shared" si="14"/>
        <v>3069.0212591456107</v>
      </c>
      <c r="X80">
        <f t="shared" si="15"/>
        <v>2529.4090455308105</v>
      </c>
      <c r="Y80">
        <f>O80*VLOOKUP($K80,Data!$U$6:$Y$8,S$1,FALSE)</f>
        <v>126313.93179238828</v>
      </c>
      <c r="Z80">
        <f>N80*VLOOKUP($K80,Data!$U$6:$Y$8,T$1,FALSE)</f>
        <v>9065.2826766756207</v>
      </c>
      <c r="AA80">
        <f>Q80*VLOOKUP($K80,Data!$U$6:$Y$8,U$1,FALSE)</f>
        <v>46416.807959256817</v>
      </c>
      <c r="AB80">
        <f>R80*VLOOKUP($K80,Data!$U$6:$Y$8,V$1,FALSE)</f>
        <v>48654.365332101414</v>
      </c>
      <c r="AC80">
        <f t="shared" si="16"/>
        <v>184033.57980116532</v>
      </c>
      <c r="AD80">
        <f t="shared" si="17"/>
        <v>137616.77184190851</v>
      </c>
    </row>
    <row r="81" spans="1:30" x14ac:dyDescent="0.25">
      <c r="D81">
        <v>2</v>
      </c>
      <c r="E81" s="4">
        <v>7</v>
      </c>
      <c r="F81" s="4">
        <v>15573.9</v>
      </c>
      <c r="G81" s="4">
        <v>76.763331565063211</v>
      </c>
      <c r="H81" s="4">
        <v>0.15163872464366196</v>
      </c>
      <c r="I81" s="4">
        <v>0.67987883332888743</v>
      </c>
      <c r="K81" t="str">
        <f t="shared" si="9"/>
        <v>chicory</v>
      </c>
      <c r="L81">
        <v>74</v>
      </c>
      <c r="M81">
        <v>0.08</v>
      </c>
      <c r="N81">
        <f t="shared" si="10"/>
        <v>921.97487999999987</v>
      </c>
      <c r="O81">
        <f t="shared" si="11"/>
        <v>10602.711119999998</v>
      </c>
      <c r="P81">
        <v>0.67</v>
      </c>
      <c r="Q81">
        <f t="shared" si="12"/>
        <v>5139.3869999999988</v>
      </c>
      <c r="R81">
        <f t="shared" si="13"/>
        <v>4049.2139999999999</v>
      </c>
      <c r="S81">
        <f>O81*VLOOKUP($K81,Data!$U$3:$Y$5,S$1,FALSE)</f>
        <v>1851.9707707978437</v>
      </c>
      <c r="T81">
        <f>N81*VLOOKUP($K81,Data!$U$3:$Y$5,T$1,FALSE)</f>
        <v>71.04979145551728</v>
      </c>
      <c r="U81">
        <f>Q81*VLOOKUP($K81,Data!$U$3:$Y$5,U$1,FALSE)</f>
        <v>513.57704716718638</v>
      </c>
      <c r="V81">
        <f>R81*VLOOKUP($K81,Data!$U$3:$Y$5,V$1,FALSE)</f>
        <v>997.92680735245563</v>
      </c>
      <c r="W81">
        <f t="shared" si="14"/>
        <v>2920.9473696058167</v>
      </c>
      <c r="X81">
        <f t="shared" si="15"/>
        <v>2407.3703224386304</v>
      </c>
      <c r="Y81">
        <f>O81*VLOOKUP($K81,Data!$U$6:$Y$8,S$1,FALSE)</f>
        <v>120219.54742544187</v>
      </c>
      <c r="Z81">
        <f>N81*VLOOKUP($K81,Data!$U$6:$Y$8,T$1,FALSE)</f>
        <v>8627.9016511408663</v>
      </c>
      <c r="AA81">
        <f>Q81*VLOOKUP($K81,Data!$U$6:$Y$8,U$1,FALSE)</f>
        <v>44177.293562259045</v>
      </c>
      <c r="AB81">
        <f>R81*VLOOKUP($K81,Data!$U$6:$Y$8,V$1,FALSE)</f>
        <v>46306.893447915107</v>
      </c>
      <c r="AC81">
        <f t="shared" si="16"/>
        <v>175154.34252449783</v>
      </c>
      <c r="AD81">
        <f t="shared" si="17"/>
        <v>130977.04896223878</v>
      </c>
    </row>
    <row r="82" spans="1:30" x14ac:dyDescent="0.25">
      <c r="D82">
        <v>3</v>
      </c>
      <c r="E82" s="4">
        <v>7</v>
      </c>
      <c r="F82" s="4">
        <v>11996.4</v>
      </c>
      <c r="G82" s="4">
        <v>78.003960043919804</v>
      </c>
      <c r="H82" s="4">
        <v>9.4096107103792404E-2</v>
      </c>
      <c r="I82" s="4">
        <v>0.57492555016135005</v>
      </c>
      <c r="K82" t="str">
        <f t="shared" si="9"/>
        <v>chicory</v>
      </c>
      <c r="L82">
        <v>74</v>
      </c>
      <c r="M82">
        <v>0.08</v>
      </c>
      <c r="N82">
        <f t="shared" si="10"/>
        <v>710.18687999999997</v>
      </c>
      <c r="O82">
        <f t="shared" si="11"/>
        <v>8167.1491199999991</v>
      </c>
      <c r="P82">
        <v>0.67</v>
      </c>
      <c r="Q82">
        <f t="shared" si="12"/>
        <v>3958.8119999999994</v>
      </c>
      <c r="R82">
        <f t="shared" si="13"/>
        <v>3119.0639999999999</v>
      </c>
      <c r="S82">
        <f>O82*VLOOKUP($K82,Data!$U$3:$Y$5,S$1,FALSE)</f>
        <v>1426.5522543999418</v>
      </c>
      <c r="T82">
        <f>N82*VLOOKUP($K82,Data!$U$3:$Y$5,T$1,FALSE)</f>
        <v>54.728855213977717</v>
      </c>
      <c r="U82">
        <f>Q82*VLOOKUP($K82,Data!$U$3:$Y$5,U$1,FALSE)</f>
        <v>395.60262289063337</v>
      </c>
      <c r="V82">
        <f>R82*VLOOKUP($K82,Data!$U$3:$Y$5,V$1,FALSE)</f>
        <v>768.69179535781007</v>
      </c>
      <c r="W82">
        <f t="shared" si="14"/>
        <v>2249.9729049717298</v>
      </c>
      <c r="X82">
        <f t="shared" si="15"/>
        <v>1854.3702820810963</v>
      </c>
      <c r="Y82">
        <f>O82*VLOOKUP($K82,Data!$U$6:$Y$8,S$1,FALSE)</f>
        <v>92603.765192698746</v>
      </c>
      <c r="Z82">
        <f>N82*VLOOKUP($K82,Data!$U$6:$Y$8,T$1,FALSE)</f>
        <v>6645.975598131894</v>
      </c>
      <c r="AA82">
        <f>Q82*VLOOKUP($K82,Data!$U$6:$Y$8,U$1,FALSE)</f>
        <v>34029.272339637755</v>
      </c>
      <c r="AB82">
        <f>R82*VLOOKUP($K82,Data!$U$6:$Y$8,V$1,FALSE)</f>
        <v>35669.679178533879</v>
      </c>
      <c r="AC82">
        <f t="shared" si="16"/>
        <v>134919.41996936451</v>
      </c>
      <c r="AD82">
        <f t="shared" si="17"/>
        <v>100890.14762972675</v>
      </c>
    </row>
    <row r="83" spans="1:30" x14ac:dyDescent="0.25">
      <c r="B83" t="s">
        <v>59</v>
      </c>
      <c r="C83" t="s">
        <v>55</v>
      </c>
      <c r="D83">
        <v>1</v>
      </c>
      <c r="E83" s="4">
        <v>7</v>
      </c>
      <c r="F83" s="4">
        <v>20987</v>
      </c>
      <c r="G83" s="4">
        <v>97</v>
      </c>
      <c r="H83" s="4">
        <v>0.28140107246413498</v>
      </c>
      <c r="I83" s="4">
        <v>0.71304236318755709</v>
      </c>
      <c r="K83" t="str">
        <f t="shared" si="9"/>
        <v>lucerne</v>
      </c>
      <c r="L83">
        <v>97</v>
      </c>
      <c r="M83">
        <v>0.26</v>
      </c>
      <c r="N83">
        <f t="shared" si="10"/>
        <v>5292.9214000000002</v>
      </c>
      <c r="O83">
        <f t="shared" si="11"/>
        <v>15064.4686</v>
      </c>
      <c r="P83">
        <v>0.64</v>
      </c>
      <c r="Q83">
        <f t="shared" si="12"/>
        <v>7555.32</v>
      </c>
      <c r="R83">
        <f t="shared" si="13"/>
        <v>629.61000000000058</v>
      </c>
      <c r="S83">
        <f>O83*VLOOKUP($K83,Data!$U$3:$Y$5,S$1,FALSE)</f>
        <v>4390.0102571591297</v>
      </c>
      <c r="T83">
        <f>N83*VLOOKUP($K83,Data!$U$3:$Y$5,T$1,FALSE)</f>
        <v>611.77027978477577</v>
      </c>
      <c r="U83">
        <f>Q83*VLOOKUP($K83,Data!$U$3:$Y$5,U$1,FALSE)</f>
        <v>894.82545021610349</v>
      </c>
      <c r="V83">
        <f>R83*VLOOKUP($K83,Data!$U$3:$Y$5,V$1,FALSE)</f>
        <v>155.16707617260539</v>
      </c>
      <c r="W83">
        <f t="shared" si="14"/>
        <v>5156.9476131165111</v>
      </c>
      <c r="X83">
        <f t="shared" si="15"/>
        <v>4262.1221629004076</v>
      </c>
      <c r="Y83">
        <f>O83*VLOOKUP($K83,Data!$U$6:$Y$8,S$1,FALSE)</f>
        <v>174388.62228353132</v>
      </c>
      <c r="Z83">
        <f>N83*VLOOKUP($K83,Data!$U$6:$Y$8,T$1,FALSE)</f>
        <v>41259.548218932279</v>
      </c>
      <c r="AA83">
        <f>Q83*VLOOKUP($K83,Data!$U$6:$Y$8,U$1,FALSE)</f>
        <v>51344.178800851019</v>
      </c>
      <c r="AB83">
        <f>R83*VLOOKUP($K83,Data!$U$6:$Y$8,V$1,FALSE)</f>
        <v>7200.2327325110155</v>
      </c>
      <c r="AC83">
        <f t="shared" si="16"/>
        <v>222848.4032349746</v>
      </c>
      <c r="AD83">
        <f t="shared" si="17"/>
        <v>171504.22443412358</v>
      </c>
    </row>
    <row r="84" spans="1:30" x14ac:dyDescent="0.25">
      <c r="D84">
        <v>2</v>
      </c>
      <c r="E84" s="4">
        <v>7</v>
      </c>
      <c r="F84" s="4">
        <v>18965.5</v>
      </c>
      <c r="G84" s="4">
        <v>97</v>
      </c>
      <c r="H84" s="4">
        <v>0.28074365056798245</v>
      </c>
      <c r="I84" s="4">
        <v>0.61668425915245872</v>
      </c>
      <c r="K84" t="str">
        <f t="shared" si="9"/>
        <v>lucerne</v>
      </c>
      <c r="L84">
        <v>97</v>
      </c>
      <c r="M84">
        <v>0.26</v>
      </c>
      <c r="N84">
        <f t="shared" si="10"/>
        <v>4783.0991000000004</v>
      </c>
      <c r="O84">
        <f t="shared" si="11"/>
        <v>13613.4359</v>
      </c>
      <c r="P84">
        <v>0.64</v>
      </c>
      <c r="Q84">
        <f t="shared" si="12"/>
        <v>6827.58</v>
      </c>
      <c r="R84">
        <f t="shared" si="13"/>
        <v>568.96500000000049</v>
      </c>
      <c r="S84">
        <f>O84*VLOOKUP($K84,Data!$U$3:$Y$5,S$1,FALSE)</f>
        <v>3967.1577420379981</v>
      </c>
      <c r="T84">
        <f>N84*VLOOKUP($K84,Data!$U$3:$Y$5,T$1,FALSE)</f>
        <v>552.84362897308642</v>
      </c>
      <c r="U84">
        <f>Q84*VLOOKUP($K84,Data!$U$3:$Y$5,U$1,FALSE)</f>
        <v>808.6344916411831</v>
      </c>
      <c r="V84">
        <f>R84*VLOOKUP($K84,Data!$U$3:$Y$5,V$1,FALSE)</f>
        <v>140.2211456211725</v>
      </c>
      <c r="W84">
        <f t="shared" si="14"/>
        <v>4660.2225166322569</v>
      </c>
      <c r="X84">
        <f t="shared" si="15"/>
        <v>3851.5880249910738</v>
      </c>
      <c r="Y84">
        <f>O84*VLOOKUP($K84,Data!$U$6:$Y$8,S$1,FALSE)</f>
        <v>157591.24295603533</v>
      </c>
      <c r="Z84">
        <f>N84*VLOOKUP($K84,Data!$U$6:$Y$8,T$1,FALSE)</f>
        <v>37285.365309294335</v>
      </c>
      <c r="AA84">
        <f>Q84*VLOOKUP($K84,Data!$U$6:$Y$8,U$1,FALSE)</f>
        <v>46398.628820104823</v>
      </c>
      <c r="AB84">
        <f>R84*VLOOKUP($K84,Data!$U$6:$Y$8,V$1,FALSE)</f>
        <v>6506.6952822431813</v>
      </c>
      <c r="AC84">
        <f t="shared" si="16"/>
        <v>201383.30354757287</v>
      </c>
      <c r="AD84">
        <f t="shared" si="17"/>
        <v>154984.67472746805</v>
      </c>
    </row>
    <row r="85" spans="1:30" x14ac:dyDescent="0.25">
      <c r="D85">
        <v>3</v>
      </c>
      <c r="E85" s="4">
        <v>7</v>
      </c>
      <c r="F85" s="4">
        <v>17889</v>
      </c>
      <c r="G85" s="4">
        <v>97</v>
      </c>
      <c r="H85" s="4">
        <v>0.29782321862318861</v>
      </c>
      <c r="I85" s="4">
        <v>0.56816317377421865</v>
      </c>
      <c r="K85" t="str">
        <f t="shared" si="9"/>
        <v>lucerne</v>
      </c>
      <c r="L85">
        <v>97</v>
      </c>
      <c r="M85">
        <v>0.26</v>
      </c>
      <c r="N85">
        <f t="shared" si="10"/>
        <v>4511.6058000000003</v>
      </c>
      <c r="O85">
        <f t="shared" si="11"/>
        <v>12840.724200000001</v>
      </c>
      <c r="P85">
        <v>0.64</v>
      </c>
      <c r="Q85">
        <f t="shared" si="12"/>
        <v>6440.04</v>
      </c>
      <c r="R85">
        <f t="shared" si="13"/>
        <v>536.67000000000053</v>
      </c>
      <c r="S85">
        <f>O85*VLOOKUP($K85,Data!$U$3:$Y$5,S$1,FALSE)</f>
        <v>3741.978057384079</v>
      </c>
      <c r="T85">
        <f>N85*VLOOKUP($K85,Data!$U$3:$Y$5,T$1,FALSE)</f>
        <v>521.46369348024268</v>
      </c>
      <c r="U85">
        <f>Q85*VLOOKUP($K85,Data!$U$3:$Y$5,U$1,FALSE)</f>
        <v>762.73562104711846</v>
      </c>
      <c r="V85">
        <f>R85*VLOOKUP($K85,Data!$U$3:$Y$5,V$1,FALSE)</f>
        <v>132.26205868641244</v>
      </c>
      <c r="W85">
        <f t="shared" si="14"/>
        <v>4395.7038095507341</v>
      </c>
      <c r="X85">
        <f t="shared" si="15"/>
        <v>3632.9681885036157</v>
      </c>
      <c r="Y85">
        <f>O85*VLOOKUP($K85,Data!$U$6:$Y$8,S$1,FALSE)</f>
        <v>148646.21260923866</v>
      </c>
      <c r="Z85">
        <f>N85*VLOOKUP($K85,Data!$U$6:$Y$8,T$1,FALSE)</f>
        <v>35169.012154594733</v>
      </c>
      <c r="AA85">
        <f>Q85*VLOOKUP($K85,Data!$U$6:$Y$8,U$1,FALSE)</f>
        <v>43764.998073494251</v>
      </c>
      <c r="AB85">
        <f>R85*VLOOKUP($K85,Data!$U$6:$Y$8,V$1,FALSE)</f>
        <v>6137.3690070943712</v>
      </c>
      <c r="AC85">
        <f t="shared" si="16"/>
        <v>189952.59377092778</v>
      </c>
      <c r="AD85">
        <f t="shared" si="17"/>
        <v>146187.59569743351</v>
      </c>
    </row>
    <row r="86" spans="1:30" x14ac:dyDescent="0.25">
      <c r="C86" t="s">
        <v>57</v>
      </c>
      <c r="D86">
        <v>1</v>
      </c>
      <c r="E86" s="4">
        <v>7</v>
      </c>
      <c r="F86" s="4">
        <v>18525</v>
      </c>
      <c r="G86" s="4">
        <v>85.257142857142853</v>
      </c>
      <c r="H86" s="4">
        <v>0.280838683518983</v>
      </c>
      <c r="I86" s="4">
        <v>0.77242557313201421</v>
      </c>
      <c r="K86" t="str">
        <f t="shared" si="9"/>
        <v>lucerne</v>
      </c>
      <c r="L86">
        <v>85</v>
      </c>
      <c r="M86">
        <v>0.26</v>
      </c>
      <c r="N86">
        <f t="shared" si="10"/>
        <v>4094.0250000000001</v>
      </c>
      <c r="O86">
        <f t="shared" si="11"/>
        <v>11652.225</v>
      </c>
      <c r="P86">
        <v>0.73</v>
      </c>
      <c r="Q86">
        <f t="shared" si="12"/>
        <v>5001.75</v>
      </c>
      <c r="R86">
        <f t="shared" si="13"/>
        <v>2778.7500000000005</v>
      </c>
      <c r="S86">
        <f>O86*VLOOKUP($K86,Data!$U$3:$Y$5,S$1,FALSE)</f>
        <v>3395.6317097521805</v>
      </c>
      <c r="T86">
        <f>N86*VLOOKUP($K86,Data!$U$3:$Y$5,T$1,FALSE)</f>
        <v>473.19856661689073</v>
      </c>
      <c r="U86">
        <f>Q86*VLOOKUP($K86,Data!$U$3:$Y$5,U$1,FALSE)</f>
        <v>592.38962686138984</v>
      </c>
      <c r="V86">
        <f>R86*VLOOKUP($K86,Data!$U$3:$Y$5,V$1,FALSE)</f>
        <v>684.82157671356379</v>
      </c>
      <c r="W86">
        <f t="shared" si="14"/>
        <v>4553.6518530826352</v>
      </c>
      <c r="X86">
        <f t="shared" si="15"/>
        <v>3961.2622262212453</v>
      </c>
      <c r="Y86">
        <f>O86*VLOOKUP($K86,Data!$U$6:$Y$8,S$1,FALSE)</f>
        <v>134887.96174912673</v>
      </c>
      <c r="Z86">
        <f>N86*VLOOKUP($K86,Data!$U$6:$Y$8,T$1,FALSE)</f>
        <v>31913.873101726815</v>
      </c>
      <c r="AA86">
        <f>Q86*VLOOKUP($K86,Data!$U$6:$Y$8,U$1,FALSE)</f>
        <v>33990.717311398665</v>
      </c>
      <c r="AB86">
        <f>R86*VLOOKUP($K86,Data!$U$6:$Y$8,V$1,FALSE)</f>
        <v>31777.841370792979</v>
      </c>
      <c r="AC86">
        <f t="shared" si="16"/>
        <v>198579.67622164651</v>
      </c>
      <c r="AD86">
        <f t="shared" si="17"/>
        <v>164588.95891024783</v>
      </c>
    </row>
    <row r="87" spans="1:30" x14ac:dyDescent="0.25">
      <c r="D87">
        <v>2</v>
      </c>
      <c r="E87" s="4">
        <v>7</v>
      </c>
      <c r="F87" s="4">
        <v>19693.5</v>
      </c>
      <c r="G87" s="4">
        <v>85.257142857142853</v>
      </c>
      <c r="H87" s="4">
        <v>0.3057603198095129</v>
      </c>
      <c r="I87" s="4">
        <v>0.73215840605357008</v>
      </c>
      <c r="K87" t="str">
        <f t="shared" si="9"/>
        <v>lucerne</v>
      </c>
      <c r="L87">
        <v>85</v>
      </c>
      <c r="M87">
        <v>0.26</v>
      </c>
      <c r="N87">
        <f t="shared" si="10"/>
        <v>4352.2635</v>
      </c>
      <c r="O87">
        <f t="shared" si="11"/>
        <v>12387.211499999998</v>
      </c>
      <c r="P87">
        <v>0.73</v>
      </c>
      <c r="Q87">
        <f t="shared" si="12"/>
        <v>5317.2450000000008</v>
      </c>
      <c r="R87">
        <f t="shared" si="13"/>
        <v>2954.0250000000005</v>
      </c>
      <c r="S87">
        <f>O87*VLOOKUP($K87,Data!$U$3:$Y$5,S$1,FALSE)</f>
        <v>3609.8177099057789</v>
      </c>
      <c r="T87">
        <f>N87*VLOOKUP($K87,Data!$U$3:$Y$5,T$1,FALSE)</f>
        <v>503.04647620349459</v>
      </c>
      <c r="U87">
        <f>Q87*VLOOKUP($K87,Data!$U$3:$Y$5,U$1,FALSE)</f>
        <v>629.75574178649299</v>
      </c>
      <c r="V87">
        <f>R87*VLOOKUP($K87,Data!$U$3:$Y$5,V$1,FALSE)</f>
        <v>728.01801462934247</v>
      </c>
      <c r="W87">
        <f t="shared" si="14"/>
        <v>4840.8822007386161</v>
      </c>
      <c r="X87">
        <f t="shared" si="15"/>
        <v>4211.1264589521234</v>
      </c>
      <c r="Y87">
        <f>O87*VLOOKUP($K87,Data!$U$6:$Y$8,S$1,FALSE)</f>
        <v>143396.27933637932</v>
      </c>
      <c r="Z87">
        <f>N87*VLOOKUP($K87,Data!$U$6:$Y$8,T$1,FALSE)</f>
        <v>33926.902020451118</v>
      </c>
      <c r="AA87">
        <f>Q87*VLOOKUP($K87,Data!$U$6:$Y$8,U$1,FALSE)</f>
        <v>36134.747172579206</v>
      </c>
      <c r="AB87">
        <f>R87*VLOOKUP($K87,Data!$U$6:$Y$8,V$1,FALSE)</f>
        <v>33782.289826489156</v>
      </c>
      <c r="AC87">
        <f t="shared" si="16"/>
        <v>211105.47118331958</v>
      </c>
      <c r="AD87">
        <f t="shared" si="17"/>
        <v>174970.72401074038</v>
      </c>
    </row>
    <row r="88" spans="1:30" x14ac:dyDescent="0.25">
      <c r="D88">
        <v>3</v>
      </c>
      <c r="E88" s="4">
        <v>7</v>
      </c>
      <c r="F88" s="4">
        <v>22328.5</v>
      </c>
      <c r="G88" s="4">
        <v>85.257142857142853</v>
      </c>
      <c r="H88" s="4">
        <v>0.29312008391625027</v>
      </c>
      <c r="I88" s="4">
        <v>0.67027250216524115</v>
      </c>
      <c r="K88" t="str">
        <f t="shared" si="9"/>
        <v>lucerne</v>
      </c>
      <c r="L88">
        <v>85</v>
      </c>
      <c r="M88">
        <v>0.26</v>
      </c>
      <c r="N88">
        <f t="shared" si="10"/>
        <v>4934.5985000000001</v>
      </c>
      <c r="O88">
        <f t="shared" si="11"/>
        <v>14044.626499999998</v>
      </c>
      <c r="P88">
        <v>0.73</v>
      </c>
      <c r="Q88">
        <f t="shared" si="12"/>
        <v>6028.6950000000006</v>
      </c>
      <c r="R88">
        <f t="shared" si="13"/>
        <v>3349.2750000000005</v>
      </c>
      <c r="S88">
        <f>O88*VLOOKUP($K88,Data!$U$3:$Y$5,S$1,FALSE)</f>
        <v>4092.8130975007584</v>
      </c>
      <c r="T88">
        <f>N88*VLOOKUP($K88,Data!$U$3:$Y$5,T$1,FALSE)</f>
        <v>570.35434249421019</v>
      </c>
      <c r="U88">
        <f>Q88*VLOOKUP($K88,Data!$U$3:$Y$5,U$1,FALSE)</f>
        <v>714.0173702226474</v>
      </c>
      <c r="V88">
        <f>R88*VLOOKUP($K88,Data!$U$3:$Y$5,V$1,FALSE)</f>
        <v>825.42718357078593</v>
      </c>
      <c r="W88">
        <f t="shared" si="14"/>
        <v>5488.5946235657548</v>
      </c>
      <c r="X88">
        <f t="shared" si="15"/>
        <v>4774.5772533431073</v>
      </c>
      <c r="Y88">
        <f>O88*VLOOKUP($K88,Data!$U$6:$Y$8,S$1,FALSE)</f>
        <v>162582.77214118087</v>
      </c>
      <c r="Z88">
        <f>N88*VLOOKUP($K88,Data!$U$6:$Y$8,T$1,FALSE)</f>
        <v>38466.338221425489</v>
      </c>
      <c r="AA88">
        <f>Q88*VLOOKUP($K88,Data!$U$6:$Y$8,U$1,FALSE)</f>
        <v>40969.594142378686</v>
      </c>
      <c r="AB88">
        <f>R88*VLOOKUP($K88,Data!$U$6:$Y$8,V$1,FALSE)</f>
        <v>38302.37684468292</v>
      </c>
      <c r="AC88">
        <f t="shared" si="16"/>
        <v>239351.48720728926</v>
      </c>
      <c r="AD88">
        <f t="shared" si="17"/>
        <v>198381.89306491058</v>
      </c>
    </row>
    <row r="89" spans="1:30" x14ac:dyDescent="0.25">
      <c r="B89" t="s">
        <v>56</v>
      </c>
      <c r="C89" t="s">
        <v>55</v>
      </c>
      <c r="D89">
        <v>1</v>
      </c>
      <c r="E89" s="4">
        <v>5</v>
      </c>
      <c r="F89" s="4">
        <v>10727.5</v>
      </c>
      <c r="G89" s="4">
        <v>14.087925059043275</v>
      </c>
      <c r="H89" s="4"/>
      <c r="I89" s="4">
        <v>0.66715367496107836</v>
      </c>
      <c r="K89" t="str">
        <f t="shared" si="9"/>
        <v>red clover</v>
      </c>
      <c r="L89">
        <v>17</v>
      </c>
      <c r="M89">
        <v>0</v>
      </c>
      <c r="N89">
        <f t="shared" si="10"/>
        <v>0</v>
      </c>
      <c r="O89">
        <f t="shared" si="11"/>
        <v>1823.675</v>
      </c>
      <c r="P89">
        <v>0.61</v>
      </c>
      <c r="Q89">
        <f t="shared" si="12"/>
        <v>4183.7250000000004</v>
      </c>
      <c r="R89">
        <f t="shared" si="13"/>
        <v>8903.8249999999989</v>
      </c>
      <c r="S89">
        <f>O89*VLOOKUP($K89,Data!$U$3:$Y$5,S$1,FALSE)</f>
        <v>448.03013984166654</v>
      </c>
      <c r="T89">
        <f>N89*VLOOKUP($K89,Data!$U$3:$Y$5,T$1,FALSE)</f>
        <v>0</v>
      </c>
      <c r="U89">
        <f>Q89*VLOOKUP($K89,Data!$U$3:$Y$5,U$1,FALSE)</f>
        <v>852.74774812500004</v>
      </c>
      <c r="V89">
        <f>R89*VLOOKUP($K89,Data!$U$3:$Y$5,V$1,FALSE)</f>
        <v>2194.3433109425623</v>
      </c>
      <c r="W89">
        <f t="shared" si="14"/>
        <v>2642.3734507842287</v>
      </c>
      <c r="X89">
        <f t="shared" si="15"/>
        <v>1789.6257026592286</v>
      </c>
      <c r="Y89">
        <f>O89*VLOOKUP($K89,Data!$U$6:$Y$8,S$1,FALSE)</f>
        <v>19914.530999999999</v>
      </c>
      <c r="Z89">
        <f>N89*VLOOKUP($K89,Data!$U$6:$Y$8,T$1,FALSE)</f>
        <v>0</v>
      </c>
      <c r="AA89">
        <f>Q89*VLOOKUP($K89,Data!$U$6:$Y$8,U$1,FALSE)</f>
        <v>41837.25</v>
      </c>
      <c r="AB89">
        <f>R89*VLOOKUP($K89,Data!$U$6:$Y$8,V$1,FALSE)</f>
        <v>101824.32332642401</v>
      </c>
      <c r="AC89">
        <f t="shared" si="16"/>
        <v>121738.85432642401</v>
      </c>
      <c r="AD89">
        <f t="shared" si="17"/>
        <v>79901.604326424014</v>
      </c>
    </row>
    <row r="90" spans="1:30" x14ac:dyDescent="0.25">
      <c r="D90">
        <v>2</v>
      </c>
      <c r="E90" s="4">
        <v>5</v>
      </c>
      <c r="F90" s="4">
        <v>11067</v>
      </c>
      <c r="G90" s="4">
        <v>18.408888497489396</v>
      </c>
      <c r="H90" s="4"/>
      <c r="I90" s="4">
        <v>0.56744459515002077</v>
      </c>
      <c r="K90" t="str">
        <f t="shared" si="9"/>
        <v>red clover</v>
      </c>
      <c r="L90">
        <v>17</v>
      </c>
      <c r="M90">
        <v>0</v>
      </c>
      <c r="N90">
        <f t="shared" si="10"/>
        <v>0</v>
      </c>
      <c r="O90">
        <f t="shared" si="11"/>
        <v>1881.39</v>
      </c>
      <c r="P90">
        <v>0.61</v>
      </c>
      <c r="Q90">
        <f t="shared" si="12"/>
        <v>4316.13</v>
      </c>
      <c r="R90">
        <f t="shared" si="13"/>
        <v>9185.6099999999988</v>
      </c>
      <c r="S90">
        <f>O90*VLOOKUP($K90,Data!$U$3:$Y$5,S$1,FALSE)</f>
        <v>462.20923398999992</v>
      </c>
      <c r="T90">
        <f>N90*VLOOKUP($K90,Data!$U$3:$Y$5,T$1,FALSE)</f>
        <v>0</v>
      </c>
      <c r="U90">
        <f>Q90*VLOOKUP($K90,Data!$U$3:$Y$5,U$1,FALSE)</f>
        <v>879.73519725000006</v>
      </c>
      <c r="V90">
        <f>R90*VLOOKUP($K90,Data!$U$3:$Y$5,V$1,FALSE)</f>
        <v>2263.7890861991459</v>
      </c>
      <c r="W90">
        <f t="shared" si="14"/>
        <v>2725.9983201891459</v>
      </c>
      <c r="X90">
        <f t="shared" si="15"/>
        <v>1846.2631229391459</v>
      </c>
      <c r="Y90">
        <f>O90*VLOOKUP($K90,Data!$U$6:$Y$8,S$1,FALSE)</f>
        <v>20544.7788</v>
      </c>
      <c r="Z90">
        <f>N90*VLOOKUP($K90,Data!$U$6:$Y$8,T$1,FALSE)</f>
        <v>0</v>
      </c>
      <c r="AA90">
        <f>Q90*VLOOKUP($K90,Data!$U$6:$Y$8,U$1,FALSE)</f>
        <v>43161.3</v>
      </c>
      <c r="AB90">
        <f>R90*VLOOKUP($K90,Data!$U$6:$Y$8,V$1,FALSE)</f>
        <v>105046.82230282307</v>
      </c>
      <c r="AC90">
        <f t="shared" si="16"/>
        <v>125591.60110282307</v>
      </c>
      <c r="AD90">
        <f t="shared" si="17"/>
        <v>82430.301102823069</v>
      </c>
    </row>
    <row r="91" spans="1:30" x14ac:dyDescent="0.25">
      <c r="D91">
        <v>3</v>
      </c>
      <c r="E91" s="4">
        <v>5</v>
      </c>
      <c r="F91" s="4">
        <v>11180</v>
      </c>
      <c r="G91" s="4">
        <v>17.509653284145902</v>
      </c>
      <c r="H91" s="4"/>
      <c r="I91" s="4">
        <v>0.5959538620244339</v>
      </c>
      <c r="K91" t="str">
        <f t="shared" si="9"/>
        <v>red clover</v>
      </c>
      <c r="L91">
        <v>17</v>
      </c>
      <c r="M91">
        <v>0</v>
      </c>
      <c r="N91">
        <f t="shared" si="10"/>
        <v>0</v>
      </c>
      <c r="O91">
        <f t="shared" si="11"/>
        <v>1900.6</v>
      </c>
      <c r="P91">
        <v>0.61</v>
      </c>
      <c r="Q91">
        <f t="shared" si="12"/>
        <v>4360.2</v>
      </c>
      <c r="R91">
        <f t="shared" si="13"/>
        <v>9279.4</v>
      </c>
      <c r="S91">
        <f>O91*VLOOKUP($K91,Data!$U$3:$Y$5,S$1,FALSE)</f>
        <v>466.92863793333322</v>
      </c>
      <c r="T91">
        <f>N91*VLOOKUP($K91,Data!$U$3:$Y$5,T$1,FALSE)</f>
        <v>0</v>
      </c>
      <c r="U91">
        <f>Q91*VLOOKUP($K91,Data!$U$3:$Y$5,U$1,FALSE)</f>
        <v>888.71776499999999</v>
      </c>
      <c r="V91">
        <f>R91*VLOOKUP($K91,Data!$U$3:$Y$5,V$1,FALSE)</f>
        <v>2286.9035857690842</v>
      </c>
      <c r="W91">
        <f t="shared" si="14"/>
        <v>2753.8322237024177</v>
      </c>
      <c r="X91">
        <f t="shared" si="15"/>
        <v>1865.1144587024178</v>
      </c>
      <c r="Y91">
        <f>O91*VLOOKUP($K91,Data!$U$6:$Y$8,S$1,FALSE)</f>
        <v>20754.552</v>
      </c>
      <c r="Z91">
        <f>N91*VLOOKUP($K91,Data!$U$6:$Y$8,T$1,FALSE)</f>
        <v>0</v>
      </c>
      <c r="AA91">
        <f>Q91*VLOOKUP($K91,Data!$U$6:$Y$8,U$1,FALSE)</f>
        <v>43602</v>
      </c>
      <c r="AB91">
        <f>R91*VLOOKUP($K91,Data!$U$6:$Y$8,V$1,FALSE)</f>
        <v>106119.40664548316</v>
      </c>
      <c r="AC91">
        <f t="shared" si="16"/>
        <v>126873.95864548316</v>
      </c>
      <c r="AD91">
        <f t="shared" si="17"/>
        <v>83271.958645483159</v>
      </c>
    </row>
    <row r="92" spans="1:30" x14ac:dyDescent="0.25">
      <c r="C92" t="s">
        <v>57</v>
      </c>
      <c r="D92">
        <v>1</v>
      </c>
      <c r="E92" s="4">
        <v>5</v>
      </c>
      <c r="F92" s="4">
        <v>14262.5</v>
      </c>
      <c r="G92" s="4">
        <v>3.706608099772406</v>
      </c>
      <c r="H92" s="4"/>
      <c r="I92" s="4">
        <v>0.73949969822149086</v>
      </c>
      <c r="K92" t="str">
        <f t="shared" si="9"/>
        <v>red clover</v>
      </c>
      <c r="L92">
        <v>3</v>
      </c>
      <c r="M92">
        <v>0</v>
      </c>
      <c r="N92">
        <f t="shared" si="10"/>
        <v>0</v>
      </c>
      <c r="O92">
        <f t="shared" si="11"/>
        <v>427.875</v>
      </c>
      <c r="P92">
        <v>0.69</v>
      </c>
      <c r="Q92">
        <f t="shared" si="12"/>
        <v>4421.3750000000009</v>
      </c>
      <c r="R92">
        <f t="shared" si="13"/>
        <v>13834.625</v>
      </c>
      <c r="S92">
        <f>O92*VLOOKUP($K92,Data!$U$3:$Y$5,S$1,FALSE)</f>
        <v>105.11790537499998</v>
      </c>
      <c r="T92">
        <f>N92*VLOOKUP($K92,Data!$U$3:$Y$5,T$1,FALSE)</f>
        <v>0</v>
      </c>
      <c r="U92">
        <f>Q92*VLOOKUP($K92,Data!$U$3:$Y$5,U$1,FALSE)</f>
        <v>901.18675937500018</v>
      </c>
      <c r="V92">
        <f>R92*VLOOKUP($K92,Data!$U$3:$Y$5,V$1,FALSE)</f>
        <v>3409.5365562720235</v>
      </c>
      <c r="W92">
        <f t="shared" si="14"/>
        <v>3514.6544616470237</v>
      </c>
      <c r="X92">
        <f t="shared" si="15"/>
        <v>2613.4677022720234</v>
      </c>
      <c r="Y92">
        <f>O92*VLOOKUP($K92,Data!$U$6:$Y$8,S$1,FALSE)</f>
        <v>4672.3949999999995</v>
      </c>
      <c r="Z92">
        <f>N92*VLOOKUP($K92,Data!$U$6:$Y$8,T$1,FALSE)</f>
        <v>0</v>
      </c>
      <c r="AA92">
        <f>Q92*VLOOKUP($K92,Data!$U$6:$Y$8,U$1,FALSE)</f>
        <v>44213.750000000007</v>
      </c>
      <c r="AB92">
        <f>R92*VLOOKUP($K92,Data!$U$6:$Y$8,V$1,FALSE)</f>
        <v>158213.05215453234</v>
      </c>
      <c r="AC92">
        <f t="shared" si="16"/>
        <v>162885.44715453233</v>
      </c>
      <c r="AD92">
        <f t="shared" si="17"/>
        <v>118671.69715453233</v>
      </c>
    </row>
    <row r="93" spans="1:30" x14ac:dyDescent="0.25">
      <c r="D93">
        <v>2</v>
      </c>
      <c r="E93" s="4">
        <v>5</v>
      </c>
      <c r="F93" s="4">
        <v>15831.5</v>
      </c>
      <c r="G93" s="4">
        <v>4.2877098966031406</v>
      </c>
      <c r="H93" s="4"/>
      <c r="I93" s="4">
        <v>0.67863204595303173</v>
      </c>
      <c r="K93" t="str">
        <f t="shared" si="9"/>
        <v>red clover</v>
      </c>
      <c r="L93">
        <v>3</v>
      </c>
      <c r="M93">
        <v>0</v>
      </c>
      <c r="N93">
        <f t="shared" si="10"/>
        <v>0</v>
      </c>
      <c r="O93">
        <f t="shared" si="11"/>
        <v>474.94499999999999</v>
      </c>
      <c r="P93">
        <v>0.69</v>
      </c>
      <c r="Q93">
        <f t="shared" si="12"/>
        <v>4907.7650000000012</v>
      </c>
      <c r="R93">
        <f t="shared" si="13"/>
        <v>15356.555</v>
      </c>
      <c r="S93">
        <f>O93*VLOOKUP($K93,Data!$U$3:$Y$5,S$1,FALSE)</f>
        <v>116.68179624499997</v>
      </c>
      <c r="T93">
        <f>N93*VLOOKUP($K93,Data!$U$3:$Y$5,T$1,FALSE)</f>
        <v>0</v>
      </c>
      <c r="U93">
        <f>Q93*VLOOKUP($K93,Data!$U$3:$Y$5,U$1,FALSE)</f>
        <v>1000.3252011250003</v>
      </c>
      <c r="V93">
        <f>R93*VLOOKUP($K93,Data!$U$3:$Y$5,V$1,FALSE)</f>
        <v>3784.6154594650689</v>
      </c>
      <c r="W93">
        <f t="shared" si="14"/>
        <v>3901.2972557100688</v>
      </c>
      <c r="X93">
        <f t="shared" si="15"/>
        <v>2900.9720545850687</v>
      </c>
      <c r="Y93">
        <f>O93*VLOOKUP($K93,Data!$U$6:$Y$8,S$1,FALSE)</f>
        <v>5186.3994000000002</v>
      </c>
      <c r="Z93">
        <f>N93*VLOOKUP($K93,Data!$U$6:$Y$8,T$1,FALSE)</f>
        <v>0</v>
      </c>
      <c r="AA93">
        <f>Q93*VLOOKUP($K93,Data!$U$6:$Y$8,U$1,FALSE)</f>
        <v>49077.650000000009</v>
      </c>
      <c r="AB93">
        <f>R93*VLOOKUP($K93,Data!$U$6:$Y$8,V$1,FALSE)</f>
        <v>175617.87450899064</v>
      </c>
      <c r="AC93">
        <f t="shared" si="16"/>
        <v>180804.27390899064</v>
      </c>
      <c r="AD93">
        <f t="shared" si="17"/>
        <v>131726.62390899064</v>
      </c>
    </row>
    <row r="94" spans="1:30" x14ac:dyDescent="0.25">
      <c r="D94">
        <v>3</v>
      </c>
      <c r="E94" s="4">
        <v>5</v>
      </c>
      <c r="F94" s="4">
        <v>13645</v>
      </c>
      <c r="G94" s="4">
        <v>0.26854126850252535</v>
      </c>
      <c r="H94" s="4"/>
      <c r="I94" s="4">
        <v>0.62654878519394586</v>
      </c>
      <c r="K94" t="str">
        <f t="shared" si="9"/>
        <v>red clover</v>
      </c>
      <c r="L94">
        <v>3</v>
      </c>
      <c r="M94">
        <v>0</v>
      </c>
      <c r="N94">
        <f t="shared" si="10"/>
        <v>0</v>
      </c>
      <c r="O94">
        <f t="shared" si="11"/>
        <v>409.35</v>
      </c>
      <c r="P94">
        <v>0.69</v>
      </c>
      <c r="Q94">
        <f t="shared" si="12"/>
        <v>4229.9500000000007</v>
      </c>
      <c r="R94">
        <f t="shared" si="13"/>
        <v>13235.65</v>
      </c>
      <c r="S94">
        <f>O94*VLOOKUP($K94,Data!$U$3:$Y$5,S$1,FALSE)</f>
        <v>100.56678834999998</v>
      </c>
      <c r="T94">
        <f>N94*VLOOKUP($K94,Data!$U$3:$Y$5,T$1,FALSE)</f>
        <v>0</v>
      </c>
      <c r="U94">
        <f>Q94*VLOOKUP($K94,Data!$U$3:$Y$5,U$1,FALSE)</f>
        <v>862.16955875000019</v>
      </c>
      <c r="V94">
        <f>R94*VLOOKUP($K94,Data!$U$3:$Y$5,V$1,FALSE)</f>
        <v>3261.9194608470998</v>
      </c>
      <c r="W94">
        <f t="shared" si="14"/>
        <v>3362.4862491970998</v>
      </c>
      <c r="X94">
        <f t="shared" si="15"/>
        <v>2500.3166904470995</v>
      </c>
      <c r="Y94">
        <f>O94*VLOOKUP($K94,Data!$U$6:$Y$8,S$1,FALSE)</f>
        <v>4470.1019999999999</v>
      </c>
      <c r="Z94">
        <f>N94*VLOOKUP($K94,Data!$U$6:$Y$8,T$1,FALSE)</f>
        <v>0</v>
      </c>
      <c r="AA94">
        <f>Q94*VLOOKUP($K94,Data!$U$6:$Y$8,U$1,FALSE)</f>
        <v>42299.500000000007</v>
      </c>
      <c r="AB94">
        <f>R94*VLOOKUP($K94,Data!$U$6:$Y$8,V$1,FALSE)</f>
        <v>151363.16190349477</v>
      </c>
      <c r="AC94">
        <f t="shared" si="16"/>
        <v>155833.26390349478</v>
      </c>
      <c r="AD94">
        <f t="shared" si="17"/>
        <v>113533.76390349478</v>
      </c>
    </row>
    <row r="95" spans="1:30" x14ac:dyDescent="0.25">
      <c r="A95">
        <v>6</v>
      </c>
      <c r="B95" t="s">
        <v>58</v>
      </c>
      <c r="C95" t="s">
        <v>55</v>
      </c>
      <c r="D95">
        <v>1</v>
      </c>
      <c r="E95" s="4">
        <v>6</v>
      </c>
      <c r="F95" s="4">
        <v>10105</v>
      </c>
      <c r="G95" s="4">
        <v>54.9604579625695</v>
      </c>
      <c r="H95" s="4"/>
      <c r="I95" s="4">
        <v>0.84446854663774407</v>
      </c>
      <c r="K95" t="str">
        <f t="shared" si="9"/>
        <v>chicory</v>
      </c>
      <c r="L95">
        <v>61</v>
      </c>
      <c r="M95">
        <v>0.08</v>
      </c>
      <c r="N95">
        <f t="shared" si="10"/>
        <v>493.12400000000002</v>
      </c>
      <c r="O95">
        <f t="shared" si="11"/>
        <v>5670.9260000000004</v>
      </c>
      <c r="P95">
        <v>0.8</v>
      </c>
      <c r="Q95">
        <f t="shared" si="12"/>
        <v>2020.9999999999995</v>
      </c>
      <c r="R95">
        <f t="shared" si="13"/>
        <v>3940.9500000000003</v>
      </c>
      <c r="S95">
        <f>O95*VLOOKUP($K95,Data!$U$3:$Y$5,S$1,FALSE)</f>
        <v>990.53808752242367</v>
      </c>
      <c r="T95">
        <f>N95*VLOOKUP($K95,Data!$U$3:$Y$5,T$1,FALSE)</f>
        <v>38.001422947348097</v>
      </c>
      <c r="U95">
        <f>Q95*VLOOKUP($K95,Data!$U$3:$Y$5,U$1,FALSE)</f>
        <v>201.95778452272299</v>
      </c>
      <c r="V95">
        <f>R95*VLOOKUP($K95,Data!$U$3:$Y$5,V$1,FALSE)</f>
        <v>971.24519757060511</v>
      </c>
      <c r="W95">
        <f t="shared" si="14"/>
        <v>1999.7847080403769</v>
      </c>
      <c r="X95">
        <f t="shared" si="15"/>
        <v>1797.826923517654</v>
      </c>
      <c r="Y95">
        <f>O95*VLOOKUP($K95,Data!$U$6:$Y$8,S$1,FALSE)</f>
        <v>64300.172803649068</v>
      </c>
      <c r="Z95">
        <f>N95*VLOOKUP($K95,Data!$U$6:$Y$8,T$1,FALSE)</f>
        <v>4614.6868706631021</v>
      </c>
      <c r="AA95">
        <f>Q95*VLOOKUP($K95,Data!$U$6:$Y$8,U$1,FALSE)</f>
        <v>17372.17109537101</v>
      </c>
      <c r="AB95">
        <f>R95*VLOOKUP($K95,Data!$U$6:$Y$8,V$1,FALSE)</f>
        <v>45068.7841476299</v>
      </c>
      <c r="AC95">
        <f t="shared" si="16"/>
        <v>113983.64382194207</v>
      </c>
      <c r="AD95">
        <f t="shared" si="17"/>
        <v>96611.472726571053</v>
      </c>
    </row>
    <row r="96" spans="1:30" x14ac:dyDescent="0.25">
      <c r="D96">
        <v>2</v>
      </c>
      <c r="E96" s="4">
        <v>6</v>
      </c>
      <c r="F96" s="4">
        <v>10375</v>
      </c>
      <c r="G96" s="4">
        <v>59.451484286993235</v>
      </c>
      <c r="H96" s="4"/>
      <c r="I96" s="4">
        <v>0.81075085324232077</v>
      </c>
      <c r="K96" t="str">
        <f t="shared" si="9"/>
        <v>chicory</v>
      </c>
      <c r="L96">
        <v>61</v>
      </c>
      <c r="M96">
        <v>0.08</v>
      </c>
      <c r="N96">
        <f t="shared" si="10"/>
        <v>506.3</v>
      </c>
      <c r="O96">
        <f t="shared" si="11"/>
        <v>5822.45</v>
      </c>
      <c r="P96">
        <v>0.8</v>
      </c>
      <c r="Q96">
        <f t="shared" si="12"/>
        <v>2074.9999999999995</v>
      </c>
      <c r="R96">
        <f t="shared" si="13"/>
        <v>4046.25</v>
      </c>
      <c r="S96">
        <f>O96*VLOOKUP($K96,Data!$U$3:$Y$5,S$1,FALSE)</f>
        <v>1017.0047162835374</v>
      </c>
      <c r="T96">
        <f>N96*VLOOKUP($K96,Data!$U$3:$Y$5,T$1,FALSE)</f>
        <v>39.016799908830926</v>
      </c>
      <c r="U96">
        <f>Q96*VLOOKUP($K96,Data!$U$3:$Y$5,U$1,FALSE)</f>
        <v>207.35398460398326</v>
      </c>
      <c r="V96">
        <f>R96*VLOOKUP($K96,Data!$U$3:$Y$5,V$1,FALSE)</f>
        <v>997.19633100396118</v>
      </c>
      <c r="W96">
        <f t="shared" si="14"/>
        <v>2053.2178471963298</v>
      </c>
      <c r="X96">
        <f t="shared" si="15"/>
        <v>1845.8638625923465</v>
      </c>
      <c r="Y96">
        <f>O96*VLOOKUP($K96,Data!$U$6:$Y$8,S$1,FALSE)</f>
        <v>66018.237787022168</v>
      </c>
      <c r="Z96">
        <f>N96*VLOOKUP($K96,Data!$U$6:$Y$8,T$1,FALSE)</f>
        <v>4737.9887464749809</v>
      </c>
      <c r="AA96">
        <f>Q96*VLOOKUP($K96,Data!$U$6:$Y$8,U$1,FALSE)</f>
        <v>17836.345879710465</v>
      </c>
      <c r="AB96">
        <f>R96*VLOOKUP($K96,Data!$U$6:$Y$8,V$1,FALSE)</f>
        <v>46272.997083786264</v>
      </c>
      <c r="AC96">
        <f t="shared" si="16"/>
        <v>117029.22361728341</v>
      </c>
      <c r="AD96">
        <f t="shared" si="17"/>
        <v>99192.877737572941</v>
      </c>
    </row>
    <row r="97" spans="2:30" x14ac:dyDescent="0.25">
      <c r="D97">
        <v>3</v>
      </c>
      <c r="E97" s="4">
        <v>6</v>
      </c>
      <c r="F97" s="4">
        <v>12135</v>
      </c>
      <c r="G97" s="4">
        <v>67.332949660615938</v>
      </c>
      <c r="H97" s="4"/>
      <c r="I97" s="4">
        <v>0.73771186440677972</v>
      </c>
      <c r="K97" t="str">
        <f t="shared" si="9"/>
        <v>chicory</v>
      </c>
      <c r="L97">
        <v>61</v>
      </c>
      <c r="M97">
        <v>0.08</v>
      </c>
      <c r="N97">
        <f t="shared" si="10"/>
        <v>592.18799999999999</v>
      </c>
      <c r="O97">
        <f t="shared" si="11"/>
        <v>6810.1620000000003</v>
      </c>
      <c r="P97">
        <v>0.8</v>
      </c>
      <c r="Q97">
        <f t="shared" si="12"/>
        <v>2426.9999999999995</v>
      </c>
      <c r="R97">
        <f t="shared" si="13"/>
        <v>4732.6500000000005</v>
      </c>
      <c r="S97">
        <f>O97*VLOOKUP($K97,Data!$U$3:$Y$5,S$1,FALSE)</f>
        <v>1189.5279259856122</v>
      </c>
      <c r="T97">
        <f>N97*VLOOKUP($K97,Data!$U$3:$Y$5,T$1,FALSE)</f>
        <v>45.635553435533808</v>
      </c>
      <c r="U97">
        <f>Q97*VLOOKUP($K97,Data!$U$3:$Y$5,U$1,FALSE)</f>
        <v>242.5292147633096</v>
      </c>
      <c r="V97">
        <f>R97*VLOOKUP($K97,Data!$U$3:$Y$5,V$1,FALSE)</f>
        <v>1166.359274865838</v>
      </c>
      <c r="W97">
        <f t="shared" si="14"/>
        <v>2401.5227542869843</v>
      </c>
      <c r="X97">
        <f t="shared" si="15"/>
        <v>2158.9935395236748</v>
      </c>
      <c r="Y97">
        <f>O97*VLOOKUP($K97,Data!$U$6:$Y$8,S$1,FALSE)</f>
        <v>77217.476197157986</v>
      </c>
      <c r="Z97">
        <f>N97*VLOOKUP($K97,Data!$U$6:$Y$8,T$1,FALSE)</f>
        <v>5541.7343073227848</v>
      </c>
      <c r="AA97">
        <f>Q97*VLOOKUP($K97,Data!$U$6:$Y$8,U$1,FALSE)</f>
        <v>20862.07780725653</v>
      </c>
      <c r="AB97">
        <f>R97*VLOOKUP($K97,Data!$U$6:$Y$8,V$1,FALSE)</f>
        <v>54122.681408361095</v>
      </c>
      <c r="AC97">
        <f t="shared" si="16"/>
        <v>136881.89191284188</v>
      </c>
      <c r="AD97">
        <f t="shared" si="17"/>
        <v>116019.81410558535</v>
      </c>
    </row>
    <row r="98" spans="2:30" x14ac:dyDescent="0.25">
      <c r="C98" t="s">
        <v>57</v>
      </c>
      <c r="D98">
        <v>1</v>
      </c>
      <c r="E98" s="4">
        <v>6</v>
      </c>
      <c r="F98" s="4">
        <v>13545</v>
      </c>
      <c r="G98" s="4">
        <v>38.079518024820807</v>
      </c>
      <c r="H98" s="4"/>
      <c r="I98" s="4">
        <v>0.87173524150268333</v>
      </c>
      <c r="K98" t="str">
        <f t="shared" si="9"/>
        <v>chicory</v>
      </c>
      <c r="L98">
        <v>55</v>
      </c>
      <c r="M98">
        <v>0.08</v>
      </c>
      <c r="N98">
        <f t="shared" si="10"/>
        <v>595.98</v>
      </c>
      <c r="O98">
        <f t="shared" si="11"/>
        <v>6853.77</v>
      </c>
      <c r="P98">
        <v>0.73</v>
      </c>
      <c r="Q98">
        <f t="shared" si="12"/>
        <v>3657.15</v>
      </c>
      <c r="R98">
        <f t="shared" si="13"/>
        <v>6095.2499999999991</v>
      </c>
      <c r="S98">
        <f>O98*VLOOKUP($K98,Data!$U$3:$Y$5,S$1,FALSE)</f>
        <v>1197.1449156837105</v>
      </c>
      <c r="T98">
        <f>N98*VLOOKUP($K98,Data!$U$3:$Y$5,T$1,FALSE)</f>
        <v>45.927774856142712</v>
      </c>
      <c r="U98">
        <f>Q98*VLOOKUP($K98,Data!$U$3:$Y$5,U$1,FALSE)</f>
        <v>365.45765050335308</v>
      </c>
      <c r="V98">
        <f>R98*VLOOKUP($K98,Data!$U$3:$Y$5,V$1,FALSE)</f>
        <v>1502.1713775846508</v>
      </c>
      <c r="W98">
        <f t="shared" si="14"/>
        <v>2745.2440681245039</v>
      </c>
      <c r="X98">
        <f t="shared" si="15"/>
        <v>2379.7864176211506</v>
      </c>
      <c r="Y98">
        <f>O98*VLOOKUP($K98,Data!$U$6:$Y$8,S$1,FALSE)</f>
        <v>77711.928414595051</v>
      </c>
      <c r="Z98">
        <f>N98*VLOOKUP($K98,Data!$U$6:$Y$8,T$1,FALSE)</f>
        <v>5577.2200930755662</v>
      </c>
      <c r="AA98">
        <f>Q98*VLOOKUP($K98,Data!$U$6:$Y$8,U$1,FALSE)</f>
        <v>31436.237269389465</v>
      </c>
      <c r="AB98">
        <f>R98*VLOOKUP($K98,Data!$U$6:$Y$8,V$1,FALSE)</f>
        <v>69705.402650589604</v>
      </c>
      <c r="AC98">
        <f t="shared" si="16"/>
        <v>152994.5511582602</v>
      </c>
      <c r="AD98">
        <f t="shared" si="17"/>
        <v>121558.31388887073</v>
      </c>
    </row>
    <row r="99" spans="2:30" x14ac:dyDescent="0.25">
      <c r="D99">
        <v>2</v>
      </c>
      <c r="E99" s="4">
        <v>6</v>
      </c>
      <c r="F99" s="4">
        <v>14820</v>
      </c>
      <c r="G99" s="4">
        <v>62.454132059138963</v>
      </c>
      <c r="H99" s="4"/>
      <c r="I99" s="4">
        <v>0.54866828087167074</v>
      </c>
      <c r="K99" t="str">
        <f t="shared" si="9"/>
        <v>chicory</v>
      </c>
      <c r="L99">
        <v>55</v>
      </c>
      <c r="M99">
        <v>0.08</v>
      </c>
      <c r="N99">
        <f t="shared" si="10"/>
        <v>652.08000000000004</v>
      </c>
      <c r="O99">
        <f t="shared" si="11"/>
        <v>7498.92</v>
      </c>
      <c r="P99">
        <v>0.73</v>
      </c>
      <c r="Q99">
        <f t="shared" si="12"/>
        <v>4001.4</v>
      </c>
      <c r="R99">
        <f t="shared" si="13"/>
        <v>6668.9999999999991</v>
      </c>
      <c r="S99">
        <f>O99*VLOOKUP($K99,Data!$U$3:$Y$5,S$1,FALSE)</f>
        <v>1309.8329752995637</v>
      </c>
      <c r="T99">
        <f>N99*VLOOKUP($K99,Data!$U$3:$Y$5,T$1,FALSE)</f>
        <v>50.250987328758583</v>
      </c>
      <c r="U99">
        <f>Q99*VLOOKUP($K99,Data!$U$3:$Y$5,U$1,FALSE)</f>
        <v>399.8584260213874</v>
      </c>
      <c r="V99">
        <f>R99*VLOOKUP($K99,Data!$U$3:$Y$5,V$1,FALSE)</f>
        <v>1643.5717841125527</v>
      </c>
      <c r="W99">
        <f t="shared" si="14"/>
        <v>3003.6557467408747</v>
      </c>
      <c r="X99">
        <f t="shared" si="15"/>
        <v>2603.7973207194873</v>
      </c>
      <c r="Y99">
        <f>O99*VLOOKUP($K99,Data!$U$6:$Y$8,S$1,FALSE)</f>
        <v>85027.004732690926</v>
      </c>
      <c r="Z99">
        <f>N99*VLOOKUP($K99,Data!$U$6:$Y$8,T$1,FALSE)</f>
        <v>6102.2075879940867</v>
      </c>
      <c r="AA99">
        <f>Q99*VLOOKUP($K99,Data!$U$6:$Y$8,U$1,FALSE)</f>
        <v>34395.351519553478</v>
      </c>
      <c r="AB99">
        <f>R99*VLOOKUP($K99,Data!$U$6:$Y$8,V$1,FALSE)</f>
        <v>76266.819289903127</v>
      </c>
      <c r="AC99">
        <f t="shared" si="16"/>
        <v>167396.03161058814</v>
      </c>
      <c r="AD99">
        <f t="shared" si="17"/>
        <v>133000.68009103465</v>
      </c>
    </row>
    <row r="100" spans="2:30" x14ac:dyDescent="0.25">
      <c r="D100">
        <v>3</v>
      </c>
      <c r="E100" s="4">
        <v>6</v>
      </c>
      <c r="F100" s="4">
        <v>11970</v>
      </c>
      <c r="G100" s="4">
        <v>65.050216955861188</v>
      </c>
      <c r="H100" s="4"/>
      <c r="I100" s="4">
        <v>0.78396624472573839</v>
      </c>
      <c r="K100" t="str">
        <f t="shared" si="9"/>
        <v>chicory</v>
      </c>
      <c r="L100">
        <v>55</v>
      </c>
      <c r="M100">
        <v>0.08</v>
      </c>
      <c r="N100">
        <f t="shared" si="10"/>
        <v>526.68000000000006</v>
      </c>
      <c r="O100">
        <f t="shared" si="11"/>
        <v>6056.82</v>
      </c>
      <c r="P100">
        <v>0.73</v>
      </c>
      <c r="Q100">
        <f t="shared" si="12"/>
        <v>3231.9</v>
      </c>
      <c r="R100">
        <f t="shared" si="13"/>
        <v>5386.4999999999991</v>
      </c>
      <c r="S100">
        <f>O100*VLOOKUP($K100,Data!$U$3:$Y$5,S$1,FALSE)</f>
        <v>1057.942018511186</v>
      </c>
      <c r="T100">
        <f>N100*VLOOKUP($K100,Data!$U$3:$Y$5,T$1,FALSE)</f>
        <v>40.587335919381935</v>
      </c>
      <c r="U100">
        <f>Q100*VLOOKUP($K100,Data!$U$3:$Y$5,U$1,FALSE)</f>
        <v>322.9625748634283</v>
      </c>
      <c r="V100">
        <f>R100*VLOOKUP($K100,Data!$U$3:$Y$5,V$1,FALSE)</f>
        <v>1327.5002871678309</v>
      </c>
      <c r="W100">
        <f t="shared" si="14"/>
        <v>2426.0296415983989</v>
      </c>
      <c r="X100">
        <f t="shared" si="15"/>
        <v>2103.0670667349705</v>
      </c>
      <c r="Y100">
        <f>O100*VLOOKUP($K100,Data!$U$6:$Y$8,S$1,FALSE)</f>
        <v>68675.657668711894</v>
      </c>
      <c r="Z100">
        <f>N100*VLOOKUP($K100,Data!$U$6:$Y$8,T$1,FALSE)</f>
        <v>4928.7061287644547</v>
      </c>
      <c r="AA100">
        <f>Q100*VLOOKUP($K100,Data!$U$6:$Y$8,U$1,FALSE)</f>
        <v>27780.860842716273</v>
      </c>
      <c r="AB100">
        <f>R100*VLOOKUP($K100,Data!$U$6:$Y$8,V$1,FALSE)</f>
        <v>61600.123272614066</v>
      </c>
      <c r="AC100">
        <f t="shared" si="16"/>
        <v>135204.48707009043</v>
      </c>
      <c r="AD100">
        <f t="shared" si="17"/>
        <v>107423.62622737416</v>
      </c>
    </row>
    <row r="101" spans="2:30" x14ac:dyDescent="0.25">
      <c r="B101" t="s">
        <v>59</v>
      </c>
      <c r="C101" t="s">
        <v>55</v>
      </c>
      <c r="D101">
        <v>1</v>
      </c>
      <c r="E101" s="4">
        <v>6</v>
      </c>
      <c r="F101" s="4">
        <v>16235</v>
      </c>
      <c r="G101" s="4">
        <v>90.44930935918255</v>
      </c>
      <c r="H101" s="4"/>
      <c r="I101" s="4">
        <v>0.77525309336332959</v>
      </c>
      <c r="K101" t="str">
        <f t="shared" si="9"/>
        <v>lucerne</v>
      </c>
      <c r="L101">
        <v>94</v>
      </c>
      <c r="M101">
        <v>0.26</v>
      </c>
      <c r="N101">
        <f t="shared" si="10"/>
        <v>3967.8339999999998</v>
      </c>
      <c r="O101">
        <f t="shared" si="11"/>
        <v>11293.065999999999</v>
      </c>
      <c r="P101">
        <v>0.75</v>
      </c>
      <c r="Q101">
        <f t="shared" si="12"/>
        <v>4058.75</v>
      </c>
      <c r="R101">
        <f t="shared" si="13"/>
        <v>974.10000000000082</v>
      </c>
      <c r="S101">
        <f>O101*VLOOKUP($K101,Data!$U$3:$Y$5,S$1,FALSE)</f>
        <v>3290.9674341101559</v>
      </c>
      <c r="T101">
        <f>N101*VLOOKUP($K101,Data!$U$3:$Y$5,T$1,FALSE)</f>
        <v>458.61306693871285</v>
      </c>
      <c r="U101">
        <f>Q101*VLOOKUP($K101,Data!$U$3:$Y$5,U$1,FALSE)</f>
        <v>480.70403319311561</v>
      </c>
      <c r="V101">
        <f>R101*VLOOKUP($K101,Data!$U$3:$Y$5,V$1,FALSE)</f>
        <v>240.06646797181571</v>
      </c>
      <c r="W101">
        <f t="shared" si="14"/>
        <v>3989.6469690206845</v>
      </c>
      <c r="X101">
        <f t="shared" si="15"/>
        <v>3508.9429358275688</v>
      </c>
      <c r="Y101">
        <f>O101*VLOOKUP($K101,Data!$U$6:$Y$8,S$1,FALSE)</f>
        <v>130730.28152463272</v>
      </c>
      <c r="Z101">
        <f>N101*VLOOKUP($K101,Data!$U$6:$Y$8,T$1,FALSE)</f>
        <v>30930.185029333505</v>
      </c>
      <c r="AA101">
        <f>Q101*VLOOKUP($K101,Data!$U$6:$Y$8,U$1,FALSE)</f>
        <v>27582.310968688827</v>
      </c>
      <c r="AB101">
        <f>R101*VLOOKUP($K101,Data!$U$6:$Y$8,V$1,FALSE)</f>
        <v>11139.827360967869</v>
      </c>
      <c r="AC101">
        <f t="shared" si="16"/>
        <v>172800.2939149341</v>
      </c>
      <c r="AD101">
        <f t="shared" si="17"/>
        <v>145217.98294624526</v>
      </c>
    </row>
    <row r="102" spans="2:30" x14ac:dyDescent="0.25">
      <c r="D102">
        <v>2</v>
      </c>
      <c r="E102" s="4">
        <v>6</v>
      </c>
      <c r="F102" s="4">
        <v>18370</v>
      </c>
      <c r="G102" s="4">
        <v>94.811379836487447</v>
      </c>
      <c r="H102" s="4"/>
      <c r="I102" s="4">
        <v>0.71097560975609753</v>
      </c>
      <c r="K102" t="str">
        <f t="shared" si="9"/>
        <v>lucerne</v>
      </c>
      <c r="L102">
        <v>94</v>
      </c>
      <c r="M102">
        <v>0.26</v>
      </c>
      <c r="N102">
        <f t="shared" si="10"/>
        <v>4489.6279999999997</v>
      </c>
      <c r="O102">
        <f t="shared" si="11"/>
        <v>12778.171999999999</v>
      </c>
      <c r="P102">
        <v>0.75</v>
      </c>
      <c r="Q102">
        <f t="shared" si="12"/>
        <v>4592.5</v>
      </c>
      <c r="R102">
        <f t="shared" si="13"/>
        <v>1102.200000000001</v>
      </c>
      <c r="S102">
        <f>O102*VLOOKUP($K102,Data!$U$3:$Y$5,S$1,FALSE)</f>
        <v>3723.7494157439833</v>
      </c>
      <c r="T102">
        <f>N102*VLOOKUP($K102,Data!$U$3:$Y$5,T$1,FALSE)</f>
        <v>518.92343946191284</v>
      </c>
      <c r="U102">
        <f>Q102*VLOOKUP($K102,Data!$U$3:$Y$5,U$1,FALSE)</f>
        <v>543.91950044703003</v>
      </c>
      <c r="V102">
        <f>R102*VLOOKUP($K102,Data!$U$3:$Y$5,V$1,FALSE)</f>
        <v>271.63665023974465</v>
      </c>
      <c r="W102">
        <f t="shared" si="14"/>
        <v>4514.3095054456408</v>
      </c>
      <c r="X102">
        <f t="shared" si="15"/>
        <v>3970.3900049986105</v>
      </c>
      <c r="Y102">
        <f>O102*VLOOKUP($K102,Data!$U$6:$Y$8,S$1,FALSE)</f>
        <v>147922.09865152466</v>
      </c>
      <c r="Z102">
        <f>N102*VLOOKUP($K102,Data!$U$6:$Y$8,T$1,FALSE)</f>
        <v>34997.690113264951</v>
      </c>
      <c r="AA102">
        <f>Q102*VLOOKUP($K102,Data!$U$6:$Y$8,U$1,FALSE)</f>
        <v>31209.55050784193</v>
      </c>
      <c r="AB102">
        <f>R102*VLOOKUP($K102,Data!$U$6:$Y$8,V$1,FALSE)</f>
        <v>12604.781559653818</v>
      </c>
      <c r="AC102">
        <f t="shared" si="16"/>
        <v>195524.57032444343</v>
      </c>
      <c r="AD102">
        <f t="shared" si="17"/>
        <v>164315.0198166015</v>
      </c>
    </row>
    <row r="103" spans="2:30" x14ac:dyDescent="0.25">
      <c r="D103">
        <v>3</v>
      </c>
      <c r="E103" s="4">
        <v>6</v>
      </c>
      <c r="F103" s="4">
        <v>18020</v>
      </c>
      <c r="G103" s="4">
        <v>96.81547619047619</v>
      </c>
      <c r="H103" s="4"/>
      <c r="I103" s="4">
        <v>0.77175066312997342</v>
      </c>
      <c r="K103" t="str">
        <f t="shared" si="9"/>
        <v>lucerne</v>
      </c>
      <c r="L103">
        <v>94</v>
      </c>
      <c r="M103">
        <v>0.26</v>
      </c>
      <c r="N103">
        <f t="shared" si="10"/>
        <v>4404.0879999999997</v>
      </c>
      <c r="O103">
        <f t="shared" si="11"/>
        <v>12534.712</v>
      </c>
      <c r="P103">
        <v>0.75</v>
      </c>
      <c r="Q103">
        <f t="shared" si="12"/>
        <v>4505</v>
      </c>
      <c r="R103">
        <f t="shared" si="13"/>
        <v>1081.200000000001</v>
      </c>
      <c r="S103">
        <f>O103*VLOOKUP($K103,Data!$U$3:$Y$5,S$1,FALSE)</f>
        <v>3652.8015499023722</v>
      </c>
      <c r="T103">
        <f>N103*VLOOKUP($K103,Data!$U$3:$Y$5,T$1,FALSE)</f>
        <v>509.03649314663414</v>
      </c>
      <c r="U103">
        <f>Q103*VLOOKUP($K103,Data!$U$3:$Y$5,U$1,FALSE)</f>
        <v>533.55630909392937</v>
      </c>
      <c r="V103">
        <f>R103*VLOOKUP($K103,Data!$U$3:$Y$5,V$1,FALSE)</f>
        <v>266.46121052369074</v>
      </c>
      <c r="W103">
        <f t="shared" si="14"/>
        <v>4428.2992535726971</v>
      </c>
      <c r="X103">
        <f t="shared" si="15"/>
        <v>3894.7429444787676</v>
      </c>
      <c r="Y103">
        <f>O103*VLOOKUP($K103,Data!$U$6:$Y$8,S$1,FALSE)</f>
        <v>145103.76797498501</v>
      </c>
      <c r="Z103">
        <f>N103*VLOOKUP($K103,Data!$U$6:$Y$8,T$1,FALSE)</f>
        <v>34330.886001145045</v>
      </c>
      <c r="AA103">
        <f>Q103*VLOOKUP($K103,Data!$U$6:$Y$8,U$1,FALSE)</f>
        <v>30614.921075193881</v>
      </c>
      <c r="AB103">
        <f>R103*VLOOKUP($K103,Data!$U$6:$Y$8,V$1,FALSE)</f>
        <v>12364.625133639729</v>
      </c>
      <c r="AC103">
        <f t="shared" si="16"/>
        <v>191799.27910976979</v>
      </c>
      <c r="AD103">
        <f t="shared" si="17"/>
        <v>161184.35803457591</v>
      </c>
    </row>
    <row r="104" spans="2:30" x14ac:dyDescent="0.25">
      <c r="C104" t="s">
        <v>57</v>
      </c>
      <c r="D104">
        <v>1</v>
      </c>
      <c r="E104" s="4">
        <v>6</v>
      </c>
      <c r="F104" s="4">
        <v>16875</v>
      </c>
      <c r="G104" s="4">
        <v>59.68527242298395</v>
      </c>
      <c r="H104" s="4"/>
      <c r="I104" s="4">
        <v>0.58487394957983196</v>
      </c>
      <c r="K104" t="str">
        <f t="shared" si="9"/>
        <v>lucerne</v>
      </c>
      <c r="L104">
        <v>65</v>
      </c>
      <c r="M104">
        <v>0.26</v>
      </c>
      <c r="N104">
        <f t="shared" si="10"/>
        <v>2851.875</v>
      </c>
      <c r="O104">
        <f t="shared" si="11"/>
        <v>8116.875</v>
      </c>
      <c r="P104">
        <v>0.69</v>
      </c>
      <c r="Q104">
        <f t="shared" si="12"/>
        <v>5231.2500000000009</v>
      </c>
      <c r="R104">
        <f t="shared" si="13"/>
        <v>5906.25</v>
      </c>
      <c r="S104">
        <f>O104*VLOOKUP($K104,Data!$U$3:$Y$5,S$1,FALSE)</f>
        <v>2365.3781259883608</v>
      </c>
      <c r="T104">
        <f>N104*VLOOKUP($K104,Data!$U$3:$Y$5,T$1,FALSE)</f>
        <v>329.62748448545017</v>
      </c>
      <c r="U104">
        <f>Q104*VLOOKUP($K104,Data!$U$3:$Y$5,U$1,FALSE)</f>
        <v>619.57079732466559</v>
      </c>
      <c r="V104">
        <f>R104*VLOOKUP($K104,Data!$U$3:$Y$5,V$1,FALSE)</f>
        <v>1455.5924201401656</v>
      </c>
      <c r="W104">
        <f t="shared" si="14"/>
        <v>4150.5980306139763</v>
      </c>
      <c r="X104">
        <f t="shared" si="15"/>
        <v>3531.027233289311</v>
      </c>
      <c r="Y104">
        <f>O104*VLOOKUP($K104,Data!$U$6:$Y$8,S$1,FALSE)</f>
        <v>93962.202456822022</v>
      </c>
      <c r="Z104">
        <f>N104*VLOOKUP($K104,Data!$U$6:$Y$8,T$1,FALSE)</f>
        <v>22231.026154453662</v>
      </c>
      <c r="AA104">
        <f>Q104*VLOOKUP($K104,Data!$U$6:$Y$8,U$1,FALSE)</f>
        <v>35550.345366172704</v>
      </c>
      <c r="AB104">
        <f>R104*VLOOKUP($K104,Data!$U$6:$Y$8,V$1,FALSE)</f>
        <v>67543.9948164628</v>
      </c>
      <c r="AC104">
        <f t="shared" si="16"/>
        <v>183737.22342773847</v>
      </c>
      <c r="AD104">
        <f t="shared" si="17"/>
        <v>148186.87806156577</v>
      </c>
    </row>
    <row r="105" spans="2:30" x14ac:dyDescent="0.25">
      <c r="D105">
        <v>2</v>
      </c>
      <c r="E105" s="4">
        <v>6</v>
      </c>
      <c r="F105" s="4">
        <v>17315</v>
      </c>
      <c r="G105" s="4">
        <v>57.512517883689867</v>
      </c>
      <c r="H105" s="4"/>
      <c r="I105" s="4">
        <v>0.76290956749672345</v>
      </c>
      <c r="K105" t="str">
        <f t="shared" si="9"/>
        <v>lucerne</v>
      </c>
      <c r="L105">
        <v>65</v>
      </c>
      <c r="M105">
        <v>0.26</v>
      </c>
      <c r="N105">
        <f t="shared" si="10"/>
        <v>2926.2350000000001</v>
      </c>
      <c r="O105">
        <f t="shared" si="11"/>
        <v>8328.5149999999994</v>
      </c>
      <c r="P105">
        <v>0.69</v>
      </c>
      <c r="Q105">
        <f t="shared" si="12"/>
        <v>5367.6500000000005</v>
      </c>
      <c r="R105">
        <f t="shared" si="13"/>
        <v>6060.25</v>
      </c>
      <c r="S105">
        <f>O105*VLOOKUP($K105,Data!$U$3:$Y$5,S$1,FALSE)</f>
        <v>2427.053170458576</v>
      </c>
      <c r="T105">
        <f>N105*VLOOKUP($K105,Data!$U$3:$Y$5,T$1,FALSE)</f>
        <v>338.22221593277453</v>
      </c>
      <c r="U105">
        <f>Q105*VLOOKUP($K105,Data!$U$3:$Y$5,U$1,FALSE)</f>
        <v>635.72553218824203</v>
      </c>
      <c r="V105">
        <f>R105*VLOOKUP($K105,Data!$U$3:$Y$5,V$1,FALSE)</f>
        <v>1493.545644724561</v>
      </c>
      <c r="W105">
        <f t="shared" si="14"/>
        <v>4258.821031115911</v>
      </c>
      <c r="X105">
        <f t="shared" si="15"/>
        <v>3623.0954989276688</v>
      </c>
      <c r="Y105">
        <f>O105*VLOOKUP($K105,Data!$U$6:$Y$8,S$1,FALSE)</f>
        <v>96412.179883844336</v>
      </c>
      <c r="Z105">
        <f>N105*VLOOKUP($K105,Data!$U$6:$Y$8,T$1,FALSE)</f>
        <v>22810.679577147566</v>
      </c>
      <c r="AA105">
        <f>Q105*VLOOKUP($K105,Data!$U$6:$Y$8,U$1,FALSE)</f>
        <v>36477.287704609204</v>
      </c>
      <c r="AB105">
        <f>R105*VLOOKUP($K105,Data!$U$6:$Y$8,V$1,FALSE)</f>
        <v>69305.141940566129</v>
      </c>
      <c r="AC105">
        <f t="shared" si="16"/>
        <v>188528.00140155802</v>
      </c>
      <c r="AD105">
        <f t="shared" si="17"/>
        <v>152050.71369694883</v>
      </c>
    </row>
    <row r="106" spans="2:30" x14ac:dyDescent="0.25">
      <c r="D106">
        <v>3</v>
      </c>
      <c r="E106" s="4">
        <v>6</v>
      </c>
      <c r="F106" s="4">
        <v>14265</v>
      </c>
      <c r="G106" s="4">
        <v>78.979604705233939</v>
      </c>
      <c r="H106" s="4"/>
      <c r="I106" s="4">
        <v>0.73432835820895526</v>
      </c>
      <c r="K106" t="str">
        <f t="shared" si="9"/>
        <v>lucerne</v>
      </c>
      <c r="L106">
        <v>65</v>
      </c>
      <c r="M106">
        <v>0.26</v>
      </c>
      <c r="N106">
        <f t="shared" si="10"/>
        <v>2410.7850000000003</v>
      </c>
      <c r="O106">
        <f t="shared" si="11"/>
        <v>6861.4650000000001</v>
      </c>
      <c r="P106">
        <v>0.69</v>
      </c>
      <c r="Q106">
        <f t="shared" si="12"/>
        <v>4422.1500000000005</v>
      </c>
      <c r="R106">
        <f t="shared" si="13"/>
        <v>4992.75</v>
      </c>
      <c r="S106">
        <f>O106*VLOOKUP($K106,Data!$U$3:$Y$5,S$1,FALSE)</f>
        <v>1999.5329758354944</v>
      </c>
      <c r="T106">
        <f>N106*VLOOKUP($K106,Data!$U$3:$Y$5,T$1,FALSE)</f>
        <v>278.64510021836725</v>
      </c>
      <c r="U106">
        <f>Q106*VLOOKUP($K106,Data!$U$3:$Y$5,U$1,FALSE)</f>
        <v>523.74384733845056</v>
      </c>
      <c r="V106">
        <f>R106*VLOOKUP($K106,Data!$U$3:$Y$5,V$1,FALSE)</f>
        <v>1230.46079249182</v>
      </c>
      <c r="W106">
        <f t="shared" si="14"/>
        <v>3508.6388685456818</v>
      </c>
      <c r="X106">
        <f t="shared" si="15"/>
        <v>2984.8950212072314</v>
      </c>
      <c r="Y106">
        <f>O106*VLOOKUP($K106,Data!$U$6:$Y$8,S$1,FALSE)</f>
        <v>79429.381810166888</v>
      </c>
      <c r="Z106">
        <f>N106*VLOOKUP($K106,Data!$U$6:$Y$8,T$1,FALSE)</f>
        <v>18792.627442564833</v>
      </c>
      <c r="AA106">
        <f>Q106*VLOOKUP($K106,Data!$U$6:$Y$8,U$1,FALSE)</f>
        <v>30051.891949537989</v>
      </c>
      <c r="AB106">
        <f>R106*VLOOKUP($K106,Data!$U$6:$Y$8,V$1,FALSE)</f>
        <v>57097.190284849887</v>
      </c>
      <c r="AC106">
        <f t="shared" si="16"/>
        <v>155319.19953758159</v>
      </c>
      <c r="AD106">
        <f t="shared" si="17"/>
        <v>125267.30758804359</v>
      </c>
    </row>
    <row r="107" spans="2:30" x14ac:dyDescent="0.25">
      <c r="B107" t="s">
        <v>56</v>
      </c>
      <c r="C107" t="s">
        <v>55</v>
      </c>
      <c r="D107">
        <v>1</v>
      </c>
      <c r="E107" s="4">
        <v>6</v>
      </c>
      <c r="F107" s="4">
        <v>11910</v>
      </c>
      <c r="G107" s="4">
        <v>0</v>
      </c>
      <c r="H107" s="4"/>
      <c r="I107" s="4">
        <v>0.68596112311015123</v>
      </c>
      <c r="K107" t="str">
        <f t="shared" si="9"/>
        <v>red clover</v>
      </c>
      <c r="L107">
        <v>0</v>
      </c>
      <c r="M107">
        <v>0</v>
      </c>
      <c r="N107">
        <f t="shared" si="10"/>
        <v>0</v>
      </c>
      <c r="O107">
        <f t="shared" si="11"/>
        <v>0</v>
      </c>
      <c r="P107">
        <v>0.5</v>
      </c>
      <c r="Q107">
        <f t="shared" si="12"/>
        <v>5955</v>
      </c>
      <c r="R107">
        <f t="shared" si="13"/>
        <v>11910</v>
      </c>
      <c r="S107">
        <f>O107*VLOOKUP($K107,Data!$U$3:$Y$5,S$1,FALSE)</f>
        <v>0</v>
      </c>
      <c r="T107">
        <f>N107*VLOOKUP($K107,Data!$U$3:$Y$5,T$1,FALSE)</f>
        <v>0</v>
      </c>
      <c r="U107">
        <f>Q107*VLOOKUP($K107,Data!$U$3:$Y$5,U$1,FALSE)</f>
        <v>1213.777875</v>
      </c>
      <c r="V107">
        <f>R107*VLOOKUP($K107,Data!$U$3:$Y$5,V$1,FALSE)</f>
        <v>2935.2136675334386</v>
      </c>
      <c r="W107">
        <f t="shared" si="14"/>
        <v>2935.2136675334386</v>
      </c>
      <c r="X107">
        <f t="shared" si="15"/>
        <v>1721.4357925334386</v>
      </c>
      <c r="Y107">
        <f>O107*VLOOKUP($K107,Data!$U$6:$Y$8,S$1,FALSE)</f>
        <v>0</v>
      </c>
      <c r="Z107">
        <f>N107*VLOOKUP($K107,Data!$U$6:$Y$8,T$1,FALSE)</f>
        <v>0</v>
      </c>
      <c r="AA107">
        <f>Q107*VLOOKUP($K107,Data!$U$6:$Y$8,U$1,FALSE)</f>
        <v>59550</v>
      </c>
      <c r="AB107">
        <f>R107*VLOOKUP($K107,Data!$U$6:$Y$8,V$1,FALSE)</f>
        <v>136203.00161084818</v>
      </c>
      <c r="AC107">
        <f t="shared" si="16"/>
        <v>136203.00161084818</v>
      </c>
      <c r="AD107">
        <f t="shared" si="17"/>
        <v>76653.00161084818</v>
      </c>
    </row>
    <row r="108" spans="2:30" x14ac:dyDescent="0.25">
      <c r="D108">
        <v>2</v>
      </c>
      <c r="E108" s="4">
        <v>6</v>
      </c>
      <c r="F108" s="4">
        <v>11596.5</v>
      </c>
      <c r="G108" s="4">
        <v>0</v>
      </c>
      <c r="H108" s="4"/>
      <c r="I108" s="4">
        <v>0.39932885906040266</v>
      </c>
      <c r="K108" t="str">
        <f t="shared" si="9"/>
        <v>red clover</v>
      </c>
      <c r="L108">
        <v>0</v>
      </c>
      <c r="M108">
        <v>0</v>
      </c>
      <c r="N108">
        <f t="shared" si="10"/>
        <v>0</v>
      </c>
      <c r="O108">
        <f t="shared" si="11"/>
        <v>0</v>
      </c>
      <c r="P108">
        <v>0.5</v>
      </c>
      <c r="Q108">
        <f t="shared" si="12"/>
        <v>5798.25</v>
      </c>
      <c r="R108">
        <f t="shared" si="13"/>
        <v>11596.5</v>
      </c>
      <c r="S108">
        <f>O108*VLOOKUP($K108,Data!$U$3:$Y$5,S$1,FALSE)</f>
        <v>0</v>
      </c>
      <c r="T108">
        <f>N108*VLOOKUP($K108,Data!$U$3:$Y$5,T$1,FALSE)</f>
        <v>0</v>
      </c>
      <c r="U108">
        <f>Q108*VLOOKUP($K108,Data!$U$3:$Y$5,U$1,FALSE)</f>
        <v>1181.82830625</v>
      </c>
      <c r="V108">
        <f>R108*VLOOKUP($K108,Data!$U$3:$Y$5,V$1,FALSE)</f>
        <v>2857.9517460580623</v>
      </c>
      <c r="W108">
        <f t="shared" si="14"/>
        <v>2857.9517460580623</v>
      </c>
      <c r="X108">
        <f t="shared" si="15"/>
        <v>1676.1234398080624</v>
      </c>
      <c r="Y108">
        <f>O108*VLOOKUP($K108,Data!$U$6:$Y$8,S$1,FALSE)</f>
        <v>0</v>
      </c>
      <c r="Z108">
        <f>N108*VLOOKUP($K108,Data!$U$6:$Y$8,T$1,FALSE)</f>
        <v>0</v>
      </c>
      <c r="AA108">
        <f>Q108*VLOOKUP($K108,Data!$U$6:$Y$8,U$1,FALSE)</f>
        <v>57982.5</v>
      </c>
      <c r="AB108">
        <f>R108*VLOOKUP($K108,Data!$U$6:$Y$8,V$1,FALSE)</f>
        <v>132617.80925106638</v>
      </c>
      <c r="AC108">
        <f t="shared" si="16"/>
        <v>132617.80925106638</v>
      </c>
      <c r="AD108">
        <f t="shared" si="17"/>
        <v>74635.309251066385</v>
      </c>
    </row>
    <row r="109" spans="2:30" x14ac:dyDescent="0.25">
      <c r="D109">
        <v>3</v>
      </c>
      <c r="E109" s="4">
        <v>6</v>
      </c>
      <c r="F109" s="4">
        <v>11075</v>
      </c>
      <c r="G109" s="4">
        <v>0.2192982456140351</v>
      </c>
      <c r="H109" s="4"/>
      <c r="I109" s="4">
        <v>0.42258064516129035</v>
      </c>
      <c r="K109" t="str">
        <f t="shared" si="9"/>
        <v>red clover</v>
      </c>
      <c r="L109">
        <v>0</v>
      </c>
      <c r="M109">
        <v>0</v>
      </c>
      <c r="N109">
        <f t="shared" si="10"/>
        <v>0</v>
      </c>
      <c r="O109">
        <f t="shared" si="11"/>
        <v>0</v>
      </c>
      <c r="P109">
        <v>0.5</v>
      </c>
      <c r="Q109">
        <f t="shared" si="12"/>
        <v>5537.5</v>
      </c>
      <c r="R109">
        <f t="shared" si="13"/>
        <v>11075</v>
      </c>
      <c r="S109">
        <f>O109*VLOOKUP($K109,Data!$U$3:$Y$5,S$1,FALSE)</f>
        <v>0</v>
      </c>
      <c r="T109">
        <f>N109*VLOOKUP($K109,Data!$U$3:$Y$5,T$1,FALSE)</f>
        <v>0</v>
      </c>
      <c r="U109">
        <f>Q109*VLOOKUP($K109,Data!$U$3:$Y$5,U$1,FALSE)</f>
        <v>1128.6809375</v>
      </c>
      <c r="V109">
        <f>R109*VLOOKUP($K109,Data!$U$3:$Y$5,V$1,FALSE)</f>
        <v>2729.4283264427236</v>
      </c>
      <c r="W109">
        <f t="shared" si="14"/>
        <v>2729.4283264427236</v>
      </c>
      <c r="X109">
        <f t="shared" si="15"/>
        <v>1600.7473889427235</v>
      </c>
      <c r="Y109">
        <f>O109*VLOOKUP($K109,Data!$U$6:$Y$8,S$1,FALSE)</f>
        <v>0</v>
      </c>
      <c r="Z109">
        <f>N109*VLOOKUP($K109,Data!$U$6:$Y$8,T$1,FALSE)</f>
        <v>0</v>
      </c>
      <c r="AA109">
        <f>Q109*VLOOKUP($K109,Data!$U$6:$Y$8,U$1,FALSE)</f>
        <v>55375</v>
      </c>
      <c r="AB109">
        <f>R109*VLOOKUP($K109,Data!$U$6:$Y$8,V$1,FALSE)</f>
        <v>126653.92467171649</v>
      </c>
      <c r="AC109">
        <f t="shared" si="16"/>
        <v>126653.92467171649</v>
      </c>
      <c r="AD109">
        <f t="shared" si="17"/>
        <v>71278.924671716493</v>
      </c>
    </row>
    <row r="110" spans="2:30" x14ac:dyDescent="0.25">
      <c r="C110" t="s">
        <v>57</v>
      </c>
      <c r="D110">
        <v>1</v>
      </c>
      <c r="E110" s="4">
        <v>6</v>
      </c>
      <c r="F110" s="4">
        <v>12260</v>
      </c>
      <c r="G110" s="4">
        <v>0.97630463484122032</v>
      </c>
      <c r="H110" s="4"/>
      <c r="I110" s="4">
        <v>0.72521150592216577</v>
      </c>
      <c r="K110" t="str">
        <f t="shared" si="9"/>
        <v>red clover</v>
      </c>
      <c r="L110">
        <v>0</v>
      </c>
      <c r="M110">
        <v>0</v>
      </c>
      <c r="N110">
        <f t="shared" si="10"/>
        <v>0</v>
      </c>
      <c r="O110">
        <f t="shared" si="11"/>
        <v>0</v>
      </c>
      <c r="P110">
        <v>0.62</v>
      </c>
      <c r="Q110">
        <f t="shared" si="12"/>
        <v>4658.8</v>
      </c>
      <c r="R110">
        <f t="shared" si="13"/>
        <v>12260</v>
      </c>
      <c r="S110">
        <f>O110*VLOOKUP($K110,Data!$U$3:$Y$5,S$1,FALSE)</f>
        <v>0</v>
      </c>
      <c r="T110">
        <f>N110*VLOOKUP($K110,Data!$U$3:$Y$5,T$1,FALSE)</f>
        <v>0</v>
      </c>
      <c r="U110">
        <f>Q110*VLOOKUP($K110,Data!$U$3:$Y$5,U$1,FALSE)</f>
        <v>949.57991000000004</v>
      </c>
      <c r="V110">
        <f>R110*VLOOKUP($K110,Data!$U$3:$Y$5,V$1,FALSE)</f>
        <v>3021.4709961343374</v>
      </c>
      <c r="W110">
        <f t="shared" si="14"/>
        <v>3021.4709961343374</v>
      </c>
      <c r="X110">
        <f t="shared" si="15"/>
        <v>2071.8910861343375</v>
      </c>
      <c r="Y110">
        <f>O110*VLOOKUP($K110,Data!$U$6:$Y$8,S$1,FALSE)</f>
        <v>0</v>
      </c>
      <c r="Z110">
        <f>N110*VLOOKUP($K110,Data!$U$6:$Y$8,T$1,FALSE)</f>
        <v>0</v>
      </c>
      <c r="AA110">
        <f>Q110*VLOOKUP($K110,Data!$U$6:$Y$8,U$1,FALSE)</f>
        <v>46588</v>
      </c>
      <c r="AB110">
        <f>R110*VLOOKUP($K110,Data!$U$6:$Y$8,V$1,FALSE)</f>
        <v>140205.60871108301</v>
      </c>
      <c r="AC110">
        <f t="shared" si="16"/>
        <v>140205.60871108301</v>
      </c>
      <c r="AD110">
        <f t="shared" si="17"/>
        <v>93617.608711083012</v>
      </c>
    </row>
    <row r="111" spans="2:30" x14ac:dyDescent="0.25">
      <c r="D111">
        <v>2</v>
      </c>
      <c r="E111" s="4">
        <v>6</v>
      </c>
      <c r="F111" s="4">
        <v>12491.5</v>
      </c>
      <c r="G111" s="4">
        <v>0.31446540880503149</v>
      </c>
      <c r="H111" s="4"/>
      <c r="I111" s="4">
        <v>0.6283333333333333</v>
      </c>
      <c r="K111" t="str">
        <f t="shared" si="9"/>
        <v>red clover</v>
      </c>
      <c r="L111">
        <v>0</v>
      </c>
      <c r="M111">
        <v>0</v>
      </c>
      <c r="N111">
        <f t="shared" si="10"/>
        <v>0</v>
      </c>
      <c r="O111">
        <f t="shared" si="11"/>
        <v>0</v>
      </c>
      <c r="P111">
        <v>0.62</v>
      </c>
      <c r="Q111">
        <f t="shared" si="12"/>
        <v>4746.7700000000004</v>
      </c>
      <c r="R111">
        <f t="shared" si="13"/>
        <v>12491.5</v>
      </c>
      <c r="S111">
        <f>O111*VLOOKUP($K111,Data!$U$3:$Y$5,S$1,FALSE)</f>
        <v>0</v>
      </c>
      <c r="T111">
        <f>N111*VLOOKUP($K111,Data!$U$3:$Y$5,T$1,FALSE)</f>
        <v>0</v>
      </c>
      <c r="U111">
        <f>Q111*VLOOKUP($K111,Data!$U$3:$Y$5,U$1,FALSE)</f>
        <v>967.5103952500001</v>
      </c>
      <c r="V111">
        <f>R111*VLOOKUP($K111,Data!$U$3:$Y$5,V$1,FALSE)</f>
        <v>3078.5240577660747</v>
      </c>
      <c r="W111">
        <f t="shared" si="14"/>
        <v>3078.5240577660747</v>
      </c>
      <c r="X111">
        <f t="shared" si="15"/>
        <v>2111.0136625160749</v>
      </c>
      <c r="Y111">
        <f>O111*VLOOKUP($K111,Data!$U$6:$Y$8,S$1,FALSE)</f>
        <v>0</v>
      </c>
      <c r="Z111">
        <f>N111*VLOOKUP($K111,Data!$U$6:$Y$8,T$1,FALSE)</f>
        <v>0</v>
      </c>
      <c r="AA111">
        <f>Q111*VLOOKUP($K111,Data!$U$6:$Y$8,U$1,FALSE)</f>
        <v>47467.700000000004</v>
      </c>
      <c r="AB111">
        <f>R111*VLOOKUP($K111,Data!$U$6:$Y$8,V$1,FALSE)</f>
        <v>142853.04740738118</v>
      </c>
      <c r="AC111">
        <f t="shared" si="16"/>
        <v>142853.04740738118</v>
      </c>
      <c r="AD111">
        <f t="shared" si="17"/>
        <v>95385.347407381167</v>
      </c>
    </row>
    <row r="112" spans="2:30" x14ac:dyDescent="0.25">
      <c r="D112">
        <v>3</v>
      </c>
      <c r="E112" s="4">
        <v>6</v>
      </c>
      <c r="F112" s="4">
        <v>12265</v>
      </c>
      <c r="G112" s="4">
        <v>0</v>
      </c>
      <c r="H112" s="4"/>
      <c r="I112" s="4">
        <v>0.50042826552462527</v>
      </c>
      <c r="K112" t="str">
        <f t="shared" si="9"/>
        <v>red clover</v>
      </c>
      <c r="L112">
        <v>0</v>
      </c>
      <c r="M112">
        <v>0</v>
      </c>
      <c r="N112">
        <f t="shared" si="10"/>
        <v>0</v>
      </c>
      <c r="O112">
        <f t="shared" si="11"/>
        <v>0</v>
      </c>
      <c r="P112">
        <v>0.62</v>
      </c>
      <c r="Q112">
        <f t="shared" si="12"/>
        <v>4660.7</v>
      </c>
      <c r="R112">
        <f t="shared" si="13"/>
        <v>12265</v>
      </c>
      <c r="S112">
        <f>O112*VLOOKUP($K112,Data!$U$3:$Y$5,S$1,FALSE)</f>
        <v>0</v>
      </c>
      <c r="T112">
        <f>N112*VLOOKUP($K112,Data!$U$3:$Y$5,T$1,FALSE)</f>
        <v>0</v>
      </c>
      <c r="U112">
        <f>Q112*VLOOKUP($K112,Data!$U$3:$Y$5,U$1,FALSE)</f>
        <v>949.96717750000005</v>
      </c>
      <c r="V112">
        <f>R112*VLOOKUP($K112,Data!$U$3:$Y$5,V$1,FALSE)</f>
        <v>3022.7032436857789</v>
      </c>
      <c r="W112">
        <f t="shared" si="14"/>
        <v>3022.7032436857789</v>
      </c>
      <c r="X112">
        <f t="shared" si="15"/>
        <v>2072.7360661857788</v>
      </c>
      <c r="Y112">
        <f>O112*VLOOKUP($K112,Data!$U$6:$Y$8,S$1,FALSE)</f>
        <v>0</v>
      </c>
      <c r="Z112">
        <f>N112*VLOOKUP($K112,Data!$U$6:$Y$8,T$1,FALSE)</f>
        <v>0</v>
      </c>
      <c r="AA112">
        <f>Q112*VLOOKUP($K112,Data!$U$6:$Y$8,U$1,FALSE)</f>
        <v>46607</v>
      </c>
      <c r="AB112">
        <f>R112*VLOOKUP($K112,Data!$U$6:$Y$8,V$1,FALSE)</f>
        <v>140262.78881251492</v>
      </c>
      <c r="AC112">
        <f t="shared" si="16"/>
        <v>140262.78881251492</v>
      </c>
      <c r="AD112">
        <f t="shared" si="17"/>
        <v>93655.788812514918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1"/>
  <sheetViews>
    <sheetView workbookViewId="0">
      <selection activeCell="F19" sqref="F19"/>
    </sheetView>
  </sheetViews>
  <sheetFormatPr defaultRowHeight="15" x14ac:dyDescent="0.25"/>
  <cols>
    <col min="1" max="1" width="9.28515625" customWidth="1"/>
    <col min="2" max="2" width="17.85546875" customWidth="1"/>
    <col min="3" max="3" width="10.85546875" bestFit="1" customWidth="1"/>
    <col min="4" max="4" width="23.140625" bestFit="1" customWidth="1"/>
    <col min="5" max="9" width="7" customWidth="1"/>
    <col min="10" max="10" width="7" bestFit="1" customWidth="1"/>
    <col min="12" max="12" width="10.140625" bestFit="1" customWidth="1"/>
    <col min="21" max="21" width="10.140625" bestFit="1" customWidth="1"/>
  </cols>
  <sheetData>
    <row r="2" spans="1:22" x14ac:dyDescent="0.25">
      <c r="A2" s="3" t="s">
        <v>43</v>
      </c>
      <c r="B2" t="s">
        <v>58</v>
      </c>
    </row>
    <row r="4" spans="1:22" x14ac:dyDescent="0.25">
      <c r="A4" s="3" t="s">
        <v>64</v>
      </c>
      <c r="E4" s="3" t="s">
        <v>42</v>
      </c>
      <c r="F4" s="3" t="s">
        <v>44</v>
      </c>
    </row>
    <row r="5" spans="1:22" x14ac:dyDescent="0.25">
      <c r="E5" t="s">
        <v>55</v>
      </c>
      <c r="H5" t="s">
        <v>57</v>
      </c>
    </row>
    <row r="6" spans="1:22" x14ac:dyDescent="0.25">
      <c r="A6" s="3" t="s">
        <v>2</v>
      </c>
      <c r="B6" s="3" t="s">
        <v>38</v>
      </c>
      <c r="C6" s="3" t="s">
        <v>39</v>
      </c>
      <c r="D6" s="3" t="s">
        <v>40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</row>
    <row r="7" spans="1:22" x14ac:dyDescent="0.25">
      <c r="A7">
        <v>1</v>
      </c>
      <c r="B7" s="33">
        <v>35370</v>
      </c>
      <c r="C7">
        <v>1</v>
      </c>
      <c r="D7" t="s">
        <v>54</v>
      </c>
      <c r="E7" s="4"/>
      <c r="F7" s="4"/>
      <c r="G7" s="4"/>
      <c r="H7" s="4"/>
      <c r="I7" s="4"/>
      <c r="J7" s="4"/>
      <c r="L7" s="33">
        <f>B7</f>
        <v>35370</v>
      </c>
      <c r="M7" t="e">
        <f>AVERAGE(D7:F7)</f>
        <v>#DIV/0!</v>
      </c>
    </row>
    <row r="8" spans="1:22" x14ac:dyDescent="0.25">
      <c r="B8" s="33">
        <v>35458</v>
      </c>
      <c r="C8">
        <v>1</v>
      </c>
      <c r="D8" t="s">
        <v>60</v>
      </c>
      <c r="E8" s="4">
        <v>3150</v>
      </c>
      <c r="F8" s="4">
        <v>4080</v>
      </c>
      <c r="G8" s="4">
        <v>3210</v>
      </c>
      <c r="H8" s="4">
        <v>3210</v>
      </c>
      <c r="I8" s="4">
        <v>2400</v>
      </c>
      <c r="J8" s="4">
        <v>3210</v>
      </c>
      <c r="U8" s="33">
        <v>35715</v>
      </c>
      <c r="V8">
        <v>0</v>
      </c>
    </row>
    <row r="9" spans="1:22" x14ac:dyDescent="0.25">
      <c r="B9" s="33">
        <v>35482</v>
      </c>
      <c r="C9">
        <v>1</v>
      </c>
      <c r="D9" t="s">
        <v>54</v>
      </c>
      <c r="E9" s="4">
        <v>4300</v>
      </c>
      <c r="F9" s="4">
        <v>3700</v>
      </c>
      <c r="G9" s="4">
        <v>4800</v>
      </c>
      <c r="H9" s="4">
        <v>4300</v>
      </c>
      <c r="I9" s="4">
        <v>4800</v>
      </c>
      <c r="J9" s="4">
        <v>3700</v>
      </c>
      <c r="L9" s="33">
        <f>B9</f>
        <v>35482</v>
      </c>
      <c r="M9">
        <f>AVERAGE(D9:F9)</f>
        <v>4000</v>
      </c>
      <c r="P9">
        <v>1965</v>
      </c>
      <c r="Q9">
        <v>1625</v>
      </c>
      <c r="R9">
        <v>1150</v>
      </c>
      <c r="S9">
        <f>AVERAGE(P9:R9)</f>
        <v>1580</v>
      </c>
      <c r="U9" s="33">
        <v>36004</v>
      </c>
      <c r="V9">
        <v>1584.9056</v>
      </c>
    </row>
    <row r="10" spans="1:22" x14ac:dyDescent="0.25">
      <c r="B10" s="33">
        <v>35586</v>
      </c>
      <c r="C10">
        <v>2</v>
      </c>
      <c r="D10" t="s">
        <v>54</v>
      </c>
      <c r="E10" s="4">
        <v>4300</v>
      </c>
      <c r="F10" s="4">
        <v>4100</v>
      </c>
      <c r="G10" s="4">
        <v>4500</v>
      </c>
      <c r="H10" s="4">
        <v>4000</v>
      </c>
      <c r="I10" s="4">
        <v>4300</v>
      </c>
      <c r="J10" s="4">
        <v>3700</v>
      </c>
      <c r="L10" s="33">
        <f t="shared" ref="L10:L33" si="0">B10</f>
        <v>35586</v>
      </c>
      <c r="M10">
        <f t="shared" ref="M10:M17" si="1">AVERAGE(D10:F10)</f>
        <v>4200</v>
      </c>
      <c r="P10">
        <v>2675</v>
      </c>
      <c r="Q10">
        <v>3275</v>
      </c>
      <c r="R10">
        <v>2900</v>
      </c>
      <c r="S10">
        <f t="shared" ref="S10:S13" si="2">AVERAGE(P10:R10)</f>
        <v>2950</v>
      </c>
      <c r="U10" s="33">
        <v>33</v>
      </c>
      <c r="V10">
        <v>2943.3962000000001</v>
      </c>
    </row>
    <row r="11" spans="1:22" x14ac:dyDescent="0.25">
      <c r="B11" s="33">
        <v>35657</v>
      </c>
      <c r="C11">
        <v>2</v>
      </c>
      <c r="D11" t="s">
        <v>60</v>
      </c>
      <c r="E11" s="4"/>
      <c r="F11" s="4"/>
      <c r="G11" s="4"/>
      <c r="H11" s="4"/>
      <c r="I11" s="4"/>
      <c r="J11" s="4"/>
      <c r="L11" s="33">
        <f t="shared" si="0"/>
        <v>35657</v>
      </c>
      <c r="M11" t="e">
        <f t="shared" si="1"/>
        <v>#DIV/0!</v>
      </c>
      <c r="P11">
        <v>6500</v>
      </c>
      <c r="Q11">
        <v>4200</v>
      </c>
      <c r="R11">
        <v>3520</v>
      </c>
      <c r="S11">
        <f t="shared" si="2"/>
        <v>4740</v>
      </c>
      <c r="U11" s="33">
        <v>40</v>
      </c>
      <c r="V11">
        <v>4754.7169999999996</v>
      </c>
    </row>
    <row r="12" spans="1:22" x14ac:dyDescent="0.25">
      <c r="A12">
        <v>2</v>
      </c>
      <c r="B12" s="33">
        <v>35709</v>
      </c>
      <c r="C12">
        <v>1</v>
      </c>
      <c r="D12" t="s">
        <v>54</v>
      </c>
      <c r="E12" s="4">
        <v>2333</v>
      </c>
      <c r="F12" s="4">
        <v>2750</v>
      </c>
      <c r="G12" s="4">
        <v>2450</v>
      </c>
      <c r="H12" s="4">
        <v>2693</v>
      </c>
      <c r="I12" s="4">
        <v>2420</v>
      </c>
      <c r="J12" s="4">
        <v>2300</v>
      </c>
      <c r="L12" s="33">
        <f t="shared" si="0"/>
        <v>35709</v>
      </c>
      <c r="M12">
        <f t="shared" si="1"/>
        <v>2541.5</v>
      </c>
      <c r="P12">
        <v>6500</v>
      </c>
      <c r="Q12">
        <v>4200</v>
      </c>
      <c r="R12">
        <v>6945</v>
      </c>
      <c r="S12">
        <f t="shared" si="2"/>
        <v>5881.666666666667</v>
      </c>
      <c r="U12" s="33">
        <v>49</v>
      </c>
      <c r="V12">
        <v>5886.7924999999996</v>
      </c>
    </row>
    <row r="13" spans="1:22" x14ac:dyDescent="0.25">
      <c r="B13" s="33">
        <v>35731</v>
      </c>
      <c r="C13">
        <v>2</v>
      </c>
      <c r="D13" t="s">
        <v>60</v>
      </c>
      <c r="E13" s="4">
        <v>1965</v>
      </c>
      <c r="F13" s="4">
        <v>1625</v>
      </c>
      <c r="G13" s="4">
        <v>1150</v>
      </c>
      <c r="H13" s="4">
        <v>2115</v>
      </c>
      <c r="I13" s="4">
        <v>1700</v>
      </c>
      <c r="J13" s="4">
        <v>1150</v>
      </c>
      <c r="L13" s="33">
        <f t="shared" si="0"/>
        <v>35731</v>
      </c>
      <c r="P13">
        <v>1975</v>
      </c>
      <c r="Q13">
        <v>1855</v>
      </c>
      <c r="R13">
        <v>1625</v>
      </c>
      <c r="S13">
        <f t="shared" si="2"/>
        <v>1818.3333333333333</v>
      </c>
      <c r="U13" s="33">
        <v>66.939891000000003</v>
      </c>
    </row>
    <row r="14" spans="1:22" x14ac:dyDescent="0.25">
      <c r="B14" s="33">
        <v>35737</v>
      </c>
      <c r="C14">
        <v>2</v>
      </c>
      <c r="D14" t="s">
        <v>60</v>
      </c>
      <c r="E14" s="4">
        <v>2675</v>
      </c>
      <c r="F14" s="4">
        <v>3275</v>
      </c>
      <c r="G14" s="4">
        <v>2900</v>
      </c>
      <c r="H14" s="4">
        <v>3355</v>
      </c>
      <c r="I14" s="4">
        <v>3015</v>
      </c>
      <c r="J14" s="4">
        <v>2595</v>
      </c>
      <c r="L14" s="33">
        <f t="shared" si="0"/>
        <v>35737</v>
      </c>
      <c r="M14">
        <f>AVERAGE(D14:F14)</f>
        <v>2975</v>
      </c>
      <c r="U14" s="33">
        <v>90.349727999999999</v>
      </c>
      <c r="V14">
        <v>404.31268</v>
      </c>
    </row>
    <row r="15" spans="1:22" x14ac:dyDescent="0.25">
      <c r="B15" s="33">
        <v>35744</v>
      </c>
      <c r="C15">
        <v>2</v>
      </c>
      <c r="D15" t="s">
        <v>60</v>
      </c>
      <c r="E15" s="4">
        <v>6500</v>
      </c>
      <c r="F15" s="4">
        <v>4200</v>
      </c>
      <c r="G15" s="4">
        <v>3520</v>
      </c>
      <c r="H15" s="4">
        <v>4370</v>
      </c>
      <c r="I15" s="4">
        <v>4050</v>
      </c>
      <c r="J15" s="4">
        <v>4030</v>
      </c>
      <c r="L15" s="33">
        <f t="shared" si="0"/>
        <v>35744</v>
      </c>
      <c r="M15">
        <f t="shared" si="1"/>
        <v>5350</v>
      </c>
      <c r="U15" s="33">
        <v>103.31694</v>
      </c>
      <c r="V15">
        <v>1018.8679</v>
      </c>
    </row>
    <row r="16" spans="1:22" x14ac:dyDescent="0.25">
      <c r="B16" s="33">
        <v>35753</v>
      </c>
      <c r="C16">
        <v>2</v>
      </c>
      <c r="D16" t="s">
        <v>54</v>
      </c>
      <c r="E16" s="4">
        <v>6500</v>
      </c>
      <c r="F16" s="4">
        <v>4200</v>
      </c>
      <c r="G16" s="4">
        <v>6945</v>
      </c>
      <c r="H16" s="4">
        <v>4370</v>
      </c>
      <c r="I16" s="4">
        <v>4050</v>
      </c>
      <c r="J16" s="4">
        <v>5660</v>
      </c>
      <c r="L16" s="33">
        <f t="shared" si="0"/>
        <v>35753</v>
      </c>
      <c r="M16">
        <f t="shared" si="1"/>
        <v>5350</v>
      </c>
      <c r="U16" s="33">
        <v>117.78142</v>
      </c>
      <c r="V16">
        <v>2733.1536000000001</v>
      </c>
    </row>
    <row r="17" spans="2:22" x14ac:dyDescent="0.25">
      <c r="B17" s="33">
        <v>35766</v>
      </c>
      <c r="C17">
        <v>3</v>
      </c>
      <c r="D17" t="s">
        <v>60</v>
      </c>
      <c r="E17" s="4">
        <v>346.5</v>
      </c>
      <c r="F17" s="4">
        <v>471</v>
      </c>
      <c r="G17" s="4">
        <v>424</v>
      </c>
      <c r="H17" s="4">
        <v>960</v>
      </c>
      <c r="I17" s="4">
        <v>730</v>
      </c>
      <c r="J17" s="4">
        <v>389.5</v>
      </c>
      <c r="L17" s="33">
        <f t="shared" si="0"/>
        <v>35766</v>
      </c>
      <c r="M17">
        <f t="shared" si="1"/>
        <v>408.75</v>
      </c>
      <c r="U17" s="33">
        <v>134.22950700000001</v>
      </c>
      <c r="V17">
        <v>2539.0835000000002</v>
      </c>
    </row>
    <row r="18" spans="2:22" x14ac:dyDescent="0.25">
      <c r="B18" s="33">
        <v>35773</v>
      </c>
      <c r="C18">
        <v>3</v>
      </c>
      <c r="D18" t="s">
        <v>60</v>
      </c>
      <c r="E18" s="4">
        <v>835</v>
      </c>
      <c r="F18" s="4">
        <v>1045</v>
      </c>
      <c r="G18" s="4">
        <v>1120</v>
      </c>
      <c r="H18" s="4">
        <v>1835</v>
      </c>
      <c r="I18" s="4">
        <v>1410</v>
      </c>
      <c r="J18" s="4">
        <v>1045</v>
      </c>
      <c r="L18" s="33">
        <f t="shared" si="0"/>
        <v>35773</v>
      </c>
    </row>
    <row r="19" spans="2:22" x14ac:dyDescent="0.25">
      <c r="B19" s="33">
        <v>35781</v>
      </c>
      <c r="C19">
        <v>3</v>
      </c>
      <c r="D19" t="s">
        <v>60</v>
      </c>
      <c r="E19" s="4">
        <v>2085</v>
      </c>
      <c r="F19" s="4">
        <v>3840</v>
      </c>
      <c r="G19" s="4">
        <v>2195</v>
      </c>
      <c r="H19" s="4">
        <v>2795</v>
      </c>
      <c r="I19" s="4">
        <v>2360</v>
      </c>
      <c r="J19" s="4">
        <v>1565</v>
      </c>
      <c r="L19" s="33">
        <f t="shared" si="0"/>
        <v>35781</v>
      </c>
    </row>
    <row r="20" spans="2:22" x14ac:dyDescent="0.25">
      <c r="B20" s="33">
        <v>35787</v>
      </c>
      <c r="C20">
        <v>3</v>
      </c>
      <c r="D20" t="s">
        <v>54</v>
      </c>
      <c r="E20" s="4">
        <v>2085</v>
      </c>
      <c r="F20" s="4">
        <v>3270</v>
      </c>
      <c r="G20" s="4">
        <v>2280</v>
      </c>
      <c r="H20" s="4">
        <v>3970</v>
      </c>
      <c r="I20" s="4">
        <v>2770</v>
      </c>
      <c r="J20" s="4">
        <v>3560</v>
      </c>
      <c r="L20" s="33">
        <f t="shared" si="0"/>
        <v>35787</v>
      </c>
    </row>
    <row r="21" spans="2:22" x14ac:dyDescent="0.25">
      <c r="B21" s="33">
        <v>35803</v>
      </c>
      <c r="C21">
        <v>4</v>
      </c>
      <c r="D21" t="s">
        <v>60</v>
      </c>
      <c r="E21" s="4">
        <v>407</v>
      </c>
      <c r="F21" s="4">
        <v>710</v>
      </c>
      <c r="G21" s="4">
        <v>715</v>
      </c>
      <c r="H21" s="4">
        <v>725</v>
      </c>
      <c r="I21" s="4">
        <v>875</v>
      </c>
      <c r="J21" s="4">
        <v>980</v>
      </c>
      <c r="L21" s="33">
        <f t="shared" si="0"/>
        <v>35803</v>
      </c>
    </row>
    <row r="22" spans="2:22" x14ac:dyDescent="0.25">
      <c r="B22" s="33">
        <v>35810</v>
      </c>
      <c r="C22">
        <v>4</v>
      </c>
      <c r="D22" t="s">
        <v>60</v>
      </c>
      <c r="E22" s="4">
        <v>1055</v>
      </c>
      <c r="F22" s="4">
        <v>1120</v>
      </c>
      <c r="G22" s="4">
        <v>1225</v>
      </c>
      <c r="H22" s="4">
        <v>1495</v>
      </c>
      <c r="I22" s="4">
        <v>1570</v>
      </c>
      <c r="J22" s="4">
        <v>1165</v>
      </c>
      <c r="L22" s="33">
        <f t="shared" si="0"/>
        <v>35810</v>
      </c>
    </row>
    <row r="23" spans="2:22" x14ac:dyDescent="0.25">
      <c r="B23" s="33">
        <v>35817</v>
      </c>
      <c r="C23">
        <v>4</v>
      </c>
      <c r="D23" t="s">
        <v>60</v>
      </c>
      <c r="E23" s="4">
        <v>1725</v>
      </c>
      <c r="F23" s="4">
        <v>1662</v>
      </c>
      <c r="G23" s="4">
        <v>2035</v>
      </c>
      <c r="H23" s="4">
        <v>3180</v>
      </c>
      <c r="I23" s="4">
        <v>2675</v>
      </c>
      <c r="J23" s="4">
        <v>2845</v>
      </c>
      <c r="L23" s="33">
        <f t="shared" si="0"/>
        <v>35817</v>
      </c>
    </row>
    <row r="24" spans="2:22" x14ac:dyDescent="0.25">
      <c r="B24" s="33">
        <v>35824</v>
      </c>
      <c r="C24">
        <v>4</v>
      </c>
      <c r="D24" t="s">
        <v>60</v>
      </c>
      <c r="E24" s="4">
        <v>2370</v>
      </c>
      <c r="F24" s="4">
        <v>2210</v>
      </c>
      <c r="G24" s="4">
        <v>2245</v>
      </c>
      <c r="H24" s="4">
        <v>4340</v>
      </c>
      <c r="I24" s="4">
        <v>4415</v>
      </c>
      <c r="J24" s="4">
        <v>3230</v>
      </c>
      <c r="L24" s="33">
        <f t="shared" si="0"/>
        <v>35824</v>
      </c>
    </row>
    <row r="25" spans="2:22" x14ac:dyDescent="0.25">
      <c r="B25" s="33">
        <v>35829</v>
      </c>
      <c r="C25">
        <v>4</v>
      </c>
      <c r="D25" t="s">
        <v>54</v>
      </c>
      <c r="E25" s="4">
        <v>2110</v>
      </c>
      <c r="F25" s="4">
        <v>2610</v>
      </c>
      <c r="G25" s="4">
        <v>2925</v>
      </c>
      <c r="H25" s="4">
        <v>6225</v>
      </c>
      <c r="I25" s="4">
        <v>4625</v>
      </c>
      <c r="J25" s="4">
        <v>3880</v>
      </c>
      <c r="L25" s="33">
        <f t="shared" si="0"/>
        <v>35829</v>
      </c>
    </row>
    <row r="26" spans="2:22" x14ac:dyDescent="0.25">
      <c r="B26" s="33">
        <v>35845</v>
      </c>
      <c r="C26">
        <v>5</v>
      </c>
      <c r="D26" t="s">
        <v>60</v>
      </c>
      <c r="E26" s="4">
        <v>422.5</v>
      </c>
      <c r="F26" s="4">
        <v>430.5</v>
      </c>
      <c r="G26" s="4">
        <v>457.5</v>
      </c>
      <c r="H26" s="4">
        <v>284</v>
      </c>
      <c r="I26" s="4">
        <v>213</v>
      </c>
      <c r="J26" s="4">
        <v>377</v>
      </c>
      <c r="L26" s="33">
        <f t="shared" si="0"/>
        <v>35845</v>
      </c>
    </row>
    <row r="27" spans="2:22" x14ac:dyDescent="0.25">
      <c r="B27" s="33">
        <v>35852</v>
      </c>
      <c r="C27">
        <v>5</v>
      </c>
      <c r="D27" t="s">
        <v>60</v>
      </c>
      <c r="E27" s="4">
        <v>685</v>
      </c>
      <c r="F27" s="4">
        <v>610</v>
      </c>
      <c r="G27" s="4">
        <v>640</v>
      </c>
      <c r="H27" s="4">
        <v>1095</v>
      </c>
      <c r="I27" s="4">
        <v>800</v>
      </c>
      <c r="J27" s="4">
        <v>795</v>
      </c>
      <c r="L27" s="33">
        <f t="shared" si="0"/>
        <v>35852</v>
      </c>
    </row>
    <row r="28" spans="2:22" x14ac:dyDescent="0.25">
      <c r="B28" s="33">
        <v>35859</v>
      </c>
      <c r="C28">
        <v>5</v>
      </c>
      <c r="D28" t="s">
        <v>60</v>
      </c>
      <c r="E28" s="4">
        <v>910</v>
      </c>
      <c r="F28" s="4">
        <v>1390</v>
      </c>
      <c r="G28" s="4">
        <v>930</v>
      </c>
      <c r="H28" s="4">
        <v>2225</v>
      </c>
      <c r="I28" s="4">
        <v>1635</v>
      </c>
      <c r="J28" s="4">
        <v>1135</v>
      </c>
      <c r="L28" s="33">
        <f t="shared" si="0"/>
        <v>35859</v>
      </c>
    </row>
    <row r="29" spans="2:22" x14ac:dyDescent="0.25">
      <c r="B29" s="33">
        <v>35866</v>
      </c>
      <c r="C29">
        <v>5</v>
      </c>
      <c r="D29" t="s">
        <v>54</v>
      </c>
      <c r="E29" s="4">
        <v>1125</v>
      </c>
      <c r="F29" s="4">
        <v>975</v>
      </c>
      <c r="G29" s="4">
        <v>945</v>
      </c>
      <c r="H29" s="4">
        <v>2245</v>
      </c>
      <c r="I29" s="4">
        <v>1470</v>
      </c>
      <c r="J29" s="4">
        <v>1310</v>
      </c>
      <c r="L29" s="33">
        <f t="shared" si="0"/>
        <v>35866</v>
      </c>
    </row>
    <row r="30" spans="2:22" x14ac:dyDescent="0.25">
      <c r="B30" s="33">
        <v>35882</v>
      </c>
      <c r="C30">
        <v>6</v>
      </c>
      <c r="D30" t="s">
        <v>60</v>
      </c>
      <c r="E30" s="4">
        <v>500</v>
      </c>
      <c r="F30" s="4">
        <v>403.5</v>
      </c>
      <c r="G30" s="4">
        <v>496</v>
      </c>
      <c r="H30" s="4">
        <v>560</v>
      </c>
      <c r="I30" s="4">
        <v>421</v>
      </c>
      <c r="J30" s="4">
        <v>478.5</v>
      </c>
      <c r="L30" s="33">
        <f t="shared" si="0"/>
        <v>35882</v>
      </c>
    </row>
    <row r="31" spans="2:22" x14ac:dyDescent="0.25">
      <c r="B31" s="33">
        <v>35894</v>
      </c>
      <c r="C31">
        <v>6</v>
      </c>
      <c r="D31" t="s">
        <v>60</v>
      </c>
      <c r="E31" s="4">
        <v>685</v>
      </c>
      <c r="F31" s="4">
        <v>660</v>
      </c>
      <c r="G31" s="4">
        <v>570</v>
      </c>
      <c r="H31" s="4">
        <v>244</v>
      </c>
      <c r="I31" s="4">
        <v>945</v>
      </c>
      <c r="J31" s="4">
        <v>740</v>
      </c>
      <c r="L31" s="33">
        <f t="shared" si="0"/>
        <v>35894</v>
      </c>
    </row>
    <row r="32" spans="2:22" x14ac:dyDescent="0.25">
      <c r="B32" s="33">
        <v>35912</v>
      </c>
      <c r="C32">
        <v>6</v>
      </c>
      <c r="D32" t="s">
        <v>60</v>
      </c>
      <c r="E32" s="4">
        <v>1415</v>
      </c>
      <c r="F32" s="4">
        <v>900</v>
      </c>
      <c r="G32" s="4">
        <v>1120</v>
      </c>
      <c r="H32" s="4">
        <v>2545</v>
      </c>
      <c r="I32" s="4">
        <v>1640</v>
      </c>
      <c r="J32" s="4">
        <v>1495</v>
      </c>
      <c r="L32" s="33">
        <f t="shared" si="0"/>
        <v>35912</v>
      </c>
    </row>
    <row r="33" spans="1:12" x14ac:dyDescent="0.25">
      <c r="B33" s="33">
        <v>35930</v>
      </c>
      <c r="C33">
        <v>6</v>
      </c>
      <c r="D33" t="s">
        <v>60</v>
      </c>
      <c r="E33" s="4">
        <v>1305</v>
      </c>
      <c r="F33" s="4">
        <v>1180</v>
      </c>
      <c r="G33" s="4">
        <v>1410</v>
      </c>
      <c r="H33" s="4">
        <v>2250</v>
      </c>
      <c r="I33" s="4">
        <v>1605</v>
      </c>
      <c r="J33" s="4">
        <v>1400</v>
      </c>
      <c r="L33" s="33">
        <f t="shared" si="0"/>
        <v>35930</v>
      </c>
    </row>
    <row r="34" spans="1:12" x14ac:dyDescent="0.25">
      <c r="B34" s="33">
        <v>35944</v>
      </c>
      <c r="C34">
        <v>6</v>
      </c>
      <c r="D34" t="s">
        <v>54</v>
      </c>
      <c r="E34" s="4">
        <v>1420</v>
      </c>
      <c r="F34" s="4">
        <v>950</v>
      </c>
      <c r="G34" s="4">
        <v>1115</v>
      </c>
      <c r="H34" s="4">
        <v>2125</v>
      </c>
      <c r="I34" s="4">
        <v>1185</v>
      </c>
      <c r="J34" s="4">
        <v>1340</v>
      </c>
    </row>
    <row r="35" spans="1:12" x14ac:dyDescent="0.25">
      <c r="A35">
        <v>3</v>
      </c>
      <c r="B35" s="33">
        <v>36003</v>
      </c>
      <c r="C35">
        <v>1</v>
      </c>
      <c r="D35" t="s">
        <v>60</v>
      </c>
      <c r="E35" s="4">
        <v>66</v>
      </c>
      <c r="F35" s="4">
        <v>68</v>
      </c>
      <c r="G35" s="4">
        <v>58.5</v>
      </c>
      <c r="H35" s="4">
        <v>66</v>
      </c>
      <c r="I35" s="4">
        <v>68</v>
      </c>
      <c r="J35" s="4">
        <v>58.5</v>
      </c>
    </row>
    <row r="36" spans="1:12" x14ac:dyDescent="0.25">
      <c r="B36" s="33">
        <v>36022</v>
      </c>
      <c r="C36">
        <v>1</v>
      </c>
      <c r="D36" t="s">
        <v>60</v>
      </c>
      <c r="E36" s="4">
        <v>342</v>
      </c>
      <c r="F36" s="4">
        <v>352.5</v>
      </c>
      <c r="G36" s="4">
        <v>303</v>
      </c>
      <c r="H36" s="4">
        <v>342</v>
      </c>
      <c r="I36" s="4">
        <v>352.5</v>
      </c>
      <c r="J36" s="4">
        <v>303</v>
      </c>
    </row>
    <row r="37" spans="1:12" x14ac:dyDescent="0.25">
      <c r="B37" s="33">
        <v>36043</v>
      </c>
      <c r="C37">
        <v>1</v>
      </c>
      <c r="D37" t="s">
        <v>60</v>
      </c>
      <c r="E37" s="4">
        <v>635</v>
      </c>
      <c r="F37" s="4">
        <v>654</v>
      </c>
      <c r="G37" s="4">
        <v>562</v>
      </c>
      <c r="H37" s="4">
        <v>635</v>
      </c>
      <c r="I37" s="4">
        <v>654</v>
      </c>
      <c r="J37" s="4">
        <v>562</v>
      </c>
    </row>
    <row r="38" spans="1:12" x14ac:dyDescent="0.25">
      <c r="B38" s="33">
        <v>36057</v>
      </c>
      <c r="C38">
        <v>1</v>
      </c>
      <c r="D38" t="s">
        <v>60</v>
      </c>
      <c r="E38" s="4">
        <v>1291.5</v>
      </c>
      <c r="F38" s="4">
        <v>1330.5</v>
      </c>
      <c r="G38" s="4">
        <v>1143</v>
      </c>
      <c r="H38" s="4">
        <v>1291.5</v>
      </c>
      <c r="I38" s="4">
        <v>1330.5</v>
      </c>
      <c r="J38" s="4">
        <v>1143</v>
      </c>
    </row>
    <row r="39" spans="1:12" x14ac:dyDescent="0.25">
      <c r="B39" s="33">
        <v>36067</v>
      </c>
      <c r="C39">
        <v>1</v>
      </c>
      <c r="D39" t="s">
        <v>54</v>
      </c>
      <c r="E39" s="4">
        <v>2235</v>
      </c>
      <c r="F39" s="4">
        <v>1625</v>
      </c>
      <c r="G39" s="4">
        <v>2040</v>
      </c>
      <c r="H39" s="4">
        <v>2730</v>
      </c>
      <c r="I39" s="4">
        <v>1850</v>
      </c>
      <c r="J39" s="4">
        <v>2020</v>
      </c>
    </row>
    <row r="40" spans="1:12" x14ac:dyDescent="0.25">
      <c r="B40" s="33">
        <v>36091</v>
      </c>
      <c r="C40">
        <v>2</v>
      </c>
      <c r="D40" t="s">
        <v>60</v>
      </c>
      <c r="E40" s="4">
        <v>1210</v>
      </c>
      <c r="F40" s="4">
        <v>1170</v>
      </c>
      <c r="G40" s="4">
        <v>1305</v>
      </c>
      <c r="H40" s="4">
        <v>1125</v>
      </c>
      <c r="I40" s="4">
        <v>1310</v>
      </c>
      <c r="J40" s="4">
        <v>1445</v>
      </c>
    </row>
    <row r="41" spans="1:12" x14ac:dyDescent="0.25">
      <c r="B41" s="33">
        <v>36098</v>
      </c>
      <c r="C41">
        <v>2</v>
      </c>
      <c r="D41" t="s">
        <v>60</v>
      </c>
      <c r="E41" s="4">
        <v>2480</v>
      </c>
      <c r="F41" s="4">
        <v>2785</v>
      </c>
      <c r="G41" s="4">
        <v>2450</v>
      </c>
      <c r="H41" s="4">
        <v>2260</v>
      </c>
      <c r="I41" s="4">
        <v>2365</v>
      </c>
      <c r="J41" s="4">
        <v>2450</v>
      </c>
    </row>
    <row r="42" spans="1:12" x14ac:dyDescent="0.25">
      <c r="B42" s="33">
        <v>36102</v>
      </c>
      <c r="C42">
        <v>2</v>
      </c>
      <c r="D42" t="s">
        <v>60</v>
      </c>
      <c r="E42" s="4">
        <v>3060</v>
      </c>
      <c r="F42" s="4">
        <v>3630</v>
      </c>
      <c r="G42" s="4">
        <v>2655</v>
      </c>
      <c r="H42" s="4">
        <v>2860</v>
      </c>
      <c r="I42" s="4">
        <v>2890</v>
      </c>
      <c r="J42" s="4">
        <v>2900</v>
      </c>
    </row>
    <row r="43" spans="1:12" x14ac:dyDescent="0.25">
      <c r="B43" s="33">
        <v>36110</v>
      </c>
      <c r="C43">
        <v>2</v>
      </c>
      <c r="D43" t="s">
        <v>54</v>
      </c>
      <c r="E43" s="4">
        <v>3490</v>
      </c>
      <c r="F43" s="4">
        <v>2390</v>
      </c>
      <c r="G43" s="4">
        <v>4685</v>
      </c>
      <c r="H43" s="4">
        <v>4145</v>
      </c>
      <c r="I43" s="4">
        <v>3265</v>
      </c>
      <c r="J43" s="4">
        <v>4115</v>
      </c>
    </row>
    <row r="44" spans="1:12" x14ac:dyDescent="0.25">
      <c r="B44" s="33">
        <v>36133</v>
      </c>
      <c r="C44">
        <v>3</v>
      </c>
      <c r="D44" t="s">
        <v>60</v>
      </c>
      <c r="E44" s="4">
        <v>591</v>
      </c>
      <c r="F44" s="4">
        <v>1090</v>
      </c>
      <c r="G44" s="4">
        <v>1305.5</v>
      </c>
      <c r="H44" s="4">
        <v>784.5</v>
      </c>
      <c r="I44" s="4">
        <v>925</v>
      </c>
      <c r="J44" s="4">
        <v>1222</v>
      </c>
    </row>
    <row r="45" spans="1:12" x14ac:dyDescent="0.25">
      <c r="B45" s="33">
        <v>36140</v>
      </c>
      <c r="C45">
        <v>3</v>
      </c>
      <c r="D45" t="s">
        <v>60</v>
      </c>
      <c r="E45" s="4">
        <v>1524</v>
      </c>
      <c r="F45" s="4">
        <v>1881</v>
      </c>
      <c r="G45" s="4">
        <v>1716.5</v>
      </c>
      <c r="H45" s="4">
        <v>2034</v>
      </c>
      <c r="I45" s="4">
        <v>1803.5</v>
      </c>
      <c r="J45" s="4">
        <v>1959</v>
      </c>
    </row>
    <row r="46" spans="1:12" x14ac:dyDescent="0.25">
      <c r="B46" s="33">
        <v>36144</v>
      </c>
      <c r="C46">
        <v>3</v>
      </c>
      <c r="D46" t="s">
        <v>54</v>
      </c>
      <c r="E46" s="4">
        <v>1860</v>
      </c>
      <c r="F46" s="4">
        <v>1995</v>
      </c>
      <c r="G46" s="4">
        <v>2395</v>
      </c>
      <c r="H46" s="4">
        <v>2405</v>
      </c>
      <c r="I46" s="4">
        <v>1825</v>
      </c>
      <c r="J46" s="4">
        <v>2030</v>
      </c>
    </row>
    <row r="47" spans="1:12" x14ac:dyDescent="0.25">
      <c r="B47" s="33">
        <v>36162</v>
      </c>
      <c r="C47">
        <v>4</v>
      </c>
      <c r="D47" t="s">
        <v>60</v>
      </c>
      <c r="E47" s="4"/>
      <c r="F47" s="4"/>
      <c r="G47" s="4"/>
      <c r="H47" s="4"/>
      <c r="I47" s="4"/>
      <c r="J47" s="4"/>
    </row>
    <row r="48" spans="1:12" x14ac:dyDescent="0.25">
      <c r="B48" s="33">
        <v>36171</v>
      </c>
      <c r="C48">
        <v>4</v>
      </c>
      <c r="D48" t="s">
        <v>54</v>
      </c>
      <c r="E48" s="4">
        <v>1732.5</v>
      </c>
      <c r="F48" s="4">
        <v>2119</v>
      </c>
      <c r="G48" s="4">
        <v>1816.5</v>
      </c>
      <c r="H48" s="4">
        <v>3854.5</v>
      </c>
      <c r="I48" s="4">
        <v>2536.5</v>
      </c>
      <c r="J48" s="4">
        <v>2295.5</v>
      </c>
    </row>
    <row r="49" spans="2:10" x14ac:dyDescent="0.25">
      <c r="B49" s="33">
        <v>36187</v>
      </c>
      <c r="C49">
        <v>5</v>
      </c>
      <c r="D49" t="s">
        <v>60</v>
      </c>
      <c r="E49" s="4">
        <v>500</v>
      </c>
      <c r="F49" s="4">
        <v>500</v>
      </c>
      <c r="G49" s="4">
        <v>500</v>
      </c>
      <c r="H49" s="4">
        <v>500</v>
      </c>
      <c r="I49" s="4">
        <v>500</v>
      </c>
      <c r="J49" s="4">
        <v>500</v>
      </c>
    </row>
    <row r="50" spans="2:10" x14ac:dyDescent="0.25">
      <c r="B50" s="33">
        <v>36193</v>
      </c>
      <c r="C50">
        <v>5</v>
      </c>
      <c r="D50" t="s">
        <v>60</v>
      </c>
      <c r="E50" s="4">
        <v>815</v>
      </c>
      <c r="F50" s="4">
        <v>675</v>
      </c>
      <c r="G50" s="4">
        <v>1225</v>
      </c>
      <c r="H50" s="4">
        <v>1485</v>
      </c>
      <c r="I50" s="4">
        <v>1630</v>
      </c>
      <c r="J50" s="4">
        <v>1530</v>
      </c>
    </row>
    <row r="51" spans="2:10" x14ac:dyDescent="0.25">
      <c r="B51" s="33">
        <v>36203</v>
      </c>
      <c r="C51">
        <v>5</v>
      </c>
      <c r="D51" t="s">
        <v>60</v>
      </c>
      <c r="E51" s="4">
        <v>1295</v>
      </c>
      <c r="F51" s="4">
        <v>1155</v>
      </c>
      <c r="G51" s="4">
        <v>1055</v>
      </c>
      <c r="H51" s="4">
        <v>2845</v>
      </c>
      <c r="I51" s="4">
        <v>1755</v>
      </c>
      <c r="J51" s="4">
        <v>1970</v>
      </c>
    </row>
    <row r="52" spans="2:10" x14ac:dyDescent="0.25">
      <c r="B52" s="33">
        <v>36208</v>
      </c>
      <c r="C52">
        <v>5</v>
      </c>
      <c r="D52" t="s">
        <v>54</v>
      </c>
      <c r="E52" s="4">
        <v>1067</v>
      </c>
      <c r="F52" s="4">
        <v>917</v>
      </c>
      <c r="G52" s="4">
        <v>1497</v>
      </c>
      <c r="H52" s="4">
        <v>2056.5</v>
      </c>
      <c r="I52" s="4">
        <v>1200.5</v>
      </c>
      <c r="J52" s="4">
        <v>1746</v>
      </c>
    </row>
    <row r="53" spans="2:10" x14ac:dyDescent="0.25">
      <c r="B53" s="33">
        <v>36230</v>
      </c>
      <c r="C53">
        <v>6</v>
      </c>
      <c r="D53" t="s">
        <v>60</v>
      </c>
      <c r="E53" s="4">
        <v>374</v>
      </c>
      <c r="F53" s="4">
        <v>427.5</v>
      </c>
      <c r="G53" s="4">
        <v>333.5</v>
      </c>
      <c r="H53" s="4">
        <v>368</v>
      </c>
      <c r="I53" s="4">
        <v>492</v>
      </c>
      <c r="J53" s="4">
        <v>450</v>
      </c>
    </row>
    <row r="54" spans="2:10" x14ac:dyDescent="0.25">
      <c r="B54" s="33">
        <v>36238</v>
      </c>
      <c r="C54">
        <v>6</v>
      </c>
      <c r="D54" t="s">
        <v>60</v>
      </c>
      <c r="E54" s="4">
        <v>734</v>
      </c>
      <c r="F54" s="4">
        <v>490</v>
      </c>
      <c r="G54" s="4">
        <v>911.5</v>
      </c>
      <c r="H54" s="4">
        <v>1510.5</v>
      </c>
      <c r="I54" s="4">
        <v>1289.5</v>
      </c>
      <c r="J54" s="4">
        <v>1070</v>
      </c>
    </row>
    <row r="55" spans="2:10" x14ac:dyDescent="0.25">
      <c r="B55" s="33">
        <v>36245</v>
      </c>
      <c r="C55">
        <v>6</v>
      </c>
      <c r="D55" t="s">
        <v>60</v>
      </c>
      <c r="E55" s="4">
        <v>1233</v>
      </c>
      <c r="F55" s="4">
        <v>1249.5</v>
      </c>
      <c r="G55" s="4">
        <v>1687</v>
      </c>
      <c r="H55" s="4">
        <v>2109</v>
      </c>
      <c r="I55" s="4">
        <v>2037</v>
      </c>
      <c r="J55" s="4">
        <v>1228</v>
      </c>
    </row>
    <row r="56" spans="2:10" x14ac:dyDescent="0.25">
      <c r="B56" s="33">
        <v>36252</v>
      </c>
      <c r="C56">
        <v>6</v>
      </c>
      <c r="D56" t="s">
        <v>60</v>
      </c>
      <c r="E56" s="4">
        <v>1753</v>
      </c>
      <c r="F56" s="4">
        <v>2301.5</v>
      </c>
      <c r="G56" s="4">
        <v>1762</v>
      </c>
      <c r="H56" s="4">
        <v>2056</v>
      </c>
      <c r="I56" s="4">
        <v>3549.5</v>
      </c>
      <c r="J56" s="4">
        <v>3197.5</v>
      </c>
    </row>
    <row r="57" spans="2:10" x14ac:dyDescent="0.25">
      <c r="B57" s="33">
        <v>36259</v>
      </c>
      <c r="C57">
        <v>6</v>
      </c>
      <c r="D57" t="s">
        <v>54</v>
      </c>
      <c r="E57" s="4">
        <v>1889</v>
      </c>
      <c r="F57" s="4">
        <v>1744.5</v>
      </c>
      <c r="G57" s="4">
        <v>2129</v>
      </c>
      <c r="H57" s="4">
        <v>3130</v>
      </c>
      <c r="I57" s="4">
        <v>2279.5</v>
      </c>
      <c r="J57" s="4">
        <v>2748.5</v>
      </c>
    </row>
    <row r="58" spans="2:10" x14ac:dyDescent="0.25">
      <c r="B58" s="33">
        <v>36287</v>
      </c>
      <c r="C58">
        <v>7</v>
      </c>
      <c r="D58" t="s">
        <v>60</v>
      </c>
      <c r="E58" s="4">
        <v>205</v>
      </c>
      <c r="F58" s="4">
        <v>142</v>
      </c>
      <c r="G58" s="4">
        <v>388.5</v>
      </c>
      <c r="H58" s="4">
        <v>337.5</v>
      </c>
      <c r="I58" s="4">
        <v>268</v>
      </c>
      <c r="J58" s="4">
        <v>288.5</v>
      </c>
    </row>
    <row r="59" spans="2:10" x14ac:dyDescent="0.25">
      <c r="B59" s="33">
        <v>36299</v>
      </c>
      <c r="C59">
        <v>7</v>
      </c>
      <c r="D59" t="s">
        <v>60</v>
      </c>
      <c r="E59" s="4">
        <v>372</v>
      </c>
      <c r="F59" s="4">
        <v>508.5</v>
      </c>
      <c r="G59" s="4">
        <v>499</v>
      </c>
      <c r="H59" s="4">
        <v>406.5</v>
      </c>
      <c r="I59" s="4">
        <v>517</v>
      </c>
      <c r="J59" s="4">
        <v>657.5</v>
      </c>
    </row>
    <row r="60" spans="2:10" x14ac:dyDescent="0.25">
      <c r="B60" s="33">
        <v>36314</v>
      </c>
      <c r="C60">
        <v>7</v>
      </c>
      <c r="D60" t="s">
        <v>60</v>
      </c>
      <c r="E60" s="4">
        <v>480</v>
      </c>
      <c r="F60" s="4">
        <v>745</v>
      </c>
      <c r="G60" s="4">
        <v>870</v>
      </c>
      <c r="H60" s="4">
        <v>815</v>
      </c>
      <c r="I60" s="4">
        <v>1050</v>
      </c>
      <c r="J60" s="4">
        <v>1175</v>
      </c>
    </row>
    <row r="61" spans="2:10" x14ac:dyDescent="0.25">
      <c r="B61" s="33">
        <v>36335</v>
      </c>
      <c r="C61">
        <v>7</v>
      </c>
      <c r="D61" t="s">
        <v>54</v>
      </c>
      <c r="E61" s="4">
        <v>703</v>
      </c>
      <c r="F61" s="4">
        <v>670</v>
      </c>
      <c r="G61" s="4">
        <v>1065.5</v>
      </c>
      <c r="H61" s="4">
        <v>910.5</v>
      </c>
      <c r="I61" s="4">
        <v>1237</v>
      </c>
      <c r="J61" s="4">
        <v>914.5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workbookViewId="0"/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bestFit="1" customWidth="1"/>
    <col min="4" max="4" width="20.85546875" bestFit="1" customWidth="1"/>
    <col min="5" max="5" width="24" bestFit="1" customWidth="1"/>
  </cols>
  <sheetData>
    <row r="1" spans="1:5" x14ac:dyDescent="0.25">
      <c r="A1" t="s">
        <v>137</v>
      </c>
      <c r="B1" t="s">
        <v>139</v>
      </c>
      <c r="C1" t="s">
        <v>39</v>
      </c>
      <c r="D1" t="s">
        <v>138</v>
      </c>
      <c r="E1" t="s">
        <v>142</v>
      </c>
    </row>
    <row r="2" spans="1:5" x14ac:dyDescent="0.25">
      <c r="A2" t="s">
        <v>140</v>
      </c>
      <c r="B2" s="33">
        <v>35370</v>
      </c>
      <c r="C2">
        <v>1</v>
      </c>
      <c r="D2" t="s">
        <v>54</v>
      </c>
      <c r="E2" s="4"/>
    </row>
    <row r="3" spans="1:5" x14ac:dyDescent="0.25">
      <c r="A3" t="s">
        <v>140</v>
      </c>
      <c r="B3" s="33">
        <v>35458</v>
      </c>
      <c r="C3">
        <v>1</v>
      </c>
      <c r="D3" t="s">
        <v>60</v>
      </c>
      <c r="E3" s="4">
        <v>3150</v>
      </c>
    </row>
    <row r="4" spans="1:5" x14ac:dyDescent="0.25">
      <c r="A4" t="s">
        <v>140</v>
      </c>
      <c r="B4" s="33">
        <v>35482</v>
      </c>
      <c r="C4">
        <v>1</v>
      </c>
      <c r="D4" t="s">
        <v>54</v>
      </c>
      <c r="E4" s="4">
        <v>4300</v>
      </c>
    </row>
    <row r="5" spans="1:5" x14ac:dyDescent="0.25">
      <c r="A5" t="s">
        <v>140</v>
      </c>
      <c r="B5" s="33">
        <v>35586</v>
      </c>
      <c r="C5">
        <v>2</v>
      </c>
      <c r="D5" t="s">
        <v>54</v>
      </c>
      <c r="E5" s="4">
        <v>4300</v>
      </c>
    </row>
    <row r="6" spans="1:5" x14ac:dyDescent="0.25">
      <c r="A6" t="s">
        <v>140</v>
      </c>
      <c r="B6" s="33">
        <v>35657</v>
      </c>
      <c r="C6">
        <v>2</v>
      </c>
      <c r="D6" t="s">
        <v>60</v>
      </c>
      <c r="E6" s="4"/>
    </row>
    <row r="7" spans="1:5" x14ac:dyDescent="0.25">
      <c r="A7" t="s">
        <v>140</v>
      </c>
      <c r="B7" s="33">
        <v>35709</v>
      </c>
      <c r="C7">
        <v>1</v>
      </c>
      <c r="D7" t="s">
        <v>54</v>
      </c>
      <c r="E7" s="4">
        <v>2333</v>
      </c>
    </row>
    <row r="8" spans="1:5" x14ac:dyDescent="0.25">
      <c r="A8" t="s">
        <v>140</v>
      </c>
      <c r="B8" s="33">
        <v>35731</v>
      </c>
      <c r="C8">
        <v>2</v>
      </c>
      <c r="D8" t="s">
        <v>60</v>
      </c>
      <c r="E8" s="4">
        <v>1965</v>
      </c>
    </row>
    <row r="9" spans="1:5" x14ac:dyDescent="0.25">
      <c r="A9" t="s">
        <v>140</v>
      </c>
      <c r="B9" s="33">
        <v>35737</v>
      </c>
      <c r="C9">
        <v>2</v>
      </c>
      <c r="D9" t="s">
        <v>60</v>
      </c>
      <c r="E9" s="4">
        <v>2675</v>
      </c>
    </row>
    <row r="10" spans="1:5" x14ac:dyDescent="0.25">
      <c r="A10" t="s">
        <v>140</v>
      </c>
      <c r="B10" s="33">
        <v>35744</v>
      </c>
      <c r="C10">
        <v>2</v>
      </c>
      <c r="D10" t="s">
        <v>60</v>
      </c>
      <c r="E10" s="4">
        <v>6500</v>
      </c>
    </row>
    <row r="11" spans="1:5" x14ac:dyDescent="0.25">
      <c r="A11" t="s">
        <v>140</v>
      </c>
      <c r="B11" s="33">
        <v>35753</v>
      </c>
      <c r="C11">
        <v>2</v>
      </c>
      <c r="D11" t="s">
        <v>54</v>
      </c>
      <c r="E11" s="4">
        <v>6500</v>
      </c>
    </row>
    <row r="12" spans="1:5" x14ac:dyDescent="0.25">
      <c r="A12" t="s">
        <v>140</v>
      </c>
      <c r="B12" s="33">
        <v>35766</v>
      </c>
      <c r="C12">
        <v>3</v>
      </c>
      <c r="D12" t="s">
        <v>60</v>
      </c>
      <c r="E12" s="4">
        <v>346.5</v>
      </c>
    </row>
    <row r="13" spans="1:5" x14ac:dyDescent="0.25">
      <c r="A13" t="s">
        <v>140</v>
      </c>
      <c r="B13" s="33">
        <v>35773</v>
      </c>
      <c r="C13">
        <v>3</v>
      </c>
      <c r="D13" t="s">
        <v>60</v>
      </c>
      <c r="E13" s="4">
        <v>835</v>
      </c>
    </row>
    <row r="14" spans="1:5" x14ac:dyDescent="0.25">
      <c r="A14" t="s">
        <v>140</v>
      </c>
      <c r="B14" s="33">
        <v>35781</v>
      </c>
      <c r="C14">
        <v>3</v>
      </c>
      <c r="D14" t="s">
        <v>60</v>
      </c>
      <c r="E14" s="4">
        <v>2085</v>
      </c>
    </row>
    <row r="15" spans="1:5" x14ac:dyDescent="0.25">
      <c r="A15" t="s">
        <v>140</v>
      </c>
      <c r="B15" s="33">
        <v>35787</v>
      </c>
      <c r="C15">
        <v>3</v>
      </c>
      <c r="D15" t="s">
        <v>54</v>
      </c>
      <c r="E15" s="4">
        <v>2085</v>
      </c>
    </row>
    <row r="16" spans="1:5" x14ac:dyDescent="0.25">
      <c r="A16" t="s">
        <v>140</v>
      </c>
      <c r="B16" s="33">
        <v>35803</v>
      </c>
      <c r="C16">
        <v>4</v>
      </c>
      <c r="D16" t="s">
        <v>60</v>
      </c>
      <c r="E16" s="4">
        <v>407</v>
      </c>
    </row>
    <row r="17" spans="1:5" x14ac:dyDescent="0.25">
      <c r="A17" t="s">
        <v>140</v>
      </c>
      <c r="B17" s="33">
        <v>35810</v>
      </c>
      <c r="C17">
        <v>4</v>
      </c>
      <c r="D17" t="s">
        <v>60</v>
      </c>
      <c r="E17" s="4">
        <v>1055</v>
      </c>
    </row>
    <row r="18" spans="1:5" x14ac:dyDescent="0.25">
      <c r="A18" t="s">
        <v>140</v>
      </c>
      <c r="B18" s="33">
        <v>35817</v>
      </c>
      <c r="C18">
        <v>4</v>
      </c>
      <c r="D18" t="s">
        <v>60</v>
      </c>
      <c r="E18" s="4">
        <v>1725</v>
      </c>
    </row>
    <row r="19" spans="1:5" x14ac:dyDescent="0.25">
      <c r="A19" t="s">
        <v>140</v>
      </c>
      <c r="B19" s="33">
        <v>35824</v>
      </c>
      <c r="C19">
        <v>4</v>
      </c>
      <c r="D19" t="s">
        <v>60</v>
      </c>
      <c r="E19" s="4">
        <v>2370</v>
      </c>
    </row>
    <row r="20" spans="1:5" x14ac:dyDescent="0.25">
      <c r="A20" t="s">
        <v>140</v>
      </c>
      <c r="B20" s="33">
        <v>35829</v>
      </c>
      <c r="C20">
        <v>4</v>
      </c>
      <c r="D20" t="s">
        <v>54</v>
      </c>
      <c r="E20" s="4">
        <v>2110</v>
      </c>
    </row>
    <row r="21" spans="1:5" x14ac:dyDescent="0.25">
      <c r="A21" t="s">
        <v>140</v>
      </c>
      <c r="B21" s="33">
        <v>35845</v>
      </c>
      <c r="C21">
        <v>5</v>
      </c>
      <c r="D21" t="s">
        <v>60</v>
      </c>
      <c r="E21" s="4">
        <v>422.5</v>
      </c>
    </row>
    <row r="22" spans="1:5" x14ac:dyDescent="0.25">
      <c r="A22" t="s">
        <v>140</v>
      </c>
      <c r="B22" s="33">
        <v>35852</v>
      </c>
      <c r="C22">
        <v>5</v>
      </c>
      <c r="D22" t="s">
        <v>60</v>
      </c>
      <c r="E22" s="4">
        <v>685</v>
      </c>
    </row>
    <row r="23" spans="1:5" x14ac:dyDescent="0.25">
      <c r="A23" t="s">
        <v>140</v>
      </c>
      <c r="B23" s="33">
        <v>35859</v>
      </c>
      <c r="C23">
        <v>5</v>
      </c>
      <c r="D23" t="s">
        <v>60</v>
      </c>
      <c r="E23" s="4">
        <v>910</v>
      </c>
    </row>
    <row r="24" spans="1:5" x14ac:dyDescent="0.25">
      <c r="A24" t="s">
        <v>140</v>
      </c>
      <c r="B24" s="33">
        <v>35866</v>
      </c>
      <c r="C24">
        <v>5</v>
      </c>
      <c r="D24" t="s">
        <v>54</v>
      </c>
      <c r="E24" s="4">
        <v>1125</v>
      </c>
    </row>
    <row r="25" spans="1:5" x14ac:dyDescent="0.25">
      <c r="A25" t="s">
        <v>140</v>
      </c>
      <c r="B25" s="33">
        <v>35882</v>
      </c>
      <c r="C25">
        <v>6</v>
      </c>
      <c r="D25" t="s">
        <v>60</v>
      </c>
      <c r="E25" s="4">
        <v>500</v>
      </c>
    </row>
    <row r="26" spans="1:5" x14ac:dyDescent="0.25">
      <c r="A26" t="s">
        <v>140</v>
      </c>
      <c r="B26" s="33">
        <v>35894</v>
      </c>
      <c r="C26">
        <v>6</v>
      </c>
      <c r="D26" t="s">
        <v>60</v>
      </c>
      <c r="E26" s="4">
        <v>685</v>
      </c>
    </row>
    <row r="27" spans="1:5" x14ac:dyDescent="0.25">
      <c r="A27" t="s">
        <v>140</v>
      </c>
      <c r="B27" s="33">
        <v>35912</v>
      </c>
      <c r="C27">
        <v>6</v>
      </c>
      <c r="D27" t="s">
        <v>60</v>
      </c>
      <c r="E27" s="4">
        <v>1415</v>
      </c>
    </row>
    <row r="28" spans="1:5" x14ac:dyDescent="0.25">
      <c r="A28" t="s">
        <v>140</v>
      </c>
      <c r="B28" s="33">
        <v>35930</v>
      </c>
      <c r="C28">
        <v>6</v>
      </c>
      <c r="D28" t="s">
        <v>60</v>
      </c>
      <c r="E28" s="4">
        <v>1305</v>
      </c>
    </row>
    <row r="29" spans="1:5" x14ac:dyDescent="0.25">
      <c r="A29" t="s">
        <v>140</v>
      </c>
      <c r="B29" s="33">
        <v>35944</v>
      </c>
      <c r="C29">
        <v>6</v>
      </c>
      <c r="D29" t="s">
        <v>54</v>
      </c>
      <c r="E29" s="4">
        <v>1420</v>
      </c>
    </row>
    <row r="30" spans="1:5" x14ac:dyDescent="0.25">
      <c r="A30" t="s">
        <v>140</v>
      </c>
      <c r="B30" s="33">
        <v>36003</v>
      </c>
      <c r="C30">
        <v>1</v>
      </c>
      <c r="D30" t="s">
        <v>60</v>
      </c>
      <c r="E30" s="4">
        <v>66</v>
      </c>
    </row>
    <row r="31" spans="1:5" x14ac:dyDescent="0.25">
      <c r="A31" t="s">
        <v>140</v>
      </c>
      <c r="B31" s="33">
        <v>36022</v>
      </c>
      <c r="C31">
        <v>1</v>
      </c>
      <c r="D31" t="s">
        <v>60</v>
      </c>
      <c r="E31" s="4">
        <v>342</v>
      </c>
    </row>
    <row r="32" spans="1:5" x14ac:dyDescent="0.25">
      <c r="A32" t="s">
        <v>140</v>
      </c>
      <c r="B32" s="33">
        <v>36043</v>
      </c>
      <c r="C32">
        <v>1</v>
      </c>
      <c r="D32" t="s">
        <v>60</v>
      </c>
      <c r="E32" s="4">
        <v>635</v>
      </c>
    </row>
    <row r="33" spans="1:5" x14ac:dyDescent="0.25">
      <c r="A33" t="s">
        <v>140</v>
      </c>
      <c r="B33" s="33">
        <v>36057</v>
      </c>
      <c r="C33">
        <v>1</v>
      </c>
      <c r="D33" t="s">
        <v>60</v>
      </c>
      <c r="E33" s="4">
        <v>1291.5</v>
      </c>
    </row>
    <row r="34" spans="1:5" x14ac:dyDescent="0.25">
      <c r="A34" t="s">
        <v>140</v>
      </c>
      <c r="B34" s="33">
        <v>36067</v>
      </c>
      <c r="C34">
        <v>1</v>
      </c>
      <c r="D34" t="s">
        <v>54</v>
      </c>
      <c r="E34" s="4">
        <v>2235</v>
      </c>
    </row>
    <row r="35" spans="1:5" x14ac:dyDescent="0.25">
      <c r="A35" t="s">
        <v>140</v>
      </c>
      <c r="B35" s="33">
        <v>36091</v>
      </c>
      <c r="C35">
        <v>2</v>
      </c>
      <c r="D35" t="s">
        <v>60</v>
      </c>
      <c r="E35" s="4">
        <v>1210</v>
      </c>
    </row>
    <row r="36" spans="1:5" x14ac:dyDescent="0.25">
      <c r="A36" t="s">
        <v>140</v>
      </c>
      <c r="B36" s="33">
        <v>36098</v>
      </c>
      <c r="C36">
        <v>2</v>
      </c>
      <c r="D36" t="s">
        <v>60</v>
      </c>
      <c r="E36" s="4">
        <v>2480</v>
      </c>
    </row>
    <row r="37" spans="1:5" x14ac:dyDescent="0.25">
      <c r="A37" t="s">
        <v>140</v>
      </c>
      <c r="B37" s="33">
        <v>36102</v>
      </c>
      <c r="C37">
        <v>2</v>
      </c>
      <c r="D37" t="s">
        <v>60</v>
      </c>
      <c r="E37" s="4">
        <v>3060</v>
      </c>
    </row>
    <row r="38" spans="1:5" x14ac:dyDescent="0.25">
      <c r="A38" t="s">
        <v>140</v>
      </c>
      <c r="B38" s="33">
        <v>36110</v>
      </c>
      <c r="C38">
        <v>2</v>
      </c>
      <c r="D38" t="s">
        <v>54</v>
      </c>
      <c r="E38" s="4">
        <v>3490</v>
      </c>
    </row>
    <row r="39" spans="1:5" x14ac:dyDescent="0.25">
      <c r="A39" t="s">
        <v>140</v>
      </c>
      <c r="B39" s="33">
        <v>36133</v>
      </c>
      <c r="C39">
        <v>3</v>
      </c>
      <c r="D39" t="s">
        <v>60</v>
      </c>
      <c r="E39" s="4">
        <v>591</v>
      </c>
    </row>
    <row r="40" spans="1:5" x14ac:dyDescent="0.25">
      <c r="A40" t="s">
        <v>140</v>
      </c>
      <c r="B40" s="33">
        <v>36140</v>
      </c>
      <c r="C40">
        <v>3</v>
      </c>
      <c r="D40" t="s">
        <v>60</v>
      </c>
      <c r="E40" s="4">
        <v>1524</v>
      </c>
    </row>
    <row r="41" spans="1:5" x14ac:dyDescent="0.25">
      <c r="A41" t="s">
        <v>140</v>
      </c>
      <c r="B41" s="33">
        <v>36144</v>
      </c>
      <c r="C41">
        <v>3</v>
      </c>
      <c r="D41" t="s">
        <v>54</v>
      </c>
      <c r="E41" s="4">
        <v>1860</v>
      </c>
    </row>
    <row r="42" spans="1:5" x14ac:dyDescent="0.25">
      <c r="A42" t="s">
        <v>140</v>
      </c>
      <c r="B42" s="33">
        <v>36162</v>
      </c>
      <c r="C42">
        <v>4</v>
      </c>
      <c r="D42" t="s">
        <v>60</v>
      </c>
      <c r="E42" s="4"/>
    </row>
    <row r="43" spans="1:5" x14ac:dyDescent="0.25">
      <c r="A43" t="s">
        <v>140</v>
      </c>
      <c r="B43" s="33">
        <v>36171</v>
      </c>
      <c r="C43">
        <v>4</v>
      </c>
      <c r="D43" t="s">
        <v>54</v>
      </c>
      <c r="E43" s="4">
        <v>1732.5</v>
      </c>
    </row>
    <row r="44" spans="1:5" x14ac:dyDescent="0.25">
      <c r="A44" t="s">
        <v>140</v>
      </c>
      <c r="B44" s="33">
        <v>36187</v>
      </c>
      <c r="C44">
        <v>5</v>
      </c>
      <c r="D44" t="s">
        <v>60</v>
      </c>
      <c r="E44" s="4">
        <v>500</v>
      </c>
    </row>
    <row r="45" spans="1:5" x14ac:dyDescent="0.25">
      <c r="A45" t="s">
        <v>140</v>
      </c>
      <c r="B45" s="33">
        <v>36193</v>
      </c>
      <c r="C45">
        <v>5</v>
      </c>
      <c r="D45" t="s">
        <v>60</v>
      </c>
      <c r="E45" s="4">
        <v>815</v>
      </c>
    </row>
    <row r="46" spans="1:5" x14ac:dyDescent="0.25">
      <c r="A46" t="s">
        <v>140</v>
      </c>
      <c r="B46" s="33">
        <v>36203</v>
      </c>
      <c r="C46">
        <v>5</v>
      </c>
      <c r="D46" t="s">
        <v>60</v>
      </c>
      <c r="E46" s="4">
        <v>1295</v>
      </c>
    </row>
    <row r="47" spans="1:5" x14ac:dyDescent="0.25">
      <c r="A47" t="s">
        <v>140</v>
      </c>
      <c r="B47" s="33">
        <v>36208</v>
      </c>
      <c r="C47">
        <v>5</v>
      </c>
      <c r="D47" t="s">
        <v>54</v>
      </c>
      <c r="E47" s="4">
        <v>1067</v>
      </c>
    </row>
    <row r="48" spans="1:5" x14ac:dyDescent="0.25">
      <c r="A48" t="s">
        <v>140</v>
      </c>
      <c r="B48" s="33">
        <v>36230</v>
      </c>
      <c r="C48">
        <v>6</v>
      </c>
      <c r="D48" t="s">
        <v>60</v>
      </c>
      <c r="E48" s="4">
        <v>374</v>
      </c>
    </row>
    <row r="49" spans="1:5" x14ac:dyDescent="0.25">
      <c r="A49" t="s">
        <v>140</v>
      </c>
      <c r="B49" s="33">
        <v>36238</v>
      </c>
      <c r="C49">
        <v>6</v>
      </c>
      <c r="D49" t="s">
        <v>60</v>
      </c>
      <c r="E49" s="4">
        <v>734</v>
      </c>
    </row>
    <row r="50" spans="1:5" x14ac:dyDescent="0.25">
      <c r="A50" t="s">
        <v>140</v>
      </c>
      <c r="B50" s="33">
        <v>36245</v>
      </c>
      <c r="C50">
        <v>6</v>
      </c>
      <c r="D50" t="s">
        <v>60</v>
      </c>
      <c r="E50" s="4">
        <v>1233</v>
      </c>
    </row>
    <row r="51" spans="1:5" x14ac:dyDescent="0.25">
      <c r="A51" t="s">
        <v>140</v>
      </c>
      <c r="B51" s="33">
        <v>36252</v>
      </c>
      <c r="C51">
        <v>6</v>
      </c>
      <c r="D51" t="s">
        <v>60</v>
      </c>
      <c r="E51" s="4">
        <v>1753</v>
      </c>
    </row>
    <row r="52" spans="1:5" x14ac:dyDescent="0.25">
      <c r="A52" t="s">
        <v>140</v>
      </c>
      <c r="B52" s="33">
        <v>36259</v>
      </c>
      <c r="C52">
        <v>6</v>
      </c>
      <c r="D52" t="s">
        <v>54</v>
      </c>
      <c r="E52" s="4">
        <v>1889</v>
      </c>
    </row>
    <row r="53" spans="1:5" x14ac:dyDescent="0.25">
      <c r="A53" t="s">
        <v>140</v>
      </c>
      <c r="B53" s="33">
        <v>36287</v>
      </c>
      <c r="C53">
        <v>7</v>
      </c>
      <c r="D53" t="s">
        <v>60</v>
      </c>
      <c r="E53" s="4">
        <v>205</v>
      </c>
    </row>
    <row r="54" spans="1:5" x14ac:dyDescent="0.25">
      <c r="A54" t="s">
        <v>140</v>
      </c>
      <c r="B54" s="33">
        <v>36299</v>
      </c>
      <c r="C54">
        <v>7</v>
      </c>
      <c r="D54" t="s">
        <v>60</v>
      </c>
      <c r="E54" s="4">
        <v>372</v>
      </c>
    </row>
    <row r="55" spans="1:5" x14ac:dyDescent="0.25">
      <c r="A55" t="s">
        <v>140</v>
      </c>
      <c r="B55" s="33">
        <v>36314</v>
      </c>
      <c r="C55">
        <v>7</v>
      </c>
      <c r="D55" t="s">
        <v>60</v>
      </c>
      <c r="E55" s="4">
        <v>480</v>
      </c>
    </row>
    <row r="56" spans="1:5" x14ac:dyDescent="0.25">
      <c r="A56" t="s">
        <v>140</v>
      </c>
      <c r="B56" s="33">
        <v>36335</v>
      </c>
      <c r="C56">
        <v>7</v>
      </c>
      <c r="D56" t="s">
        <v>54</v>
      </c>
      <c r="E56" s="4">
        <v>703</v>
      </c>
    </row>
    <row r="57" spans="1:5" x14ac:dyDescent="0.25">
      <c r="A57" t="s">
        <v>143</v>
      </c>
      <c r="B57" s="33">
        <v>35370</v>
      </c>
      <c r="C57">
        <v>1</v>
      </c>
      <c r="D57" t="s">
        <v>54</v>
      </c>
      <c r="E57" s="4"/>
    </row>
    <row r="58" spans="1:5" x14ac:dyDescent="0.25">
      <c r="A58" t="s">
        <v>143</v>
      </c>
      <c r="B58" s="33">
        <v>35458</v>
      </c>
      <c r="C58">
        <v>1</v>
      </c>
      <c r="D58" t="s">
        <v>60</v>
      </c>
      <c r="E58" s="4">
        <v>4080</v>
      </c>
    </row>
    <row r="59" spans="1:5" x14ac:dyDescent="0.25">
      <c r="A59" t="s">
        <v>143</v>
      </c>
      <c r="B59" s="33">
        <v>35482</v>
      </c>
      <c r="C59">
        <v>1</v>
      </c>
      <c r="D59" t="s">
        <v>54</v>
      </c>
      <c r="E59" s="4">
        <v>3700</v>
      </c>
    </row>
    <row r="60" spans="1:5" x14ac:dyDescent="0.25">
      <c r="A60" t="s">
        <v>143</v>
      </c>
      <c r="B60" s="33">
        <v>35586</v>
      </c>
      <c r="C60">
        <v>2</v>
      </c>
      <c r="D60" t="s">
        <v>54</v>
      </c>
      <c r="E60" s="4">
        <v>4100</v>
      </c>
    </row>
    <row r="61" spans="1:5" x14ac:dyDescent="0.25">
      <c r="A61" t="s">
        <v>143</v>
      </c>
      <c r="B61" s="33">
        <v>35657</v>
      </c>
      <c r="C61">
        <v>2</v>
      </c>
      <c r="D61" t="s">
        <v>60</v>
      </c>
      <c r="E61" s="4"/>
    </row>
    <row r="62" spans="1:5" x14ac:dyDescent="0.25">
      <c r="A62" t="s">
        <v>143</v>
      </c>
      <c r="B62" s="33">
        <v>35709</v>
      </c>
      <c r="C62">
        <v>1</v>
      </c>
      <c r="D62" t="s">
        <v>54</v>
      </c>
      <c r="E62" s="4">
        <v>2750</v>
      </c>
    </row>
    <row r="63" spans="1:5" x14ac:dyDescent="0.25">
      <c r="A63" t="s">
        <v>143</v>
      </c>
      <c r="B63" s="33">
        <v>35731</v>
      </c>
      <c r="C63">
        <v>2</v>
      </c>
      <c r="D63" t="s">
        <v>60</v>
      </c>
      <c r="E63" s="4">
        <v>1625</v>
      </c>
    </row>
    <row r="64" spans="1:5" x14ac:dyDescent="0.25">
      <c r="A64" t="s">
        <v>143</v>
      </c>
      <c r="B64" s="33">
        <v>35737</v>
      </c>
      <c r="C64">
        <v>2</v>
      </c>
      <c r="D64" t="s">
        <v>60</v>
      </c>
      <c r="E64" s="4">
        <v>3275</v>
      </c>
    </row>
    <row r="65" spans="1:5" x14ac:dyDescent="0.25">
      <c r="A65" t="s">
        <v>143</v>
      </c>
      <c r="B65" s="33">
        <v>35744</v>
      </c>
      <c r="C65">
        <v>2</v>
      </c>
      <c r="D65" t="s">
        <v>60</v>
      </c>
      <c r="E65" s="4">
        <v>4200</v>
      </c>
    </row>
    <row r="66" spans="1:5" x14ac:dyDescent="0.25">
      <c r="A66" t="s">
        <v>143</v>
      </c>
      <c r="B66" s="33">
        <v>35753</v>
      </c>
      <c r="C66">
        <v>2</v>
      </c>
      <c r="D66" t="s">
        <v>54</v>
      </c>
      <c r="E66" s="4">
        <v>4200</v>
      </c>
    </row>
    <row r="67" spans="1:5" x14ac:dyDescent="0.25">
      <c r="A67" t="s">
        <v>143</v>
      </c>
      <c r="B67" s="33">
        <v>35766</v>
      </c>
      <c r="C67">
        <v>3</v>
      </c>
      <c r="D67" t="s">
        <v>60</v>
      </c>
      <c r="E67" s="4">
        <v>471</v>
      </c>
    </row>
    <row r="68" spans="1:5" x14ac:dyDescent="0.25">
      <c r="A68" t="s">
        <v>143</v>
      </c>
      <c r="B68" s="33">
        <v>35773</v>
      </c>
      <c r="C68">
        <v>3</v>
      </c>
      <c r="D68" t="s">
        <v>60</v>
      </c>
      <c r="E68" s="4">
        <v>1045</v>
      </c>
    </row>
    <row r="69" spans="1:5" x14ac:dyDescent="0.25">
      <c r="A69" t="s">
        <v>143</v>
      </c>
      <c r="B69" s="33">
        <v>35781</v>
      </c>
      <c r="C69">
        <v>3</v>
      </c>
      <c r="D69" t="s">
        <v>60</v>
      </c>
      <c r="E69" s="4">
        <v>3840</v>
      </c>
    </row>
    <row r="70" spans="1:5" x14ac:dyDescent="0.25">
      <c r="A70" t="s">
        <v>143</v>
      </c>
      <c r="B70" s="33">
        <v>35787</v>
      </c>
      <c r="C70">
        <v>3</v>
      </c>
      <c r="D70" t="s">
        <v>54</v>
      </c>
      <c r="E70" s="4">
        <v>3270</v>
      </c>
    </row>
    <row r="71" spans="1:5" x14ac:dyDescent="0.25">
      <c r="A71" t="s">
        <v>143</v>
      </c>
      <c r="B71" s="33">
        <v>35803</v>
      </c>
      <c r="C71">
        <v>4</v>
      </c>
      <c r="D71" t="s">
        <v>60</v>
      </c>
      <c r="E71" s="4">
        <v>710</v>
      </c>
    </row>
    <row r="72" spans="1:5" x14ac:dyDescent="0.25">
      <c r="A72" t="s">
        <v>143</v>
      </c>
      <c r="B72" s="33">
        <v>35810</v>
      </c>
      <c r="C72">
        <v>4</v>
      </c>
      <c r="D72" t="s">
        <v>60</v>
      </c>
      <c r="E72" s="4">
        <v>1120</v>
      </c>
    </row>
    <row r="73" spans="1:5" x14ac:dyDescent="0.25">
      <c r="A73" t="s">
        <v>143</v>
      </c>
      <c r="B73" s="33">
        <v>35817</v>
      </c>
      <c r="C73">
        <v>4</v>
      </c>
      <c r="D73" t="s">
        <v>60</v>
      </c>
      <c r="E73" s="4">
        <v>1662</v>
      </c>
    </row>
    <row r="74" spans="1:5" x14ac:dyDescent="0.25">
      <c r="A74" t="s">
        <v>143</v>
      </c>
      <c r="B74" s="33">
        <v>35824</v>
      </c>
      <c r="C74">
        <v>4</v>
      </c>
      <c r="D74" t="s">
        <v>60</v>
      </c>
      <c r="E74" s="4">
        <v>2210</v>
      </c>
    </row>
    <row r="75" spans="1:5" x14ac:dyDescent="0.25">
      <c r="A75" t="s">
        <v>143</v>
      </c>
      <c r="B75" s="33">
        <v>35829</v>
      </c>
      <c r="C75">
        <v>4</v>
      </c>
      <c r="D75" t="s">
        <v>54</v>
      </c>
      <c r="E75" s="4">
        <v>2610</v>
      </c>
    </row>
    <row r="76" spans="1:5" x14ac:dyDescent="0.25">
      <c r="A76" t="s">
        <v>143</v>
      </c>
      <c r="B76" s="33">
        <v>35845</v>
      </c>
      <c r="C76">
        <v>5</v>
      </c>
      <c r="D76" t="s">
        <v>60</v>
      </c>
      <c r="E76" s="4">
        <v>430.5</v>
      </c>
    </row>
    <row r="77" spans="1:5" x14ac:dyDescent="0.25">
      <c r="A77" t="s">
        <v>143</v>
      </c>
      <c r="B77" s="33">
        <v>35852</v>
      </c>
      <c r="C77">
        <v>5</v>
      </c>
      <c r="D77" t="s">
        <v>60</v>
      </c>
      <c r="E77" s="4">
        <v>610</v>
      </c>
    </row>
    <row r="78" spans="1:5" x14ac:dyDescent="0.25">
      <c r="A78" t="s">
        <v>143</v>
      </c>
      <c r="B78" s="33">
        <v>35859</v>
      </c>
      <c r="C78">
        <v>5</v>
      </c>
      <c r="D78" t="s">
        <v>60</v>
      </c>
      <c r="E78" s="4">
        <v>1390</v>
      </c>
    </row>
    <row r="79" spans="1:5" x14ac:dyDescent="0.25">
      <c r="A79" t="s">
        <v>143</v>
      </c>
      <c r="B79" s="33">
        <v>35866</v>
      </c>
      <c r="C79">
        <v>5</v>
      </c>
      <c r="D79" t="s">
        <v>54</v>
      </c>
      <c r="E79" s="4">
        <v>975</v>
      </c>
    </row>
    <row r="80" spans="1:5" x14ac:dyDescent="0.25">
      <c r="A80" t="s">
        <v>143</v>
      </c>
      <c r="B80" s="33">
        <v>35882</v>
      </c>
      <c r="C80">
        <v>6</v>
      </c>
      <c r="D80" t="s">
        <v>60</v>
      </c>
      <c r="E80" s="4">
        <v>403.5</v>
      </c>
    </row>
    <row r="81" spans="1:5" x14ac:dyDescent="0.25">
      <c r="A81" t="s">
        <v>143</v>
      </c>
      <c r="B81" s="33">
        <v>35894</v>
      </c>
      <c r="C81">
        <v>6</v>
      </c>
      <c r="D81" t="s">
        <v>60</v>
      </c>
      <c r="E81" s="4">
        <v>660</v>
      </c>
    </row>
    <row r="82" spans="1:5" x14ac:dyDescent="0.25">
      <c r="A82" t="s">
        <v>143</v>
      </c>
      <c r="B82" s="33">
        <v>35912</v>
      </c>
      <c r="C82">
        <v>6</v>
      </c>
      <c r="D82" t="s">
        <v>60</v>
      </c>
      <c r="E82" s="4">
        <v>900</v>
      </c>
    </row>
    <row r="83" spans="1:5" x14ac:dyDescent="0.25">
      <c r="A83" t="s">
        <v>143</v>
      </c>
      <c r="B83" s="33">
        <v>35930</v>
      </c>
      <c r="C83">
        <v>6</v>
      </c>
      <c r="D83" t="s">
        <v>60</v>
      </c>
      <c r="E83" s="4">
        <v>1180</v>
      </c>
    </row>
    <row r="84" spans="1:5" x14ac:dyDescent="0.25">
      <c r="A84" t="s">
        <v>143</v>
      </c>
      <c r="B84" s="33">
        <v>35944</v>
      </c>
      <c r="C84">
        <v>6</v>
      </c>
      <c r="D84" t="s">
        <v>54</v>
      </c>
      <c r="E84" s="4">
        <v>950</v>
      </c>
    </row>
    <row r="85" spans="1:5" x14ac:dyDescent="0.25">
      <c r="A85" t="s">
        <v>143</v>
      </c>
      <c r="B85" s="33">
        <v>36003</v>
      </c>
      <c r="C85">
        <v>1</v>
      </c>
      <c r="D85" t="s">
        <v>60</v>
      </c>
      <c r="E85" s="4">
        <v>68</v>
      </c>
    </row>
    <row r="86" spans="1:5" x14ac:dyDescent="0.25">
      <c r="A86" t="s">
        <v>143</v>
      </c>
      <c r="B86" s="33">
        <v>36022</v>
      </c>
      <c r="C86">
        <v>1</v>
      </c>
      <c r="D86" t="s">
        <v>60</v>
      </c>
      <c r="E86" s="4">
        <v>352.5</v>
      </c>
    </row>
    <row r="87" spans="1:5" x14ac:dyDescent="0.25">
      <c r="A87" t="s">
        <v>143</v>
      </c>
      <c r="B87" s="33">
        <v>36043</v>
      </c>
      <c r="C87">
        <v>1</v>
      </c>
      <c r="D87" t="s">
        <v>60</v>
      </c>
      <c r="E87" s="4">
        <v>654</v>
      </c>
    </row>
    <row r="88" spans="1:5" x14ac:dyDescent="0.25">
      <c r="A88" t="s">
        <v>143</v>
      </c>
      <c r="B88" s="33">
        <v>36057</v>
      </c>
      <c r="C88">
        <v>1</v>
      </c>
      <c r="D88" t="s">
        <v>60</v>
      </c>
      <c r="E88" s="4">
        <v>1330.5</v>
      </c>
    </row>
    <row r="89" spans="1:5" x14ac:dyDescent="0.25">
      <c r="A89" t="s">
        <v>143</v>
      </c>
      <c r="B89" s="33">
        <v>36067</v>
      </c>
      <c r="C89">
        <v>1</v>
      </c>
      <c r="D89" t="s">
        <v>54</v>
      </c>
      <c r="E89" s="4">
        <v>1625</v>
      </c>
    </row>
    <row r="90" spans="1:5" x14ac:dyDescent="0.25">
      <c r="A90" t="s">
        <v>143</v>
      </c>
      <c r="B90" s="33">
        <v>36091</v>
      </c>
      <c r="C90">
        <v>2</v>
      </c>
      <c r="D90" t="s">
        <v>60</v>
      </c>
      <c r="E90" s="4">
        <v>1170</v>
      </c>
    </row>
    <row r="91" spans="1:5" x14ac:dyDescent="0.25">
      <c r="A91" t="s">
        <v>143</v>
      </c>
      <c r="B91" s="33">
        <v>36098</v>
      </c>
      <c r="C91">
        <v>2</v>
      </c>
      <c r="D91" t="s">
        <v>60</v>
      </c>
      <c r="E91" s="4">
        <v>2785</v>
      </c>
    </row>
    <row r="92" spans="1:5" x14ac:dyDescent="0.25">
      <c r="A92" t="s">
        <v>143</v>
      </c>
      <c r="B92" s="33">
        <v>36102</v>
      </c>
      <c r="C92">
        <v>2</v>
      </c>
      <c r="D92" t="s">
        <v>60</v>
      </c>
      <c r="E92" s="4">
        <v>3630</v>
      </c>
    </row>
    <row r="93" spans="1:5" x14ac:dyDescent="0.25">
      <c r="A93" t="s">
        <v>143</v>
      </c>
      <c r="B93" s="33">
        <v>36110</v>
      </c>
      <c r="C93">
        <v>2</v>
      </c>
      <c r="D93" t="s">
        <v>54</v>
      </c>
      <c r="E93" s="4">
        <v>2390</v>
      </c>
    </row>
    <row r="94" spans="1:5" x14ac:dyDescent="0.25">
      <c r="A94" t="s">
        <v>143</v>
      </c>
      <c r="B94" s="33">
        <v>36133</v>
      </c>
      <c r="C94">
        <v>3</v>
      </c>
      <c r="D94" t="s">
        <v>60</v>
      </c>
      <c r="E94" s="4">
        <v>1090</v>
      </c>
    </row>
    <row r="95" spans="1:5" x14ac:dyDescent="0.25">
      <c r="A95" t="s">
        <v>143</v>
      </c>
      <c r="B95" s="33">
        <v>36140</v>
      </c>
      <c r="C95">
        <v>3</v>
      </c>
      <c r="D95" t="s">
        <v>60</v>
      </c>
      <c r="E95" s="4">
        <v>1881</v>
      </c>
    </row>
    <row r="96" spans="1:5" x14ac:dyDescent="0.25">
      <c r="A96" t="s">
        <v>143</v>
      </c>
      <c r="B96" s="33">
        <v>36144</v>
      </c>
      <c r="C96">
        <v>3</v>
      </c>
      <c r="D96" t="s">
        <v>54</v>
      </c>
      <c r="E96" s="4">
        <v>1995</v>
      </c>
    </row>
    <row r="97" spans="1:5" x14ac:dyDescent="0.25">
      <c r="A97" t="s">
        <v>143</v>
      </c>
      <c r="B97" s="33">
        <v>36162</v>
      </c>
      <c r="C97">
        <v>4</v>
      </c>
      <c r="D97" t="s">
        <v>60</v>
      </c>
      <c r="E97" s="4"/>
    </row>
    <row r="98" spans="1:5" x14ac:dyDescent="0.25">
      <c r="A98" t="s">
        <v>143</v>
      </c>
      <c r="B98" s="33">
        <v>36171</v>
      </c>
      <c r="C98">
        <v>4</v>
      </c>
      <c r="D98" t="s">
        <v>54</v>
      </c>
      <c r="E98" s="4">
        <v>2119</v>
      </c>
    </row>
    <row r="99" spans="1:5" x14ac:dyDescent="0.25">
      <c r="A99" t="s">
        <v>143</v>
      </c>
      <c r="B99" s="33">
        <v>36187</v>
      </c>
      <c r="C99">
        <v>5</v>
      </c>
      <c r="D99" t="s">
        <v>60</v>
      </c>
      <c r="E99" s="4">
        <v>500</v>
      </c>
    </row>
    <row r="100" spans="1:5" x14ac:dyDescent="0.25">
      <c r="A100" t="s">
        <v>143</v>
      </c>
      <c r="B100" s="33">
        <v>36193</v>
      </c>
      <c r="C100">
        <v>5</v>
      </c>
      <c r="D100" t="s">
        <v>60</v>
      </c>
      <c r="E100" s="4">
        <v>675</v>
      </c>
    </row>
    <row r="101" spans="1:5" x14ac:dyDescent="0.25">
      <c r="A101" t="s">
        <v>143</v>
      </c>
      <c r="B101" s="33">
        <v>36203</v>
      </c>
      <c r="C101">
        <v>5</v>
      </c>
      <c r="D101" t="s">
        <v>60</v>
      </c>
      <c r="E101" s="4">
        <v>1155</v>
      </c>
    </row>
    <row r="102" spans="1:5" x14ac:dyDescent="0.25">
      <c r="A102" t="s">
        <v>143</v>
      </c>
      <c r="B102" s="33">
        <v>36208</v>
      </c>
      <c r="C102">
        <v>5</v>
      </c>
      <c r="D102" t="s">
        <v>54</v>
      </c>
      <c r="E102" s="4">
        <v>917</v>
      </c>
    </row>
    <row r="103" spans="1:5" x14ac:dyDescent="0.25">
      <c r="A103" t="s">
        <v>143</v>
      </c>
      <c r="B103" s="33">
        <v>36230</v>
      </c>
      <c r="C103">
        <v>6</v>
      </c>
      <c r="D103" t="s">
        <v>60</v>
      </c>
      <c r="E103" s="4">
        <v>427.5</v>
      </c>
    </row>
    <row r="104" spans="1:5" x14ac:dyDescent="0.25">
      <c r="A104" t="s">
        <v>143</v>
      </c>
      <c r="B104" s="33">
        <v>36238</v>
      </c>
      <c r="C104">
        <v>6</v>
      </c>
      <c r="D104" t="s">
        <v>60</v>
      </c>
      <c r="E104" s="4">
        <v>490</v>
      </c>
    </row>
    <row r="105" spans="1:5" x14ac:dyDescent="0.25">
      <c r="A105" t="s">
        <v>143</v>
      </c>
      <c r="B105" s="33">
        <v>36245</v>
      </c>
      <c r="C105">
        <v>6</v>
      </c>
      <c r="D105" t="s">
        <v>60</v>
      </c>
      <c r="E105" s="4">
        <v>1249.5</v>
      </c>
    </row>
    <row r="106" spans="1:5" x14ac:dyDescent="0.25">
      <c r="A106" t="s">
        <v>143</v>
      </c>
      <c r="B106" s="33">
        <v>36252</v>
      </c>
      <c r="C106">
        <v>6</v>
      </c>
      <c r="D106" t="s">
        <v>60</v>
      </c>
      <c r="E106" s="4">
        <v>2301.5</v>
      </c>
    </row>
    <row r="107" spans="1:5" x14ac:dyDescent="0.25">
      <c r="A107" t="s">
        <v>143</v>
      </c>
      <c r="B107" s="33">
        <v>36259</v>
      </c>
      <c r="C107">
        <v>6</v>
      </c>
      <c r="D107" t="s">
        <v>54</v>
      </c>
      <c r="E107" s="4">
        <v>1744.5</v>
      </c>
    </row>
    <row r="108" spans="1:5" x14ac:dyDescent="0.25">
      <c r="A108" t="s">
        <v>143</v>
      </c>
      <c r="B108" s="33">
        <v>36287</v>
      </c>
      <c r="C108">
        <v>7</v>
      </c>
      <c r="D108" t="s">
        <v>60</v>
      </c>
      <c r="E108" s="4">
        <v>142</v>
      </c>
    </row>
    <row r="109" spans="1:5" x14ac:dyDescent="0.25">
      <c r="A109" t="s">
        <v>143</v>
      </c>
      <c r="B109" s="33">
        <v>36299</v>
      </c>
      <c r="C109">
        <v>7</v>
      </c>
      <c r="D109" t="s">
        <v>60</v>
      </c>
      <c r="E109" s="4">
        <v>508.5</v>
      </c>
    </row>
    <row r="110" spans="1:5" x14ac:dyDescent="0.25">
      <c r="A110" t="s">
        <v>143</v>
      </c>
      <c r="B110" s="33">
        <v>36314</v>
      </c>
      <c r="C110">
        <v>7</v>
      </c>
      <c r="D110" t="s">
        <v>60</v>
      </c>
      <c r="E110" s="4">
        <v>745</v>
      </c>
    </row>
    <row r="111" spans="1:5" x14ac:dyDescent="0.25">
      <c r="A111" t="s">
        <v>143</v>
      </c>
      <c r="B111" s="33">
        <v>36335</v>
      </c>
      <c r="C111">
        <v>7</v>
      </c>
      <c r="D111" t="s">
        <v>54</v>
      </c>
      <c r="E111" s="4">
        <v>670</v>
      </c>
    </row>
    <row r="112" spans="1:5" x14ac:dyDescent="0.25">
      <c r="A112" t="s">
        <v>144</v>
      </c>
      <c r="B112" s="33">
        <v>35370</v>
      </c>
      <c r="C112">
        <v>1</v>
      </c>
      <c r="D112" t="s">
        <v>54</v>
      </c>
      <c r="E112" s="4"/>
    </row>
    <row r="113" spans="1:5" x14ac:dyDescent="0.25">
      <c r="A113" t="s">
        <v>144</v>
      </c>
      <c r="B113" s="33">
        <v>35458</v>
      </c>
      <c r="C113">
        <v>1</v>
      </c>
      <c r="D113" t="s">
        <v>60</v>
      </c>
      <c r="E113" s="4">
        <v>3210</v>
      </c>
    </row>
    <row r="114" spans="1:5" x14ac:dyDescent="0.25">
      <c r="A114" t="s">
        <v>144</v>
      </c>
      <c r="B114" s="33">
        <v>35482</v>
      </c>
      <c r="C114">
        <v>1</v>
      </c>
      <c r="D114" t="s">
        <v>54</v>
      </c>
      <c r="E114" s="4">
        <v>4800</v>
      </c>
    </row>
    <row r="115" spans="1:5" x14ac:dyDescent="0.25">
      <c r="A115" t="s">
        <v>144</v>
      </c>
      <c r="B115" s="33">
        <v>35586</v>
      </c>
      <c r="C115">
        <v>2</v>
      </c>
      <c r="D115" t="s">
        <v>54</v>
      </c>
      <c r="E115" s="4">
        <v>4500</v>
      </c>
    </row>
    <row r="116" spans="1:5" x14ac:dyDescent="0.25">
      <c r="A116" t="s">
        <v>144</v>
      </c>
      <c r="B116" s="33">
        <v>35657</v>
      </c>
      <c r="C116">
        <v>2</v>
      </c>
      <c r="D116" t="s">
        <v>60</v>
      </c>
      <c r="E116" s="4"/>
    </row>
    <row r="117" spans="1:5" x14ac:dyDescent="0.25">
      <c r="A117" t="s">
        <v>144</v>
      </c>
      <c r="B117" s="33">
        <v>35709</v>
      </c>
      <c r="C117">
        <v>1</v>
      </c>
      <c r="D117" t="s">
        <v>54</v>
      </c>
      <c r="E117" s="4">
        <v>2450</v>
      </c>
    </row>
    <row r="118" spans="1:5" x14ac:dyDescent="0.25">
      <c r="A118" t="s">
        <v>144</v>
      </c>
      <c r="B118" s="33">
        <v>35731</v>
      </c>
      <c r="C118">
        <v>2</v>
      </c>
      <c r="D118" t="s">
        <v>60</v>
      </c>
      <c r="E118" s="4">
        <v>1150</v>
      </c>
    </row>
    <row r="119" spans="1:5" x14ac:dyDescent="0.25">
      <c r="A119" t="s">
        <v>144</v>
      </c>
      <c r="B119" s="33">
        <v>35737</v>
      </c>
      <c r="C119">
        <v>2</v>
      </c>
      <c r="D119" t="s">
        <v>60</v>
      </c>
      <c r="E119" s="4">
        <v>2900</v>
      </c>
    </row>
    <row r="120" spans="1:5" x14ac:dyDescent="0.25">
      <c r="A120" t="s">
        <v>144</v>
      </c>
      <c r="B120" s="33">
        <v>35744</v>
      </c>
      <c r="C120">
        <v>2</v>
      </c>
      <c r="D120" t="s">
        <v>60</v>
      </c>
      <c r="E120" s="4">
        <v>3520</v>
      </c>
    </row>
    <row r="121" spans="1:5" x14ac:dyDescent="0.25">
      <c r="A121" t="s">
        <v>144</v>
      </c>
      <c r="B121" s="33">
        <v>35753</v>
      </c>
      <c r="C121">
        <v>2</v>
      </c>
      <c r="D121" t="s">
        <v>54</v>
      </c>
      <c r="E121" s="4">
        <v>6945</v>
      </c>
    </row>
    <row r="122" spans="1:5" x14ac:dyDescent="0.25">
      <c r="A122" t="s">
        <v>144</v>
      </c>
      <c r="B122" s="33">
        <v>35766</v>
      </c>
      <c r="C122">
        <v>3</v>
      </c>
      <c r="D122" t="s">
        <v>60</v>
      </c>
      <c r="E122" s="4">
        <v>424</v>
      </c>
    </row>
    <row r="123" spans="1:5" x14ac:dyDescent="0.25">
      <c r="A123" t="s">
        <v>144</v>
      </c>
      <c r="B123" s="33">
        <v>35773</v>
      </c>
      <c r="C123">
        <v>3</v>
      </c>
      <c r="D123" t="s">
        <v>60</v>
      </c>
      <c r="E123" s="4">
        <v>1120</v>
      </c>
    </row>
    <row r="124" spans="1:5" x14ac:dyDescent="0.25">
      <c r="A124" t="s">
        <v>144</v>
      </c>
      <c r="B124" s="33">
        <v>35781</v>
      </c>
      <c r="C124">
        <v>3</v>
      </c>
      <c r="D124" t="s">
        <v>60</v>
      </c>
      <c r="E124" s="4">
        <v>2195</v>
      </c>
    </row>
    <row r="125" spans="1:5" x14ac:dyDescent="0.25">
      <c r="A125" t="s">
        <v>144</v>
      </c>
      <c r="B125" s="33">
        <v>35787</v>
      </c>
      <c r="C125">
        <v>3</v>
      </c>
      <c r="D125" t="s">
        <v>54</v>
      </c>
      <c r="E125" s="4">
        <v>2280</v>
      </c>
    </row>
    <row r="126" spans="1:5" x14ac:dyDescent="0.25">
      <c r="A126" t="s">
        <v>144</v>
      </c>
      <c r="B126" s="33">
        <v>35803</v>
      </c>
      <c r="C126">
        <v>4</v>
      </c>
      <c r="D126" t="s">
        <v>60</v>
      </c>
      <c r="E126" s="4">
        <v>715</v>
      </c>
    </row>
    <row r="127" spans="1:5" x14ac:dyDescent="0.25">
      <c r="A127" t="s">
        <v>144</v>
      </c>
      <c r="B127" s="33">
        <v>35810</v>
      </c>
      <c r="C127">
        <v>4</v>
      </c>
      <c r="D127" t="s">
        <v>60</v>
      </c>
      <c r="E127" s="4">
        <v>1225</v>
      </c>
    </row>
    <row r="128" spans="1:5" x14ac:dyDescent="0.25">
      <c r="A128" t="s">
        <v>144</v>
      </c>
      <c r="B128" s="33">
        <v>35817</v>
      </c>
      <c r="C128">
        <v>4</v>
      </c>
      <c r="D128" t="s">
        <v>60</v>
      </c>
      <c r="E128" s="4">
        <v>2035</v>
      </c>
    </row>
    <row r="129" spans="1:5" x14ac:dyDescent="0.25">
      <c r="A129" t="s">
        <v>144</v>
      </c>
      <c r="B129" s="33">
        <v>35824</v>
      </c>
      <c r="C129">
        <v>4</v>
      </c>
      <c r="D129" t="s">
        <v>60</v>
      </c>
      <c r="E129" s="4">
        <v>2245</v>
      </c>
    </row>
    <row r="130" spans="1:5" x14ac:dyDescent="0.25">
      <c r="A130" t="s">
        <v>144</v>
      </c>
      <c r="B130" s="33">
        <v>35829</v>
      </c>
      <c r="C130">
        <v>4</v>
      </c>
      <c r="D130" t="s">
        <v>54</v>
      </c>
      <c r="E130" s="4">
        <v>2925</v>
      </c>
    </row>
    <row r="131" spans="1:5" x14ac:dyDescent="0.25">
      <c r="A131" t="s">
        <v>144</v>
      </c>
      <c r="B131" s="33">
        <v>35845</v>
      </c>
      <c r="C131">
        <v>5</v>
      </c>
      <c r="D131" t="s">
        <v>60</v>
      </c>
      <c r="E131" s="4">
        <v>457.5</v>
      </c>
    </row>
    <row r="132" spans="1:5" x14ac:dyDescent="0.25">
      <c r="A132" t="s">
        <v>144</v>
      </c>
      <c r="B132" s="33">
        <v>35852</v>
      </c>
      <c r="C132">
        <v>5</v>
      </c>
      <c r="D132" t="s">
        <v>60</v>
      </c>
      <c r="E132" s="4">
        <v>640</v>
      </c>
    </row>
    <row r="133" spans="1:5" x14ac:dyDescent="0.25">
      <c r="A133" t="s">
        <v>144</v>
      </c>
      <c r="B133" s="33">
        <v>35859</v>
      </c>
      <c r="C133">
        <v>5</v>
      </c>
      <c r="D133" t="s">
        <v>60</v>
      </c>
      <c r="E133" s="4">
        <v>930</v>
      </c>
    </row>
    <row r="134" spans="1:5" x14ac:dyDescent="0.25">
      <c r="A134" t="s">
        <v>144</v>
      </c>
      <c r="B134" s="33">
        <v>35866</v>
      </c>
      <c r="C134">
        <v>5</v>
      </c>
      <c r="D134" t="s">
        <v>54</v>
      </c>
      <c r="E134" s="4">
        <v>945</v>
      </c>
    </row>
    <row r="135" spans="1:5" x14ac:dyDescent="0.25">
      <c r="A135" t="s">
        <v>144</v>
      </c>
      <c r="B135" s="33">
        <v>35882</v>
      </c>
      <c r="C135">
        <v>6</v>
      </c>
      <c r="D135" t="s">
        <v>60</v>
      </c>
      <c r="E135" s="4">
        <v>496</v>
      </c>
    </row>
    <row r="136" spans="1:5" x14ac:dyDescent="0.25">
      <c r="A136" t="s">
        <v>144</v>
      </c>
      <c r="B136" s="33">
        <v>35894</v>
      </c>
      <c r="C136">
        <v>6</v>
      </c>
      <c r="D136" t="s">
        <v>60</v>
      </c>
      <c r="E136" s="4">
        <v>570</v>
      </c>
    </row>
    <row r="137" spans="1:5" x14ac:dyDescent="0.25">
      <c r="A137" t="s">
        <v>144</v>
      </c>
      <c r="B137" s="33">
        <v>35912</v>
      </c>
      <c r="C137">
        <v>6</v>
      </c>
      <c r="D137" t="s">
        <v>60</v>
      </c>
      <c r="E137" s="4">
        <v>1120</v>
      </c>
    </row>
    <row r="138" spans="1:5" x14ac:dyDescent="0.25">
      <c r="A138" t="s">
        <v>144</v>
      </c>
      <c r="B138" s="33">
        <v>35930</v>
      </c>
      <c r="C138">
        <v>6</v>
      </c>
      <c r="D138" t="s">
        <v>60</v>
      </c>
      <c r="E138" s="4">
        <v>1410</v>
      </c>
    </row>
    <row r="139" spans="1:5" x14ac:dyDescent="0.25">
      <c r="A139" t="s">
        <v>144</v>
      </c>
      <c r="B139" s="33">
        <v>35944</v>
      </c>
      <c r="C139">
        <v>6</v>
      </c>
      <c r="D139" t="s">
        <v>54</v>
      </c>
      <c r="E139" s="4">
        <v>1115</v>
      </c>
    </row>
    <row r="140" spans="1:5" x14ac:dyDescent="0.25">
      <c r="A140" t="s">
        <v>144</v>
      </c>
      <c r="B140" s="33">
        <v>36003</v>
      </c>
      <c r="C140">
        <v>1</v>
      </c>
      <c r="D140" t="s">
        <v>60</v>
      </c>
      <c r="E140" s="4">
        <v>58.5</v>
      </c>
    </row>
    <row r="141" spans="1:5" x14ac:dyDescent="0.25">
      <c r="A141" t="s">
        <v>144</v>
      </c>
      <c r="B141" s="33">
        <v>36022</v>
      </c>
      <c r="C141">
        <v>1</v>
      </c>
      <c r="D141" t="s">
        <v>60</v>
      </c>
      <c r="E141" s="4">
        <v>303</v>
      </c>
    </row>
    <row r="142" spans="1:5" x14ac:dyDescent="0.25">
      <c r="A142" t="s">
        <v>144</v>
      </c>
      <c r="B142" s="33">
        <v>36043</v>
      </c>
      <c r="C142">
        <v>1</v>
      </c>
      <c r="D142" t="s">
        <v>60</v>
      </c>
      <c r="E142" s="4">
        <v>562</v>
      </c>
    </row>
    <row r="143" spans="1:5" x14ac:dyDescent="0.25">
      <c r="A143" t="s">
        <v>144</v>
      </c>
      <c r="B143" s="33">
        <v>36057</v>
      </c>
      <c r="C143">
        <v>1</v>
      </c>
      <c r="D143" t="s">
        <v>60</v>
      </c>
      <c r="E143" s="4">
        <v>1143</v>
      </c>
    </row>
    <row r="144" spans="1:5" x14ac:dyDescent="0.25">
      <c r="A144" t="s">
        <v>144</v>
      </c>
      <c r="B144" s="33">
        <v>36067</v>
      </c>
      <c r="C144">
        <v>1</v>
      </c>
      <c r="D144" t="s">
        <v>54</v>
      </c>
      <c r="E144" s="4">
        <v>2040</v>
      </c>
    </row>
    <row r="145" spans="1:5" x14ac:dyDescent="0.25">
      <c r="A145" t="s">
        <v>144</v>
      </c>
      <c r="B145" s="33">
        <v>36091</v>
      </c>
      <c r="C145">
        <v>2</v>
      </c>
      <c r="D145" t="s">
        <v>60</v>
      </c>
      <c r="E145" s="4">
        <v>1305</v>
      </c>
    </row>
    <row r="146" spans="1:5" x14ac:dyDescent="0.25">
      <c r="A146" t="s">
        <v>144</v>
      </c>
      <c r="B146" s="33">
        <v>36098</v>
      </c>
      <c r="C146">
        <v>2</v>
      </c>
      <c r="D146" t="s">
        <v>60</v>
      </c>
      <c r="E146" s="4">
        <v>2450</v>
      </c>
    </row>
    <row r="147" spans="1:5" x14ac:dyDescent="0.25">
      <c r="A147" t="s">
        <v>144</v>
      </c>
      <c r="B147" s="33">
        <v>36102</v>
      </c>
      <c r="C147">
        <v>2</v>
      </c>
      <c r="D147" t="s">
        <v>60</v>
      </c>
      <c r="E147" s="4">
        <v>2655</v>
      </c>
    </row>
    <row r="148" spans="1:5" x14ac:dyDescent="0.25">
      <c r="A148" t="s">
        <v>144</v>
      </c>
      <c r="B148" s="33">
        <v>36110</v>
      </c>
      <c r="C148">
        <v>2</v>
      </c>
      <c r="D148" t="s">
        <v>54</v>
      </c>
      <c r="E148" s="4">
        <v>4685</v>
      </c>
    </row>
    <row r="149" spans="1:5" x14ac:dyDescent="0.25">
      <c r="A149" t="s">
        <v>144</v>
      </c>
      <c r="B149" s="33">
        <v>36133</v>
      </c>
      <c r="C149">
        <v>3</v>
      </c>
      <c r="D149" t="s">
        <v>60</v>
      </c>
      <c r="E149" s="4">
        <v>1305.5</v>
      </c>
    </row>
    <row r="150" spans="1:5" x14ac:dyDescent="0.25">
      <c r="A150" t="s">
        <v>144</v>
      </c>
      <c r="B150" s="33">
        <v>36140</v>
      </c>
      <c r="C150">
        <v>3</v>
      </c>
      <c r="D150" t="s">
        <v>60</v>
      </c>
      <c r="E150" s="4">
        <v>1716.5</v>
      </c>
    </row>
    <row r="151" spans="1:5" x14ac:dyDescent="0.25">
      <c r="A151" t="s">
        <v>144</v>
      </c>
      <c r="B151" s="33">
        <v>36144</v>
      </c>
      <c r="C151">
        <v>3</v>
      </c>
      <c r="D151" t="s">
        <v>54</v>
      </c>
      <c r="E151" s="4">
        <v>2395</v>
      </c>
    </row>
    <row r="152" spans="1:5" x14ac:dyDescent="0.25">
      <c r="A152" t="s">
        <v>144</v>
      </c>
      <c r="B152" s="33">
        <v>36162</v>
      </c>
      <c r="C152">
        <v>4</v>
      </c>
      <c r="D152" t="s">
        <v>60</v>
      </c>
      <c r="E152" s="4"/>
    </row>
    <row r="153" spans="1:5" x14ac:dyDescent="0.25">
      <c r="A153" t="s">
        <v>144</v>
      </c>
      <c r="B153" s="33">
        <v>36171</v>
      </c>
      <c r="C153">
        <v>4</v>
      </c>
      <c r="D153" t="s">
        <v>54</v>
      </c>
      <c r="E153" s="4">
        <v>1816.5</v>
      </c>
    </row>
    <row r="154" spans="1:5" x14ac:dyDescent="0.25">
      <c r="A154" t="s">
        <v>144</v>
      </c>
      <c r="B154" s="33">
        <v>36187</v>
      </c>
      <c r="C154">
        <v>5</v>
      </c>
      <c r="D154" t="s">
        <v>60</v>
      </c>
      <c r="E154" s="4">
        <v>500</v>
      </c>
    </row>
    <row r="155" spans="1:5" x14ac:dyDescent="0.25">
      <c r="A155" t="s">
        <v>144</v>
      </c>
      <c r="B155" s="33">
        <v>36193</v>
      </c>
      <c r="C155">
        <v>5</v>
      </c>
      <c r="D155" t="s">
        <v>60</v>
      </c>
      <c r="E155" s="4">
        <v>1225</v>
      </c>
    </row>
    <row r="156" spans="1:5" x14ac:dyDescent="0.25">
      <c r="A156" t="s">
        <v>144</v>
      </c>
      <c r="B156" s="33">
        <v>36203</v>
      </c>
      <c r="C156">
        <v>5</v>
      </c>
      <c r="D156" t="s">
        <v>60</v>
      </c>
      <c r="E156" s="4">
        <v>1055</v>
      </c>
    </row>
    <row r="157" spans="1:5" x14ac:dyDescent="0.25">
      <c r="A157" t="s">
        <v>144</v>
      </c>
      <c r="B157" s="33">
        <v>36208</v>
      </c>
      <c r="C157">
        <v>5</v>
      </c>
      <c r="D157" t="s">
        <v>54</v>
      </c>
      <c r="E157" s="4">
        <v>1497</v>
      </c>
    </row>
    <row r="158" spans="1:5" x14ac:dyDescent="0.25">
      <c r="A158" t="s">
        <v>144</v>
      </c>
      <c r="B158" s="33">
        <v>36230</v>
      </c>
      <c r="C158">
        <v>6</v>
      </c>
      <c r="D158" t="s">
        <v>60</v>
      </c>
      <c r="E158" s="4">
        <v>333.5</v>
      </c>
    </row>
    <row r="159" spans="1:5" x14ac:dyDescent="0.25">
      <c r="A159" t="s">
        <v>144</v>
      </c>
      <c r="B159" s="33">
        <v>36238</v>
      </c>
      <c r="C159">
        <v>6</v>
      </c>
      <c r="D159" t="s">
        <v>60</v>
      </c>
      <c r="E159" s="4">
        <v>911.5</v>
      </c>
    </row>
    <row r="160" spans="1:5" x14ac:dyDescent="0.25">
      <c r="A160" t="s">
        <v>144</v>
      </c>
      <c r="B160" s="33">
        <v>36245</v>
      </c>
      <c r="C160">
        <v>6</v>
      </c>
      <c r="D160" t="s">
        <v>60</v>
      </c>
      <c r="E160" s="4">
        <v>1687</v>
      </c>
    </row>
    <row r="161" spans="1:5" x14ac:dyDescent="0.25">
      <c r="A161" t="s">
        <v>144</v>
      </c>
      <c r="B161" s="33">
        <v>36252</v>
      </c>
      <c r="C161">
        <v>6</v>
      </c>
      <c r="D161" t="s">
        <v>60</v>
      </c>
      <c r="E161" s="4">
        <v>1762</v>
      </c>
    </row>
    <row r="162" spans="1:5" x14ac:dyDescent="0.25">
      <c r="A162" t="s">
        <v>144</v>
      </c>
      <c r="B162" s="33">
        <v>36259</v>
      </c>
      <c r="C162">
        <v>6</v>
      </c>
      <c r="D162" t="s">
        <v>54</v>
      </c>
      <c r="E162" s="4">
        <v>2129</v>
      </c>
    </row>
    <row r="163" spans="1:5" x14ac:dyDescent="0.25">
      <c r="A163" t="s">
        <v>144</v>
      </c>
      <c r="B163" s="33">
        <v>36287</v>
      </c>
      <c r="C163">
        <v>7</v>
      </c>
      <c r="D163" t="s">
        <v>60</v>
      </c>
      <c r="E163" s="4">
        <v>388.5</v>
      </c>
    </row>
    <row r="164" spans="1:5" x14ac:dyDescent="0.25">
      <c r="A164" t="s">
        <v>144</v>
      </c>
      <c r="B164" s="33">
        <v>36299</v>
      </c>
      <c r="C164">
        <v>7</v>
      </c>
      <c r="D164" t="s">
        <v>60</v>
      </c>
      <c r="E164" s="4">
        <v>499</v>
      </c>
    </row>
    <row r="165" spans="1:5" x14ac:dyDescent="0.25">
      <c r="A165" t="s">
        <v>144</v>
      </c>
      <c r="B165" s="33">
        <v>36314</v>
      </c>
      <c r="C165">
        <v>7</v>
      </c>
      <c r="D165" t="s">
        <v>60</v>
      </c>
      <c r="E165" s="4">
        <v>870</v>
      </c>
    </row>
    <row r="166" spans="1:5" x14ac:dyDescent="0.25">
      <c r="A166" t="s">
        <v>144</v>
      </c>
      <c r="B166" s="33">
        <v>36335</v>
      </c>
      <c r="C166">
        <v>7</v>
      </c>
      <c r="D166" t="s">
        <v>54</v>
      </c>
      <c r="E166" s="4">
        <v>1065.5</v>
      </c>
    </row>
    <row r="167" spans="1:5" x14ac:dyDescent="0.25">
      <c r="A167" t="s">
        <v>141</v>
      </c>
      <c r="B167" s="33">
        <v>35370</v>
      </c>
      <c r="C167">
        <v>1</v>
      </c>
      <c r="D167" t="s">
        <v>54</v>
      </c>
      <c r="E167" s="4"/>
    </row>
    <row r="168" spans="1:5" x14ac:dyDescent="0.25">
      <c r="A168" t="s">
        <v>141</v>
      </c>
      <c r="B168" s="33">
        <v>35458</v>
      </c>
      <c r="C168">
        <v>1</v>
      </c>
      <c r="D168" t="s">
        <v>60</v>
      </c>
      <c r="E168" s="4">
        <v>3210</v>
      </c>
    </row>
    <row r="169" spans="1:5" x14ac:dyDescent="0.25">
      <c r="A169" t="s">
        <v>141</v>
      </c>
      <c r="B169" s="33">
        <v>35482</v>
      </c>
      <c r="C169">
        <v>1</v>
      </c>
      <c r="D169" t="s">
        <v>54</v>
      </c>
      <c r="E169" s="4">
        <v>4300</v>
      </c>
    </row>
    <row r="170" spans="1:5" x14ac:dyDescent="0.25">
      <c r="A170" t="s">
        <v>141</v>
      </c>
      <c r="B170" s="33">
        <v>35586</v>
      </c>
      <c r="C170">
        <v>2</v>
      </c>
      <c r="D170" t="s">
        <v>54</v>
      </c>
      <c r="E170" s="4">
        <v>4000</v>
      </c>
    </row>
    <row r="171" spans="1:5" x14ac:dyDescent="0.25">
      <c r="A171" t="s">
        <v>141</v>
      </c>
      <c r="B171" s="33">
        <v>35657</v>
      </c>
      <c r="C171">
        <v>2</v>
      </c>
      <c r="D171" t="s">
        <v>60</v>
      </c>
      <c r="E171" s="4"/>
    </row>
    <row r="172" spans="1:5" x14ac:dyDescent="0.25">
      <c r="A172" t="s">
        <v>141</v>
      </c>
      <c r="B172" s="33">
        <v>35709</v>
      </c>
      <c r="C172">
        <v>1</v>
      </c>
      <c r="D172" t="s">
        <v>54</v>
      </c>
      <c r="E172" s="4">
        <v>2693</v>
      </c>
    </row>
    <row r="173" spans="1:5" x14ac:dyDescent="0.25">
      <c r="A173" t="s">
        <v>141</v>
      </c>
      <c r="B173" s="33">
        <v>35731</v>
      </c>
      <c r="C173">
        <v>2</v>
      </c>
      <c r="D173" t="s">
        <v>60</v>
      </c>
      <c r="E173" s="4">
        <v>2115</v>
      </c>
    </row>
    <row r="174" spans="1:5" x14ac:dyDescent="0.25">
      <c r="A174" t="s">
        <v>141</v>
      </c>
      <c r="B174" s="33">
        <v>35737</v>
      </c>
      <c r="C174">
        <v>2</v>
      </c>
      <c r="D174" t="s">
        <v>60</v>
      </c>
      <c r="E174" s="4">
        <v>3355</v>
      </c>
    </row>
    <row r="175" spans="1:5" x14ac:dyDescent="0.25">
      <c r="A175" t="s">
        <v>141</v>
      </c>
      <c r="B175" s="33">
        <v>35744</v>
      </c>
      <c r="C175">
        <v>2</v>
      </c>
      <c r="D175" t="s">
        <v>60</v>
      </c>
      <c r="E175" s="4">
        <v>4370</v>
      </c>
    </row>
    <row r="176" spans="1:5" x14ac:dyDescent="0.25">
      <c r="A176" t="s">
        <v>141</v>
      </c>
      <c r="B176" s="33">
        <v>35753</v>
      </c>
      <c r="C176">
        <v>2</v>
      </c>
      <c r="D176" t="s">
        <v>54</v>
      </c>
      <c r="E176" s="4">
        <v>4370</v>
      </c>
    </row>
    <row r="177" spans="1:5" x14ac:dyDescent="0.25">
      <c r="A177" t="s">
        <v>141</v>
      </c>
      <c r="B177" s="33">
        <v>35766</v>
      </c>
      <c r="C177">
        <v>3</v>
      </c>
      <c r="D177" t="s">
        <v>60</v>
      </c>
      <c r="E177" s="4">
        <v>960</v>
      </c>
    </row>
    <row r="178" spans="1:5" x14ac:dyDescent="0.25">
      <c r="A178" t="s">
        <v>141</v>
      </c>
      <c r="B178" s="33">
        <v>35773</v>
      </c>
      <c r="C178">
        <v>3</v>
      </c>
      <c r="D178" t="s">
        <v>60</v>
      </c>
      <c r="E178" s="4">
        <v>1835</v>
      </c>
    </row>
    <row r="179" spans="1:5" x14ac:dyDescent="0.25">
      <c r="A179" t="s">
        <v>141</v>
      </c>
      <c r="B179" s="33">
        <v>35781</v>
      </c>
      <c r="C179">
        <v>3</v>
      </c>
      <c r="D179" t="s">
        <v>60</v>
      </c>
      <c r="E179" s="4">
        <v>2795</v>
      </c>
    </row>
    <row r="180" spans="1:5" x14ac:dyDescent="0.25">
      <c r="A180" t="s">
        <v>141</v>
      </c>
      <c r="B180" s="33">
        <v>35787</v>
      </c>
      <c r="C180">
        <v>3</v>
      </c>
      <c r="D180" t="s">
        <v>54</v>
      </c>
      <c r="E180" s="4">
        <v>3970</v>
      </c>
    </row>
    <row r="181" spans="1:5" x14ac:dyDescent="0.25">
      <c r="A181" t="s">
        <v>141</v>
      </c>
      <c r="B181" s="33">
        <v>35803</v>
      </c>
      <c r="C181">
        <v>4</v>
      </c>
      <c r="D181" t="s">
        <v>60</v>
      </c>
      <c r="E181" s="4">
        <v>725</v>
      </c>
    </row>
    <row r="182" spans="1:5" x14ac:dyDescent="0.25">
      <c r="A182" t="s">
        <v>141</v>
      </c>
      <c r="B182" s="33">
        <v>35810</v>
      </c>
      <c r="C182">
        <v>4</v>
      </c>
      <c r="D182" t="s">
        <v>60</v>
      </c>
      <c r="E182" s="4">
        <v>1495</v>
      </c>
    </row>
    <row r="183" spans="1:5" x14ac:dyDescent="0.25">
      <c r="A183" t="s">
        <v>141</v>
      </c>
      <c r="B183" s="33">
        <v>35817</v>
      </c>
      <c r="C183">
        <v>4</v>
      </c>
      <c r="D183" t="s">
        <v>60</v>
      </c>
      <c r="E183" s="4">
        <v>3180</v>
      </c>
    </row>
    <row r="184" spans="1:5" x14ac:dyDescent="0.25">
      <c r="A184" t="s">
        <v>141</v>
      </c>
      <c r="B184" s="33">
        <v>35824</v>
      </c>
      <c r="C184">
        <v>4</v>
      </c>
      <c r="D184" t="s">
        <v>60</v>
      </c>
      <c r="E184" s="4">
        <v>4340</v>
      </c>
    </row>
    <row r="185" spans="1:5" x14ac:dyDescent="0.25">
      <c r="A185" t="s">
        <v>141</v>
      </c>
      <c r="B185" s="33">
        <v>35829</v>
      </c>
      <c r="C185">
        <v>4</v>
      </c>
      <c r="D185" t="s">
        <v>54</v>
      </c>
      <c r="E185" s="4">
        <v>6225</v>
      </c>
    </row>
    <row r="186" spans="1:5" x14ac:dyDescent="0.25">
      <c r="A186" t="s">
        <v>141</v>
      </c>
      <c r="B186" s="33">
        <v>35845</v>
      </c>
      <c r="C186">
        <v>5</v>
      </c>
      <c r="D186" t="s">
        <v>60</v>
      </c>
      <c r="E186" s="4">
        <v>284</v>
      </c>
    </row>
    <row r="187" spans="1:5" x14ac:dyDescent="0.25">
      <c r="A187" t="s">
        <v>141</v>
      </c>
      <c r="B187" s="33">
        <v>35852</v>
      </c>
      <c r="C187">
        <v>5</v>
      </c>
      <c r="D187" t="s">
        <v>60</v>
      </c>
      <c r="E187" s="4">
        <v>1095</v>
      </c>
    </row>
    <row r="188" spans="1:5" x14ac:dyDescent="0.25">
      <c r="A188" t="s">
        <v>141</v>
      </c>
      <c r="B188" s="33">
        <v>35859</v>
      </c>
      <c r="C188">
        <v>5</v>
      </c>
      <c r="D188" t="s">
        <v>60</v>
      </c>
      <c r="E188" s="4">
        <v>2225</v>
      </c>
    </row>
    <row r="189" spans="1:5" x14ac:dyDescent="0.25">
      <c r="A189" t="s">
        <v>141</v>
      </c>
      <c r="B189" s="33">
        <v>35866</v>
      </c>
      <c r="C189">
        <v>5</v>
      </c>
      <c r="D189" t="s">
        <v>54</v>
      </c>
      <c r="E189" s="4">
        <v>2245</v>
      </c>
    </row>
    <row r="190" spans="1:5" x14ac:dyDescent="0.25">
      <c r="A190" t="s">
        <v>141</v>
      </c>
      <c r="B190" s="33">
        <v>35882</v>
      </c>
      <c r="C190">
        <v>6</v>
      </c>
      <c r="D190" t="s">
        <v>60</v>
      </c>
      <c r="E190" s="4">
        <v>560</v>
      </c>
    </row>
    <row r="191" spans="1:5" x14ac:dyDescent="0.25">
      <c r="A191" t="s">
        <v>141</v>
      </c>
      <c r="B191" s="33">
        <v>35894</v>
      </c>
      <c r="C191">
        <v>6</v>
      </c>
      <c r="D191" t="s">
        <v>60</v>
      </c>
      <c r="E191" s="4">
        <v>244</v>
      </c>
    </row>
    <row r="192" spans="1:5" x14ac:dyDescent="0.25">
      <c r="A192" t="s">
        <v>141</v>
      </c>
      <c r="B192" s="33">
        <v>35912</v>
      </c>
      <c r="C192">
        <v>6</v>
      </c>
      <c r="D192" t="s">
        <v>60</v>
      </c>
      <c r="E192" s="4">
        <v>2545</v>
      </c>
    </row>
    <row r="193" spans="1:5" x14ac:dyDescent="0.25">
      <c r="A193" t="s">
        <v>141</v>
      </c>
      <c r="B193" s="33">
        <v>35930</v>
      </c>
      <c r="C193">
        <v>6</v>
      </c>
      <c r="D193" t="s">
        <v>60</v>
      </c>
      <c r="E193" s="4">
        <v>2250</v>
      </c>
    </row>
    <row r="194" spans="1:5" x14ac:dyDescent="0.25">
      <c r="A194" t="s">
        <v>141</v>
      </c>
      <c r="B194" s="33">
        <v>35944</v>
      </c>
      <c r="C194">
        <v>6</v>
      </c>
      <c r="D194" t="s">
        <v>54</v>
      </c>
      <c r="E194" s="4">
        <v>2125</v>
      </c>
    </row>
    <row r="195" spans="1:5" x14ac:dyDescent="0.25">
      <c r="A195" t="s">
        <v>141</v>
      </c>
      <c r="B195" s="33">
        <v>36003</v>
      </c>
      <c r="C195">
        <v>1</v>
      </c>
      <c r="D195" t="s">
        <v>60</v>
      </c>
      <c r="E195" s="4">
        <v>66</v>
      </c>
    </row>
    <row r="196" spans="1:5" x14ac:dyDescent="0.25">
      <c r="A196" t="s">
        <v>141</v>
      </c>
      <c r="B196" s="33">
        <v>36022</v>
      </c>
      <c r="C196">
        <v>1</v>
      </c>
      <c r="D196" t="s">
        <v>60</v>
      </c>
      <c r="E196" s="4">
        <v>342</v>
      </c>
    </row>
    <row r="197" spans="1:5" x14ac:dyDescent="0.25">
      <c r="A197" t="s">
        <v>141</v>
      </c>
      <c r="B197" s="33">
        <v>36043</v>
      </c>
      <c r="C197">
        <v>1</v>
      </c>
      <c r="D197" t="s">
        <v>60</v>
      </c>
      <c r="E197" s="4">
        <v>635</v>
      </c>
    </row>
    <row r="198" spans="1:5" x14ac:dyDescent="0.25">
      <c r="A198" t="s">
        <v>141</v>
      </c>
      <c r="B198" s="33">
        <v>36057</v>
      </c>
      <c r="C198">
        <v>1</v>
      </c>
      <c r="D198" t="s">
        <v>60</v>
      </c>
      <c r="E198" s="4">
        <v>1291.5</v>
      </c>
    </row>
    <row r="199" spans="1:5" x14ac:dyDescent="0.25">
      <c r="A199" t="s">
        <v>141</v>
      </c>
      <c r="B199" s="33">
        <v>36067</v>
      </c>
      <c r="C199">
        <v>1</v>
      </c>
      <c r="D199" t="s">
        <v>54</v>
      </c>
      <c r="E199" s="4">
        <v>2730</v>
      </c>
    </row>
    <row r="200" spans="1:5" x14ac:dyDescent="0.25">
      <c r="A200" t="s">
        <v>141</v>
      </c>
      <c r="B200" s="33">
        <v>36091</v>
      </c>
      <c r="C200">
        <v>2</v>
      </c>
      <c r="D200" t="s">
        <v>60</v>
      </c>
      <c r="E200" s="4">
        <v>1125</v>
      </c>
    </row>
    <row r="201" spans="1:5" x14ac:dyDescent="0.25">
      <c r="A201" t="s">
        <v>141</v>
      </c>
      <c r="B201" s="33">
        <v>36098</v>
      </c>
      <c r="C201">
        <v>2</v>
      </c>
      <c r="D201" t="s">
        <v>60</v>
      </c>
      <c r="E201" s="4">
        <v>2260</v>
      </c>
    </row>
    <row r="202" spans="1:5" x14ac:dyDescent="0.25">
      <c r="A202" t="s">
        <v>141</v>
      </c>
      <c r="B202" s="33">
        <v>36102</v>
      </c>
      <c r="C202">
        <v>2</v>
      </c>
      <c r="D202" t="s">
        <v>60</v>
      </c>
      <c r="E202" s="4">
        <v>2860</v>
      </c>
    </row>
    <row r="203" spans="1:5" x14ac:dyDescent="0.25">
      <c r="A203" t="s">
        <v>141</v>
      </c>
      <c r="B203" s="33">
        <v>36110</v>
      </c>
      <c r="C203">
        <v>2</v>
      </c>
      <c r="D203" t="s">
        <v>54</v>
      </c>
      <c r="E203" s="4">
        <v>4145</v>
      </c>
    </row>
    <row r="204" spans="1:5" x14ac:dyDescent="0.25">
      <c r="A204" t="s">
        <v>141</v>
      </c>
      <c r="B204" s="33">
        <v>36133</v>
      </c>
      <c r="C204">
        <v>3</v>
      </c>
      <c r="D204" t="s">
        <v>60</v>
      </c>
      <c r="E204" s="4">
        <v>784.5</v>
      </c>
    </row>
    <row r="205" spans="1:5" x14ac:dyDescent="0.25">
      <c r="A205" t="s">
        <v>141</v>
      </c>
      <c r="B205" s="33">
        <v>36140</v>
      </c>
      <c r="C205">
        <v>3</v>
      </c>
      <c r="D205" t="s">
        <v>60</v>
      </c>
      <c r="E205" s="4">
        <v>2034</v>
      </c>
    </row>
    <row r="206" spans="1:5" x14ac:dyDescent="0.25">
      <c r="A206" t="s">
        <v>141</v>
      </c>
      <c r="B206" s="33">
        <v>36144</v>
      </c>
      <c r="C206">
        <v>3</v>
      </c>
      <c r="D206" t="s">
        <v>54</v>
      </c>
      <c r="E206" s="4">
        <v>2405</v>
      </c>
    </row>
    <row r="207" spans="1:5" x14ac:dyDescent="0.25">
      <c r="A207" t="s">
        <v>141</v>
      </c>
      <c r="B207" s="33">
        <v>36162</v>
      </c>
      <c r="C207">
        <v>4</v>
      </c>
      <c r="D207" t="s">
        <v>60</v>
      </c>
      <c r="E207" s="4"/>
    </row>
    <row r="208" spans="1:5" x14ac:dyDescent="0.25">
      <c r="A208" t="s">
        <v>141</v>
      </c>
      <c r="B208" s="33">
        <v>36171</v>
      </c>
      <c r="C208">
        <v>4</v>
      </c>
      <c r="D208" t="s">
        <v>54</v>
      </c>
      <c r="E208" s="4">
        <v>3854.5</v>
      </c>
    </row>
    <row r="209" spans="1:5" x14ac:dyDescent="0.25">
      <c r="A209" t="s">
        <v>141</v>
      </c>
      <c r="B209" s="33">
        <v>36187</v>
      </c>
      <c r="C209">
        <v>5</v>
      </c>
      <c r="D209" t="s">
        <v>60</v>
      </c>
      <c r="E209" s="4">
        <v>500</v>
      </c>
    </row>
    <row r="210" spans="1:5" x14ac:dyDescent="0.25">
      <c r="A210" t="s">
        <v>141</v>
      </c>
      <c r="B210" s="33">
        <v>36193</v>
      </c>
      <c r="C210">
        <v>5</v>
      </c>
      <c r="D210" t="s">
        <v>60</v>
      </c>
      <c r="E210" s="4">
        <v>1485</v>
      </c>
    </row>
    <row r="211" spans="1:5" x14ac:dyDescent="0.25">
      <c r="A211" t="s">
        <v>141</v>
      </c>
      <c r="B211" s="33">
        <v>36203</v>
      </c>
      <c r="C211">
        <v>5</v>
      </c>
      <c r="D211" t="s">
        <v>60</v>
      </c>
      <c r="E211" s="4">
        <v>2845</v>
      </c>
    </row>
    <row r="212" spans="1:5" x14ac:dyDescent="0.25">
      <c r="A212" t="s">
        <v>141</v>
      </c>
      <c r="B212" s="33">
        <v>36208</v>
      </c>
      <c r="C212">
        <v>5</v>
      </c>
      <c r="D212" t="s">
        <v>54</v>
      </c>
      <c r="E212" s="4">
        <v>2056.5</v>
      </c>
    </row>
    <row r="213" spans="1:5" x14ac:dyDescent="0.25">
      <c r="A213" t="s">
        <v>141</v>
      </c>
      <c r="B213" s="33">
        <v>36230</v>
      </c>
      <c r="C213">
        <v>6</v>
      </c>
      <c r="D213" t="s">
        <v>60</v>
      </c>
      <c r="E213" s="4">
        <v>368</v>
      </c>
    </row>
    <row r="214" spans="1:5" x14ac:dyDescent="0.25">
      <c r="A214" t="s">
        <v>141</v>
      </c>
      <c r="B214" s="33">
        <v>36238</v>
      </c>
      <c r="C214">
        <v>6</v>
      </c>
      <c r="D214" t="s">
        <v>60</v>
      </c>
      <c r="E214" s="4">
        <v>1510.5</v>
      </c>
    </row>
    <row r="215" spans="1:5" x14ac:dyDescent="0.25">
      <c r="A215" t="s">
        <v>141</v>
      </c>
      <c r="B215" s="33">
        <v>36245</v>
      </c>
      <c r="C215">
        <v>6</v>
      </c>
      <c r="D215" t="s">
        <v>60</v>
      </c>
      <c r="E215" s="4">
        <v>2109</v>
      </c>
    </row>
    <row r="216" spans="1:5" x14ac:dyDescent="0.25">
      <c r="A216" t="s">
        <v>141</v>
      </c>
      <c r="B216" s="33">
        <v>36252</v>
      </c>
      <c r="C216">
        <v>6</v>
      </c>
      <c r="D216" t="s">
        <v>60</v>
      </c>
      <c r="E216" s="4">
        <v>2056</v>
      </c>
    </row>
    <row r="217" spans="1:5" x14ac:dyDescent="0.25">
      <c r="A217" t="s">
        <v>141</v>
      </c>
      <c r="B217" s="33">
        <v>36259</v>
      </c>
      <c r="C217">
        <v>6</v>
      </c>
      <c r="D217" t="s">
        <v>54</v>
      </c>
      <c r="E217" s="4">
        <v>3130</v>
      </c>
    </row>
    <row r="218" spans="1:5" x14ac:dyDescent="0.25">
      <c r="A218" t="s">
        <v>141</v>
      </c>
      <c r="B218" s="33">
        <v>36287</v>
      </c>
      <c r="C218">
        <v>7</v>
      </c>
      <c r="D218" t="s">
        <v>60</v>
      </c>
      <c r="E218" s="4">
        <v>337.5</v>
      </c>
    </row>
    <row r="219" spans="1:5" x14ac:dyDescent="0.25">
      <c r="A219" t="s">
        <v>141</v>
      </c>
      <c r="B219" s="33">
        <v>36299</v>
      </c>
      <c r="C219">
        <v>7</v>
      </c>
      <c r="D219" t="s">
        <v>60</v>
      </c>
      <c r="E219" s="4">
        <v>406.5</v>
      </c>
    </row>
    <row r="220" spans="1:5" x14ac:dyDescent="0.25">
      <c r="A220" t="s">
        <v>141</v>
      </c>
      <c r="B220" s="33">
        <v>36314</v>
      </c>
      <c r="C220">
        <v>7</v>
      </c>
      <c r="D220" t="s">
        <v>60</v>
      </c>
      <c r="E220" s="4">
        <v>815</v>
      </c>
    </row>
    <row r="221" spans="1:5" x14ac:dyDescent="0.25">
      <c r="A221" t="s">
        <v>141</v>
      </c>
      <c r="B221" s="33">
        <v>36335</v>
      </c>
      <c r="C221">
        <v>7</v>
      </c>
      <c r="D221" t="s">
        <v>54</v>
      </c>
      <c r="E221" s="4">
        <v>910.5</v>
      </c>
    </row>
    <row r="222" spans="1:5" x14ac:dyDescent="0.25">
      <c r="A222" t="s">
        <v>145</v>
      </c>
      <c r="B222" s="33">
        <v>35370</v>
      </c>
      <c r="C222">
        <v>1</v>
      </c>
      <c r="D222" t="s">
        <v>54</v>
      </c>
      <c r="E222" s="4"/>
    </row>
    <row r="223" spans="1:5" x14ac:dyDescent="0.25">
      <c r="A223" t="s">
        <v>145</v>
      </c>
      <c r="B223" s="33">
        <v>35458</v>
      </c>
      <c r="C223">
        <v>1</v>
      </c>
      <c r="D223" t="s">
        <v>60</v>
      </c>
      <c r="E223" s="4">
        <v>2400</v>
      </c>
    </row>
    <row r="224" spans="1:5" x14ac:dyDescent="0.25">
      <c r="A224" t="s">
        <v>145</v>
      </c>
      <c r="B224" s="33">
        <v>35482</v>
      </c>
      <c r="C224">
        <v>1</v>
      </c>
      <c r="D224" t="s">
        <v>54</v>
      </c>
      <c r="E224" s="4">
        <v>4800</v>
      </c>
    </row>
    <row r="225" spans="1:5" x14ac:dyDescent="0.25">
      <c r="A225" t="s">
        <v>145</v>
      </c>
      <c r="B225" s="33">
        <v>35586</v>
      </c>
      <c r="C225">
        <v>2</v>
      </c>
      <c r="D225" t="s">
        <v>54</v>
      </c>
      <c r="E225" s="4">
        <v>4300</v>
      </c>
    </row>
    <row r="226" spans="1:5" x14ac:dyDescent="0.25">
      <c r="A226" t="s">
        <v>145</v>
      </c>
      <c r="B226" s="33">
        <v>35657</v>
      </c>
      <c r="C226">
        <v>2</v>
      </c>
      <c r="D226" t="s">
        <v>60</v>
      </c>
      <c r="E226" s="4"/>
    </row>
    <row r="227" spans="1:5" x14ac:dyDescent="0.25">
      <c r="A227" t="s">
        <v>145</v>
      </c>
      <c r="B227" s="33">
        <v>35709</v>
      </c>
      <c r="C227">
        <v>1</v>
      </c>
      <c r="D227" t="s">
        <v>54</v>
      </c>
      <c r="E227" s="4">
        <v>2420</v>
      </c>
    </row>
    <row r="228" spans="1:5" x14ac:dyDescent="0.25">
      <c r="A228" t="s">
        <v>145</v>
      </c>
      <c r="B228" s="33">
        <v>35731</v>
      </c>
      <c r="C228">
        <v>2</v>
      </c>
      <c r="D228" t="s">
        <v>60</v>
      </c>
      <c r="E228" s="4">
        <v>1700</v>
      </c>
    </row>
    <row r="229" spans="1:5" x14ac:dyDescent="0.25">
      <c r="A229" t="s">
        <v>145</v>
      </c>
      <c r="B229" s="33">
        <v>35737</v>
      </c>
      <c r="C229">
        <v>2</v>
      </c>
      <c r="D229" t="s">
        <v>60</v>
      </c>
      <c r="E229" s="4">
        <v>3015</v>
      </c>
    </row>
    <row r="230" spans="1:5" x14ac:dyDescent="0.25">
      <c r="A230" t="s">
        <v>145</v>
      </c>
      <c r="B230" s="33">
        <v>35744</v>
      </c>
      <c r="C230">
        <v>2</v>
      </c>
      <c r="D230" t="s">
        <v>60</v>
      </c>
      <c r="E230" s="4">
        <v>4050</v>
      </c>
    </row>
    <row r="231" spans="1:5" x14ac:dyDescent="0.25">
      <c r="A231" t="s">
        <v>145</v>
      </c>
      <c r="B231" s="33">
        <v>35753</v>
      </c>
      <c r="C231">
        <v>2</v>
      </c>
      <c r="D231" t="s">
        <v>54</v>
      </c>
      <c r="E231" s="4">
        <v>4050</v>
      </c>
    </row>
    <row r="232" spans="1:5" x14ac:dyDescent="0.25">
      <c r="A232" t="s">
        <v>145</v>
      </c>
      <c r="B232" s="33">
        <v>35766</v>
      </c>
      <c r="C232">
        <v>3</v>
      </c>
      <c r="D232" t="s">
        <v>60</v>
      </c>
      <c r="E232" s="4">
        <v>730</v>
      </c>
    </row>
    <row r="233" spans="1:5" x14ac:dyDescent="0.25">
      <c r="A233" t="s">
        <v>145</v>
      </c>
      <c r="B233" s="33">
        <v>35773</v>
      </c>
      <c r="C233">
        <v>3</v>
      </c>
      <c r="D233" t="s">
        <v>60</v>
      </c>
      <c r="E233" s="4">
        <v>1410</v>
      </c>
    </row>
    <row r="234" spans="1:5" x14ac:dyDescent="0.25">
      <c r="A234" t="s">
        <v>145</v>
      </c>
      <c r="B234" s="33">
        <v>35781</v>
      </c>
      <c r="C234">
        <v>3</v>
      </c>
      <c r="D234" t="s">
        <v>60</v>
      </c>
      <c r="E234" s="4">
        <v>2360</v>
      </c>
    </row>
    <row r="235" spans="1:5" x14ac:dyDescent="0.25">
      <c r="A235" t="s">
        <v>145</v>
      </c>
      <c r="B235" s="33">
        <v>35787</v>
      </c>
      <c r="C235">
        <v>3</v>
      </c>
      <c r="D235" t="s">
        <v>54</v>
      </c>
      <c r="E235" s="4">
        <v>2770</v>
      </c>
    </row>
    <row r="236" spans="1:5" x14ac:dyDescent="0.25">
      <c r="A236" t="s">
        <v>145</v>
      </c>
      <c r="B236" s="33">
        <v>35803</v>
      </c>
      <c r="C236">
        <v>4</v>
      </c>
      <c r="D236" t="s">
        <v>60</v>
      </c>
      <c r="E236" s="4">
        <v>875</v>
      </c>
    </row>
    <row r="237" spans="1:5" x14ac:dyDescent="0.25">
      <c r="A237" t="s">
        <v>145</v>
      </c>
      <c r="B237" s="33">
        <v>35810</v>
      </c>
      <c r="C237">
        <v>4</v>
      </c>
      <c r="D237" t="s">
        <v>60</v>
      </c>
      <c r="E237" s="4">
        <v>1570</v>
      </c>
    </row>
    <row r="238" spans="1:5" x14ac:dyDescent="0.25">
      <c r="A238" t="s">
        <v>145</v>
      </c>
      <c r="B238" s="33">
        <v>35817</v>
      </c>
      <c r="C238">
        <v>4</v>
      </c>
      <c r="D238" t="s">
        <v>60</v>
      </c>
      <c r="E238" s="4">
        <v>2675</v>
      </c>
    </row>
    <row r="239" spans="1:5" x14ac:dyDescent="0.25">
      <c r="A239" t="s">
        <v>145</v>
      </c>
      <c r="B239" s="33">
        <v>35824</v>
      </c>
      <c r="C239">
        <v>4</v>
      </c>
      <c r="D239" t="s">
        <v>60</v>
      </c>
      <c r="E239" s="4">
        <v>4415</v>
      </c>
    </row>
    <row r="240" spans="1:5" x14ac:dyDescent="0.25">
      <c r="A240" t="s">
        <v>145</v>
      </c>
      <c r="B240" s="33">
        <v>35829</v>
      </c>
      <c r="C240">
        <v>4</v>
      </c>
      <c r="D240" t="s">
        <v>54</v>
      </c>
      <c r="E240" s="4">
        <v>4625</v>
      </c>
    </row>
    <row r="241" spans="1:5" x14ac:dyDescent="0.25">
      <c r="A241" t="s">
        <v>145</v>
      </c>
      <c r="B241" s="33">
        <v>35845</v>
      </c>
      <c r="C241">
        <v>5</v>
      </c>
      <c r="D241" t="s">
        <v>60</v>
      </c>
      <c r="E241" s="4">
        <v>213</v>
      </c>
    </row>
    <row r="242" spans="1:5" x14ac:dyDescent="0.25">
      <c r="A242" t="s">
        <v>145</v>
      </c>
      <c r="B242" s="33">
        <v>35852</v>
      </c>
      <c r="C242">
        <v>5</v>
      </c>
      <c r="D242" t="s">
        <v>60</v>
      </c>
      <c r="E242" s="4">
        <v>800</v>
      </c>
    </row>
    <row r="243" spans="1:5" x14ac:dyDescent="0.25">
      <c r="A243" t="s">
        <v>145</v>
      </c>
      <c r="B243" s="33">
        <v>35859</v>
      </c>
      <c r="C243">
        <v>5</v>
      </c>
      <c r="D243" t="s">
        <v>60</v>
      </c>
      <c r="E243" s="4">
        <v>1635</v>
      </c>
    </row>
    <row r="244" spans="1:5" x14ac:dyDescent="0.25">
      <c r="A244" t="s">
        <v>145</v>
      </c>
      <c r="B244" s="33">
        <v>35866</v>
      </c>
      <c r="C244">
        <v>5</v>
      </c>
      <c r="D244" t="s">
        <v>54</v>
      </c>
      <c r="E244" s="4">
        <v>1470</v>
      </c>
    </row>
    <row r="245" spans="1:5" x14ac:dyDescent="0.25">
      <c r="A245" t="s">
        <v>145</v>
      </c>
      <c r="B245" s="33">
        <v>35882</v>
      </c>
      <c r="C245">
        <v>6</v>
      </c>
      <c r="D245" t="s">
        <v>60</v>
      </c>
      <c r="E245" s="4">
        <v>421</v>
      </c>
    </row>
    <row r="246" spans="1:5" x14ac:dyDescent="0.25">
      <c r="A246" t="s">
        <v>145</v>
      </c>
      <c r="B246" s="33">
        <v>35894</v>
      </c>
      <c r="C246">
        <v>6</v>
      </c>
      <c r="D246" t="s">
        <v>60</v>
      </c>
      <c r="E246" s="4">
        <v>945</v>
      </c>
    </row>
    <row r="247" spans="1:5" x14ac:dyDescent="0.25">
      <c r="A247" t="s">
        <v>145</v>
      </c>
      <c r="B247" s="33">
        <v>35912</v>
      </c>
      <c r="C247">
        <v>6</v>
      </c>
      <c r="D247" t="s">
        <v>60</v>
      </c>
      <c r="E247" s="4">
        <v>1640</v>
      </c>
    </row>
    <row r="248" spans="1:5" x14ac:dyDescent="0.25">
      <c r="A248" t="s">
        <v>145</v>
      </c>
      <c r="B248" s="33">
        <v>35930</v>
      </c>
      <c r="C248">
        <v>6</v>
      </c>
      <c r="D248" t="s">
        <v>60</v>
      </c>
      <c r="E248" s="4">
        <v>1605</v>
      </c>
    </row>
    <row r="249" spans="1:5" x14ac:dyDescent="0.25">
      <c r="A249" t="s">
        <v>145</v>
      </c>
      <c r="B249" s="33">
        <v>35944</v>
      </c>
      <c r="C249">
        <v>6</v>
      </c>
      <c r="D249" t="s">
        <v>54</v>
      </c>
      <c r="E249" s="4">
        <v>1185</v>
      </c>
    </row>
    <row r="250" spans="1:5" x14ac:dyDescent="0.25">
      <c r="A250" t="s">
        <v>145</v>
      </c>
      <c r="B250" s="33">
        <v>36003</v>
      </c>
      <c r="C250">
        <v>1</v>
      </c>
      <c r="D250" t="s">
        <v>60</v>
      </c>
      <c r="E250" s="4">
        <v>68</v>
      </c>
    </row>
    <row r="251" spans="1:5" x14ac:dyDescent="0.25">
      <c r="A251" t="s">
        <v>145</v>
      </c>
      <c r="B251" s="33">
        <v>36022</v>
      </c>
      <c r="C251">
        <v>1</v>
      </c>
      <c r="D251" t="s">
        <v>60</v>
      </c>
      <c r="E251" s="4">
        <v>352.5</v>
      </c>
    </row>
    <row r="252" spans="1:5" x14ac:dyDescent="0.25">
      <c r="A252" t="s">
        <v>145</v>
      </c>
      <c r="B252" s="33">
        <v>36043</v>
      </c>
      <c r="C252">
        <v>1</v>
      </c>
      <c r="D252" t="s">
        <v>60</v>
      </c>
      <c r="E252" s="4">
        <v>654</v>
      </c>
    </row>
    <row r="253" spans="1:5" x14ac:dyDescent="0.25">
      <c r="A253" t="s">
        <v>145</v>
      </c>
      <c r="B253" s="33">
        <v>36057</v>
      </c>
      <c r="C253">
        <v>1</v>
      </c>
      <c r="D253" t="s">
        <v>60</v>
      </c>
      <c r="E253" s="4">
        <v>1330.5</v>
      </c>
    </row>
    <row r="254" spans="1:5" x14ac:dyDescent="0.25">
      <c r="A254" t="s">
        <v>145</v>
      </c>
      <c r="B254" s="33">
        <v>36067</v>
      </c>
      <c r="C254">
        <v>1</v>
      </c>
      <c r="D254" t="s">
        <v>54</v>
      </c>
      <c r="E254" s="4">
        <v>1850</v>
      </c>
    </row>
    <row r="255" spans="1:5" x14ac:dyDescent="0.25">
      <c r="A255" t="s">
        <v>145</v>
      </c>
      <c r="B255" s="33">
        <v>36091</v>
      </c>
      <c r="C255">
        <v>2</v>
      </c>
      <c r="D255" t="s">
        <v>60</v>
      </c>
      <c r="E255" s="4">
        <v>1310</v>
      </c>
    </row>
    <row r="256" spans="1:5" x14ac:dyDescent="0.25">
      <c r="A256" t="s">
        <v>145</v>
      </c>
      <c r="B256" s="33">
        <v>36098</v>
      </c>
      <c r="C256">
        <v>2</v>
      </c>
      <c r="D256" t="s">
        <v>60</v>
      </c>
      <c r="E256" s="4">
        <v>2365</v>
      </c>
    </row>
    <row r="257" spans="1:5" x14ac:dyDescent="0.25">
      <c r="A257" t="s">
        <v>145</v>
      </c>
      <c r="B257" s="33">
        <v>36102</v>
      </c>
      <c r="C257">
        <v>2</v>
      </c>
      <c r="D257" t="s">
        <v>60</v>
      </c>
      <c r="E257" s="4">
        <v>2890</v>
      </c>
    </row>
    <row r="258" spans="1:5" x14ac:dyDescent="0.25">
      <c r="A258" t="s">
        <v>145</v>
      </c>
      <c r="B258" s="33">
        <v>36110</v>
      </c>
      <c r="C258">
        <v>2</v>
      </c>
      <c r="D258" t="s">
        <v>54</v>
      </c>
      <c r="E258" s="4">
        <v>3265</v>
      </c>
    </row>
    <row r="259" spans="1:5" x14ac:dyDescent="0.25">
      <c r="A259" t="s">
        <v>145</v>
      </c>
      <c r="B259" s="33">
        <v>36133</v>
      </c>
      <c r="C259">
        <v>3</v>
      </c>
      <c r="D259" t="s">
        <v>60</v>
      </c>
      <c r="E259" s="4">
        <v>925</v>
      </c>
    </row>
    <row r="260" spans="1:5" x14ac:dyDescent="0.25">
      <c r="A260" t="s">
        <v>145</v>
      </c>
      <c r="B260" s="33">
        <v>36140</v>
      </c>
      <c r="C260">
        <v>3</v>
      </c>
      <c r="D260" t="s">
        <v>60</v>
      </c>
      <c r="E260" s="4">
        <v>1803.5</v>
      </c>
    </row>
    <row r="261" spans="1:5" x14ac:dyDescent="0.25">
      <c r="A261" t="s">
        <v>145</v>
      </c>
      <c r="B261" s="33">
        <v>36144</v>
      </c>
      <c r="C261">
        <v>3</v>
      </c>
      <c r="D261" t="s">
        <v>54</v>
      </c>
      <c r="E261" s="4">
        <v>1825</v>
      </c>
    </row>
    <row r="262" spans="1:5" x14ac:dyDescent="0.25">
      <c r="A262" t="s">
        <v>145</v>
      </c>
      <c r="B262" s="33">
        <v>36162</v>
      </c>
      <c r="C262">
        <v>4</v>
      </c>
      <c r="D262" t="s">
        <v>60</v>
      </c>
      <c r="E262" s="4"/>
    </row>
    <row r="263" spans="1:5" x14ac:dyDescent="0.25">
      <c r="A263" t="s">
        <v>145</v>
      </c>
      <c r="B263" s="33">
        <v>36171</v>
      </c>
      <c r="C263">
        <v>4</v>
      </c>
      <c r="D263" t="s">
        <v>54</v>
      </c>
      <c r="E263" s="4">
        <v>2536.5</v>
      </c>
    </row>
    <row r="264" spans="1:5" x14ac:dyDescent="0.25">
      <c r="A264" t="s">
        <v>145</v>
      </c>
      <c r="B264" s="33">
        <v>36187</v>
      </c>
      <c r="C264">
        <v>5</v>
      </c>
      <c r="D264" t="s">
        <v>60</v>
      </c>
      <c r="E264" s="4">
        <v>500</v>
      </c>
    </row>
    <row r="265" spans="1:5" x14ac:dyDescent="0.25">
      <c r="A265" t="s">
        <v>145</v>
      </c>
      <c r="B265" s="33">
        <v>36193</v>
      </c>
      <c r="C265">
        <v>5</v>
      </c>
      <c r="D265" t="s">
        <v>60</v>
      </c>
      <c r="E265" s="4">
        <v>1630</v>
      </c>
    </row>
    <row r="266" spans="1:5" x14ac:dyDescent="0.25">
      <c r="A266" t="s">
        <v>145</v>
      </c>
      <c r="B266" s="33">
        <v>36203</v>
      </c>
      <c r="C266">
        <v>5</v>
      </c>
      <c r="D266" t="s">
        <v>60</v>
      </c>
      <c r="E266" s="4">
        <v>1755</v>
      </c>
    </row>
    <row r="267" spans="1:5" x14ac:dyDescent="0.25">
      <c r="A267" t="s">
        <v>145</v>
      </c>
      <c r="B267" s="33">
        <v>36208</v>
      </c>
      <c r="C267">
        <v>5</v>
      </c>
      <c r="D267" t="s">
        <v>54</v>
      </c>
      <c r="E267" s="4">
        <v>1200.5</v>
      </c>
    </row>
    <row r="268" spans="1:5" x14ac:dyDescent="0.25">
      <c r="A268" t="s">
        <v>145</v>
      </c>
      <c r="B268" s="33">
        <v>36230</v>
      </c>
      <c r="C268">
        <v>6</v>
      </c>
      <c r="D268" t="s">
        <v>60</v>
      </c>
      <c r="E268" s="4">
        <v>492</v>
      </c>
    </row>
    <row r="269" spans="1:5" x14ac:dyDescent="0.25">
      <c r="A269" t="s">
        <v>145</v>
      </c>
      <c r="B269" s="33">
        <v>36238</v>
      </c>
      <c r="C269">
        <v>6</v>
      </c>
      <c r="D269" t="s">
        <v>60</v>
      </c>
      <c r="E269" s="4">
        <v>1289.5</v>
      </c>
    </row>
    <row r="270" spans="1:5" x14ac:dyDescent="0.25">
      <c r="A270" t="s">
        <v>145</v>
      </c>
      <c r="B270" s="33">
        <v>36245</v>
      </c>
      <c r="C270">
        <v>6</v>
      </c>
      <c r="D270" t="s">
        <v>60</v>
      </c>
      <c r="E270" s="4">
        <v>2037</v>
      </c>
    </row>
    <row r="271" spans="1:5" x14ac:dyDescent="0.25">
      <c r="A271" t="s">
        <v>145</v>
      </c>
      <c r="B271" s="33">
        <v>36252</v>
      </c>
      <c r="C271">
        <v>6</v>
      </c>
      <c r="D271" t="s">
        <v>60</v>
      </c>
      <c r="E271" s="4">
        <v>3549.5</v>
      </c>
    </row>
    <row r="272" spans="1:5" x14ac:dyDescent="0.25">
      <c r="A272" t="s">
        <v>145</v>
      </c>
      <c r="B272" s="33">
        <v>36259</v>
      </c>
      <c r="C272">
        <v>6</v>
      </c>
      <c r="D272" t="s">
        <v>54</v>
      </c>
      <c r="E272" s="4">
        <v>2279.5</v>
      </c>
    </row>
    <row r="273" spans="1:5" x14ac:dyDescent="0.25">
      <c r="A273" t="s">
        <v>145</v>
      </c>
      <c r="B273" s="33">
        <v>36287</v>
      </c>
      <c r="C273">
        <v>7</v>
      </c>
      <c r="D273" t="s">
        <v>60</v>
      </c>
      <c r="E273" s="4">
        <v>268</v>
      </c>
    </row>
    <row r="274" spans="1:5" x14ac:dyDescent="0.25">
      <c r="A274" t="s">
        <v>145</v>
      </c>
      <c r="B274" s="33">
        <v>36299</v>
      </c>
      <c r="C274">
        <v>7</v>
      </c>
      <c r="D274" t="s">
        <v>60</v>
      </c>
      <c r="E274" s="4">
        <v>517</v>
      </c>
    </row>
    <row r="275" spans="1:5" x14ac:dyDescent="0.25">
      <c r="A275" t="s">
        <v>145</v>
      </c>
      <c r="B275" s="33">
        <v>36314</v>
      </c>
      <c r="C275">
        <v>7</v>
      </c>
      <c r="D275" t="s">
        <v>60</v>
      </c>
      <c r="E275" s="4">
        <v>1050</v>
      </c>
    </row>
    <row r="276" spans="1:5" x14ac:dyDescent="0.25">
      <c r="A276" t="s">
        <v>145</v>
      </c>
      <c r="B276" s="33">
        <v>36335</v>
      </c>
      <c r="C276">
        <v>7</v>
      </c>
      <c r="D276" t="s">
        <v>54</v>
      </c>
      <c r="E276" s="4">
        <v>1237</v>
      </c>
    </row>
    <row r="277" spans="1:5" x14ac:dyDescent="0.25">
      <c r="A277" t="s">
        <v>146</v>
      </c>
      <c r="B277" s="33">
        <v>35370</v>
      </c>
      <c r="C277">
        <v>1</v>
      </c>
      <c r="D277" t="s">
        <v>54</v>
      </c>
      <c r="E277" s="4"/>
    </row>
    <row r="278" spans="1:5" x14ac:dyDescent="0.25">
      <c r="A278" t="s">
        <v>146</v>
      </c>
      <c r="B278" s="33">
        <v>35458</v>
      </c>
      <c r="C278">
        <v>1</v>
      </c>
      <c r="D278" t="s">
        <v>60</v>
      </c>
      <c r="E278" s="4">
        <v>3210</v>
      </c>
    </row>
    <row r="279" spans="1:5" x14ac:dyDescent="0.25">
      <c r="A279" t="s">
        <v>146</v>
      </c>
      <c r="B279" s="33">
        <v>35482</v>
      </c>
      <c r="C279">
        <v>1</v>
      </c>
      <c r="D279" t="s">
        <v>54</v>
      </c>
      <c r="E279" s="4">
        <v>3700</v>
      </c>
    </row>
    <row r="280" spans="1:5" x14ac:dyDescent="0.25">
      <c r="A280" t="s">
        <v>146</v>
      </c>
      <c r="B280" s="33">
        <v>35586</v>
      </c>
      <c r="C280">
        <v>2</v>
      </c>
      <c r="D280" t="s">
        <v>54</v>
      </c>
      <c r="E280" s="4">
        <v>3700</v>
      </c>
    </row>
    <row r="281" spans="1:5" x14ac:dyDescent="0.25">
      <c r="A281" t="s">
        <v>146</v>
      </c>
      <c r="B281" s="33">
        <v>35657</v>
      </c>
      <c r="C281">
        <v>2</v>
      </c>
      <c r="D281" t="s">
        <v>60</v>
      </c>
      <c r="E281" s="4"/>
    </row>
    <row r="282" spans="1:5" x14ac:dyDescent="0.25">
      <c r="A282" t="s">
        <v>146</v>
      </c>
      <c r="B282" s="33">
        <v>35709</v>
      </c>
      <c r="C282">
        <v>1</v>
      </c>
      <c r="D282" t="s">
        <v>54</v>
      </c>
      <c r="E282" s="4">
        <v>2300</v>
      </c>
    </row>
    <row r="283" spans="1:5" x14ac:dyDescent="0.25">
      <c r="A283" t="s">
        <v>146</v>
      </c>
      <c r="B283" s="33">
        <v>35731</v>
      </c>
      <c r="C283">
        <v>2</v>
      </c>
      <c r="D283" t="s">
        <v>60</v>
      </c>
      <c r="E283" s="4">
        <v>1150</v>
      </c>
    </row>
    <row r="284" spans="1:5" x14ac:dyDescent="0.25">
      <c r="A284" t="s">
        <v>146</v>
      </c>
      <c r="B284" s="33">
        <v>35737</v>
      </c>
      <c r="C284">
        <v>2</v>
      </c>
      <c r="D284" t="s">
        <v>60</v>
      </c>
      <c r="E284" s="4">
        <v>2595</v>
      </c>
    </row>
    <row r="285" spans="1:5" x14ac:dyDescent="0.25">
      <c r="A285" t="s">
        <v>146</v>
      </c>
      <c r="B285" s="33">
        <v>35744</v>
      </c>
      <c r="C285">
        <v>2</v>
      </c>
      <c r="D285" t="s">
        <v>60</v>
      </c>
      <c r="E285" s="4">
        <v>4030</v>
      </c>
    </row>
    <row r="286" spans="1:5" x14ac:dyDescent="0.25">
      <c r="A286" t="s">
        <v>146</v>
      </c>
      <c r="B286" s="33">
        <v>35753</v>
      </c>
      <c r="C286">
        <v>2</v>
      </c>
      <c r="D286" t="s">
        <v>54</v>
      </c>
      <c r="E286" s="4">
        <v>5660</v>
      </c>
    </row>
    <row r="287" spans="1:5" x14ac:dyDescent="0.25">
      <c r="A287" t="s">
        <v>146</v>
      </c>
      <c r="B287" s="33">
        <v>35766</v>
      </c>
      <c r="C287">
        <v>3</v>
      </c>
      <c r="D287" t="s">
        <v>60</v>
      </c>
      <c r="E287" s="4">
        <v>389.5</v>
      </c>
    </row>
    <row r="288" spans="1:5" x14ac:dyDescent="0.25">
      <c r="A288" t="s">
        <v>146</v>
      </c>
      <c r="B288" s="33">
        <v>35773</v>
      </c>
      <c r="C288">
        <v>3</v>
      </c>
      <c r="D288" t="s">
        <v>60</v>
      </c>
      <c r="E288" s="4">
        <v>1045</v>
      </c>
    </row>
    <row r="289" spans="1:5" x14ac:dyDescent="0.25">
      <c r="A289" t="s">
        <v>146</v>
      </c>
      <c r="B289" s="33">
        <v>35781</v>
      </c>
      <c r="C289">
        <v>3</v>
      </c>
      <c r="D289" t="s">
        <v>60</v>
      </c>
      <c r="E289" s="4">
        <v>1565</v>
      </c>
    </row>
    <row r="290" spans="1:5" x14ac:dyDescent="0.25">
      <c r="A290" t="s">
        <v>146</v>
      </c>
      <c r="B290" s="33">
        <v>35787</v>
      </c>
      <c r="C290">
        <v>3</v>
      </c>
      <c r="D290" t="s">
        <v>54</v>
      </c>
      <c r="E290" s="4">
        <v>3560</v>
      </c>
    </row>
    <row r="291" spans="1:5" x14ac:dyDescent="0.25">
      <c r="A291" t="s">
        <v>146</v>
      </c>
      <c r="B291" s="33">
        <v>35803</v>
      </c>
      <c r="C291">
        <v>4</v>
      </c>
      <c r="D291" t="s">
        <v>60</v>
      </c>
      <c r="E291" s="4">
        <v>980</v>
      </c>
    </row>
    <row r="292" spans="1:5" x14ac:dyDescent="0.25">
      <c r="A292" t="s">
        <v>146</v>
      </c>
      <c r="B292" s="33">
        <v>35810</v>
      </c>
      <c r="C292">
        <v>4</v>
      </c>
      <c r="D292" t="s">
        <v>60</v>
      </c>
      <c r="E292" s="4">
        <v>1165</v>
      </c>
    </row>
    <row r="293" spans="1:5" x14ac:dyDescent="0.25">
      <c r="A293" t="s">
        <v>146</v>
      </c>
      <c r="B293" s="33">
        <v>35817</v>
      </c>
      <c r="C293">
        <v>4</v>
      </c>
      <c r="D293" t="s">
        <v>60</v>
      </c>
      <c r="E293" s="4">
        <v>2845</v>
      </c>
    </row>
    <row r="294" spans="1:5" x14ac:dyDescent="0.25">
      <c r="A294" t="s">
        <v>146</v>
      </c>
      <c r="B294" s="33">
        <v>35824</v>
      </c>
      <c r="C294">
        <v>4</v>
      </c>
      <c r="D294" t="s">
        <v>60</v>
      </c>
      <c r="E294" s="4">
        <v>3230</v>
      </c>
    </row>
    <row r="295" spans="1:5" x14ac:dyDescent="0.25">
      <c r="A295" t="s">
        <v>146</v>
      </c>
      <c r="B295" s="33">
        <v>35829</v>
      </c>
      <c r="C295">
        <v>4</v>
      </c>
      <c r="D295" t="s">
        <v>54</v>
      </c>
      <c r="E295" s="4">
        <v>3880</v>
      </c>
    </row>
    <row r="296" spans="1:5" x14ac:dyDescent="0.25">
      <c r="A296" t="s">
        <v>146</v>
      </c>
      <c r="B296" s="33">
        <v>35845</v>
      </c>
      <c r="C296">
        <v>5</v>
      </c>
      <c r="D296" t="s">
        <v>60</v>
      </c>
      <c r="E296" s="4">
        <v>377</v>
      </c>
    </row>
    <row r="297" spans="1:5" x14ac:dyDescent="0.25">
      <c r="A297" t="s">
        <v>146</v>
      </c>
      <c r="B297" s="33">
        <v>35852</v>
      </c>
      <c r="C297">
        <v>5</v>
      </c>
      <c r="D297" t="s">
        <v>60</v>
      </c>
      <c r="E297" s="4">
        <v>795</v>
      </c>
    </row>
    <row r="298" spans="1:5" x14ac:dyDescent="0.25">
      <c r="A298" t="s">
        <v>146</v>
      </c>
      <c r="B298" s="33">
        <v>35859</v>
      </c>
      <c r="C298">
        <v>5</v>
      </c>
      <c r="D298" t="s">
        <v>60</v>
      </c>
      <c r="E298" s="4">
        <v>1135</v>
      </c>
    </row>
    <row r="299" spans="1:5" x14ac:dyDescent="0.25">
      <c r="A299" t="s">
        <v>146</v>
      </c>
      <c r="B299" s="33">
        <v>35866</v>
      </c>
      <c r="C299">
        <v>5</v>
      </c>
      <c r="D299" t="s">
        <v>54</v>
      </c>
      <c r="E299" s="4">
        <v>1310</v>
      </c>
    </row>
    <row r="300" spans="1:5" x14ac:dyDescent="0.25">
      <c r="A300" t="s">
        <v>146</v>
      </c>
      <c r="B300" s="33">
        <v>35882</v>
      </c>
      <c r="C300">
        <v>6</v>
      </c>
      <c r="D300" t="s">
        <v>60</v>
      </c>
      <c r="E300" s="4">
        <v>478.5</v>
      </c>
    </row>
    <row r="301" spans="1:5" x14ac:dyDescent="0.25">
      <c r="A301" t="s">
        <v>146</v>
      </c>
      <c r="B301" s="33">
        <v>35894</v>
      </c>
      <c r="C301">
        <v>6</v>
      </c>
      <c r="D301" t="s">
        <v>60</v>
      </c>
      <c r="E301" s="4">
        <v>740</v>
      </c>
    </row>
    <row r="302" spans="1:5" x14ac:dyDescent="0.25">
      <c r="A302" t="s">
        <v>146</v>
      </c>
      <c r="B302" s="33">
        <v>35912</v>
      </c>
      <c r="C302">
        <v>6</v>
      </c>
      <c r="D302" t="s">
        <v>60</v>
      </c>
      <c r="E302" s="4">
        <v>1495</v>
      </c>
    </row>
    <row r="303" spans="1:5" x14ac:dyDescent="0.25">
      <c r="A303" t="s">
        <v>146</v>
      </c>
      <c r="B303" s="33">
        <v>35930</v>
      </c>
      <c r="C303">
        <v>6</v>
      </c>
      <c r="D303" t="s">
        <v>60</v>
      </c>
      <c r="E303" s="4">
        <v>1400</v>
      </c>
    </row>
    <row r="304" spans="1:5" x14ac:dyDescent="0.25">
      <c r="A304" t="s">
        <v>146</v>
      </c>
      <c r="B304" s="33">
        <v>35944</v>
      </c>
      <c r="C304">
        <v>6</v>
      </c>
      <c r="D304" t="s">
        <v>54</v>
      </c>
      <c r="E304" s="4">
        <v>1340</v>
      </c>
    </row>
    <row r="305" spans="1:5" x14ac:dyDescent="0.25">
      <c r="A305" t="s">
        <v>146</v>
      </c>
      <c r="B305" s="33">
        <v>36003</v>
      </c>
      <c r="C305">
        <v>1</v>
      </c>
      <c r="D305" t="s">
        <v>60</v>
      </c>
      <c r="E305" s="4">
        <v>58.5</v>
      </c>
    </row>
    <row r="306" spans="1:5" x14ac:dyDescent="0.25">
      <c r="A306" t="s">
        <v>146</v>
      </c>
      <c r="B306" s="33">
        <v>36022</v>
      </c>
      <c r="C306">
        <v>1</v>
      </c>
      <c r="D306" t="s">
        <v>60</v>
      </c>
      <c r="E306" s="4">
        <v>303</v>
      </c>
    </row>
    <row r="307" spans="1:5" x14ac:dyDescent="0.25">
      <c r="A307" t="s">
        <v>146</v>
      </c>
      <c r="B307" s="33">
        <v>36043</v>
      </c>
      <c r="C307">
        <v>1</v>
      </c>
      <c r="D307" t="s">
        <v>60</v>
      </c>
      <c r="E307" s="4">
        <v>562</v>
      </c>
    </row>
    <row r="308" spans="1:5" x14ac:dyDescent="0.25">
      <c r="A308" t="s">
        <v>146</v>
      </c>
      <c r="B308" s="33">
        <v>36057</v>
      </c>
      <c r="C308">
        <v>1</v>
      </c>
      <c r="D308" t="s">
        <v>60</v>
      </c>
      <c r="E308" s="4">
        <v>1143</v>
      </c>
    </row>
    <row r="309" spans="1:5" x14ac:dyDescent="0.25">
      <c r="A309" t="s">
        <v>146</v>
      </c>
      <c r="B309" s="33">
        <v>36067</v>
      </c>
      <c r="C309">
        <v>1</v>
      </c>
      <c r="D309" t="s">
        <v>54</v>
      </c>
      <c r="E309" s="4">
        <v>2020</v>
      </c>
    </row>
    <row r="310" spans="1:5" x14ac:dyDescent="0.25">
      <c r="A310" t="s">
        <v>146</v>
      </c>
      <c r="B310" s="33">
        <v>36091</v>
      </c>
      <c r="C310">
        <v>2</v>
      </c>
      <c r="D310" t="s">
        <v>60</v>
      </c>
      <c r="E310" s="4">
        <v>1445</v>
      </c>
    </row>
    <row r="311" spans="1:5" x14ac:dyDescent="0.25">
      <c r="A311" t="s">
        <v>146</v>
      </c>
      <c r="B311" s="33">
        <v>36098</v>
      </c>
      <c r="C311">
        <v>2</v>
      </c>
      <c r="D311" t="s">
        <v>60</v>
      </c>
      <c r="E311" s="4">
        <v>2450</v>
      </c>
    </row>
    <row r="312" spans="1:5" x14ac:dyDescent="0.25">
      <c r="A312" t="s">
        <v>146</v>
      </c>
      <c r="B312" s="33">
        <v>36102</v>
      </c>
      <c r="C312">
        <v>2</v>
      </c>
      <c r="D312" t="s">
        <v>60</v>
      </c>
      <c r="E312" s="4">
        <v>2900</v>
      </c>
    </row>
    <row r="313" spans="1:5" x14ac:dyDescent="0.25">
      <c r="A313" t="s">
        <v>146</v>
      </c>
      <c r="B313" s="33">
        <v>36110</v>
      </c>
      <c r="C313">
        <v>2</v>
      </c>
      <c r="D313" t="s">
        <v>54</v>
      </c>
      <c r="E313" s="4">
        <v>4115</v>
      </c>
    </row>
    <row r="314" spans="1:5" x14ac:dyDescent="0.25">
      <c r="A314" t="s">
        <v>146</v>
      </c>
      <c r="B314" s="33">
        <v>36133</v>
      </c>
      <c r="C314">
        <v>3</v>
      </c>
      <c r="D314" t="s">
        <v>60</v>
      </c>
      <c r="E314" s="4">
        <v>1222</v>
      </c>
    </row>
    <row r="315" spans="1:5" x14ac:dyDescent="0.25">
      <c r="A315" t="s">
        <v>146</v>
      </c>
      <c r="B315" s="33">
        <v>36140</v>
      </c>
      <c r="C315">
        <v>3</v>
      </c>
      <c r="D315" t="s">
        <v>60</v>
      </c>
      <c r="E315" s="4">
        <v>1959</v>
      </c>
    </row>
    <row r="316" spans="1:5" x14ac:dyDescent="0.25">
      <c r="A316" t="s">
        <v>146</v>
      </c>
      <c r="B316" s="33">
        <v>36144</v>
      </c>
      <c r="C316">
        <v>3</v>
      </c>
      <c r="D316" t="s">
        <v>54</v>
      </c>
      <c r="E316" s="4">
        <v>2030</v>
      </c>
    </row>
    <row r="317" spans="1:5" x14ac:dyDescent="0.25">
      <c r="A317" t="s">
        <v>146</v>
      </c>
      <c r="B317" s="33">
        <v>36162</v>
      </c>
      <c r="C317">
        <v>4</v>
      </c>
      <c r="D317" t="s">
        <v>60</v>
      </c>
      <c r="E317" s="4"/>
    </row>
    <row r="318" spans="1:5" x14ac:dyDescent="0.25">
      <c r="A318" t="s">
        <v>146</v>
      </c>
      <c r="B318" s="33">
        <v>36171</v>
      </c>
      <c r="C318">
        <v>4</v>
      </c>
      <c r="D318" t="s">
        <v>54</v>
      </c>
      <c r="E318" s="4">
        <v>2295.5</v>
      </c>
    </row>
    <row r="319" spans="1:5" x14ac:dyDescent="0.25">
      <c r="A319" t="s">
        <v>146</v>
      </c>
      <c r="B319" s="33">
        <v>36187</v>
      </c>
      <c r="C319">
        <v>5</v>
      </c>
      <c r="D319" t="s">
        <v>60</v>
      </c>
      <c r="E319" s="4">
        <v>500</v>
      </c>
    </row>
    <row r="320" spans="1:5" x14ac:dyDescent="0.25">
      <c r="A320" t="s">
        <v>146</v>
      </c>
      <c r="B320" s="33">
        <v>36193</v>
      </c>
      <c r="C320">
        <v>5</v>
      </c>
      <c r="D320" t="s">
        <v>60</v>
      </c>
      <c r="E320" s="4">
        <v>1530</v>
      </c>
    </row>
    <row r="321" spans="1:5" x14ac:dyDescent="0.25">
      <c r="A321" t="s">
        <v>146</v>
      </c>
      <c r="B321" s="33">
        <v>36203</v>
      </c>
      <c r="C321">
        <v>5</v>
      </c>
      <c r="D321" t="s">
        <v>60</v>
      </c>
      <c r="E321" s="4">
        <v>1970</v>
      </c>
    </row>
    <row r="322" spans="1:5" x14ac:dyDescent="0.25">
      <c r="A322" t="s">
        <v>146</v>
      </c>
      <c r="B322" s="33">
        <v>36208</v>
      </c>
      <c r="C322">
        <v>5</v>
      </c>
      <c r="D322" t="s">
        <v>54</v>
      </c>
      <c r="E322" s="4">
        <v>1746</v>
      </c>
    </row>
    <row r="323" spans="1:5" x14ac:dyDescent="0.25">
      <c r="A323" t="s">
        <v>146</v>
      </c>
      <c r="B323" s="33">
        <v>36230</v>
      </c>
      <c r="C323">
        <v>6</v>
      </c>
      <c r="D323" t="s">
        <v>60</v>
      </c>
      <c r="E323" s="4">
        <v>450</v>
      </c>
    </row>
    <row r="324" spans="1:5" x14ac:dyDescent="0.25">
      <c r="A324" t="s">
        <v>146</v>
      </c>
      <c r="B324" s="33">
        <v>36238</v>
      </c>
      <c r="C324">
        <v>6</v>
      </c>
      <c r="D324" t="s">
        <v>60</v>
      </c>
      <c r="E324" s="4">
        <v>1070</v>
      </c>
    </row>
    <row r="325" spans="1:5" x14ac:dyDescent="0.25">
      <c r="A325" t="s">
        <v>146</v>
      </c>
      <c r="B325" s="33">
        <v>36245</v>
      </c>
      <c r="C325">
        <v>6</v>
      </c>
      <c r="D325" t="s">
        <v>60</v>
      </c>
      <c r="E325" s="4">
        <v>1228</v>
      </c>
    </row>
    <row r="326" spans="1:5" x14ac:dyDescent="0.25">
      <c r="A326" t="s">
        <v>146</v>
      </c>
      <c r="B326" s="33">
        <v>36252</v>
      </c>
      <c r="C326">
        <v>6</v>
      </c>
      <c r="D326" t="s">
        <v>60</v>
      </c>
      <c r="E326" s="4">
        <v>3197.5</v>
      </c>
    </row>
    <row r="327" spans="1:5" x14ac:dyDescent="0.25">
      <c r="A327" t="s">
        <v>146</v>
      </c>
      <c r="B327" s="33">
        <v>36259</v>
      </c>
      <c r="C327">
        <v>6</v>
      </c>
      <c r="D327" t="s">
        <v>54</v>
      </c>
      <c r="E327" s="4">
        <v>2748.5</v>
      </c>
    </row>
    <row r="328" spans="1:5" x14ac:dyDescent="0.25">
      <c r="A328" t="s">
        <v>146</v>
      </c>
      <c r="B328" s="33">
        <v>36287</v>
      </c>
      <c r="C328">
        <v>7</v>
      </c>
      <c r="D328" t="s">
        <v>60</v>
      </c>
      <c r="E328" s="4">
        <v>288.5</v>
      </c>
    </row>
    <row r="329" spans="1:5" x14ac:dyDescent="0.25">
      <c r="A329" t="s">
        <v>146</v>
      </c>
      <c r="B329" s="33">
        <v>36299</v>
      </c>
      <c r="C329">
        <v>7</v>
      </c>
      <c r="D329" t="s">
        <v>60</v>
      </c>
      <c r="E329" s="4">
        <v>657.5</v>
      </c>
    </row>
    <row r="330" spans="1:5" x14ac:dyDescent="0.25">
      <c r="A330" t="s">
        <v>146</v>
      </c>
      <c r="B330" s="33">
        <v>36314</v>
      </c>
      <c r="C330">
        <v>7</v>
      </c>
      <c r="D330" t="s">
        <v>60</v>
      </c>
      <c r="E330" s="4">
        <v>1175</v>
      </c>
    </row>
    <row r="331" spans="1:5" x14ac:dyDescent="0.25">
      <c r="A331" t="s">
        <v>146</v>
      </c>
      <c r="B331" s="33">
        <v>36335</v>
      </c>
      <c r="C331">
        <v>7</v>
      </c>
      <c r="D331" t="s">
        <v>54</v>
      </c>
      <c r="E331" s="4">
        <v>914.5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E4" sqref="E4"/>
    </sheetView>
  </sheetViews>
  <sheetFormatPr defaultRowHeight="15" x14ac:dyDescent="0.25"/>
  <cols>
    <col min="2" max="2" width="10.5703125" bestFit="1" customWidth="1"/>
    <col min="3" max="3" width="11.140625" customWidth="1"/>
    <col min="4" max="5" width="5.5703125" customWidth="1"/>
    <col min="7" max="7" width="13.5703125" bestFit="1" customWidth="1"/>
    <col min="12" max="12" width="10.7109375" bestFit="1" customWidth="1"/>
  </cols>
  <sheetData>
    <row r="2" spans="1:10" x14ac:dyDescent="0.25">
      <c r="A2" s="2" t="s">
        <v>32</v>
      </c>
    </row>
    <row r="4" spans="1:10" x14ac:dyDescent="0.25">
      <c r="A4" t="s">
        <v>2</v>
      </c>
      <c r="B4" t="s">
        <v>100</v>
      </c>
      <c r="C4" t="s">
        <v>9</v>
      </c>
      <c r="D4" s="35" t="s">
        <v>101</v>
      </c>
      <c r="E4" s="35" t="s">
        <v>103</v>
      </c>
      <c r="F4" s="35" t="s">
        <v>38</v>
      </c>
      <c r="G4" s="35" t="s">
        <v>10</v>
      </c>
      <c r="H4" s="35" t="s">
        <v>108</v>
      </c>
    </row>
    <row r="5" spans="1:10" x14ac:dyDescent="0.25">
      <c r="A5" t="s">
        <v>4</v>
      </c>
      <c r="B5" s="34"/>
      <c r="C5" t="s">
        <v>11</v>
      </c>
      <c r="D5">
        <f>IF(LEN(LEFT(C5,SEARCH("/",C5)-1))&gt;2,ROUND(AVERAGE(VALUE(LEFT(C5,SEARCH("-",C5)-1)),VALUE(RIGHT(LEFT(C5,SEARCH("/",C5)-1),LEN(LEFT(C5,SEARCH("/",C5)-1))-SEARCH("-",LEFT(C5,SEARCH("/",C5)-1))))),0),VALUE(LEFT(C5,SEARCH("/",C5)-1)))</f>
        <v>21</v>
      </c>
      <c r="E5">
        <v>1996</v>
      </c>
      <c r="F5" s="1">
        <f>DATEVALUE(D5&amp;"/"&amp;RIGHT(C5,3)&amp;"/"&amp;E5)</f>
        <v>35359</v>
      </c>
      <c r="G5">
        <v>40</v>
      </c>
      <c r="H5">
        <f>(G5/30)*60</f>
        <v>80</v>
      </c>
      <c r="J5" t="s">
        <v>105</v>
      </c>
    </row>
    <row r="6" spans="1:10" x14ac:dyDescent="0.25">
      <c r="B6" s="34"/>
      <c r="C6" t="s">
        <v>12</v>
      </c>
      <c r="D6">
        <f>IF(LEN(LEFT(C6,SEARCH("/",C6)-1))&gt;2,ROUND(AVERAGE(VALUE(LEFT(C6,SEARCH("-",C6)-1)),VALUE(RIGHT(LEFT(C6,SEARCH("/",C6)-1),LEN(LEFT(C6,SEARCH("/",C6)-1))-SEARCH("-",LEFT(C6,SEARCH("/",C6)-1))))),0),VALUE(LEFT(C6,SEARCH("/",C6)-1)))</f>
        <v>4</v>
      </c>
      <c r="E6">
        <v>1996</v>
      </c>
      <c r="F6" s="1">
        <f t="shared" ref="F6:F33" si="0">DATEVALUE(D6&amp;"/"&amp;RIGHT(C6,3)&amp;"/"&amp;E6)</f>
        <v>35403</v>
      </c>
      <c r="G6">
        <v>40</v>
      </c>
      <c r="H6">
        <f t="shared" ref="H6:H33" si="1">(G6/30)*60</f>
        <v>80</v>
      </c>
      <c r="J6" t="s">
        <v>106</v>
      </c>
    </row>
    <row r="7" spans="1:10" x14ac:dyDescent="0.25">
      <c r="A7" t="s">
        <v>5</v>
      </c>
      <c r="B7" s="34"/>
      <c r="F7" s="1"/>
      <c r="G7">
        <v>80</v>
      </c>
      <c r="J7" t="s">
        <v>107</v>
      </c>
    </row>
    <row r="8" spans="1:10" x14ac:dyDescent="0.25">
      <c r="A8" t="s">
        <v>0</v>
      </c>
      <c r="B8" s="34">
        <v>2</v>
      </c>
      <c r="C8" t="s">
        <v>13</v>
      </c>
      <c r="D8">
        <f t="shared" ref="D8:D10" si="2">IF(LEN(LEFT(C8,SEARCH("/",C8)-1))&gt;2,ROUND(AVERAGE(VALUE(LEFT(C8,SEARCH("-",C8)-1)),VALUE(RIGHT(LEFT(C8,SEARCH("/",C8)-1),LEN(LEFT(C8,SEARCH("/",C8)-1))-SEARCH("-",LEFT(C8,SEARCH("/",C8)-1))))),0),VALUE(LEFT(C8,SEARCH("/",C8)-1)))</f>
        <v>31</v>
      </c>
      <c r="E8">
        <v>1997</v>
      </c>
      <c r="F8" s="1">
        <f t="shared" si="0"/>
        <v>35734</v>
      </c>
      <c r="G8">
        <v>30</v>
      </c>
      <c r="H8">
        <f t="shared" si="1"/>
        <v>60</v>
      </c>
    </row>
    <row r="9" spans="1:10" x14ac:dyDescent="0.25">
      <c r="B9" s="34">
        <v>3</v>
      </c>
      <c r="C9" t="s">
        <v>14</v>
      </c>
      <c r="D9">
        <f t="shared" si="2"/>
        <v>3</v>
      </c>
      <c r="E9">
        <v>1997</v>
      </c>
      <c r="F9" s="1">
        <f t="shared" si="0"/>
        <v>35767</v>
      </c>
      <c r="G9">
        <v>50</v>
      </c>
      <c r="H9">
        <f t="shared" si="1"/>
        <v>100</v>
      </c>
    </row>
    <row r="10" spans="1:10" x14ac:dyDescent="0.25">
      <c r="B10" s="34">
        <v>3</v>
      </c>
      <c r="C10" t="s">
        <v>15</v>
      </c>
      <c r="D10">
        <f t="shared" si="2"/>
        <v>17</v>
      </c>
      <c r="E10">
        <v>1997</v>
      </c>
      <c r="F10" s="1">
        <f t="shared" si="0"/>
        <v>35781</v>
      </c>
      <c r="G10">
        <v>40</v>
      </c>
      <c r="H10">
        <f t="shared" si="1"/>
        <v>80</v>
      </c>
    </row>
    <row r="11" spans="1:10" x14ac:dyDescent="0.25">
      <c r="B11" s="34">
        <v>4</v>
      </c>
      <c r="F11" s="1"/>
      <c r="G11">
        <v>14</v>
      </c>
      <c r="H11">
        <f t="shared" si="1"/>
        <v>28</v>
      </c>
    </row>
    <row r="12" spans="1:10" x14ac:dyDescent="0.25">
      <c r="B12" s="34">
        <v>4</v>
      </c>
      <c r="C12" t="s">
        <v>16</v>
      </c>
      <c r="D12">
        <f t="shared" ref="D12:D33" si="3">IF(LEN(LEFT(C12,SEARCH("/",C12)-1))&gt;2,ROUND(AVERAGE(VALUE(LEFT(C12,SEARCH("-",C12)-1)),VALUE(RIGHT(LEFT(C12,SEARCH("/",C12)-1),LEN(LEFT(C12,SEARCH("/",C12)-1))-SEARCH("-",LEFT(C12,SEARCH("/",C12)-1))))),0),VALUE(LEFT(C12,SEARCH("/",C12)-1)))</f>
        <v>16</v>
      </c>
      <c r="E12">
        <v>1998</v>
      </c>
      <c r="F12" s="1">
        <f t="shared" si="0"/>
        <v>35811</v>
      </c>
      <c r="G12">
        <v>30</v>
      </c>
      <c r="H12">
        <f t="shared" si="1"/>
        <v>60</v>
      </c>
    </row>
    <row r="13" spans="1:10" x14ac:dyDescent="0.25">
      <c r="B13" s="34">
        <v>4</v>
      </c>
      <c r="C13" t="s">
        <v>17</v>
      </c>
      <c r="D13">
        <f t="shared" si="3"/>
        <v>23</v>
      </c>
      <c r="E13">
        <v>1998</v>
      </c>
      <c r="F13" s="1">
        <f t="shared" si="0"/>
        <v>35818</v>
      </c>
      <c r="G13">
        <v>26</v>
      </c>
      <c r="H13">
        <f t="shared" si="1"/>
        <v>52</v>
      </c>
    </row>
    <row r="14" spans="1:10" x14ac:dyDescent="0.25">
      <c r="B14" s="34">
        <v>5</v>
      </c>
      <c r="C14" t="s">
        <v>18</v>
      </c>
      <c r="D14">
        <f t="shared" si="3"/>
        <v>19</v>
      </c>
      <c r="E14">
        <v>1998</v>
      </c>
      <c r="F14" s="1">
        <f t="shared" si="0"/>
        <v>35845</v>
      </c>
      <c r="G14">
        <v>62</v>
      </c>
      <c r="H14">
        <f t="shared" si="1"/>
        <v>124.00000000000001</v>
      </c>
    </row>
    <row r="15" spans="1:10" x14ac:dyDescent="0.25">
      <c r="B15" s="34">
        <v>5</v>
      </c>
      <c r="C15" t="s">
        <v>19</v>
      </c>
      <c r="D15">
        <f t="shared" si="3"/>
        <v>6</v>
      </c>
      <c r="E15">
        <v>1998</v>
      </c>
      <c r="F15" s="1">
        <f t="shared" si="0"/>
        <v>35860</v>
      </c>
      <c r="G15">
        <v>23</v>
      </c>
      <c r="H15">
        <f t="shared" si="1"/>
        <v>46</v>
      </c>
    </row>
    <row r="16" spans="1:10" x14ac:dyDescent="0.25">
      <c r="B16" s="34">
        <v>6</v>
      </c>
      <c r="C16" t="s">
        <v>20</v>
      </c>
      <c r="D16">
        <f t="shared" si="3"/>
        <v>31</v>
      </c>
      <c r="E16">
        <v>1998</v>
      </c>
      <c r="F16" s="1">
        <f t="shared" si="0"/>
        <v>35885</v>
      </c>
      <c r="G16">
        <v>31</v>
      </c>
      <c r="H16">
        <f t="shared" si="1"/>
        <v>62.000000000000007</v>
      </c>
    </row>
    <row r="17" spans="1:8" x14ac:dyDescent="0.25">
      <c r="A17" t="s">
        <v>5</v>
      </c>
      <c r="B17" s="34"/>
      <c r="F17" s="1"/>
      <c r="G17">
        <v>306</v>
      </c>
    </row>
    <row r="18" spans="1:8" x14ac:dyDescent="0.25">
      <c r="A18" t="s">
        <v>6</v>
      </c>
      <c r="B18" s="34">
        <v>1</v>
      </c>
      <c r="C18" t="s">
        <v>21</v>
      </c>
      <c r="D18">
        <f t="shared" si="3"/>
        <v>12</v>
      </c>
      <c r="E18">
        <v>1998</v>
      </c>
      <c r="F18" s="1">
        <f t="shared" si="0"/>
        <v>36050</v>
      </c>
      <c r="G18">
        <v>90</v>
      </c>
      <c r="H18">
        <f t="shared" si="1"/>
        <v>180</v>
      </c>
    </row>
    <row r="19" spans="1:8" x14ac:dyDescent="0.25">
      <c r="B19" s="34">
        <v>3</v>
      </c>
      <c r="C19" t="s">
        <v>22</v>
      </c>
      <c r="D19">
        <f t="shared" si="3"/>
        <v>16</v>
      </c>
      <c r="E19">
        <v>1998</v>
      </c>
      <c r="F19" s="1">
        <f t="shared" si="0"/>
        <v>36115</v>
      </c>
      <c r="G19">
        <v>150</v>
      </c>
      <c r="H19">
        <f t="shared" si="1"/>
        <v>300</v>
      </c>
    </row>
    <row r="20" spans="1:8" x14ac:dyDescent="0.25">
      <c r="B20" s="34">
        <v>5</v>
      </c>
      <c r="C20" t="s">
        <v>23</v>
      </c>
      <c r="D20">
        <f t="shared" si="3"/>
        <v>23</v>
      </c>
      <c r="E20">
        <v>1999</v>
      </c>
      <c r="F20" s="1">
        <f t="shared" si="0"/>
        <v>36183</v>
      </c>
      <c r="G20">
        <v>127</v>
      </c>
      <c r="H20">
        <f t="shared" si="1"/>
        <v>254</v>
      </c>
    </row>
    <row r="21" spans="1:8" x14ac:dyDescent="0.25">
      <c r="B21" s="34">
        <v>6</v>
      </c>
      <c r="C21" t="s">
        <v>24</v>
      </c>
      <c r="D21">
        <f t="shared" si="3"/>
        <v>27</v>
      </c>
      <c r="E21">
        <v>1999</v>
      </c>
      <c r="F21" s="1">
        <f t="shared" si="0"/>
        <v>36218</v>
      </c>
      <c r="G21">
        <v>70</v>
      </c>
      <c r="H21">
        <f t="shared" si="1"/>
        <v>140</v>
      </c>
    </row>
    <row r="22" spans="1:8" x14ac:dyDescent="0.25">
      <c r="A22" t="s">
        <v>5</v>
      </c>
      <c r="B22" s="34"/>
      <c r="F22" s="1"/>
      <c r="G22">
        <v>437</v>
      </c>
    </row>
    <row r="23" spans="1:8" x14ac:dyDescent="0.25">
      <c r="A23" t="s">
        <v>7</v>
      </c>
      <c r="B23" s="34">
        <v>3</v>
      </c>
      <c r="C23" t="s">
        <v>25</v>
      </c>
      <c r="D23">
        <f t="shared" si="3"/>
        <v>12</v>
      </c>
      <c r="E23">
        <v>1999</v>
      </c>
      <c r="F23" s="1">
        <f t="shared" si="0"/>
        <v>36506</v>
      </c>
      <c r="G23">
        <v>30</v>
      </c>
      <c r="H23">
        <f t="shared" si="1"/>
        <v>60</v>
      </c>
    </row>
    <row r="24" spans="1:8" x14ac:dyDescent="0.25">
      <c r="B24" s="34">
        <v>5</v>
      </c>
      <c r="C24" t="s">
        <v>26</v>
      </c>
      <c r="D24">
        <f t="shared" si="3"/>
        <v>23</v>
      </c>
      <c r="E24">
        <v>2000</v>
      </c>
      <c r="F24" s="1">
        <f t="shared" si="0"/>
        <v>36548</v>
      </c>
      <c r="G24">
        <v>50</v>
      </c>
      <c r="H24">
        <f t="shared" si="1"/>
        <v>100</v>
      </c>
    </row>
    <row r="25" spans="1:8" x14ac:dyDescent="0.25">
      <c r="A25" t="s">
        <v>5</v>
      </c>
      <c r="B25" s="34"/>
      <c r="F25" s="1"/>
      <c r="G25">
        <v>80</v>
      </c>
    </row>
    <row r="26" spans="1:8" x14ac:dyDescent="0.25">
      <c r="A26" t="s">
        <v>8</v>
      </c>
      <c r="B26" s="34">
        <v>4</v>
      </c>
      <c r="C26" t="s">
        <v>27</v>
      </c>
      <c r="D26">
        <f t="shared" si="3"/>
        <v>29</v>
      </c>
      <c r="E26">
        <v>2000</v>
      </c>
      <c r="F26" s="1">
        <f t="shared" si="0"/>
        <v>36889</v>
      </c>
      <c r="G26">
        <v>75</v>
      </c>
      <c r="H26">
        <f t="shared" si="1"/>
        <v>150</v>
      </c>
    </row>
    <row r="27" spans="1:8" x14ac:dyDescent="0.25">
      <c r="B27" s="34">
        <v>5</v>
      </c>
      <c r="C27" t="s">
        <v>28</v>
      </c>
      <c r="D27">
        <f t="shared" si="3"/>
        <v>3</v>
      </c>
      <c r="E27">
        <v>2001</v>
      </c>
      <c r="F27" s="1">
        <f t="shared" si="0"/>
        <v>36925</v>
      </c>
      <c r="G27">
        <v>95</v>
      </c>
      <c r="H27">
        <f t="shared" si="1"/>
        <v>190</v>
      </c>
    </row>
    <row r="28" spans="1:8" x14ac:dyDescent="0.25">
      <c r="B28" s="34">
        <v>6</v>
      </c>
      <c r="C28" t="s">
        <v>29</v>
      </c>
      <c r="D28">
        <f t="shared" si="3"/>
        <v>21</v>
      </c>
      <c r="E28">
        <v>2001</v>
      </c>
      <c r="F28" s="1">
        <f t="shared" si="0"/>
        <v>36971</v>
      </c>
      <c r="G28">
        <v>65</v>
      </c>
      <c r="H28">
        <f t="shared" si="1"/>
        <v>130</v>
      </c>
    </row>
    <row r="29" spans="1:8" x14ac:dyDescent="0.25">
      <c r="B29" s="34">
        <v>6</v>
      </c>
      <c r="C29" t="s">
        <v>104</v>
      </c>
      <c r="D29">
        <f t="shared" si="3"/>
        <v>27</v>
      </c>
      <c r="E29">
        <v>2001</v>
      </c>
      <c r="F29" s="1">
        <f t="shared" si="0"/>
        <v>37008</v>
      </c>
      <c r="G29">
        <v>45</v>
      </c>
      <c r="H29">
        <f t="shared" si="1"/>
        <v>90</v>
      </c>
    </row>
    <row r="30" spans="1:8" x14ac:dyDescent="0.25">
      <c r="A30" t="s">
        <v>5</v>
      </c>
      <c r="B30" s="34"/>
      <c r="F30" s="1"/>
      <c r="G30">
        <v>280</v>
      </c>
    </row>
    <row r="31" spans="1:8" x14ac:dyDescent="0.25">
      <c r="A31">
        <v>2001102</v>
      </c>
      <c r="B31" s="34">
        <v>3</v>
      </c>
      <c r="C31" t="s">
        <v>30</v>
      </c>
      <c r="D31">
        <f t="shared" si="3"/>
        <v>21</v>
      </c>
      <c r="E31">
        <v>2001</v>
      </c>
      <c r="F31" s="1">
        <f t="shared" si="0"/>
        <v>37246</v>
      </c>
      <c r="G31">
        <v>65</v>
      </c>
      <c r="H31">
        <f t="shared" si="1"/>
        <v>130</v>
      </c>
    </row>
    <row r="32" spans="1:8" x14ac:dyDescent="0.25">
      <c r="A32" t="s">
        <v>1</v>
      </c>
      <c r="F32" s="1"/>
    </row>
    <row r="33" spans="1:8" x14ac:dyDescent="0.25">
      <c r="A33" t="s">
        <v>6</v>
      </c>
      <c r="C33" t="s">
        <v>102</v>
      </c>
      <c r="D33">
        <f t="shared" si="3"/>
        <v>15</v>
      </c>
      <c r="E33">
        <v>1998</v>
      </c>
      <c r="F33" s="1">
        <f t="shared" si="0"/>
        <v>36053</v>
      </c>
      <c r="G33">
        <v>150</v>
      </c>
      <c r="H33">
        <f t="shared" si="1"/>
        <v>300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>
      <selection activeCell="F5" sqref="F5"/>
    </sheetView>
  </sheetViews>
  <sheetFormatPr defaultRowHeight="15" x14ac:dyDescent="0.25"/>
  <sheetData>
    <row r="2" spans="1:6" x14ac:dyDescent="0.25">
      <c r="A2" s="2" t="s">
        <v>31</v>
      </c>
    </row>
    <row r="4" spans="1:6" x14ac:dyDescent="0.25">
      <c r="A4" t="s">
        <v>2</v>
      </c>
      <c r="B4" t="s">
        <v>3</v>
      </c>
      <c r="C4" t="s">
        <v>34</v>
      </c>
      <c r="D4" t="s">
        <v>35</v>
      </c>
      <c r="E4" t="s">
        <v>37</v>
      </c>
      <c r="F4" t="s">
        <v>36</v>
      </c>
    </row>
    <row r="5" spans="1:6" x14ac:dyDescent="0.25">
      <c r="A5" t="s">
        <v>4</v>
      </c>
      <c r="B5">
        <v>1</v>
      </c>
      <c r="C5" s="1">
        <v>35370</v>
      </c>
      <c r="D5" s="1">
        <v>35482</v>
      </c>
      <c r="E5">
        <v>112</v>
      </c>
      <c r="F5">
        <v>9</v>
      </c>
    </row>
    <row r="6" spans="1:6" x14ac:dyDescent="0.25">
      <c r="A6" t="str">
        <f>A5</f>
        <v>1996/97</v>
      </c>
      <c r="B6">
        <v>2</v>
      </c>
      <c r="C6" s="1">
        <v>35491</v>
      </c>
      <c r="D6" s="1">
        <v>35586</v>
      </c>
      <c r="E6">
        <v>95</v>
      </c>
      <c r="F6">
        <v>5</v>
      </c>
    </row>
    <row r="7" spans="1:6" x14ac:dyDescent="0.25">
      <c r="A7" t="s">
        <v>0</v>
      </c>
      <c r="B7">
        <v>1</v>
      </c>
      <c r="C7" s="1">
        <v>35591</v>
      </c>
      <c r="D7" s="1">
        <v>35709</v>
      </c>
      <c r="E7">
        <v>118</v>
      </c>
      <c r="F7">
        <v>7</v>
      </c>
    </row>
    <row r="8" spans="1:6" x14ac:dyDescent="0.25">
      <c r="A8" t="str">
        <f t="shared" ref="A8:A38" si="0">A7</f>
        <v>1997/98</v>
      </c>
      <c r="B8">
        <v>2</v>
      </c>
      <c r="C8" s="1">
        <v>35716</v>
      </c>
      <c r="D8" s="1">
        <v>35753</v>
      </c>
      <c r="E8">
        <v>37</v>
      </c>
      <c r="F8">
        <v>5</v>
      </c>
    </row>
    <row r="9" spans="1:6" x14ac:dyDescent="0.25">
      <c r="A9" t="str">
        <f t="shared" si="0"/>
        <v>1997/98</v>
      </c>
      <c r="B9">
        <v>3</v>
      </c>
      <c r="C9" s="1">
        <v>35758</v>
      </c>
      <c r="D9" s="1">
        <v>35787</v>
      </c>
      <c r="E9">
        <v>29</v>
      </c>
      <c r="F9">
        <v>7</v>
      </c>
    </row>
    <row r="10" spans="1:6" x14ac:dyDescent="0.25">
      <c r="A10" t="str">
        <f t="shared" si="0"/>
        <v>1997/98</v>
      </c>
      <c r="B10">
        <v>4</v>
      </c>
      <c r="C10" s="1">
        <v>35794</v>
      </c>
      <c r="D10" s="1">
        <v>35829</v>
      </c>
      <c r="E10">
        <v>35</v>
      </c>
      <c r="F10">
        <v>14</v>
      </c>
    </row>
    <row r="11" spans="1:6" x14ac:dyDescent="0.25">
      <c r="A11" t="str">
        <f t="shared" si="0"/>
        <v>1997/98</v>
      </c>
      <c r="B11">
        <v>5</v>
      </c>
      <c r="C11" s="1">
        <v>35843</v>
      </c>
      <c r="D11" s="1">
        <v>35866</v>
      </c>
      <c r="E11">
        <v>23</v>
      </c>
      <c r="F11">
        <v>3</v>
      </c>
    </row>
    <row r="12" spans="1:6" x14ac:dyDescent="0.25">
      <c r="A12" t="str">
        <f t="shared" si="0"/>
        <v>1997/98</v>
      </c>
      <c r="B12">
        <v>6</v>
      </c>
      <c r="C12" s="1">
        <v>35869</v>
      </c>
      <c r="D12" s="1">
        <v>35944</v>
      </c>
      <c r="E12">
        <v>75</v>
      </c>
      <c r="F12">
        <v>7</v>
      </c>
    </row>
    <row r="13" spans="1:6" x14ac:dyDescent="0.25">
      <c r="A13" t="s">
        <v>6</v>
      </c>
      <c r="B13">
        <v>1</v>
      </c>
      <c r="C13" s="1">
        <v>35951</v>
      </c>
      <c r="D13" s="1">
        <v>36067</v>
      </c>
      <c r="E13">
        <v>116</v>
      </c>
      <c r="F13">
        <v>10</v>
      </c>
    </row>
    <row r="14" spans="1:6" x14ac:dyDescent="0.25">
      <c r="A14" t="str">
        <f t="shared" si="0"/>
        <v>1998/99</v>
      </c>
      <c r="B14">
        <v>2</v>
      </c>
      <c r="C14" s="1">
        <v>36077</v>
      </c>
      <c r="D14" s="1">
        <v>36110</v>
      </c>
      <c r="E14">
        <v>33</v>
      </c>
      <c r="F14">
        <v>5</v>
      </c>
    </row>
    <row r="15" spans="1:6" x14ac:dyDescent="0.25">
      <c r="A15" t="str">
        <f t="shared" si="0"/>
        <v>1998/99</v>
      </c>
      <c r="B15">
        <v>3</v>
      </c>
      <c r="C15" s="1">
        <v>36115</v>
      </c>
      <c r="D15" s="1">
        <v>36144</v>
      </c>
      <c r="E15">
        <v>29</v>
      </c>
      <c r="F15">
        <v>7</v>
      </c>
    </row>
    <row r="16" spans="1:6" x14ac:dyDescent="0.25">
      <c r="A16" t="str">
        <f t="shared" si="0"/>
        <v>1998/99</v>
      </c>
      <c r="B16">
        <v>4</v>
      </c>
      <c r="C16" s="1">
        <v>36151</v>
      </c>
      <c r="D16" s="1">
        <v>36171</v>
      </c>
      <c r="E16">
        <v>20</v>
      </c>
      <c r="F16">
        <v>0</v>
      </c>
    </row>
    <row r="17" spans="1:6" x14ac:dyDescent="0.25">
      <c r="A17" t="str">
        <f t="shared" si="0"/>
        <v>1998/99</v>
      </c>
      <c r="B17">
        <v>5</v>
      </c>
      <c r="C17" s="1">
        <v>36171</v>
      </c>
      <c r="D17" s="1">
        <v>36208</v>
      </c>
      <c r="E17">
        <v>37</v>
      </c>
      <c r="F17">
        <v>7</v>
      </c>
    </row>
    <row r="18" spans="1:6" x14ac:dyDescent="0.25">
      <c r="A18" t="str">
        <f t="shared" si="0"/>
        <v>1998/99</v>
      </c>
      <c r="B18">
        <v>6</v>
      </c>
      <c r="C18" s="1">
        <v>36215</v>
      </c>
      <c r="D18" s="1">
        <v>36259</v>
      </c>
      <c r="E18">
        <v>44</v>
      </c>
      <c r="F18">
        <v>13</v>
      </c>
    </row>
    <row r="19" spans="1:6" x14ac:dyDescent="0.25">
      <c r="A19" t="str">
        <f t="shared" si="0"/>
        <v>1998/99</v>
      </c>
      <c r="B19">
        <v>7</v>
      </c>
      <c r="C19" s="1">
        <v>36272</v>
      </c>
      <c r="D19" s="1">
        <v>36335</v>
      </c>
      <c r="E19">
        <v>63</v>
      </c>
      <c r="F19">
        <v>3</v>
      </c>
    </row>
    <row r="20" spans="1:6" x14ac:dyDescent="0.25">
      <c r="A20" t="s">
        <v>7</v>
      </c>
      <c r="B20">
        <v>1</v>
      </c>
      <c r="C20" s="1">
        <v>36338</v>
      </c>
      <c r="D20" s="1">
        <v>36432</v>
      </c>
      <c r="E20">
        <v>94</v>
      </c>
      <c r="F20">
        <v>7</v>
      </c>
    </row>
    <row r="21" spans="1:6" x14ac:dyDescent="0.25">
      <c r="A21" t="str">
        <f t="shared" si="0"/>
        <v>1999/00</v>
      </c>
      <c r="B21">
        <v>2</v>
      </c>
      <c r="C21" s="1">
        <v>36439</v>
      </c>
      <c r="D21" s="1">
        <v>36473</v>
      </c>
      <c r="E21">
        <v>34</v>
      </c>
      <c r="F21">
        <v>8</v>
      </c>
    </row>
    <row r="22" spans="1:6" x14ac:dyDescent="0.25">
      <c r="A22" t="str">
        <f t="shared" si="0"/>
        <v>1999/00</v>
      </c>
      <c r="B22">
        <v>3</v>
      </c>
      <c r="C22" s="1">
        <v>36481</v>
      </c>
      <c r="D22" s="1">
        <v>36514</v>
      </c>
      <c r="E22">
        <v>33</v>
      </c>
      <c r="F22">
        <v>6</v>
      </c>
    </row>
    <row r="23" spans="1:6" x14ac:dyDescent="0.25">
      <c r="A23" t="str">
        <f t="shared" si="0"/>
        <v>1999/00</v>
      </c>
      <c r="B23">
        <v>4</v>
      </c>
      <c r="C23" s="1">
        <v>36520</v>
      </c>
      <c r="D23" s="1">
        <v>36546</v>
      </c>
      <c r="E23">
        <v>26</v>
      </c>
      <c r="F23">
        <v>5</v>
      </c>
    </row>
    <row r="24" spans="1:6" x14ac:dyDescent="0.25">
      <c r="A24" t="str">
        <f t="shared" si="0"/>
        <v>1999/00</v>
      </c>
      <c r="B24">
        <v>5</v>
      </c>
      <c r="C24" s="1">
        <v>36551</v>
      </c>
      <c r="D24" s="1">
        <v>36598</v>
      </c>
      <c r="E24">
        <v>47</v>
      </c>
      <c r="F24">
        <v>5</v>
      </c>
    </row>
    <row r="25" spans="1:6" x14ac:dyDescent="0.25">
      <c r="A25" t="str">
        <f t="shared" si="0"/>
        <v>1999/00</v>
      </c>
      <c r="B25">
        <v>6</v>
      </c>
      <c r="C25" s="1">
        <v>36603</v>
      </c>
      <c r="D25" s="1">
        <v>36671</v>
      </c>
      <c r="E25">
        <v>68</v>
      </c>
      <c r="F25">
        <v>4</v>
      </c>
    </row>
    <row r="26" spans="1:6" x14ac:dyDescent="0.25">
      <c r="A26" t="s">
        <v>8</v>
      </c>
      <c r="B26">
        <v>1</v>
      </c>
      <c r="C26" s="1">
        <v>36675</v>
      </c>
      <c r="D26" s="1">
        <v>36791</v>
      </c>
      <c r="E26">
        <v>116</v>
      </c>
      <c r="F26">
        <v>9</v>
      </c>
    </row>
    <row r="27" spans="1:6" x14ac:dyDescent="0.25">
      <c r="A27" t="str">
        <f t="shared" si="0"/>
        <v>2000/01</v>
      </c>
      <c r="B27">
        <v>2</v>
      </c>
      <c r="C27" s="1">
        <v>36800</v>
      </c>
      <c r="D27" s="1">
        <v>36840</v>
      </c>
      <c r="E27">
        <v>40</v>
      </c>
      <c r="F27">
        <v>6</v>
      </c>
    </row>
    <row r="28" spans="1:6" x14ac:dyDescent="0.25">
      <c r="A28" t="str">
        <f t="shared" si="0"/>
        <v>2000/01</v>
      </c>
      <c r="B28">
        <v>3</v>
      </c>
      <c r="C28" s="1">
        <v>36846</v>
      </c>
      <c r="D28" s="1">
        <v>36879</v>
      </c>
      <c r="E28">
        <v>33</v>
      </c>
      <c r="F28">
        <v>8</v>
      </c>
    </row>
    <row r="29" spans="1:6" x14ac:dyDescent="0.25">
      <c r="A29" t="str">
        <f t="shared" si="0"/>
        <v>2000/01</v>
      </c>
      <c r="B29">
        <v>4</v>
      </c>
      <c r="C29" s="1">
        <v>36887</v>
      </c>
      <c r="D29" s="1">
        <v>36915</v>
      </c>
      <c r="E29">
        <v>28</v>
      </c>
      <c r="F29">
        <v>6</v>
      </c>
    </row>
    <row r="30" spans="1:6" x14ac:dyDescent="0.25">
      <c r="A30" t="str">
        <f t="shared" si="0"/>
        <v>2000/01</v>
      </c>
      <c r="B30">
        <v>5</v>
      </c>
      <c r="C30" s="1">
        <v>36921</v>
      </c>
      <c r="D30" s="1">
        <v>36961</v>
      </c>
      <c r="E30">
        <v>40</v>
      </c>
      <c r="F30">
        <v>6</v>
      </c>
    </row>
    <row r="31" spans="1:6" x14ac:dyDescent="0.25">
      <c r="A31" t="str">
        <f t="shared" si="0"/>
        <v>2000/01</v>
      </c>
      <c r="B31">
        <v>6</v>
      </c>
      <c r="C31" s="1">
        <v>36967</v>
      </c>
      <c r="D31" s="1">
        <v>37013</v>
      </c>
      <c r="E31">
        <v>46</v>
      </c>
      <c r="F31">
        <v>4</v>
      </c>
    </row>
    <row r="32" spans="1:6" x14ac:dyDescent="0.25">
      <c r="A32" t="str">
        <f t="shared" si="0"/>
        <v>2000/01</v>
      </c>
      <c r="B32">
        <v>7</v>
      </c>
      <c r="C32" s="1">
        <v>37017</v>
      </c>
      <c r="D32" s="1">
        <v>37066</v>
      </c>
      <c r="E32">
        <v>49</v>
      </c>
      <c r="F32">
        <v>10</v>
      </c>
    </row>
    <row r="33" spans="1:6" x14ac:dyDescent="0.25">
      <c r="A33" t="s">
        <v>33</v>
      </c>
      <c r="B33">
        <v>1</v>
      </c>
      <c r="C33" s="1">
        <v>37076</v>
      </c>
      <c r="D33" s="1">
        <v>37167</v>
      </c>
      <c r="E33">
        <v>91</v>
      </c>
      <c r="F33">
        <v>7</v>
      </c>
    </row>
    <row r="34" spans="1:6" x14ac:dyDescent="0.25">
      <c r="A34" t="str">
        <f t="shared" si="0"/>
        <v>2001/02</v>
      </c>
      <c r="B34">
        <v>2</v>
      </c>
      <c r="C34" s="1">
        <v>37174</v>
      </c>
      <c r="D34" s="1">
        <v>37216</v>
      </c>
      <c r="E34">
        <v>42</v>
      </c>
      <c r="F34">
        <v>5</v>
      </c>
    </row>
    <row r="35" spans="1:6" x14ac:dyDescent="0.25">
      <c r="A35" t="str">
        <f t="shared" si="0"/>
        <v>2001/02</v>
      </c>
      <c r="B35">
        <v>3</v>
      </c>
      <c r="C35" s="1">
        <v>37221</v>
      </c>
      <c r="D35" s="1">
        <v>37247</v>
      </c>
      <c r="E35">
        <v>26</v>
      </c>
      <c r="F35">
        <v>8</v>
      </c>
    </row>
    <row r="36" spans="1:6" x14ac:dyDescent="0.25">
      <c r="A36" t="str">
        <f t="shared" si="0"/>
        <v>2001/02</v>
      </c>
      <c r="B36">
        <v>4</v>
      </c>
      <c r="C36" s="1">
        <v>37255</v>
      </c>
      <c r="D36" s="1">
        <v>37293</v>
      </c>
      <c r="E36">
        <v>38</v>
      </c>
      <c r="F36">
        <v>9</v>
      </c>
    </row>
    <row r="37" spans="1:6" x14ac:dyDescent="0.25">
      <c r="A37" t="str">
        <f t="shared" si="0"/>
        <v>2001/02</v>
      </c>
      <c r="B37">
        <v>5</v>
      </c>
      <c r="C37" s="1">
        <v>37302</v>
      </c>
      <c r="D37" s="1">
        <v>37349</v>
      </c>
      <c r="E37">
        <v>47</v>
      </c>
      <c r="F37">
        <v>14</v>
      </c>
    </row>
    <row r="38" spans="1:6" x14ac:dyDescent="0.25">
      <c r="A38" t="str">
        <f t="shared" si="0"/>
        <v>2001/02</v>
      </c>
      <c r="B38">
        <v>6</v>
      </c>
      <c r="C38" s="1">
        <v>37363</v>
      </c>
      <c r="D38" s="1">
        <v>37431</v>
      </c>
      <c r="E38">
        <v>68</v>
      </c>
      <c r="F38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zoomScaleNormal="100" workbookViewId="0">
      <selection activeCell="K24" sqref="K24"/>
    </sheetView>
  </sheetViews>
  <sheetFormatPr defaultRowHeight="15" x14ac:dyDescent="0.25"/>
  <sheetData>
    <row r="2" spans="1:19" x14ac:dyDescent="0.25">
      <c r="A2" s="2" t="s">
        <v>99</v>
      </c>
    </row>
    <row r="3" spans="1:19" x14ac:dyDescent="0.25">
      <c r="A3" t="s">
        <v>127</v>
      </c>
    </row>
    <row r="5" spans="1:19" x14ac:dyDescent="0.25">
      <c r="D5" t="s">
        <v>76</v>
      </c>
      <c r="F5" t="s">
        <v>77</v>
      </c>
      <c r="H5" t="s">
        <v>78</v>
      </c>
      <c r="N5" t="s">
        <v>133</v>
      </c>
    </row>
    <row r="6" spans="1:1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  <c r="L6" t="s">
        <v>2</v>
      </c>
      <c r="M6" t="s">
        <v>39</v>
      </c>
      <c r="N6" t="s">
        <v>129</v>
      </c>
      <c r="O6" t="s">
        <v>130</v>
      </c>
      <c r="P6" t="s">
        <v>134</v>
      </c>
      <c r="Q6" t="s">
        <v>131</v>
      </c>
      <c r="R6" t="s">
        <v>132</v>
      </c>
      <c r="S6" t="s">
        <v>135</v>
      </c>
    </row>
    <row r="7" spans="1:19" x14ac:dyDescent="0.25">
      <c r="A7" t="s">
        <v>0</v>
      </c>
      <c r="B7">
        <v>4</v>
      </c>
      <c r="C7" t="s">
        <v>71</v>
      </c>
      <c r="D7">
        <v>17.100000000000001</v>
      </c>
      <c r="E7">
        <v>18.3</v>
      </c>
      <c r="F7">
        <v>29.1</v>
      </c>
      <c r="G7">
        <v>31.4</v>
      </c>
      <c r="H7">
        <v>24.5</v>
      </c>
      <c r="I7">
        <v>28.5</v>
      </c>
      <c r="L7" t="s">
        <v>0</v>
      </c>
      <c r="M7">
        <v>4</v>
      </c>
      <c r="N7">
        <f>D7/6.25/100</f>
        <v>2.7360000000000002E-2</v>
      </c>
      <c r="O7">
        <f>D8/6.25/100</f>
        <v>6.4000000000000003E-3</v>
      </c>
      <c r="Q7">
        <f>E7/6.25/100</f>
        <v>2.928E-2</v>
      </c>
    </row>
    <row r="8" spans="1:19" x14ac:dyDescent="0.25">
      <c r="C8" t="s">
        <v>72</v>
      </c>
      <c r="D8">
        <v>4</v>
      </c>
      <c r="F8">
        <v>10.5</v>
      </c>
      <c r="G8">
        <v>12.8</v>
      </c>
      <c r="L8" t="s">
        <v>0</v>
      </c>
      <c r="M8">
        <v>5</v>
      </c>
      <c r="N8">
        <f>D9/6.25/100</f>
        <v>2.7519999999999999E-2</v>
      </c>
      <c r="Q8">
        <f>E9/6.25/100</f>
        <v>2.8799999999999999E-2</v>
      </c>
    </row>
    <row r="9" spans="1:19" x14ac:dyDescent="0.25">
      <c r="B9">
        <v>5</v>
      </c>
      <c r="C9" t="s">
        <v>71</v>
      </c>
      <c r="D9">
        <v>17.2</v>
      </c>
      <c r="E9">
        <v>18</v>
      </c>
      <c r="F9">
        <v>29.7</v>
      </c>
      <c r="G9">
        <v>31.1</v>
      </c>
      <c r="H9">
        <v>24.4</v>
      </c>
      <c r="I9">
        <v>28.7</v>
      </c>
      <c r="L9" t="s">
        <v>6</v>
      </c>
      <c r="M9">
        <v>2</v>
      </c>
      <c r="N9">
        <f>D11/6.25/100</f>
        <v>1.9359999999999999E-2</v>
      </c>
      <c r="P9">
        <f>D13/6.25/100</f>
        <v>2.0320000000000001E-2</v>
      </c>
      <c r="Q9">
        <f>E11/6.25/100</f>
        <v>1.7600000000000001E-2</v>
      </c>
      <c r="S9">
        <f>E13/6.25/100</f>
        <v>2.2240000000000003E-2</v>
      </c>
    </row>
    <row r="10" spans="1:19" x14ac:dyDescent="0.25">
      <c r="C10" t="s">
        <v>72</v>
      </c>
      <c r="F10">
        <v>10.7</v>
      </c>
      <c r="G10">
        <v>12.5</v>
      </c>
      <c r="L10" t="s">
        <v>6</v>
      </c>
      <c r="M10">
        <v>5</v>
      </c>
      <c r="N10">
        <f>D14/6.25/100</f>
        <v>2.0480000000000002E-2</v>
      </c>
      <c r="P10">
        <f>D16/6.25/100</f>
        <v>1.04E-2</v>
      </c>
      <c r="Q10">
        <f>E14/6.25/100</f>
        <v>2.3199999999999998E-2</v>
      </c>
      <c r="S10">
        <f>E16/6.25/100</f>
        <v>9.7599999999999996E-3</v>
      </c>
    </row>
    <row r="11" spans="1:19" x14ac:dyDescent="0.25">
      <c r="A11" t="s">
        <v>6</v>
      </c>
      <c r="B11">
        <v>2</v>
      </c>
      <c r="C11" t="s">
        <v>71</v>
      </c>
      <c r="D11">
        <v>12.1</v>
      </c>
      <c r="E11">
        <v>11</v>
      </c>
      <c r="F11">
        <v>33.1</v>
      </c>
      <c r="G11">
        <v>34.6</v>
      </c>
      <c r="H11">
        <v>24.5</v>
      </c>
      <c r="I11">
        <v>23</v>
      </c>
      <c r="L11" t="s">
        <v>6</v>
      </c>
      <c r="M11">
        <v>6</v>
      </c>
      <c r="N11">
        <f>D17/6.25/100</f>
        <v>2.1440000000000001E-2</v>
      </c>
      <c r="P11">
        <f>D19/6.25/100</f>
        <v>1.4080000000000002E-2</v>
      </c>
      <c r="Q11">
        <f>E17/6.25/100</f>
        <v>2.496E-2</v>
      </c>
      <c r="S11">
        <f>E19/6.25/100</f>
        <v>1.8720000000000001E-2</v>
      </c>
    </row>
    <row r="12" spans="1:19" x14ac:dyDescent="0.25">
      <c r="C12" t="s">
        <v>72</v>
      </c>
      <c r="F12">
        <v>18.899999999999999</v>
      </c>
      <c r="G12">
        <v>14.3</v>
      </c>
      <c r="L12" t="s">
        <v>8</v>
      </c>
      <c r="M12">
        <v>1</v>
      </c>
      <c r="N12">
        <f>D20/6.25/100</f>
        <v>4.0800000000000003E-2</v>
      </c>
      <c r="P12">
        <f>D23/6.25/100</f>
        <v>2.2240000000000003E-2</v>
      </c>
      <c r="Q12">
        <f>E20/6.25/100</f>
        <v>3.984E-2</v>
      </c>
      <c r="S12">
        <f>E23/6.25/100</f>
        <v>2.0320000000000001E-2</v>
      </c>
    </row>
    <row r="13" spans="1:19" x14ac:dyDescent="0.25">
      <c r="C13" t="s">
        <v>74</v>
      </c>
      <c r="D13">
        <v>12.7</v>
      </c>
      <c r="E13">
        <v>13.9</v>
      </c>
      <c r="F13">
        <v>19.399999999999999</v>
      </c>
      <c r="G13">
        <v>15.8</v>
      </c>
      <c r="H13">
        <v>20.100000000000001</v>
      </c>
      <c r="I13">
        <v>22.1</v>
      </c>
      <c r="L13" t="s">
        <v>8</v>
      </c>
      <c r="M13">
        <v>2</v>
      </c>
      <c r="N13">
        <f>D24/6.25/100</f>
        <v>2.8319999999999998E-2</v>
      </c>
      <c r="O13">
        <f>D25/6.25/100</f>
        <v>1.4240000000000001E-2</v>
      </c>
      <c r="Q13">
        <f>E24/6.25/100</f>
        <v>2.4319999999999998E-2</v>
      </c>
      <c r="R13">
        <f>E25/6.25/100</f>
        <v>1.248E-2</v>
      </c>
    </row>
    <row r="14" spans="1:19" x14ac:dyDescent="0.25">
      <c r="B14">
        <v>5</v>
      </c>
      <c r="C14" t="s">
        <v>71</v>
      </c>
      <c r="D14">
        <v>12.8</v>
      </c>
      <c r="E14">
        <v>14.5</v>
      </c>
      <c r="F14">
        <v>21.9</v>
      </c>
      <c r="G14">
        <v>26.8</v>
      </c>
      <c r="H14">
        <v>20.9</v>
      </c>
      <c r="I14">
        <v>25.3</v>
      </c>
      <c r="L14" t="s">
        <v>8</v>
      </c>
      <c r="M14">
        <v>3</v>
      </c>
      <c r="N14">
        <f>D27/6.25/100</f>
        <v>2.7039999999999998E-2</v>
      </c>
      <c r="O14">
        <f>D28/6.25/100</f>
        <v>1.1840000000000002E-2</v>
      </c>
      <c r="P14">
        <f>D30/6.25/100</f>
        <v>1.2159999999999999E-2</v>
      </c>
      <c r="Q14">
        <f>E27/6.25/100</f>
        <v>3.424E-2</v>
      </c>
      <c r="R14">
        <f>E28/6.25/100</f>
        <v>1.4880000000000003E-2</v>
      </c>
      <c r="S14">
        <f>E30/6.25/100</f>
        <v>1.264E-2</v>
      </c>
    </row>
    <row r="15" spans="1:19" x14ac:dyDescent="0.25">
      <c r="C15" t="s">
        <v>72</v>
      </c>
      <c r="F15">
        <v>7.9</v>
      </c>
      <c r="G15">
        <v>7.9</v>
      </c>
      <c r="L15" t="s">
        <v>8</v>
      </c>
      <c r="M15">
        <v>4</v>
      </c>
      <c r="N15">
        <f>D31/6.25/100</f>
        <v>2.7039999999999998E-2</v>
      </c>
      <c r="P15">
        <f>D34/6.25/100</f>
        <v>1.1359999999999999E-2</v>
      </c>
      <c r="Q15">
        <f>E31/6.25/100</f>
        <v>3.04E-2</v>
      </c>
      <c r="S15">
        <f>E34/6.25/100</f>
        <v>1.6E-2</v>
      </c>
    </row>
    <row r="16" spans="1:19" x14ac:dyDescent="0.25">
      <c r="C16" t="s">
        <v>74</v>
      </c>
      <c r="D16">
        <v>6.5</v>
      </c>
      <c r="E16">
        <v>6.1</v>
      </c>
      <c r="F16">
        <v>7.9</v>
      </c>
      <c r="G16">
        <v>7.9</v>
      </c>
      <c r="L16" t="s">
        <v>8</v>
      </c>
      <c r="M16">
        <v>5</v>
      </c>
      <c r="N16">
        <f>D35/6.25/100</f>
        <v>2.1919999999999999E-2</v>
      </c>
      <c r="O16">
        <f>D36/6.25/100</f>
        <v>5.4400000000000004E-3</v>
      </c>
      <c r="P16">
        <f>D38/6.25/100</f>
        <v>1.8880000000000001E-2</v>
      </c>
      <c r="Q16">
        <f>E35/6.25/100</f>
        <v>2.8960000000000003E-2</v>
      </c>
      <c r="R16">
        <f>E36/6.25/100</f>
        <v>6.7200000000000003E-3</v>
      </c>
      <c r="S16">
        <f>E38/6.25/100</f>
        <v>1.8239999999999999E-2</v>
      </c>
    </row>
    <row r="17" spans="1:19" x14ac:dyDescent="0.25">
      <c r="B17">
        <v>6</v>
      </c>
      <c r="C17" t="s">
        <v>71</v>
      </c>
      <c r="D17">
        <v>13.4</v>
      </c>
      <c r="E17">
        <v>15.6</v>
      </c>
      <c r="F17">
        <v>28.2</v>
      </c>
      <c r="G17">
        <v>27.8</v>
      </c>
      <c r="H17">
        <v>23.2</v>
      </c>
      <c r="I17">
        <v>22.8</v>
      </c>
      <c r="L17" t="s">
        <v>8</v>
      </c>
      <c r="M17">
        <v>6</v>
      </c>
      <c r="N17">
        <f>D39/6.25/100</f>
        <v>2.8799999999999999E-2</v>
      </c>
      <c r="Q17">
        <f>E39/6.25/100</f>
        <v>3.3919999999999999E-2</v>
      </c>
    </row>
    <row r="18" spans="1:19" x14ac:dyDescent="0.25">
      <c r="C18" t="s">
        <v>72</v>
      </c>
      <c r="F18">
        <v>12.7</v>
      </c>
      <c r="G18">
        <v>11.1</v>
      </c>
      <c r="L18" t="s">
        <v>8</v>
      </c>
      <c r="M18">
        <v>7</v>
      </c>
      <c r="N18">
        <f>D42/6.25/100</f>
        <v>3.3280000000000004E-2</v>
      </c>
      <c r="Q18">
        <f>E42/6.25/100</f>
        <v>3.2000000000000001E-2</v>
      </c>
    </row>
    <row r="19" spans="1:19" x14ac:dyDescent="0.25">
      <c r="C19" t="s">
        <v>74</v>
      </c>
      <c r="D19">
        <v>8.8000000000000007</v>
      </c>
      <c r="E19">
        <v>11.7</v>
      </c>
      <c r="F19">
        <v>10.3</v>
      </c>
      <c r="G19">
        <v>10.7</v>
      </c>
      <c r="H19">
        <v>18.8</v>
      </c>
      <c r="I19">
        <v>20.5</v>
      </c>
    </row>
    <row r="20" spans="1:19" x14ac:dyDescent="0.25">
      <c r="A20" t="s">
        <v>8</v>
      </c>
      <c r="B20">
        <v>1</v>
      </c>
      <c r="C20" t="s">
        <v>71</v>
      </c>
      <c r="D20">
        <v>25.5</v>
      </c>
      <c r="E20">
        <v>24.9</v>
      </c>
      <c r="F20">
        <v>30.7</v>
      </c>
      <c r="G20">
        <v>28.5</v>
      </c>
      <c r="M20" s="2" t="s">
        <v>136</v>
      </c>
      <c r="N20" s="37">
        <f>AVERAGE(N7:N18)</f>
        <v>2.6946666666666664E-2</v>
      </c>
      <c r="O20" s="37">
        <f t="shared" ref="O20:S20" si="0">AVERAGE(O7:O18)</f>
        <v>9.4800000000000006E-3</v>
      </c>
      <c r="P20" s="37">
        <f t="shared" si="0"/>
        <v>1.5634285714285715E-2</v>
      </c>
      <c r="Q20" s="37">
        <f t="shared" si="0"/>
        <v>2.8959999999999996E-2</v>
      </c>
      <c r="R20" s="37">
        <f t="shared" si="0"/>
        <v>1.136E-2</v>
      </c>
      <c r="S20" s="37">
        <f t="shared" si="0"/>
        <v>1.6845714285714287E-2</v>
      </c>
    </row>
    <row r="21" spans="1:19" x14ac:dyDescent="0.25">
      <c r="C21" t="s">
        <v>72</v>
      </c>
      <c r="F21">
        <v>16.899999999999999</v>
      </c>
      <c r="G21">
        <v>13</v>
      </c>
    </row>
    <row r="22" spans="1:19" x14ac:dyDescent="0.25">
      <c r="C22" t="s">
        <v>73</v>
      </c>
      <c r="D22">
        <v>26.1</v>
      </c>
      <c r="E22">
        <v>24.9</v>
      </c>
    </row>
    <row r="23" spans="1:19" x14ac:dyDescent="0.25">
      <c r="C23" t="s">
        <v>74</v>
      </c>
      <c r="D23">
        <v>13.9</v>
      </c>
      <c r="E23">
        <v>12.7</v>
      </c>
      <c r="F23">
        <v>15</v>
      </c>
      <c r="G23">
        <v>16.399999999999999</v>
      </c>
    </row>
    <row r="24" spans="1:19" x14ac:dyDescent="0.25">
      <c r="B24">
        <v>2</v>
      </c>
      <c r="C24" t="s">
        <v>71</v>
      </c>
      <c r="D24">
        <v>17.7</v>
      </c>
      <c r="E24">
        <v>15.2</v>
      </c>
      <c r="F24">
        <v>29.5</v>
      </c>
      <c r="G24">
        <v>27.5</v>
      </c>
    </row>
    <row r="25" spans="1:19" x14ac:dyDescent="0.25">
      <c r="C25" t="s">
        <v>72</v>
      </c>
      <c r="D25">
        <v>8.9</v>
      </c>
      <c r="E25">
        <v>7.8</v>
      </c>
      <c r="F25">
        <v>13.9</v>
      </c>
      <c r="G25">
        <v>12.7</v>
      </c>
    </row>
    <row r="26" spans="1:19" x14ac:dyDescent="0.25">
      <c r="C26" t="s">
        <v>73</v>
      </c>
      <c r="D26">
        <v>26.1</v>
      </c>
      <c r="E26">
        <v>24.9</v>
      </c>
    </row>
    <row r="27" spans="1:19" x14ac:dyDescent="0.25">
      <c r="B27">
        <v>3</v>
      </c>
      <c r="C27" t="s">
        <v>71</v>
      </c>
      <c r="D27">
        <v>16.899999999999999</v>
      </c>
      <c r="E27">
        <v>21.4</v>
      </c>
      <c r="F27">
        <v>29.8</v>
      </c>
      <c r="G27">
        <v>28.7</v>
      </c>
    </row>
    <row r="28" spans="1:19" x14ac:dyDescent="0.25">
      <c r="C28" t="s">
        <v>72</v>
      </c>
      <c r="D28">
        <v>7.4</v>
      </c>
      <c r="E28">
        <v>9.3000000000000007</v>
      </c>
      <c r="F28">
        <v>10.3</v>
      </c>
      <c r="G28">
        <v>10.6</v>
      </c>
    </row>
    <row r="29" spans="1:19" x14ac:dyDescent="0.25">
      <c r="C29" t="s">
        <v>73</v>
      </c>
      <c r="D29">
        <v>25.3</v>
      </c>
      <c r="E29">
        <v>26.9</v>
      </c>
    </row>
    <row r="30" spans="1:19" x14ac:dyDescent="0.25">
      <c r="C30" t="s">
        <v>74</v>
      </c>
      <c r="D30">
        <v>7.6</v>
      </c>
      <c r="E30">
        <v>7.9</v>
      </c>
      <c r="F30">
        <v>12.5</v>
      </c>
      <c r="G30">
        <v>11.2</v>
      </c>
    </row>
    <row r="31" spans="1:19" x14ac:dyDescent="0.25">
      <c r="B31">
        <v>4</v>
      </c>
      <c r="C31" t="s">
        <v>71</v>
      </c>
      <c r="D31">
        <v>16.899999999999999</v>
      </c>
      <c r="E31">
        <v>19</v>
      </c>
      <c r="F31">
        <v>29.3</v>
      </c>
      <c r="G31">
        <v>28.1</v>
      </c>
    </row>
    <row r="32" spans="1:19" x14ac:dyDescent="0.25">
      <c r="C32" t="s">
        <v>72</v>
      </c>
      <c r="F32">
        <v>9.6999999999999993</v>
      </c>
      <c r="G32">
        <v>10.199999999999999</v>
      </c>
    </row>
    <row r="33" spans="1:9" x14ac:dyDescent="0.25">
      <c r="C33" t="s">
        <v>73</v>
      </c>
      <c r="D33">
        <v>22.3</v>
      </c>
      <c r="E33">
        <v>27.2</v>
      </c>
    </row>
    <row r="34" spans="1:9" x14ac:dyDescent="0.25">
      <c r="C34" t="s">
        <v>74</v>
      </c>
      <c r="D34">
        <v>7.1</v>
      </c>
      <c r="E34">
        <v>10</v>
      </c>
      <c r="F34">
        <v>9.4</v>
      </c>
      <c r="G34">
        <v>10.1</v>
      </c>
    </row>
    <row r="35" spans="1:9" x14ac:dyDescent="0.25">
      <c r="B35">
        <v>5</v>
      </c>
      <c r="C35" t="s">
        <v>71</v>
      </c>
      <c r="D35">
        <v>13.7</v>
      </c>
      <c r="E35">
        <v>18.100000000000001</v>
      </c>
      <c r="F35">
        <v>25.3</v>
      </c>
      <c r="G35">
        <v>26.2</v>
      </c>
    </row>
    <row r="36" spans="1:9" x14ac:dyDescent="0.25">
      <c r="C36" t="s">
        <v>72</v>
      </c>
      <c r="D36">
        <v>3.4</v>
      </c>
      <c r="E36">
        <v>4.2</v>
      </c>
      <c r="F36">
        <v>8.1999999999999993</v>
      </c>
      <c r="G36">
        <v>8.8000000000000007</v>
      </c>
    </row>
    <row r="37" spans="1:9" x14ac:dyDescent="0.25">
      <c r="C37" t="s">
        <v>73</v>
      </c>
      <c r="D37">
        <v>17.3</v>
      </c>
      <c r="E37">
        <v>27.5</v>
      </c>
    </row>
    <row r="38" spans="1:9" x14ac:dyDescent="0.25">
      <c r="C38" t="s">
        <v>74</v>
      </c>
      <c r="D38">
        <v>11.8</v>
      </c>
      <c r="E38">
        <v>11.4</v>
      </c>
      <c r="F38">
        <v>10.1</v>
      </c>
      <c r="G38">
        <v>11.8</v>
      </c>
    </row>
    <row r="39" spans="1:9" x14ac:dyDescent="0.25">
      <c r="B39">
        <v>6</v>
      </c>
      <c r="C39" t="s">
        <v>71</v>
      </c>
      <c r="D39">
        <v>18</v>
      </c>
      <c r="E39">
        <v>21.2</v>
      </c>
      <c r="F39">
        <v>28.1</v>
      </c>
      <c r="G39">
        <v>29.9</v>
      </c>
    </row>
    <row r="40" spans="1:9" x14ac:dyDescent="0.25">
      <c r="C40" t="s">
        <v>72</v>
      </c>
      <c r="F40">
        <v>11.3</v>
      </c>
      <c r="G40">
        <v>10.8</v>
      </c>
    </row>
    <row r="41" spans="1:9" x14ac:dyDescent="0.25">
      <c r="C41" t="s">
        <v>73</v>
      </c>
      <c r="E41">
        <v>23.4</v>
      </c>
    </row>
    <row r="42" spans="1:9" x14ac:dyDescent="0.25">
      <c r="B42">
        <v>7</v>
      </c>
      <c r="C42" t="s">
        <v>71</v>
      </c>
      <c r="D42">
        <v>20.8</v>
      </c>
      <c r="E42">
        <v>20</v>
      </c>
      <c r="F42">
        <v>31.7</v>
      </c>
      <c r="G42">
        <v>32.5</v>
      </c>
    </row>
    <row r="43" spans="1:9" x14ac:dyDescent="0.25">
      <c r="C43" t="s">
        <v>73</v>
      </c>
      <c r="E43">
        <v>23.7</v>
      </c>
    </row>
    <row r="44" spans="1:9" x14ac:dyDescent="0.25">
      <c r="A44" t="s">
        <v>94</v>
      </c>
      <c r="C44" t="s">
        <v>71</v>
      </c>
      <c r="D44">
        <v>16.8</v>
      </c>
      <c r="E44">
        <v>18.100000000000001</v>
      </c>
      <c r="F44">
        <v>28.9</v>
      </c>
      <c r="G44">
        <v>29.4</v>
      </c>
      <c r="H44">
        <v>23.5</v>
      </c>
      <c r="I44">
        <v>25.6</v>
      </c>
    </row>
    <row r="45" spans="1:9" x14ac:dyDescent="0.25">
      <c r="C45" t="s">
        <v>72</v>
      </c>
      <c r="D45">
        <v>5.9</v>
      </c>
      <c r="E45">
        <v>7.1</v>
      </c>
      <c r="F45">
        <v>11.9</v>
      </c>
      <c r="G45">
        <v>11.3</v>
      </c>
    </row>
    <row r="46" spans="1:9" x14ac:dyDescent="0.25">
      <c r="C46" t="s">
        <v>73</v>
      </c>
      <c r="D46">
        <v>9.8000000000000007</v>
      </c>
      <c r="E46">
        <v>14.9</v>
      </c>
    </row>
    <row r="47" spans="1:9" x14ac:dyDescent="0.25">
      <c r="C47" t="s">
        <v>74</v>
      </c>
      <c r="D47">
        <v>9.8000000000000007</v>
      </c>
      <c r="E47">
        <v>10.5</v>
      </c>
      <c r="F47">
        <v>12.1</v>
      </c>
      <c r="G47">
        <v>12</v>
      </c>
      <c r="H47">
        <v>19.5</v>
      </c>
      <c r="I47">
        <v>21.3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L14" sqref="L14"/>
    </sheetView>
  </sheetViews>
  <sheetFormatPr defaultRowHeight="15" x14ac:dyDescent="0.25"/>
  <sheetData>
    <row r="2" spans="1:9" x14ac:dyDescent="0.25">
      <c r="A2" s="2" t="s">
        <v>98</v>
      </c>
    </row>
    <row r="3" spans="1:9" x14ac:dyDescent="0.25">
      <c r="A3" t="s">
        <v>128</v>
      </c>
    </row>
    <row r="5" spans="1:9" x14ac:dyDescent="0.25">
      <c r="D5" t="s">
        <v>58</v>
      </c>
      <c r="F5" t="s">
        <v>59</v>
      </c>
      <c r="H5" t="s">
        <v>56</v>
      </c>
    </row>
    <row r="6" spans="1: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</row>
    <row r="7" spans="1:9" x14ac:dyDescent="0.25">
      <c r="B7">
        <v>4</v>
      </c>
      <c r="C7" t="s">
        <v>71</v>
      </c>
      <c r="D7">
        <v>10.199999999999999</v>
      </c>
      <c r="E7">
        <v>10.3</v>
      </c>
      <c r="F7">
        <v>11.4</v>
      </c>
      <c r="G7">
        <v>11.3</v>
      </c>
      <c r="H7">
        <v>10.8</v>
      </c>
      <c r="I7">
        <v>10.4</v>
      </c>
    </row>
    <row r="8" spans="1:9" x14ac:dyDescent="0.25">
      <c r="A8" t="s">
        <v>0</v>
      </c>
      <c r="C8" t="s">
        <v>72</v>
      </c>
      <c r="D8">
        <v>6.2</v>
      </c>
      <c r="E8">
        <v>7.1</v>
      </c>
      <c r="F8">
        <v>6.1</v>
      </c>
      <c r="G8">
        <v>6.7</v>
      </c>
    </row>
    <row r="9" spans="1:9" x14ac:dyDescent="0.25">
      <c r="B9">
        <v>5</v>
      </c>
      <c r="C9" t="s">
        <v>71</v>
      </c>
      <c r="D9">
        <v>10.6</v>
      </c>
      <c r="E9">
        <v>10.4</v>
      </c>
      <c r="F9">
        <v>12.1</v>
      </c>
      <c r="G9">
        <v>11.6</v>
      </c>
      <c r="H9">
        <v>11.5</v>
      </c>
      <c r="I9">
        <v>11.2</v>
      </c>
    </row>
    <row r="10" spans="1:9" x14ac:dyDescent="0.25">
      <c r="C10" t="s">
        <v>72</v>
      </c>
      <c r="F10">
        <v>8</v>
      </c>
      <c r="G10">
        <v>7.5</v>
      </c>
    </row>
    <row r="11" spans="1:9" x14ac:dyDescent="0.25">
      <c r="B11">
        <v>2</v>
      </c>
      <c r="C11" t="s">
        <v>71</v>
      </c>
      <c r="D11">
        <v>11.2</v>
      </c>
      <c r="E11">
        <v>11.8</v>
      </c>
      <c r="F11">
        <v>11.6</v>
      </c>
      <c r="G11">
        <v>11.7</v>
      </c>
      <c r="H11">
        <v>11</v>
      </c>
      <c r="I11">
        <v>10.9</v>
      </c>
    </row>
    <row r="12" spans="1:9" x14ac:dyDescent="0.25">
      <c r="C12" t="s">
        <v>72</v>
      </c>
      <c r="F12">
        <v>8.6</v>
      </c>
      <c r="G12">
        <v>7.5</v>
      </c>
    </row>
    <row r="13" spans="1:9" x14ac:dyDescent="0.25">
      <c r="C13" t="s">
        <v>74</v>
      </c>
      <c r="D13">
        <v>11.3</v>
      </c>
      <c r="E13">
        <v>11.2</v>
      </c>
      <c r="F13">
        <v>9.4</v>
      </c>
      <c r="G13">
        <v>8.1</v>
      </c>
      <c r="H13">
        <v>9.9</v>
      </c>
      <c r="I13">
        <v>9.9</v>
      </c>
    </row>
    <row r="14" spans="1:9" x14ac:dyDescent="0.25">
      <c r="B14">
        <v>5</v>
      </c>
      <c r="C14" t="s">
        <v>71</v>
      </c>
      <c r="D14">
        <v>10.199999999999999</v>
      </c>
      <c r="E14">
        <v>11</v>
      </c>
      <c r="F14">
        <v>10.5</v>
      </c>
      <c r="G14">
        <v>10.7</v>
      </c>
      <c r="H14">
        <v>10.3</v>
      </c>
      <c r="I14">
        <v>11</v>
      </c>
    </row>
    <row r="15" spans="1:9" x14ac:dyDescent="0.25">
      <c r="A15" t="s">
        <v>6</v>
      </c>
      <c r="C15" t="s">
        <v>72</v>
      </c>
      <c r="F15">
        <v>4.4000000000000004</v>
      </c>
      <c r="G15">
        <v>4.7</v>
      </c>
    </row>
    <row r="16" spans="1:9" x14ac:dyDescent="0.25">
      <c r="C16" t="s">
        <v>74</v>
      </c>
      <c r="D16">
        <v>7.2</v>
      </c>
      <c r="E16">
        <v>7</v>
      </c>
      <c r="F16">
        <v>4.4000000000000004</v>
      </c>
      <c r="G16">
        <v>4.7</v>
      </c>
    </row>
    <row r="17" spans="1:9" x14ac:dyDescent="0.25">
      <c r="B17">
        <v>6</v>
      </c>
      <c r="C17" t="s">
        <v>71</v>
      </c>
      <c r="D17">
        <v>11.5</v>
      </c>
      <c r="E17">
        <v>11</v>
      </c>
      <c r="F17">
        <v>11.2</v>
      </c>
      <c r="G17">
        <v>11.9</v>
      </c>
      <c r="H17">
        <v>10.6</v>
      </c>
      <c r="I17">
        <v>11.5</v>
      </c>
    </row>
    <row r="18" spans="1:9" x14ac:dyDescent="0.25">
      <c r="C18" t="s">
        <v>72</v>
      </c>
      <c r="F18">
        <v>8.1</v>
      </c>
      <c r="G18">
        <v>7.7</v>
      </c>
    </row>
    <row r="19" spans="1:9" x14ac:dyDescent="0.25">
      <c r="C19" t="s">
        <v>74</v>
      </c>
      <c r="D19">
        <v>9.1</v>
      </c>
      <c r="E19">
        <v>10.4</v>
      </c>
      <c r="F19">
        <v>6.3</v>
      </c>
      <c r="G19">
        <v>6.1</v>
      </c>
      <c r="H19">
        <v>10.199999999999999</v>
      </c>
      <c r="I19">
        <v>10</v>
      </c>
    </row>
    <row r="20" spans="1:9" x14ac:dyDescent="0.25">
      <c r="B20">
        <v>1</v>
      </c>
      <c r="C20" t="s">
        <v>71</v>
      </c>
      <c r="D20">
        <v>11.3</v>
      </c>
      <c r="E20">
        <v>11.4</v>
      </c>
      <c r="F20">
        <v>11.6</v>
      </c>
      <c r="G20">
        <v>11.8</v>
      </c>
    </row>
    <row r="21" spans="1:9" x14ac:dyDescent="0.25">
      <c r="C21" t="s">
        <v>72</v>
      </c>
      <c r="F21">
        <v>9.9</v>
      </c>
      <c r="G21">
        <v>9.5</v>
      </c>
    </row>
    <row r="22" spans="1:9" x14ac:dyDescent="0.25">
      <c r="C22" t="s">
        <v>73</v>
      </c>
      <c r="D22">
        <v>11.8</v>
      </c>
      <c r="E22">
        <v>12.5</v>
      </c>
    </row>
    <row r="23" spans="1:9" x14ac:dyDescent="0.25">
      <c r="C23" t="s">
        <v>74</v>
      </c>
      <c r="D23">
        <v>9.1</v>
      </c>
      <c r="E23">
        <v>9.1</v>
      </c>
      <c r="F23">
        <v>8.1</v>
      </c>
      <c r="G23">
        <v>8.5</v>
      </c>
    </row>
    <row r="24" spans="1:9" x14ac:dyDescent="0.25">
      <c r="B24">
        <v>2</v>
      </c>
      <c r="C24" t="s">
        <v>71</v>
      </c>
      <c r="D24">
        <v>12.7</v>
      </c>
      <c r="E24">
        <v>12.6</v>
      </c>
      <c r="F24">
        <v>11.5</v>
      </c>
      <c r="G24">
        <v>12.3</v>
      </c>
    </row>
    <row r="25" spans="1:9" x14ac:dyDescent="0.25">
      <c r="C25" t="s">
        <v>72</v>
      </c>
      <c r="D25">
        <v>12.9</v>
      </c>
      <c r="E25">
        <v>12.1</v>
      </c>
      <c r="F25">
        <v>8.3000000000000007</v>
      </c>
      <c r="G25">
        <v>8.6999999999999993</v>
      </c>
    </row>
    <row r="26" spans="1:9" x14ac:dyDescent="0.25">
      <c r="C26" t="s">
        <v>73</v>
      </c>
      <c r="D26">
        <v>11.8</v>
      </c>
      <c r="E26">
        <v>12.5</v>
      </c>
    </row>
    <row r="27" spans="1:9" x14ac:dyDescent="0.25">
      <c r="B27">
        <v>3</v>
      </c>
      <c r="C27" t="s">
        <v>71</v>
      </c>
      <c r="D27">
        <v>11.4</v>
      </c>
      <c r="E27">
        <v>11.8</v>
      </c>
      <c r="F27">
        <v>11.6</v>
      </c>
      <c r="G27">
        <v>11.6</v>
      </c>
    </row>
    <row r="28" spans="1:9" x14ac:dyDescent="0.25">
      <c r="C28" t="s">
        <v>72</v>
      </c>
      <c r="D28">
        <v>10.6</v>
      </c>
      <c r="E28">
        <v>11.8</v>
      </c>
      <c r="F28">
        <v>8.1</v>
      </c>
      <c r="G28">
        <v>8.4</v>
      </c>
    </row>
    <row r="29" spans="1:9" x14ac:dyDescent="0.25">
      <c r="C29" t="s">
        <v>73</v>
      </c>
      <c r="D29">
        <v>11.5</v>
      </c>
      <c r="E29">
        <v>11.6</v>
      </c>
    </row>
    <row r="30" spans="1:9" x14ac:dyDescent="0.25">
      <c r="C30" t="s">
        <v>74</v>
      </c>
      <c r="D30">
        <v>7</v>
      </c>
      <c r="E30">
        <v>6.4</v>
      </c>
      <c r="F30">
        <v>6.9</v>
      </c>
      <c r="G30">
        <v>6.5</v>
      </c>
    </row>
    <row r="31" spans="1:9" x14ac:dyDescent="0.25">
      <c r="A31" t="s">
        <v>8</v>
      </c>
      <c r="B31">
        <v>4</v>
      </c>
      <c r="C31" t="s">
        <v>71</v>
      </c>
      <c r="D31">
        <v>10.8</v>
      </c>
      <c r="E31">
        <v>11.4</v>
      </c>
      <c r="F31">
        <v>11.7</v>
      </c>
      <c r="G31">
        <v>11.8</v>
      </c>
    </row>
    <row r="32" spans="1:9" x14ac:dyDescent="0.25">
      <c r="C32" t="s">
        <v>72</v>
      </c>
      <c r="F32">
        <v>7.3</v>
      </c>
      <c r="G32">
        <v>7.3</v>
      </c>
    </row>
    <row r="33" spans="1:9" x14ac:dyDescent="0.25">
      <c r="C33" t="s">
        <v>73</v>
      </c>
      <c r="D33">
        <v>10.5</v>
      </c>
      <c r="E33">
        <v>10.9</v>
      </c>
    </row>
    <row r="34" spans="1:9" x14ac:dyDescent="0.25">
      <c r="C34" t="s">
        <v>74</v>
      </c>
      <c r="D34">
        <v>6.2</v>
      </c>
      <c r="E34">
        <v>7.5</v>
      </c>
      <c r="F34">
        <v>5.9</v>
      </c>
      <c r="G34">
        <v>5.9</v>
      </c>
    </row>
    <row r="35" spans="1:9" x14ac:dyDescent="0.25">
      <c r="B35">
        <v>5</v>
      </c>
      <c r="C35" t="s">
        <v>71</v>
      </c>
      <c r="D35">
        <v>12.1</v>
      </c>
      <c r="E35">
        <v>11.9</v>
      </c>
      <c r="F35">
        <v>11.5</v>
      </c>
      <c r="G35">
        <v>11.1</v>
      </c>
    </row>
    <row r="36" spans="1:9" x14ac:dyDescent="0.25">
      <c r="C36" t="s">
        <v>72</v>
      </c>
      <c r="D36">
        <v>7.2</v>
      </c>
      <c r="E36">
        <v>6.4</v>
      </c>
      <c r="F36">
        <v>8</v>
      </c>
      <c r="G36">
        <v>8.4</v>
      </c>
    </row>
    <row r="37" spans="1:9" x14ac:dyDescent="0.25">
      <c r="C37" t="s">
        <v>73</v>
      </c>
      <c r="D37">
        <v>11.9</v>
      </c>
      <c r="E37">
        <v>11.6</v>
      </c>
    </row>
    <row r="38" spans="1:9" x14ac:dyDescent="0.25">
      <c r="C38" t="s">
        <v>74</v>
      </c>
      <c r="D38">
        <v>9.5</v>
      </c>
      <c r="E38">
        <v>9.6999999999999993</v>
      </c>
      <c r="F38">
        <v>7.4</v>
      </c>
      <c r="G38">
        <v>8</v>
      </c>
    </row>
    <row r="39" spans="1:9" x14ac:dyDescent="0.25">
      <c r="B39">
        <v>6</v>
      </c>
      <c r="C39" t="s">
        <v>71</v>
      </c>
      <c r="D39">
        <v>11.9</v>
      </c>
      <c r="E39">
        <v>11.7</v>
      </c>
      <c r="F39">
        <v>11.4</v>
      </c>
      <c r="G39">
        <v>12.1</v>
      </c>
    </row>
    <row r="40" spans="1:9" x14ac:dyDescent="0.25">
      <c r="C40" t="s">
        <v>72</v>
      </c>
      <c r="F40">
        <v>9.4</v>
      </c>
      <c r="G40">
        <v>9.1</v>
      </c>
    </row>
    <row r="41" spans="1:9" x14ac:dyDescent="0.25">
      <c r="B41">
        <v>7</v>
      </c>
      <c r="C41" t="s">
        <v>73</v>
      </c>
      <c r="E41">
        <v>10.7</v>
      </c>
    </row>
    <row r="42" spans="1:9" x14ac:dyDescent="0.25">
      <c r="C42" t="s">
        <v>71</v>
      </c>
      <c r="D42">
        <v>11.4</v>
      </c>
      <c r="E42">
        <v>11.6</v>
      </c>
      <c r="F42">
        <v>12.2</v>
      </c>
      <c r="G42">
        <v>11.7</v>
      </c>
    </row>
    <row r="43" spans="1:9" x14ac:dyDescent="0.25">
      <c r="C43" t="s">
        <v>73</v>
      </c>
      <c r="E43">
        <v>9.8000000000000007</v>
      </c>
    </row>
    <row r="44" spans="1:9" x14ac:dyDescent="0.25">
      <c r="C44" t="s">
        <v>71</v>
      </c>
      <c r="D44">
        <v>11.3</v>
      </c>
      <c r="E44">
        <v>11.4</v>
      </c>
      <c r="F44">
        <v>11.5</v>
      </c>
      <c r="G44">
        <v>11.6</v>
      </c>
      <c r="H44">
        <v>10.8</v>
      </c>
      <c r="I44">
        <v>11</v>
      </c>
    </row>
    <row r="45" spans="1:9" x14ac:dyDescent="0.25">
      <c r="A45" t="s">
        <v>94</v>
      </c>
    </row>
    <row r="46" spans="1:9" x14ac:dyDescent="0.25">
      <c r="C46" t="s">
        <v>72</v>
      </c>
      <c r="D46">
        <v>9.1999999999999993</v>
      </c>
      <c r="E46">
        <v>9.4</v>
      </c>
      <c r="F46">
        <v>7.8</v>
      </c>
      <c r="G46">
        <v>7.8</v>
      </c>
    </row>
    <row r="47" spans="1:9" x14ac:dyDescent="0.25">
      <c r="C47" t="s">
        <v>73</v>
      </c>
      <c r="D47">
        <v>11.5</v>
      </c>
      <c r="E47">
        <v>11.4</v>
      </c>
    </row>
    <row r="48" spans="1:9" x14ac:dyDescent="0.25">
      <c r="C48" t="s">
        <v>74</v>
      </c>
      <c r="D48">
        <v>8.5</v>
      </c>
      <c r="E48">
        <v>8.8000000000000007</v>
      </c>
      <c r="F48">
        <v>6.9</v>
      </c>
      <c r="G48">
        <v>6.8</v>
      </c>
      <c r="H48">
        <v>10.1</v>
      </c>
      <c r="I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Data</vt:lpstr>
      <vt:lpstr>Pivot</vt:lpstr>
      <vt:lpstr>ChicoryData</vt:lpstr>
      <vt:lpstr>IversenObserved</vt:lpstr>
      <vt:lpstr>Irrig</vt:lpstr>
      <vt:lpstr>Grazings</vt:lpstr>
      <vt:lpstr>CP-N</vt:lpstr>
      <vt:lpstr>ME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McAuliffe, Russel</cp:lastModifiedBy>
  <dcterms:created xsi:type="dcterms:W3CDTF">2016-04-27T08:58:31Z</dcterms:created>
  <dcterms:modified xsi:type="dcterms:W3CDTF">2016-05-02T22:46:25Z</dcterms:modified>
</cp:coreProperties>
</file>