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ithubRepos\ApsimX\Prototypes\Oats\Observed\"/>
    </mc:Choice>
  </mc:AlternateContent>
  <bookViews>
    <workbookView xWindow="0" yWindow="0" windowWidth="23220" windowHeight="10815" activeTab="1"/>
  </bookViews>
  <sheets>
    <sheet name="Obs2015" sheetId="1" r:id="rId1"/>
    <sheet name="Obs2016" sheetId="4" r:id="rId2"/>
    <sheet name="Working2016" sheetId="3" r:id="rId3"/>
    <sheet name="Working2015" sheetId="2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2" i="4" l="1"/>
  <c r="H11" i="4"/>
  <c r="H10" i="4"/>
  <c r="H9" i="4"/>
  <c r="H8" i="4"/>
  <c r="C13" i="4"/>
  <c r="C12" i="4"/>
  <c r="C11" i="4"/>
  <c r="C10" i="4"/>
  <c r="C9" i="4"/>
  <c r="C8" i="4"/>
  <c r="A13" i="4"/>
  <c r="A12" i="4"/>
  <c r="A11" i="4"/>
  <c r="A10" i="4"/>
  <c r="A9" i="4"/>
  <c r="H7" i="4"/>
  <c r="H4" i="4"/>
  <c r="H3" i="4"/>
  <c r="H2" i="4"/>
  <c r="C7" i="4"/>
  <c r="C6" i="4"/>
  <c r="C5" i="4"/>
  <c r="C4" i="4"/>
  <c r="C3" i="4"/>
  <c r="A8" i="4"/>
  <c r="A7" i="4"/>
  <c r="A6" i="4"/>
  <c r="A5" i="4"/>
  <c r="A4" i="4"/>
  <c r="A3" i="4"/>
  <c r="C2" i="4"/>
  <c r="M30" i="3"/>
  <c r="N28" i="3"/>
  <c r="N26" i="3"/>
  <c r="K30" i="3"/>
  <c r="K28" i="3"/>
  <c r="K26" i="3"/>
  <c r="N23" i="3"/>
  <c r="M23" i="3"/>
  <c r="K23" i="3"/>
  <c r="N20" i="3"/>
  <c r="M20" i="3"/>
  <c r="K20" i="3"/>
  <c r="M17" i="3"/>
  <c r="N17" i="3"/>
  <c r="K17" i="3"/>
  <c r="A2" i="4"/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2" i="1"/>
  <c r="C17" i="1" l="1"/>
  <c r="C16" i="1"/>
  <c r="C15" i="1"/>
  <c r="C14" i="1"/>
  <c r="C13" i="1"/>
  <c r="C12" i="1"/>
  <c r="C11" i="1"/>
  <c r="C10" i="1"/>
  <c r="C9" i="1"/>
  <c r="C8" i="1"/>
  <c r="C7" i="1"/>
  <c r="C6" i="1"/>
  <c r="H5" i="1"/>
  <c r="H4" i="1"/>
  <c r="H3" i="1"/>
  <c r="H2" i="1"/>
  <c r="E5" i="1"/>
  <c r="E4" i="1"/>
  <c r="E3" i="1"/>
  <c r="E2" i="1"/>
  <c r="C5" i="1"/>
  <c r="C4" i="1"/>
  <c r="C3" i="1"/>
  <c r="I19" i="2"/>
  <c r="I18" i="2"/>
  <c r="I17" i="2"/>
  <c r="I16" i="2"/>
  <c r="I15" i="2"/>
  <c r="I7" i="2"/>
  <c r="I6" i="2"/>
  <c r="I5" i="2"/>
  <c r="I4" i="2"/>
  <c r="I3" i="2"/>
  <c r="C2" i="1"/>
  <c r="J16" i="2" l="1"/>
  <c r="K16" i="2"/>
  <c r="L16" i="2"/>
  <c r="J17" i="2"/>
  <c r="K17" i="2"/>
  <c r="L17" i="2"/>
  <c r="J18" i="2"/>
  <c r="K18" i="2"/>
  <c r="L18" i="2"/>
  <c r="J19" i="2"/>
  <c r="K19" i="2"/>
  <c r="L19" i="2"/>
  <c r="K15" i="2"/>
  <c r="L15" i="2"/>
  <c r="J15" i="2"/>
  <c r="J4" i="2"/>
  <c r="K4" i="2"/>
  <c r="L4" i="2"/>
  <c r="J5" i="2"/>
  <c r="K5" i="2"/>
  <c r="L5" i="2"/>
  <c r="J6" i="2"/>
  <c r="K6" i="2"/>
  <c r="L6" i="2"/>
  <c r="J7" i="2"/>
  <c r="K7" i="2"/>
  <c r="L7" i="2"/>
  <c r="K3" i="2"/>
  <c r="L3" i="2"/>
  <c r="J3" i="2"/>
</calcChain>
</file>

<file path=xl/sharedStrings.xml><?xml version="1.0" encoding="utf-8"?>
<sst xmlns="http://schemas.openxmlformats.org/spreadsheetml/2006/main" count="77" uniqueCount="27">
  <si>
    <t>SimulationName</t>
  </si>
  <si>
    <t>Clock.Today</t>
  </si>
  <si>
    <t>Sow</t>
  </si>
  <si>
    <t>July</t>
  </si>
  <si>
    <t>Aug</t>
  </si>
  <si>
    <t>Biomass</t>
  </si>
  <si>
    <t>August</t>
  </si>
  <si>
    <t>gms/m2</t>
  </si>
  <si>
    <t>Sowing date</t>
  </si>
  <si>
    <t>N rate</t>
  </si>
  <si>
    <t>leaf</t>
  </si>
  <si>
    <t>Oats.Leaf.Live.Wt</t>
  </si>
  <si>
    <t>Oats.Stem.Live.Wt</t>
  </si>
  <si>
    <t>Oats.Leaf.LAI</t>
  </si>
  <si>
    <t>Fert</t>
  </si>
  <si>
    <t>Oats.AboveGroundLive.Wt</t>
  </si>
  <si>
    <t>4-Oct-16 Total</t>
  </si>
  <si>
    <t>26-Oct-16 Total</t>
  </si>
  <si>
    <t>3-Nov-16 Total</t>
  </si>
  <si>
    <t>28-Nov-16 Total</t>
  </si>
  <si>
    <t>14-Nov-16 Total</t>
  </si>
  <si>
    <t>23-Nov-16 Total</t>
  </si>
  <si>
    <t>Row Labels</t>
  </si>
  <si>
    <t>Oat</t>
  </si>
  <si>
    <t>Ryecorn</t>
  </si>
  <si>
    <t>Gms/2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</si>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</sst>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16" fontId="0" fillId="0" borderId="0" xfId="0" quotePrefix="1" applyNumberFormat="1"/>
    <xf numFmtId="0" fontId="0" fillId="0" borderId="0" xfId="0" applyNumberFormat="1"/>
    <xf numFmtId="14" fontId="0" fillId="0" borderId="0" xfId="0" applyNumberFormat="1"/>
    <xf numFmtId="1" fontId="0" fillId="0" borderId="0" xfId="0" applyNumberFormat="1" applyAlignment="1">
      <alignment horizontal="left"/>
    </xf>
    <xf numFmtId="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activeCell="A2" sqref="A2:A17"/>
    </sheetView>
  </sheetViews>
  <sheetFormatPr defaultRowHeight="15" x14ac:dyDescent="0.25"/>
  <cols>
    <col min="1" max="1" width="31" customWidth="1"/>
    <col min="3" max="3" width="12.140625" style="8" customWidth="1"/>
    <col min="4" max="4" width="12.140625" style="7" customWidth="1"/>
    <col min="5" max="5" width="18" customWidth="1"/>
    <col min="6" max="6" width="18.42578125" customWidth="1"/>
    <col min="7" max="7" width="15.5703125" customWidth="1"/>
  </cols>
  <sheetData>
    <row r="1" spans="1:8" x14ac:dyDescent="0.25">
      <c r="A1" s="1" t="s">
        <v>0</v>
      </c>
      <c r="B1" s="1" t="s">
        <v>2</v>
      </c>
      <c r="C1" s="2" t="s">
        <v>1</v>
      </c>
      <c r="D1" s="6" t="s">
        <v>14</v>
      </c>
      <c r="E1" s="1" t="s">
        <v>11</v>
      </c>
      <c r="F1" s="1" t="s">
        <v>12</v>
      </c>
      <c r="G1" s="1" t="s">
        <v>13</v>
      </c>
      <c r="H1" s="1" t="s">
        <v>15</v>
      </c>
    </row>
    <row r="2" spans="1:8" x14ac:dyDescent="0.25">
      <c r="A2" s="4" t="str">
        <f>CONCATENATE("WinterSowing2015Sow",B2,"Fert",D2)</f>
        <v>WinterSowing2015SowJulyFert0</v>
      </c>
      <c r="B2" s="3" t="s">
        <v>3</v>
      </c>
      <c r="C2" s="8">
        <f>Working2015!B4</f>
        <v>42291</v>
      </c>
      <c r="D2" s="7">
        <v>0</v>
      </c>
      <c r="E2">
        <f>Working2015!I16</f>
        <v>80.479817756456526</v>
      </c>
      <c r="H2">
        <f>Working2015!I4</f>
        <v>103.16570879243274</v>
      </c>
    </row>
    <row r="3" spans="1:8" x14ac:dyDescent="0.25">
      <c r="A3" s="4" t="str">
        <f t="shared" ref="A3:A17" si="0">CONCATENATE("WinterSowing2015Sow",B3,"Fert",D3)</f>
        <v>WinterSowing2015SowJulyFert400</v>
      </c>
      <c r="B3" s="3" t="s">
        <v>3</v>
      </c>
      <c r="C3" s="8">
        <f>Working2015!B16</f>
        <v>42291</v>
      </c>
      <c r="D3" s="7">
        <v>400</v>
      </c>
      <c r="E3">
        <f>Working2015!J16</f>
        <v>79.12806692481378</v>
      </c>
      <c r="H3">
        <f>Working2015!J4</f>
        <v>98.999673388050653</v>
      </c>
    </row>
    <row r="4" spans="1:8" x14ac:dyDescent="0.25">
      <c r="A4" s="4" t="str">
        <f t="shared" si="0"/>
        <v>WinterSowing2015SowAugFert0</v>
      </c>
      <c r="B4" t="s">
        <v>4</v>
      </c>
      <c r="C4" s="8">
        <f>Working2015!B4</f>
        <v>42291</v>
      </c>
      <c r="D4" s="7">
        <v>0</v>
      </c>
      <c r="E4">
        <f>Working2015!K16</f>
        <v>45.157206303016622</v>
      </c>
      <c r="H4">
        <f>Working2015!K4</f>
        <v>53.351202558715372</v>
      </c>
    </row>
    <row r="5" spans="1:8" x14ac:dyDescent="0.25">
      <c r="A5" s="4" t="str">
        <f t="shared" si="0"/>
        <v>WinterSowing2015SowAugFert400</v>
      </c>
      <c r="B5" t="s">
        <v>4</v>
      </c>
      <c r="C5" s="8">
        <f>Working2015!B4</f>
        <v>42291</v>
      </c>
      <c r="D5" s="7">
        <v>400</v>
      </c>
      <c r="E5">
        <f>Working2015!L16</f>
        <v>38.875192170831426</v>
      </c>
      <c r="H5">
        <f>Working2015!L4</f>
        <v>46.633584877350529</v>
      </c>
    </row>
    <row r="6" spans="1:8" x14ac:dyDescent="0.25">
      <c r="A6" s="4" t="str">
        <f t="shared" si="0"/>
        <v>WinterSowing2015SowJulyFert0</v>
      </c>
      <c r="B6" s="3" t="s">
        <v>3</v>
      </c>
      <c r="C6" s="8">
        <f>Working2015!B5</f>
        <v>42313</v>
      </c>
      <c r="D6" s="7">
        <v>0</v>
      </c>
      <c r="E6">
        <v>379.875</v>
      </c>
      <c r="H6">
        <v>379.87500000000006</v>
      </c>
    </row>
    <row r="7" spans="1:8" x14ac:dyDescent="0.25">
      <c r="A7" s="4" t="str">
        <f t="shared" si="0"/>
        <v>WinterSowing2015SowJulyFert400</v>
      </c>
      <c r="B7" s="3" t="s">
        <v>3</v>
      </c>
      <c r="C7" s="8">
        <f>Working2015!B5</f>
        <v>42313</v>
      </c>
      <c r="D7" s="7">
        <v>400</v>
      </c>
      <c r="E7">
        <v>538.375</v>
      </c>
      <c r="H7">
        <v>538.37499999999989</v>
      </c>
    </row>
    <row r="8" spans="1:8" x14ac:dyDescent="0.25">
      <c r="A8" s="4" t="str">
        <f t="shared" si="0"/>
        <v>WinterSowing2015SowAugFert0</v>
      </c>
      <c r="B8" t="s">
        <v>4</v>
      </c>
      <c r="C8" s="8">
        <f>Working2015!B5</f>
        <v>42313</v>
      </c>
      <c r="D8" s="7">
        <v>0</v>
      </c>
      <c r="E8">
        <v>197.625</v>
      </c>
      <c r="H8">
        <v>197.62499999999997</v>
      </c>
    </row>
    <row r="9" spans="1:8" x14ac:dyDescent="0.25">
      <c r="A9" s="4" t="str">
        <f t="shared" si="0"/>
        <v>WinterSowing2015SowAugFert400</v>
      </c>
      <c r="B9" t="s">
        <v>4</v>
      </c>
      <c r="C9" s="8">
        <f>Working2015!B5</f>
        <v>42313</v>
      </c>
      <c r="D9" s="7">
        <v>400</v>
      </c>
      <c r="E9">
        <v>306.74999999999994</v>
      </c>
      <c r="H9">
        <v>306.74999999999989</v>
      </c>
    </row>
    <row r="10" spans="1:8" x14ac:dyDescent="0.25">
      <c r="A10" s="4" t="str">
        <f t="shared" si="0"/>
        <v>WinterSowing2015SowJulyFert0</v>
      </c>
      <c r="B10" s="3" t="s">
        <v>3</v>
      </c>
      <c r="C10" s="8">
        <f>Working2015!B6</f>
        <v>42327</v>
      </c>
      <c r="D10" s="7">
        <v>0</v>
      </c>
      <c r="E10">
        <v>609.82241035011566</v>
      </c>
      <c r="H10">
        <v>609.82241035011566</v>
      </c>
    </row>
    <row r="11" spans="1:8" x14ac:dyDescent="0.25">
      <c r="A11" s="4" t="str">
        <f t="shared" si="0"/>
        <v>WinterSowing2015SowJulyFert400</v>
      </c>
      <c r="B11" s="3" t="s">
        <v>3</v>
      </c>
      <c r="C11" s="8">
        <f>Working2015!B6</f>
        <v>42327</v>
      </c>
      <c r="D11" s="7">
        <v>400</v>
      </c>
      <c r="E11">
        <v>1177.6120684648981</v>
      </c>
      <c r="H11">
        <v>1177.6120684648979</v>
      </c>
    </row>
    <row r="12" spans="1:8" x14ac:dyDescent="0.25">
      <c r="A12" s="4" t="str">
        <f t="shared" si="0"/>
        <v>WinterSowing2015SowAugFert0</v>
      </c>
      <c r="B12" t="s">
        <v>4</v>
      </c>
      <c r="C12" s="8">
        <f>Working2015!B6</f>
        <v>42327</v>
      </c>
      <c r="D12" s="7">
        <v>0</v>
      </c>
      <c r="E12">
        <v>498.94921984416942</v>
      </c>
      <c r="H12">
        <v>498.94921984416936</v>
      </c>
    </row>
    <row r="13" spans="1:8" x14ac:dyDescent="0.25">
      <c r="A13" s="4" t="str">
        <f t="shared" si="0"/>
        <v>WinterSowing2015SowAugFert400</v>
      </c>
      <c r="B13" t="s">
        <v>4</v>
      </c>
      <c r="C13" s="8">
        <f>Working2015!B6</f>
        <v>42327</v>
      </c>
      <c r="D13" s="7">
        <v>400</v>
      </c>
      <c r="E13">
        <v>895.81228674528279</v>
      </c>
      <c r="H13">
        <v>895.8122867452829</v>
      </c>
    </row>
    <row r="14" spans="1:8" x14ac:dyDescent="0.25">
      <c r="A14" s="4" t="str">
        <f t="shared" si="0"/>
        <v>WinterSowing2015SowJulyFert0</v>
      </c>
      <c r="B14" s="3" t="s">
        <v>3</v>
      </c>
      <c r="C14" s="8">
        <f>Working2015!B7</f>
        <v>42334</v>
      </c>
      <c r="D14" s="7">
        <v>0</v>
      </c>
      <c r="E14">
        <v>850.00019112055929</v>
      </c>
      <c r="H14">
        <v>850.00019112055929</v>
      </c>
    </row>
    <row r="15" spans="1:8" x14ac:dyDescent="0.25">
      <c r="A15" s="4" t="str">
        <f t="shared" si="0"/>
        <v>WinterSowing2015SowJulyFert400</v>
      </c>
      <c r="B15" s="3" t="s">
        <v>3</v>
      </c>
      <c r="C15" s="8">
        <f>Working2015!B7</f>
        <v>42334</v>
      </c>
      <c r="D15" s="7">
        <v>400</v>
      </c>
      <c r="E15">
        <v>1076.2047045581551</v>
      </c>
      <c r="H15">
        <v>1076.2047045581551</v>
      </c>
    </row>
    <row r="16" spans="1:8" x14ac:dyDescent="0.25">
      <c r="A16" s="4" t="str">
        <f t="shared" si="0"/>
        <v>WinterSowing2015SowAugFert0</v>
      </c>
      <c r="B16" t="s">
        <v>4</v>
      </c>
      <c r="C16" s="8">
        <f>Working2015!B7</f>
        <v>42334</v>
      </c>
      <c r="D16" s="7">
        <v>0</v>
      </c>
      <c r="E16">
        <v>665.06710364580556</v>
      </c>
      <c r="H16">
        <v>665.06710364580556</v>
      </c>
    </row>
    <row r="17" spans="1:8" x14ac:dyDescent="0.25">
      <c r="A17" s="4" t="str">
        <f t="shared" si="0"/>
        <v>WinterSowing2015SowAugFert400</v>
      </c>
      <c r="B17" t="s">
        <v>4</v>
      </c>
      <c r="C17" s="8">
        <f>Working2015!B7</f>
        <v>42334</v>
      </c>
      <c r="D17" s="7">
        <v>400</v>
      </c>
      <c r="E17">
        <v>1083.9339894824084</v>
      </c>
      <c r="H17">
        <v>1083.9339894824084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tabSelected="1" workbookViewId="0">
      <selection activeCell="H13" sqref="H13"/>
    </sheetView>
  </sheetViews>
  <sheetFormatPr defaultRowHeight="15" x14ac:dyDescent="0.25"/>
  <cols>
    <col min="1" max="1" width="35.42578125" customWidth="1"/>
    <col min="3" max="3" width="12.7109375" style="8" customWidth="1"/>
    <col min="4" max="4" width="12.140625" style="7" customWidth="1"/>
    <col min="5" max="5" width="18" customWidth="1"/>
    <col min="6" max="6" width="18.42578125" customWidth="1"/>
    <col min="7" max="7" width="15.5703125" customWidth="1"/>
  </cols>
  <sheetData>
    <row r="1" spans="1:8" x14ac:dyDescent="0.25">
      <c r="A1" s="1" t="s">
        <v>0</v>
      </c>
      <c r="B1" s="1" t="s">
        <v>2</v>
      </c>
      <c r="C1" s="2" t="s">
        <v>1</v>
      </c>
      <c r="D1" s="6" t="s">
        <v>14</v>
      </c>
      <c r="E1" s="1" t="s">
        <v>11</v>
      </c>
      <c r="F1" s="1" t="s">
        <v>12</v>
      </c>
      <c r="G1" s="1" t="s">
        <v>13</v>
      </c>
      <c r="H1" s="1" t="s">
        <v>15</v>
      </c>
    </row>
    <row r="2" spans="1:8" x14ac:dyDescent="0.25">
      <c r="A2" s="4" t="str">
        <f>CONCATENATE("WinterSowing2016Sow",B2,"Fert",D2)</f>
        <v>WinterSowing2016SowJulyFert400</v>
      </c>
      <c r="B2" s="3" t="s">
        <v>3</v>
      </c>
      <c r="C2" s="8">
        <f>Working2016!K17</f>
        <v>42647</v>
      </c>
      <c r="D2" s="7">
        <v>400</v>
      </c>
      <c r="H2">
        <f>Working2016!M17</f>
        <v>103.94999999999999</v>
      </c>
    </row>
    <row r="3" spans="1:8" x14ac:dyDescent="0.25">
      <c r="A3" s="4" t="str">
        <f t="shared" ref="A3:A9" si="0">CONCATENATE("WinterSowing2016Sow",B3,"Fert",D3)</f>
        <v>WinterSowing2016SowJulyFert400</v>
      </c>
      <c r="B3" s="3" t="s">
        <v>3</v>
      </c>
      <c r="C3" s="8">
        <f>Working2016!K20</f>
        <v>42669</v>
      </c>
      <c r="D3" s="7">
        <v>400</v>
      </c>
      <c r="H3">
        <f>Working2016!M20</f>
        <v>443.64180220415534</v>
      </c>
    </row>
    <row r="4" spans="1:8" x14ac:dyDescent="0.25">
      <c r="A4" s="4" t="str">
        <f t="shared" si="0"/>
        <v>WinterSowing2016SowJulyFert400</v>
      </c>
      <c r="B4" s="3" t="s">
        <v>3</v>
      </c>
      <c r="C4" s="8">
        <f>Working2016!K23</f>
        <v>42677</v>
      </c>
      <c r="D4" s="7">
        <v>400</v>
      </c>
      <c r="H4">
        <f>Working2016!M23</f>
        <v>697.32810409197725</v>
      </c>
    </row>
    <row r="5" spans="1:8" x14ac:dyDescent="0.25">
      <c r="A5" s="4" t="str">
        <f t="shared" si="0"/>
        <v>WinterSowing2016SowJulyFert400</v>
      </c>
      <c r="B5" s="3" t="s">
        <v>3</v>
      </c>
      <c r="C5" s="8">
        <f>Working2016!K26</f>
        <v>42702</v>
      </c>
      <c r="D5" s="7">
        <v>400</v>
      </c>
    </row>
    <row r="6" spans="1:8" x14ac:dyDescent="0.25">
      <c r="A6" s="4" t="str">
        <f t="shared" si="0"/>
        <v>WinterSowing2016SowJulyFert400</v>
      </c>
      <c r="B6" s="3" t="s">
        <v>3</v>
      </c>
      <c r="C6" s="8">
        <f>Working2016!K28</f>
        <v>42688</v>
      </c>
      <c r="D6" s="7">
        <v>400</v>
      </c>
    </row>
    <row r="7" spans="1:8" x14ac:dyDescent="0.25">
      <c r="A7" s="4" t="str">
        <f t="shared" si="0"/>
        <v>WinterSowing2016SowJulyFert400</v>
      </c>
      <c r="B7" s="3" t="s">
        <v>3</v>
      </c>
      <c r="C7" s="8">
        <f>Working2016!K30</f>
        <v>42697</v>
      </c>
      <c r="D7" s="7">
        <v>400</v>
      </c>
      <c r="H7">
        <f>Working2016!M30</f>
        <v>1276.7247244337038</v>
      </c>
    </row>
    <row r="8" spans="1:8" x14ac:dyDescent="0.25">
      <c r="A8" s="4" t="str">
        <f t="shared" si="0"/>
        <v>WinterSowing2016SowAugFert400</v>
      </c>
      <c r="B8" s="3" t="s">
        <v>4</v>
      </c>
      <c r="C8" s="8">
        <f>Working2016!K17</f>
        <v>42647</v>
      </c>
      <c r="D8" s="7">
        <v>400</v>
      </c>
      <c r="H8">
        <f>Working2016!N17</f>
        <v>50.3</v>
      </c>
    </row>
    <row r="9" spans="1:8" x14ac:dyDescent="0.25">
      <c r="A9" s="4" t="str">
        <f t="shared" ref="A9:A14" si="1">CONCATENATE("WinterSowing2016Sow",B9,"Fert",D9)</f>
        <v>WinterSowing2016SowAugFert400</v>
      </c>
      <c r="B9" s="3" t="s">
        <v>4</v>
      </c>
      <c r="C9" s="8">
        <f>Working2016!K20</f>
        <v>42669</v>
      </c>
      <c r="D9" s="7">
        <v>400</v>
      </c>
      <c r="H9">
        <f>Working2016!N20</f>
        <v>326.70985601182326</v>
      </c>
    </row>
    <row r="10" spans="1:8" x14ac:dyDescent="0.25">
      <c r="A10" s="4" t="str">
        <f t="shared" si="1"/>
        <v>WinterSowing2016SowAugFert400</v>
      </c>
      <c r="B10" s="3" t="s">
        <v>4</v>
      </c>
      <c r="C10" s="8">
        <f>Working2016!K23</f>
        <v>42677</v>
      </c>
      <c r="D10" s="7">
        <v>400</v>
      </c>
      <c r="H10">
        <f>Working2016!N23</f>
        <v>493.39930772030198</v>
      </c>
    </row>
    <row r="11" spans="1:8" x14ac:dyDescent="0.25">
      <c r="A11" s="4" t="str">
        <f t="shared" si="1"/>
        <v>WinterSowing2016SowAugFert400</v>
      </c>
      <c r="B11" s="3" t="s">
        <v>4</v>
      </c>
      <c r="C11" s="8">
        <f>Working2016!K26</f>
        <v>42702</v>
      </c>
      <c r="D11" s="7">
        <v>400</v>
      </c>
      <c r="H11">
        <f>Working2016!N26</f>
        <v>1194.303603731654</v>
      </c>
    </row>
    <row r="12" spans="1:8" x14ac:dyDescent="0.25">
      <c r="A12" s="4" t="str">
        <f t="shared" si="1"/>
        <v>WinterSowing2016SowAugFert400</v>
      </c>
      <c r="B12" s="3" t="s">
        <v>4</v>
      </c>
      <c r="C12" s="8">
        <f>Working2016!K28</f>
        <v>42688</v>
      </c>
      <c r="D12" s="7">
        <v>400</v>
      </c>
      <c r="H12">
        <f>Working2016!N28</f>
        <v>716.54058162197407</v>
      </c>
    </row>
    <row r="13" spans="1:8" x14ac:dyDescent="0.25">
      <c r="A13" s="4" t="str">
        <f t="shared" si="1"/>
        <v>WinterSowing2016SowAugFert400</v>
      </c>
      <c r="B13" s="3" t="s">
        <v>4</v>
      </c>
      <c r="C13" s="8">
        <f>Working2016!K30</f>
        <v>42697</v>
      </c>
      <c r="D13" s="7">
        <v>400</v>
      </c>
    </row>
    <row r="14" spans="1:8" x14ac:dyDescent="0.25">
      <c r="A14" s="4"/>
      <c r="B14" s="3"/>
    </row>
    <row r="15" spans="1:8" x14ac:dyDescent="0.25">
      <c r="A15" s="4"/>
      <c r="B15" s="3"/>
    </row>
    <row r="16" spans="1:8" x14ac:dyDescent="0.25">
      <c r="A16" s="4"/>
    </row>
    <row r="17" spans="1:1" x14ac:dyDescent="0.25">
      <c r="A17" s="4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R31"/>
  <sheetViews>
    <sheetView workbookViewId="0">
      <selection activeCell="N30" sqref="N30"/>
    </sheetView>
  </sheetViews>
  <sheetFormatPr defaultRowHeight="15" x14ac:dyDescent="0.25"/>
  <cols>
    <col min="2" max="2" width="12.28515625" customWidth="1"/>
    <col min="4" max="4" width="12" customWidth="1"/>
    <col min="11" max="11" width="12.85546875" customWidth="1"/>
  </cols>
  <sheetData>
    <row r="3" spans="2:18" x14ac:dyDescent="0.25">
      <c r="C3">
        <v>42647</v>
      </c>
      <c r="E3" t="s">
        <v>16</v>
      </c>
      <c r="F3">
        <v>42669</v>
      </c>
      <c r="H3" t="s">
        <v>17</v>
      </c>
      <c r="I3">
        <v>42677</v>
      </c>
      <c r="K3" t="s">
        <v>18</v>
      </c>
      <c r="L3">
        <v>42702</v>
      </c>
      <c r="M3" t="s">
        <v>19</v>
      </c>
      <c r="N3">
        <v>42688</v>
      </c>
      <c r="P3" t="s">
        <v>20</v>
      </c>
      <c r="Q3">
        <v>42697</v>
      </c>
      <c r="R3" t="s">
        <v>21</v>
      </c>
    </row>
    <row r="4" spans="2:18" x14ac:dyDescent="0.25">
      <c r="B4" t="s">
        <v>22</v>
      </c>
      <c r="C4">
        <v>1</v>
      </c>
      <c r="D4">
        <v>2</v>
      </c>
      <c r="F4">
        <v>1</v>
      </c>
      <c r="G4">
        <v>2</v>
      </c>
      <c r="I4">
        <v>1</v>
      </c>
      <c r="J4">
        <v>2</v>
      </c>
      <c r="L4">
        <v>2</v>
      </c>
      <c r="N4">
        <v>1</v>
      </c>
      <c r="O4">
        <v>2</v>
      </c>
      <c r="Q4">
        <v>2</v>
      </c>
    </row>
    <row r="5" spans="2:18" x14ac:dyDescent="0.25">
      <c r="B5" t="s">
        <v>3</v>
      </c>
      <c r="D5">
        <v>1.0759999999999998</v>
      </c>
      <c r="E5">
        <v>1.0760000000000001</v>
      </c>
      <c r="G5">
        <v>4.8125762010511774</v>
      </c>
      <c r="H5">
        <v>4.8125762010511774</v>
      </c>
      <c r="J5">
        <v>6.6995311784298917</v>
      </c>
      <c r="K5">
        <v>6.6995311784298917</v>
      </c>
      <c r="O5" t="e">
        <v>#DIV/0!</v>
      </c>
      <c r="P5" t="e">
        <v>#DIV/0!</v>
      </c>
      <c r="Q5">
        <v>12.767247244337039</v>
      </c>
      <c r="R5">
        <v>12.767247244337039</v>
      </c>
    </row>
    <row r="6" spans="2:18" x14ac:dyDescent="0.25">
      <c r="B6" t="s">
        <v>23</v>
      </c>
      <c r="D6">
        <v>1.0394999999999999</v>
      </c>
      <c r="E6">
        <v>1.0394999999999999</v>
      </c>
      <c r="G6">
        <v>4.4364180220415532</v>
      </c>
      <c r="H6">
        <v>4.4364180220415532</v>
      </c>
      <c r="J6">
        <v>6.9732810409197725</v>
      </c>
      <c r="K6">
        <v>6.9732810409197725</v>
      </c>
      <c r="Q6">
        <v>12.767247244337039</v>
      </c>
      <c r="R6">
        <v>12.767247244337039</v>
      </c>
    </row>
    <row r="7" spans="2:18" x14ac:dyDescent="0.25">
      <c r="B7" t="s">
        <v>24</v>
      </c>
      <c r="D7">
        <v>1.1125</v>
      </c>
      <c r="E7">
        <v>1.1125</v>
      </c>
      <c r="G7">
        <v>5.1887343800608017</v>
      </c>
      <c r="H7">
        <v>5.1887343800608017</v>
      </c>
      <c r="J7">
        <v>6.4257813159400117</v>
      </c>
      <c r="K7">
        <v>6.4257813159400117</v>
      </c>
      <c r="O7" t="e">
        <v>#DIV/0!</v>
      </c>
      <c r="P7" t="e">
        <v>#DIV/0!</v>
      </c>
    </row>
    <row r="8" spans="2:18" x14ac:dyDescent="0.25">
      <c r="B8" t="s">
        <v>6</v>
      </c>
      <c r="D8">
        <v>0.52849999999999997</v>
      </c>
      <c r="E8">
        <v>0.52849999999999997</v>
      </c>
      <c r="G8">
        <v>2.9943938907596293</v>
      </c>
      <c r="H8">
        <v>2.9943938907596297</v>
      </c>
      <c r="J8">
        <v>4.7931461574844061</v>
      </c>
      <c r="K8">
        <v>4.7931461574844061</v>
      </c>
      <c r="L8">
        <v>11.94303603731654</v>
      </c>
      <c r="M8">
        <v>11.94303603731654</v>
      </c>
      <c r="O8">
        <v>7.1654058162197405</v>
      </c>
      <c r="P8">
        <v>7.1654058162197405</v>
      </c>
    </row>
    <row r="9" spans="2:18" x14ac:dyDescent="0.25">
      <c r="B9" t="s">
        <v>23</v>
      </c>
      <c r="D9">
        <v>0.503</v>
      </c>
      <c r="E9">
        <v>0.503</v>
      </c>
      <c r="G9">
        <v>3.2670985601182325</v>
      </c>
      <c r="H9">
        <v>3.2670985601182325</v>
      </c>
      <c r="J9">
        <v>4.9339930772030201</v>
      </c>
      <c r="K9">
        <v>4.9339930772030201</v>
      </c>
      <c r="L9">
        <v>11.94303603731654</v>
      </c>
      <c r="M9">
        <v>11.94303603731654</v>
      </c>
    </row>
    <row r="10" spans="2:18" x14ac:dyDescent="0.25">
      <c r="B10" t="s">
        <v>24</v>
      </c>
      <c r="D10">
        <v>0.55399999999999994</v>
      </c>
      <c r="E10">
        <v>0.55399999999999994</v>
      </c>
      <c r="G10">
        <v>2.7216892214010269</v>
      </c>
      <c r="H10">
        <v>2.7216892214010269</v>
      </c>
      <c r="J10">
        <v>4.6522992377657921</v>
      </c>
      <c r="K10">
        <v>4.6522992377657921</v>
      </c>
      <c r="O10">
        <v>7.1654058162197405</v>
      </c>
      <c r="P10">
        <v>7.1654058162197405</v>
      </c>
    </row>
    <row r="14" spans="2:18" x14ac:dyDescent="0.25">
      <c r="K14" t="s">
        <v>25</v>
      </c>
      <c r="M14" t="s">
        <v>26</v>
      </c>
    </row>
    <row r="15" spans="2:18" x14ac:dyDescent="0.25">
      <c r="M15" t="s">
        <v>3</v>
      </c>
      <c r="N15" t="s">
        <v>6</v>
      </c>
    </row>
    <row r="16" spans="2:18" x14ac:dyDescent="0.25">
      <c r="B16" s="5"/>
      <c r="C16" t="s">
        <v>22</v>
      </c>
      <c r="D16" t="s">
        <v>3</v>
      </c>
      <c r="E16" t="s">
        <v>23</v>
      </c>
      <c r="G16" t="s">
        <v>6</v>
      </c>
      <c r="H16" t="s">
        <v>23</v>
      </c>
      <c r="K16" s="5"/>
    </row>
    <row r="17" spans="2:14" x14ac:dyDescent="0.25">
      <c r="B17" s="5">
        <v>42647</v>
      </c>
      <c r="C17">
        <v>1</v>
      </c>
      <c r="K17" s="5">
        <f>B17</f>
        <v>42647</v>
      </c>
      <c r="L17">
        <v>400</v>
      </c>
      <c r="M17">
        <f>E18*100</f>
        <v>103.94999999999999</v>
      </c>
      <c r="N17">
        <f>H18*100</f>
        <v>50.3</v>
      </c>
    </row>
    <row r="18" spans="2:14" x14ac:dyDescent="0.25">
      <c r="B18" s="5"/>
      <c r="C18">
        <v>2</v>
      </c>
      <c r="D18">
        <v>1.0759999999999998</v>
      </c>
      <c r="E18">
        <v>1.0394999999999999</v>
      </c>
      <c r="G18">
        <v>0.52849999999999997</v>
      </c>
      <c r="H18">
        <v>0.503</v>
      </c>
    </row>
    <row r="19" spans="2:14" x14ac:dyDescent="0.25">
      <c r="B19" s="5"/>
      <c r="K19" s="5"/>
    </row>
    <row r="20" spans="2:14" x14ac:dyDescent="0.25">
      <c r="B20" s="5">
        <v>42669</v>
      </c>
      <c r="C20">
        <v>1</v>
      </c>
      <c r="K20" s="5">
        <f>B20</f>
        <v>42669</v>
      </c>
      <c r="L20">
        <v>400</v>
      </c>
      <c r="M20">
        <f>E21*100</f>
        <v>443.64180220415534</v>
      </c>
      <c r="N20">
        <f>H21*100</f>
        <v>326.70985601182326</v>
      </c>
    </row>
    <row r="21" spans="2:14" x14ac:dyDescent="0.25">
      <c r="B21" s="5"/>
      <c r="C21">
        <v>2</v>
      </c>
      <c r="D21">
        <v>4.8125762010511774</v>
      </c>
      <c r="E21">
        <v>4.4364180220415532</v>
      </c>
      <c r="G21">
        <v>2.9943938907596293</v>
      </c>
      <c r="H21">
        <v>3.2670985601182325</v>
      </c>
    </row>
    <row r="22" spans="2:14" x14ac:dyDescent="0.25">
      <c r="B22" s="5"/>
      <c r="K22" s="5"/>
    </row>
    <row r="23" spans="2:14" x14ac:dyDescent="0.25">
      <c r="B23" s="5">
        <v>42677</v>
      </c>
      <c r="C23">
        <v>1</v>
      </c>
      <c r="K23" s="5">
        <f>B23</f>
        <v>42677</v>
      </c>
      <c r="L23">
        <v>400</v>
      </c>
      <c r="M23">
        <f>E24*100</f>
        <v>697.32810409197725</v>
      </c>
      <c r="N23">
        <f>H24*100</f>
        <v>493.39930772030198</v>
      </c>
    </row>
    <row r="24" spans="2:14" x14ac:dyDescent="0.25">
      <c r="B24" s="5"/>
      <c r="C24">
        <v>2</v>
      </c>
      <c r="D24">
        <v>6.6995311784298917</v>
      </c>
      <c r="E24">
        <v>6.9732810409197725</v>
      </c>
      <c r="G24">
        <v>4.7931461574844061</v>
      </c>
      <c r="H24">
        <v>4.9339930772030201</v>
      </c>
      <c r="K24" s="5"/>
    </row>
    <row r="25" spans="2:14" x14ac:dyDescent="0.25">
      <c r="B25" s="5"/>
      <c r="K25" s="5"/>
    </row>
    <row r="26" spans="2:14" x14ac:dyDescent="0.25">
      <c r="B26" s="5">
        <v>42702</v>
      </c>
      <c r="C26">
        <v>2</v>
      </c>
      <c r="G26">
        <v>11.94303603731654</v>
      </c>
      <c r="H26">
        <v>11.94303603731654</v>
      </c>
      <c r="K26" s="5">
        <f>B26</f>
        <v>42702</v>
      </c>
      <c r="L26">
        <v>400</v>
      </c>
      <c r="N26">
        <f>G26*100</f>
        <v>1194.303603731654</v>
      </c>
    </row>
    <row r="27" spans="2:14" x14ac:dyDescent="0.25">
      <c r="B27" s="5"/>
      <c r="K27" s="5"/>
    </row>
    <row r="28" spans="2:14" x14ac:dyDescent="0.25">
      <c r="B28" s="5">
        <v>42688</v>
      </c>
      <c r="C28">
        <v>1</v>
      </c>
      <c r="K28" s="5">
        <f>B28</f>
        <v>42688</v>
      </c>
      <c r="L28">
        <v>400</v>
      </c>
      <c r="N28">
        <f>G29*100</f>
        <v>716.54058162197407</v>
      </c>
    </row>
    <row r="29" spans="2:14" x14ac:dyDescent="0.25">
      <c r="B29" s="5"/>
      <c r="C29">
        <v>2</v>
      </c>
      <c r="G29">
        <v>7.1654058162197405</v>
      </c>
    </row>
    <row r="30" spans="2:14" x14ac:dyDescent="0.25">
      <c r="B30" s="5"/>
      <c r="K30" s="5">
        <f>B31</f>
        <v>42697</v>
      </c>
      <c r="L30">
        <v>400</v>
      </c>
      <c r="M30">
        <f>D31*100</f>
        <v>1276.7247244337038</v>
      </c>
    </row>
    <row r="31" spans="2:14" x14ac:dyDescent="0.25">
      <c r="B31" s="5">
        <v>42697</v>
      </c>
      <c r="C31">
        <v>2</v>
      </c>
      <c r="D31">
        <v>12.767247244337039</v>
      </c>
      <c r="E31">
        <v>12.767247244337039</v>
      </c>
      <c r="K31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9"/>
  <sheetViews>
    <sheetView workbookViewId="0">
      <selection activeCell="I19" sqref="I19:L19"/>
    </sheetView>
  </sheetViews>
  <sheetFormatPr defaultRowHeight="15" x14ac:dyDescent="0.25"/>
  <cols>
    <col min="2" max="2" width="14.140625" style="5" customWidth="1"/>
  </cols>
  <sheetData>
    <row r="1" spans="2:12" x14ac:dyDescent="0.25">
      <c r="B1" s="5" t="s">
        <v>5</v>
      </c>
      <c r="J1" t="s">
        <v>7</v>
      </c>
    </row>
    <row r="2" spans="2:12" x14ac:dyDescent="0.25">
      <c r="B2" s="5" t="s">
        <v>8</v>
      </c>
      <c r="C2" t="s">
        <v>3</v>
      </c>
      <c r="E2" t="s">
        <v>6</v>
      </c>
    </row>
    <row r="3" spans="2:12" x14ac:dyDescent="0.25">
      <c r="B3" s="5" t="s">
        <v>9</v>
      </c>
      <c r="C3">
        <v>0</v>
      </c>
      <c r="D3">
        <v>400</v>
      </c>
      <c r="E3">
        <v>0</v>
      </c>
      <c r="F3">
        <v>400</v>
      </c>
      <c r="I3">
        <f>C3*100</f>
        <v>0</v>
      </c>
      <c r="J3">
        <f>D3*100</f>
        <v>40000</v>
      </c>
      <c r="K3">
        <f t="shared" ref="K3:L3" si="0">E3*100</f>
        <v>0</v>
      </c>
      <c r="L3">
        <f t="shared" si="0"/>
        <v>40000</v>
      </c>
    </row>
    <row r="4" spans="2:12" x14ac:dyDescent="0.25">
      <c r="B4" s="5">
        <v>42291</v>
      </c>
      <c r="C4">
        <v>1.0316570879243274</v>
      </c>
      <c r="D4">
        <v>0.98999673388050646</v>
      </c>
      <c r="E4">
        <v>0.53351202558715372</v>
      </c>
      <c r="F4">
        <v>0.46633584877350531</v>
      </c>
      <c r="I4">
        <f t="shared" ref="I4:J7" si="1">C4*100</f>
        <v>103.16570879243274</v>
      </c>
      <c r="J4">
        <f t="shared" si="1"/>
        <v>98.999673388050653</v>
      </c>
      <c r="K4">
        <f t="shared" ref="K4:K7" si="2">E4*100</f>
        <v>53.351202558715372</v>
      </c>
      <c r="L4">
        <f t="shared" ref="L4:L7" si="3">F4*100</f>
        <v>46.633584877350529</v>
      </c>
    </row>
    <row r="5" spans="2:12" x14ac:dyDescent="0.25">
      <c r="B5" s="5">
        <v>42313</v>
      </c>
      <c r="C5">
        <v>3.7987500000000005</v>
      </c>
      <c r="D5">
        <v>5.3837499999999991</v>
      </c>
      <c r="E5">
        <v>1.9762499999999998</v>
      </c>
      <c r="F5">
        <v>3.067499999999999</v>
      </c>
      <c r="I5">
        <f t="shared" si="1"/>
        <v>379.87500000000006</v>
      </c>
      <c r="J5">
        <f t="shared" si="1"/>
        <v>538.37499999999989</v>
      </c>
      <c r="K5">
        <f t="shared" si="2"/>
        <v>197.62499999999997</v>
      </c>
      <c r="L5">
        <f t="shared" si="3"/>
        <v>306.74999999999989</v>
      </c>
    </row>
    <row r="6" spans="2:12" x14ac:dyDescent="0.25">
      <c r="B6" s="5">
        <v>42327</v>
      </c>
      <c r="C6">
        <v>6.0982241035011562</v>
      </c>
      <c r="D6">
        <v>11.77612068464898</v>
      </c>
      <c r="E6">
        <v>4.9894921984416936</v>
      </c>
      <c r="F6">
        <v>8.958122867452829</v>
      </c>
      <c r="I6">
        <f t="shared" si="1"/>
        <v>609.82241035011566</v>
      </c>
      <c r="J6">
        <f t="shared" si="1"/>
        <v>1177.6120684648979</v>
      </c>
      <c r="K6">
        <f t="shared" si="2"/>
        <v>498.94921984416936</v>
      </c>
      <c r="L6">
        <f t="shared" si="3"/>
        <v>895.8122867452829</v>
      </c>
    </row>
    <row r="7" spans="2:12" x14ac:dyDescent="0.25">
      <c r="B7" s="5">
        <v>42334</v>
      </c>
      <c r="C7">
        <v>8.5000019112055938</v>
      </c>
      <c r="D7">
        <v>10.76204704558155</v>
      </c>
      <c r="E7">
        <v>6.6506710364580552</v>
      </c>
      <c r="F7">
        <v>10.839339894824084</v>
      </c>
      <c r="I7">
        <f t="shared" si="1"/>
        <v>850.00019112055941</v>
      </c>
      <c r="J7">
        <f t="shared" si="1"/>
        <v>1076.2047045581551</v>
      </c>
      <c r="K7">
        <f t="shared" si="2"/>
        <v>665.06710364580556</v>
      </c>
      <c r="L7">
        <f t="shared" si="3"/>
        <v>1083.9339894824084</v>
      </c>
    </row>
    <row r="12" spans="2:12" x14ac:dyDescent="0.25">
      <c r="B12" s="5" t="s">
        <v>10</v>
      </c>
    </row>
    <row r="14" spans="2:12" x14ac:dyDescent="0.25">
      <c r="B14" t="s">
        <v>8</v>
      </c>
      <c r="C14" t="s">
        <v>3</v>
      </c>
      <c r="E14" t="s">
        <v>6</v>
      </c>
    </row>
    <row r="15" spans="2:12" x14ac:dyDescent="0.25">
      <c r="B15" t="s">
        <v>9</v>
      </c>
      <c r="C15">
        <v>0</v>
      </c>
      <c r="D15">
        <v>400</v>
      </c>
      <c r="E15">
        <v>0</v>
      </c>
      <c r="F15">
        <v>400</v>
      </c>
      <c r="I15">
        <f t="shared" ref="I15:I19" si="4">C15/10</f>
        <v>0</v>
      </c>
      <c r="J15">
        <f>D15/10</f>
        <v>40</v>
      </c>
      <c r="K15">
        <f t="shared" ref="K15:L15" si="5">E15/10</f>
        <v>0</v>
      </c>
      <c r="L15">
        <f t="shared" si="5"/>
        <v>40</v>
      </c>
    </row>
    <row r="16" spans="2:12" x14ac:dyDescent="0.25">
      <c r="B16">
        <v>42291</v>
      </c>
      <c r="C16">
        <v>804.79817756456532</v>
      </c>
      <c r="D16">
        <v>791.28066924813777</v>
      </c>
      <c r="E16">
        <v>451.57206303016619</v>
      </c>
      <c r="F16">
        <v>388.75192170831423</v>
      </c>
      <c r="I16">
        <f t="shared" si="4"/>
        <v>80.479817756456526</v>
      </c>
      <c r="J16">
        <f t="shared" ref="J16:J19" si="6">D16/10</f>
        <v>79.12806692481378</v>
      </c>
      <c r="K16">
        <f t="shared" ref="K16:K19" si="7">E16/10</f>
        <v>45.157206303016622</v>
      </c>
      <c r="L16">
        <f t="shared" ref="L16:L19" si="8">F16/10</f>
        <v>38.875192170831426</v>
      </c>
    </row>
    <row r="17" spans="2:12" x14ac:dyDescent="0.25">
      <c r="B17">
        <v>42313</v>
      </c>
      <c r="C17">
        <v>3798.75</v>
      </c>
      <c r="D17">
        <v>5383.75</v>
      </c>
      <c r="E17">
        <v>1976.25</v>
      </c>
      <c r="F17">
        <v>3067.4999999999995</v>
      </c>
      <c r="I17">
        <f t="shared" si="4"/>
        <v>379.875</v>
      </c>
      <c r="J17">
        <f t="shared" si="6"/>
        <v>538.375</v>
      </c>
      <c r="K17">
        <f t="shared" si="7"/>
        <v>197.625</v>
      </c>
      <c r="L17">
        <f t="shared" si="8"/>
        <v>306.74999999999994</v>
      </c>
    </row>
    <row r="18" spans="2:12" x14ac:dyDescent="0.25">
      <c r="B18">
        <v>42327</v>
      </c>
      <c r="C18">
        <v>6098.2241035011566</v>
      </c>
      <c r="D18">
        <v>11776.12068464898</v>
      </c>
      <c r="E18">
        <v>4989.4921984416942</v>
      </c>
      <c r="F18">
        <v>8958.1228674528284</v>
      </c>
      <c r="I18">
        <f t="shared" si="4"/>
        <v>609.82241035011566</v>
      </c>
      <c r="J18">
        <f t="shared" si="6"/>
        <v>1177.6120684648981</v>
      </c>
      <c r="K18">
        <f t="shared" si="7"/>
        <v>498.94921984416942</v>
      </c>
      <c r="L18">
        <f t="shared" si="8"/>
        <v>895.81228674528279</v>
      </c>
    </row>
    <row r="19" spans="2:12" x14ac:dyDescent="0.25">
      <c r="B19">
        <v>42334</v>
      </c>
      <c r="C19">
        <v>8500.0019112055925</v>
      </c>
      <c r="D19">
        <v>10762.04704558155</v>
      </c>
      <c r="E19">
        <v>6650.6710364580558</v>
      </c>
      <c r="F19">
        <v>10839.339894824085</v>
      </c>
      <c r="I19">
        <f t="shared" si="4"/>
        <v>850.00019112055929</v>
      </c>
      <c r="J19">
        <f t="shared" si="6"/>
        <v>1076.2047045581551</v>
      </c>
      <c r="K19">
        <f t="shared" si="7"/>
        <v>665.06710364580556</v>
      </c>
      <c r="L19">
        <f t="shared" si="8"/>
        <v>1083.9339894824084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Obs2015</vt:lpstr>
      <vt:lpstr>Obs2016</vt:lpstr>
      <vt:lpstr>Working2016</vt:lpstr>
      <vt:lpstr>Working2015</vt:lpstr>
    </vt:vector>
  </TitlesOfParts>
  <Company>Plant &amp; Food Research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Zyskowski</dc:creator>
  <cp:lastModifiedBy>Robert Zyskowski</cp:lastModifiedBy>
  <dcterms:created xsi:type="dcterms:W3CDTF">2017-01-18T00:44:05Z</dcterms:created>
  <dcterms:modified xsi:type="dcterms:W3CDTF">2017-01-19T01:01:24Z</dcterms:modified>
</cp:coreProperties>
</file>