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Chicory\"/>
    </mc:Choice>
  </mc:AlternateContent>
  <bookViews>
    <workbookView xWindow="0" yWindow="0" windowWidth="28800" windowHeight="12435" activeTab="1"/>
  </bookViews>
  <sheets>
    <sheet name="Data" sheetId="1" r:id="rId1"/>
    <sheet name="Harves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C18" i="2"/>
  <c r="C25" i="2" l="1"/>
  <c r="C24" i="2"/>
  <c r="C23" i="2"/>
  <c r="C21" i="2"/>
  <c r="C20" i="2"/>
  <c r="C19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25" i="2" l="1"/>
  <c r="B24" i="2"/>
  <c r="B23" i="2"/>
  <c r="B22" i="2"/>
  <c r="B21" i="2"/>
  <c r="B20" i="2"/>
  <c r="B19" i="2"/>
  <c r="B18" i="2"/>
  <c r="B2" i="2"/>
  <c r="B11" i="2"/>
  <c r="B12" i="2"/>
  <c r="B13" i="2"/>
  <c r="B14" i="2"/>
  <c r="B15" i="2"/>
  <c r="B16" i="2"/>
  <c r="B17" i="2"/>
  <c r="B10" i="2"/>
  <c r="B3" i="2"/>
  <c r="B4" i="2"/>
  <c r="B5" i="2"/>
  <c r="B6" i="2"/>
  <c r="B7" i="2"/>
  <c r="B8" i="2"/>
  <c r="B9" i="2"/>
  <c r="B13" i="1" l="1"/>
  <c r="B14" i="1" l="1"/>
</calcChain>
</file>

<file path=xl/sharedStrings.xml><?xml version="1.0" encoding="utf-8"?>
<sst xmlns="http://schemas.openxmlformats.org/spreadsheetml/2006/main" count="57" uniqueCount="29">
  <si>
    <t>DoY</t>
  </si>
  <si>
    <t>Cut every 3 weeks</t>
  </si>
  <si>
    <t>Cut every 6 weeks</t>
  </si>
  <si>
    <t>Data adapted from Beleski et al (1999)</t>
  </si>
  <si>
    <t xml:space="preserve"> The plot area was prepared by spraying existing vegetation with glyphosate; in late spring of 1993, roto-tilling to about 10 cm, followed by manual smoothing and raking.</t>
  </si>
  <si>
    <t xml:space="preserve"> Plots (3 by 5 m), replicated three times, were broadcast sown in early June of 1993 with 'Grasslands Puna' chicory (10 kg seed/ha)</t>
  </si>
  <si>
    <t xml:space="preserve"> A field experiment conducted on a gently sloping upland site located in southern West Virginia, USA (38o N, 81o W; 850 m.a.s.l.)</t>
  </si>
  <si>
    <t xml:space="preserve"> There were two other treatments with other species (Orchardgrass+chicory and Orchardgrass+trifolium+chicory)</t>
  </si>
  <si>
    <t xml:space="preserve"> Defoliation treatments and sampling began in 1994 and were carried out for three years. The plots were clipped once (to a 5-cm stubble) in late summer of 1993 to control weeds.</t>
  </si>
  <si>
    <t xml:space="preserve"> Fertilizer (70 kg P/ha and 100 kg K/ha) was broadcast applied at seeding, with 80 kg P/ha and 150 kg K/ha applied in spring of each subsequent year of the experiment.</t>
  </si>
  <si>
    <t xml:space="preserve"> Nitrogen (35 kg N/ha as NH4NO3) was applied after plants appeared to be actively growing (4-6 wk after sowing) in the establishment year; about 35 kg N/ha as NH4NO3 was applied after the first harvest in subsequent years.</t>
  </si>
  <si>
    <t>Chicory</t>
  </si>
  <si>
    <t>Chic+OG</t>
  </si>
  <si>
    <t>C+OG+T</t>
  </si>
  <si>
    <t>3-wks</t>
  </si>
  <si>
    <t>6-wks</t>
  </si>
  <si>
    <r>
      <t xml:space="preserve"> Table 1. </t>
    </r>
    <r>
      <rPr>
        <b/>
        <sz val="11"/>
        <color theme="1"/>
        <rFont val="Calibri"/>
        <family val="2"/>
        <scheme val="minor"/>
      </rPr>
      <t>Cumulative dry matter</t>
    </r>
    <r>
      <rPr>
        <sz val="11"/>
        <color theme="1"/>
        <rFont val="Calibri"/>
        <family val="2"/>
        <scheme val="minor"/>
      </rPr>
      <t xml:space="preserve"> (DM) yield, in vitro organic matter disappearance (IVOMD), and crude protein (CP)</t>
    </r>
  </si>
  <si>
    <t xml:space="preserve"> Figure 2. Cumulative yield of chicory (kgDM/ha)</t>
  </si>
  <si>
    <t>DM (kg/ha)</t>
  </si>
  <si>
    <t>IVOMD (g/kg)</t>
  </si>
  <si>
    <t>CP (g/kg)</t>
  </si>
  <si>
    <t>First cut, estimated</t>
  </si>
  <si>
    <t xml:space="preserve"> The plots were divided in two to accommodate a 3-wk and a 6-wk clipping frequency. The first harvest for the 3-wk frequency was made in the latter part of May each year, the 6-wk was about 6 weeks later.</t>
  </si>
  <si>
    <t xml:space="preserve"> Lots of weeds occurred, especially on 2nd and 3rd years</t>
  </si>
  <si>
    <t>SimulationName</t>
  </si>
  <si>
    <t>Date</t>
  </si>
  <si>
    <t>AFSRC_01CutFrequency3wks</t>
  </si>
  <si>
    <t>AFSRC_01CutFrequency6wks</t>
  </si>
  <si>
    <t>HarvestedDM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</si>
</sst>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815641715671611E-2"/>
          <c:y val="5.0925925925925923E-2"/>
          <c:w val="0.85509153128010906"/>
          <c:h val="0.86482283464566934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Data!$B$31</c:f>
              <c:strCache>
                <c:ptCount val="1"/>
                <c:pt idx="0">
                  <c:v>1994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Data!$A$32:$A$39</c:f>
              <c:numCache>
                <c:formatCode>General</c:formatCode>
                <c:ptCount val="8"/>
                <c:pt idx="0">
                  <c:v>111</c:v>
                </c:pt>
                <c:pt idx="1">
                  <c:v>133</c:v>
                </c:pt>
                <c:pt idx="2">
                  <c:v>155</c:v>
                </c:pt>
                <c:pt idx="3">
                  <c:v>175</c:v>
                </c:pt>
                <c:pt idx="4">
                  <c:v>197</c:v>
                </c:pt>
                <c:pt idx="5">
                  <c:v>219</c:v>
                </c:pt>
                <c:pt idx="6">
                  <c:v>242</c:v>
                </c:pt>
                <c:pt idx="7">
                  <c:v>267</c:v>
                </c:pt>
              </c:numCache>
            </c:numRef>
          </c:xVal>
          <c:yVal>
            <c:numRef>
              <c:f>Data!$B$32:$B$39</c:f>
              <c:numCache>
                <c:formatCode>General</c:formatCode>
                <c:ptCount val="8"/>
                <c:pt idx="0">
                  <c:v>740</c:v>
                </c:pt>
                <c:pt idx="1">
                  <c:v>2922</c:v>
                </c:pt>
                <c:pt idx="2">
                  <c:v>4083.9999999999995</c:v>
                </c:pt>
                <c:pt idx="3">
                  <c:v>4544</c:v>
                </c:pt>
                <c:pt idx="4">
                  <c:v>4910</c:v>
                </c:pt>
                <c:pt idx="5">
                  <c:v>5754</c:v>
                </c:pt>
                <c:pt idx="6">
                  <c:v>6853</c:v>
                </c:pt>
                <c:pt idx="7">
                  <c:v>6859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Data!$C$31</c:f>
              <c:strCache>
                <c:ptCount val="1"/>
                <c:pt idx="0">
                  <c:v>1995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Data!$A$32:$A$39</c:f>
              <c:numCache>
                <c:formatCode>General</c:formatCode>
                <c:ptCount val="8"/>
                <c:pt idx="0">
                  <c:v>111</c:v>
                </c:pt>
                <c:pt idx="1">
                  <c:v>133</c:v>
                </c:pt>
                <c:pt idx="2">
                  <c:v>155</c:v>
                </c:pt>
                <c:pt idx="3">
                  <c:v>175</c:v>
                </c:pt>
                <c:pt idx="4">
                  <c:v>197</c:v>
                </c:pt>
                <c:pt idx="5">
                  <c:v>219</c:v>
                </c:pt>
                <c:pt idx="6">
                  <c:v>242</c:v>
                </c:pt>
                <c:pt idx="7">
                  <c:v>267</c:v>
                </c:pt>
              </c:numCache>
            </c:numRef>
          </c:xVal>
          <c:yVal>
            <c:numRef>
              <c:f>Data!$C$32:$C$39</c:f>
              <c:numCache>
                <c:formatCode>General</c:formatCode>
                <c:ptCount val="8"/>
                <c:pt idx="0">
                  <c:v>1951</c:v>
                </c:pt>
                <c:pt idx="1">
                  <c:v>2922</c:v>
                </c:pt>
                <c:pt idx="2">
                  <c:v>3734</c:v>
                </c:pt>
                <c:pt idx="3">
                  <c:v>4289</c:v>
                </c:pt>
                <c:pt idx="4">
                  <c:v>5037</c:v>
                </c:pt>
                <c:pt idx="5">
                  <c:v>5404</c:v>
                </c:pt>
                <c:pt idx="6">
                  <c:v>5834</c:v>
                </c:pt>
                <c:pt idx="7">
                  <c:v>6075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Data!$D$31</c:f>
              <c:strCache>
                <c:ptCount val="1"/>
                <c:pt idx="0">
                  <c:v>1996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Data!$A$32:$A$39</c:f>
              <c:numCache>
                <c:formatCode>General</c:formatCode>
                <c:ptCount val="8"/>
                <c:pt idx="0">
                  <c:v>111</c:v>
                </c:pt>
                <c:pt idx="1">
                  <c:v>133</c:v>
                </c:pt>
                <c:pt idx="2">
                  <c:v>155</c:v>
                </c:pt>
                <c:pt idx="3">
                  <c:v>175</c:v>
                </c:pt>
                <c:pt idx="4">
                  <c:v>197</c:v>
                </c:pt>
                <c:pt idx="5">
                  <c:v>219</c:v>
                </c:pt>
                <c:pt idx="6">
                  <c:v>242</c:v>
                </c:pt>
                <c:pt idx="7">
                  <c:v>267</c:v>
                </c:pt>
              </c:numCache>
            </c:numRef>
          </c:xVal>
          <c:yVal>
            <c:numRef>
              <c:f>Data!$D$32:$D$39</c:f>
              <c:numCache>
                <c:formatCode>General</c:formatCode>
                <c:ptCount val="8"/>
                <c:pt idx="0">
                  <c:v>2013.9999999999998</c:v>
                </c:pt>
                <c:pt idx="1">
                  <c:v>2922</c:v>
                </c:pt>
                <c:pt idx="2">
                  <c:v>3734</c:v>
                </c:pt>
                <c:pt idx="3">
                  <c:v>4258</c:v>
                </c:pt>
                <c:pt idx="4">
                  <c:v>5261</c:v>
                </c:pt>
                <c:pt idx="5">
                  <c:v>5722</c:v>
                </c:pt>
                <c:pt idx="6">
                  <c:v>6503</c:v>
                </c:pt>
                <c:pt idx="7">
                  <c:v>6840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47936"/>
        <c:axId val="717248328"/>
      </c:scatterChart>
      <c:valAx>
        <c:axId val="717247936"/>
        <c:scaling>
          <c:orientation val="minMax"/>
          <c:max val="28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48328"/>
        <c:crosses val="autoZero"/>
        <c:crossBetween val="midCat"/>
      </c:valAx>
      <c:valAx>
        <c:axId val="71724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4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229701983454617"/>
          <c:y val="0.53761519393409152"/>
          <c:w val="0.21962510382404732"/>
          <c:h val="0.20312554680664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815641715671611E-2"/>
          <c:y val="5.0925925925925923E-2"/>
          <c:w val="0.85509153128010906"/>
          <c:h val="0.86482283464566934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Data!$G$31</c:f>
              <c:strCache>
                <c:ptCount val="1"/>
                <c:pt idx="0">
                  <c:v>1994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Data!$F$32:$F$35</c:f>
              <c:numCache>
                <c:formatCode>General</c:formatCode>
                <c:ptCount val="4"/>
                <c:pt idx="0">
                  <c:v>153</c:v>
                </c:pt>
                <c:pt idx="1">
                  <c:v>188</c:v>
                </c:pt>
                <c:pt idx="2">
                  <c:v>230</c:v>
                </c:pt>
                <c:pt idx="3">
                  <c:v>271</c:v>
                </c:pt>
              </c:numCache>
            </c:numRef>
          </c:xVal>
          <c:yVal>
            <c:numRef>
              <c:f>Data!$G$32:$G$35</c:f>
              <c:numCache>
                <c:formatCode>General</c:formatCode>
                <c:ptCount val="4"/>
                <c:pt idx="0">
                  <c:v>3323</c:v>
                </c:pt>
                <c:pt idx="1">
                  <c:v>6318</c:v>
                </c:pt>
                <c:pt idx="2">
                  <c:v>7789</c:v>
                </c:pt>
                <c:pt idx="3">
                  <c:v>8910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Data!$H$31</c:f>
              <c:strCache>
                <c:ptCount val="1"/>
                <c:pt idx="0">
                  <c:v>1995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Data!$F$32:$F$35</c:f>
              <c:numCache>
                <c:formatCode>General</c:formatCode>
                <c:ptCount val="4"/>
                <c:pt idx="0">
                  <c:v>153</c:v>
                </c:pt>
                <c:pt idx="1">
                  <c:v>188</c:v>
                </c:pt>
                <c:pt idx="2">
                  <c:v>230</c:v>
                </c:pt>
                <c:pt idx="3">
                  <c:v>271</c:v>
                </c:pt>
              </c:numCache>
            </c:numRef>
          </c:xVal>
          <c:yVal>
            <c:numRef>
              <c:f>Data!$H$32:$H$35</c:f>
              <c:numCache>
                <c:formatCode>General</c:formatCode>
                <c:ptCount val="4"/>
                <c:pt idx="0">
                  <c:v>2973</c:v>
                </c:pt>
                <c:pt idx="1">
                  <c:v>5011</c:v>
                </c:pt>
                <c:pt idx="2">
                  <c:v>6419</c:v>
                </c:pt>
                <c:pt idx="3">
                  <c:v>6903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Data!$I$31</c:f>
              <c:strCache>
                <c:ptCount val="1"/>
                <c:pt idx="0">
                  <c:v>1996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Data!$F$32:$F$35</c:f>
              <c:numCache>
                <c:formatCode>General</c:formatCode>
                <c:ptCount val="4"/>
                <c:pt idx="0">
                  <c:v>153</c:v>
                </c:pt>
                <c:pt idx="1">
                  <c:v>188</c:v>
                </c:pt>
                <c:pt idx="2">
                  <c:v>230</c:v>
                </c:pt>
                <c:pt idx="3">
                  <c:v>271</c:v>
                </c:pt>
              </c:numCache>
            </c:numRef>
          </c:xVal>
          <c:yVal>
            <c:numRef>
              <c:f>Data!$I$32:$I$35</c:f>
              <c:numCache>
                <c:formatCode>General</c:formatCode>
                <c:ptCount val="4"/>
                <c:pt idx="0">
                  <c:v>4629</c:v>
                </c:pt>
                <c:pt idx="1">
                  <c:v>6254</c:v>
                </c:pt>
                <c:pt idx="2">
                  <c:v>7534</c:v>
                </c:pt>
                <c:pt idx="3">
                  <c:v>8495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49112"/>
        <c:axId val="717249504"/>
      </c:scatterChart>
      <c:valAx>
        <c:axId val="717249112"/>
        <c:scaling>
          <c:orientation val="minMax"/>
          <c:max val="28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49504"/>
        <c:crosses val="autoZero"/>
        <c:crossBetween val="midCat"/>
      </c:valAx>
      <c:valAx>
        <c:axId val="7172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4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229701983454617"/>
          <c:y val="0.53761519393409152"/>
          <c:w val="0.21962510382404732"/>
          <c:h val="0.20312554680664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26</xdr:row>
      <xdr:rowOff>57150</xdr:rowOff>
    </xdr:from>
    <xdr:to>
      <xdr:col>18</xdr:col>
      <xdr:colOff>581025</xdr:colOff>
      <xdr:row>39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47625</xdr:colOff>
      <xdr:row>26</xdr:row>
      <xdr:rowOff>47625</xdr:rowOff>
    </xdr:from>
    <xdr:to>
      <xdr:col>25</xdr:col>
      <xdr:colOff>247650</xdr:colOff>
      <xdr:row>39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6" workbookViewId="0">
      <selection activeCell="D42" sqref="D42"/>
    </sheetView>
  </sheetViews>
  <sheetFormatPr defaultRowHeight="15" x14ac:dyDescent="0.25"/>
  <cols>
    <col min="2" max="2" width="10.7109375" bestFit="1" customWidth="1"/>
  </cols>
  <sheetData>
    <row r="1" spans="1:2" x14ac:dyDescent="0.25">
      <c r="A1" s="1" t="s">
        <v>3</v>
      </c>
    </row>
    <row r="3" spans="1:2" x14ac:dyDescent="0.25">
      <c r="A3" t="s">
        <v>6</v>
      </c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7</v>
      </c>
    </row>
    <row r="7" spans="1:2" x14ac:dyDescent="0.25">
      <c r="A7" t="s">
        <v>8</v>
      </c>
    </row>
    <row r="8" spans="1:2" x14ac:dyDescent="0.25">
      <c r="A8" s="2" t="s">
        <v>22</v>
      </c>
    </row>
    <row r="9" spans="1:2" x14ac:dyDescent="0.25">
      <c r="A9" s="2" t="s">
        <v>9</v>
      </c>
    </row>
    <row r="10" spans="1:2" x14ac:dyDescent="0.25">
      <c r="A10" s="2" t="s">
        <v>10</v>
      </c>
    </row>
    <row r="11" spans="1:2" x14ac:dyDescent="0.25">
      <c r="A11" s="2" t="s">
        <v>23</v>
      </c>
    </row>
    <row r="12" spans="1:2" x14ac:dyDescent="0.25">
      <c r="A12" t="s">
        <v>21</v>
      </c>
    </row>
    <row r="13" spans="1:2" x14ac:dyDescent="0.25">
      <c r="A13" t="s">
        <v>14</v>
      </c>
      <c r="B13" s="3">
        <f>DATE(1994,1,A32-1)</f>
        <v>34444</v>
      </c>
    </row>
    <row r="14" spans="1:2" x14ac:dyDescent="0.25">
      <c r="A14" t="s">
        <v>15</v>
      </c>
      <c r="B14" s="3">
        <f>DATE(1994,1,F32-1)</f>
        <v>34486</v>
      </c>
    </row>
    <row r="17" spans="1:11" x14ac:dyDescent="0.25">
      <c r="A17" t="s">
        <v>16</v>
      </c>
    </row>
    <row r="19" spans="1:11" x14ac:dyDescent="0.25">
      <c r="C19" t="s">
        <v>18</v>
      </c>
      <c r="F19" t="s">
        <v>19</v>
      </c>
      <c r="I19" t="s">
        <v>20</v>
      </c>
    </row>
    <row r="20" spans="1:11" x14ac:dyDescent="0.25">
      <c r="C20">
        <v>1994</v>
      </c>
      <c r="D20">
        <v>1995</v>
      </c>
      <c r="E20">
        <v>1996</v>
      </c>
      <c r="F20">
        <v>1994</v>
      </c>
      <c r="G20">
        <v>1995</v>
      </c>
      <c r="H20">
        <v>1996</v>
      </c>
      <c r="I20">
        <v>1994</v>
      </c>
      <c r="J20">
        <v>1995</v>
      </c>
      <c r="K20">
        <v>1996</v>
      </c>
    </row>
    <row r="21" spans="1:11" x14ac:dyDescent="0.25">
      <c r="A21" t="s">
        <v>11</v>
      </c>
      <c r="B21" t="s">
        <v>14</v>
      </c>
      <c r="C21">
        <v>6800</v>
      </c>
      <c r="D21">
        <v>5900</v>
      </c>
      <c r="E21">
        <v>6800</v>
      </c>
      <c r="F21">
        <v>595</v>
      </c>
      <c r="G21">
        <v>657</v>
      </c>
      <c r="H21">
        <v>641</v>
      </c>
      <c r="I21">
        <v>150</v>
      </c>
      <c r="J21">
        <v>185</v>
      </c>
      <c r="K21">
        <v>217</v>
      </c>
    </row>
    <row r="22" spans="1:11" x14ac:dyDescent="0.25">
      <c r="A22" t="s">
        <v>12</v>
      </c>
      <c r="C22">
        <v>6200</v>
      </c>
      <c r="D22">
        <v>5800</v>
      </c>
      <c r="E22">
        <v>6600</v>
      </c>
      <c r="F22">
        <v>603</v>
      </c>
      <c r="G22">
        <v>657</v>
      </c>
      <c r="H22">
        <v>640</v>
      </c>
      <c r="I22">
        <v>163</v>
      </c>
      <c r="J22">
        <v>188</v>
      </c>
      <c r="K22">
        <v>206</v>
      </c>
    </row>
    <row r="23" spans="1:11" x14ac:dyDescent="0.25">
      <c r="A23" t="s">
        <v>13</v>
      </c>
      <c r="C23">
        <v>7100</v>
      </c>
      <c r="D23">
        <v>5300</v>
      </c>
      <c r="E23">
        <v>5900</v>
      </c>
      <c r="F23">
        <v>601</v>
      </c>
      <c r="G23">
        <v>672</v>
      </c>
      <c r="H23">
        <v>656</v>
      </c>
      <c r="I23">
        <v>160</v>
      </c>
      <c r="J23">
        <v>209</v>
      </c>
      <c r="K23">
        <v>217</v>
      </c>
    </row>
    <row r="24" spans="1:11" x14ac:dyDescent="0.25">
      <c r="A24" t="s">
        <v>11</v>
      </c>
      <c r="B24" t="s">
        <v>15</v>
      </c>
      <c r="C24">
        <v>8800</v>
      </c>
      <c r="D24">
        <v>6700</v>
      </c>
      <c r="E24">
        <v>8300</v>
      </c>
      <c r="F24">
        <v>626</v>
      </c>
      <c r="G24">
        <v>669</v>
      </c>
      <c r="H24">
        <v>594</v>
      </c>
      <c r="I24">
        <v>162</v>
      </c>
      <c r="J24">
        <v>171</v>
      </c>
      <c r="K24">
        <v>165</v>
      </c>
    </row>
    <row r="25" spans="1:11" x14ac:dyDescent="0.25">
      <c r="A25" t="s">
        <v>12</v>
      </c>
      <c r="C25">
        <v>7800</v>
      </c>
      <c r="D25">
        <v>6700</v>
      </c>
      <c r="E25">
        <v>7800</v>
      </c>
      <c r="F25">
        <v>619</v>
      </c>
      <c r="G25">
        <v>656</v>
      </c>
      <c r="H25">
        <v>589</v>
      </c>
      <c r="I25">
        <v>162</v>
      </c>
      <c r="J25">
        <v>171</v>
      </c>
      <c r="K25">
        <v>166</v>
      </c>
    </row>
    <row r="26" spans="1:11" x14ac:dyDescent="0.25">
      <c r="A26" t="s">
        <v>13</v>
      </c>
      <c r="C26">
        <v>8800</v>
      </c>
      <c r="D26">
        <v>6800</v>
      </c>
      <c r="E26">
        <v>7800</v>
      </c>
      <c r="F26">
        <v>630</v>
      </c>
      <c r="G26">
        <v>668</v>
      </c>
      <c r="H26">
        <v>585</v>
      </c>
      <c r="I26">
        <v>178</v>
      </c>
      <c r="J26">
        <v>183</v>
      </c>
      <c r="K26">
        <v>177</v>
      </c>
    </row>
    <row r="28" spans="1:11" x14ac:dyDescent="0.25">
      <c r="A28" t="s">
        <v>17</v>
      </c>
    </row>
    <row r="30" spans="1:11" x14ac:dyDescent="0.25">
      <c r="B30" t="s">
        <v>1</v>
      </c>
      <c r="G30" t="s">
        <v>2</v>
      </c>
    </row>
    <row r="31" spans="1:11" x14ac:dyDescent="0.25">
      <c r="A31" t="s">
        <v>0</v>
      </c>
      <c r="B31">
        <v>1994</v>
      </c>
      <c r="C31">
        <v>1995</v>
      </c>
      <c r="D31">
        <v>1996</v>
      </c>
      <c r="F31" t="s">
        <v>0</v>
      </c>
      <c r="G31">
        <v>1994</v>
      </c>
      <c r="H31">
        <v>1995</v>
      </c>
      <c r="I31">
        <v>1996</v>
      </c>
    </row>
    <row r="32" spans="1:11" x14ac:dyDescent="0.25">
      <c r="A32">
        <v>111</v>
      </c>
      <c r="B32">
        <v>740</v>
      </c>
      <c r="C32">
        <v>1951</v>
      </c>
      <c r="D32">
        <v>2013.9999999999998</v>
      </c>
      <c r="F32">
        <v>153</v>
      </c>
      <c r="G32">
        <v>3323</v>
      </c>
      <c r="H32">
        <v>2973</v>
      </c>
      <c r="I32">
        <v>4629</v>
      </c>
    </row>
    <row r="33" spans="1:9" x14ac:dyDescent="0.25">
      <c r="A33">
        <v>133</v>
      </c>
      <c r="B33">
        <v>2922</v>
      </c>
      <c r="C33">
        <v>2922</v>
      </c>
      <c r="D33">
        <v>2922</v>
      </c>
      <c r="F33">
        <v>188</v>
      </c>
      <c r="G33">
        <v>6318</v>
      </c>
      <c r="H33">
        <v>5011</v>
      </c>
      <c r="I33">
        <v>6254</v>
      </c>
    </row>
    <row r="34" spans="1:9" x14ac:dyDescent="0.25">
      <c r="A34">
        <v>155</v>
      </c>
      <c r="B34">
        <v>4083.9999999999995</v>
      </c>
      <c r="C34">
        <v>3734</v>
      </c>
      <c r="D34">
        <v>3734</v>
      </c>
      <c r="F34">
        <v>230</v>
      </c>
      <c r="G34">
        <v>7789</v>
      </c>
      <c r="H34">
        <v>6419</v>
      </c>
      <c r="I34">
        <v>7534</v>
      </c>
    </row>
    <row r="35" spans="1:9" x14ac:dyDescent="0.25">
      <c r="A35">
        <v>175</v>
      </c>
      <c r="B35">
        <v>4544</v>
      </c>
      <c r="C35">
        <v>4289</v>
      </c>
      <c r="D35">
        <v>4258</v>
      </c>
      <c r="F35">
        <v>271</v>
      </c>
      <c r="G35">
        <v>8910</v>
      </c>
      <c r="H35">
        <v>6903</v>
      </c>
      <c r="I35">
        <v>8495</v>
      </c>
    </row>
    <row r="36" spans="1:9" x14ac:dyDescent="0.25">
      <c r="A36">
        <v>197</v>
      </c>
      <c r="B36">
        <v>4910</v>
      </c>
      <c r="C36">
        <v>5037</v>
      </c>
      <c r="D36">
        <v>5261</v>
      </c>
    </row>
    <row r="37" spans="1:9" x14ac:dyDescent="0.25">
      <c r="A37">
        <v>219</v>
      </c>
      <c r="B37">
        <v>5754</v>
      </c>
      <c r="C37">
        <v>5404</v>
      </c>
      <c r="D37">
        <v>5722</v>
      </c>
    </row>
    <row r="38" spans="1:9" x14ac:dyDescent="0.25">
      <c r="A38">
        <v>242</v>
      </c>
      <c r="B38">
        <v>6853</v>
      </c>
      <c r="C38">
        <v>5834</v>
      </c>
      <c r="D38">
        <v>6503</v>
      </c>
    </row>
    <row r="39" spans="1:9" x14ac:dyDescent="0.25">
      <c r="A39">
        <v>267</v>
      </c>
      <c r="B39">
        <v>6859</v>
      </c>
      <c r="C39">
        <v>6075</v>
      </c>
      <c r="D39">
        <v>6840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22" sqref="C22"/>
    </sheetView>
  </sheetViews>
  <sheetFormatPr defaultRowHeight="15" x14ac:dyDescent="0.25"/>
  <cols>
    <col min="1" max="1" width="26.85546875" bestFit="1" customWidth="1"/>
    <col min="2" max="2" width="10.42578125" bestFit="1" customWidth="1"/>
    <col min="3" max="3" width="13.140625" bestFit="1" customWidth="1"/>
  </cols>
  <sheetData>
    <row r="1" spans="1:3" x14ac:dyDescent="0.25">
      <c r="A1" s="4" t="s">
        <v>24</v>
      </c>
      <c r="B1" s="4" t="s">
        <v>25</v>
      </c>
      <c r="C1" s="4" t="s">
        <v>28</v>
      </c>
    </row>
    <row r="2" spans="1:3" x14ac:dyDescent="0.25">
      <c r="A2" t="s">
        <v>26</v>
      </c>
      <c r="B2" s="5">
        <f>DATE(Data!B$31,1,Data!$A32-1)</f>
        <v>34444</v>
      </c>
      <c r="C2">
        <f>Data!B32/10</f>
        <v>74</v>
      </c>
    </row>
    <row r="3" spans="1:3" x14ac:dyDescent="0.25">
      <c r="A3" t="s">
        <v>26</v>
      </c>
      <c r="B3" s="5">
        <f>DATE(Data!B$31,1,Data!$A33-1)</f>
        <v>34466</v>
      </c>
      <c r="C3">
        <f>(Data!B33-Data!B32)/10</f>
        <v>218.2</v>
      </c>
    </row>
    <row r="4" spans="1:3" x14ac:dyDescent="0.25">
      <c r="A4" t="s">
        <v>26</v>
      </c>
      <c r="B4" s="5">
        <f>DATE(Data!B$31,1,Data!$A34-1)</f>
        <v>34488</v>
      </c>
      <c r="C4">
        <f>(Data!B34-Data!B33)/10</f>
        <v>116.19999999999996</v>
      </c>
    </row>
    <row r="5" spans="1:3" x14ac:dyDescent="0.25">
      <c r="A5" t="s">
        <v>26</v>
      </c>
      <c r="B5" s="5">
        <f>DATE(Data!B$31,1,Data!$A35-1)</f>
        <v>34508</v>
      </c>
      <c r="C5">
        <f>(Data!B35-Data!B34)/10</f>
        <v>46.000000000000043</v>
      </c>
    </row>
    <row r="6" spans="1:3" x14ac:dyDescent="0.25">
      <c r="A6" t="s">
        <v>26</v>
      </c>
      <c r="B6" s="5">
        <f>DATE(Data!B$31,1,Data!$A36-1)</f>
        <v>34530</v>
      </c>
      <c r="C6">
        <f>(Data!B36-Data!B35)/10</f>
        <v>36.6</v>
      </c>
    </row>
    <row r="7" spans="1:3" x14ac:dyDescent="0.25">
      <c r="A7" t="s">
        <v>26</v>
      </c>
      <c r="B7" s="5">
        <f>DATE(Data!B$31,1,Data!$A37-1)</f>
        <v>34552</v>
      </c>
      <c r="C7">
        <f>(Data!B37-Data!B36)/10</f>
        <v>84.4</v>
      </c>
    </row>
    <row r="8" spans="1:3" x14ac:dyDescent="0.25">
      <c r="A8" t="s">
        <v>26</v>
      </c>
      <c r="B8" s="5">
        <f>DATE(Data!B$31,1,Data!$A38-1)</f>
        <v>34575</v>
      </c>
      <c r="C8">
        <f>(Data!B38-Data!B37)/10</f>
        <v>109.9</v>
      </c>
    </row>
    <row r="9" spans="1:3" x14ac:dyDescent="0.25">
      <c r="A9" t="s">
        <v>26</v>
      </c>
      <c r="B9" s="5">
        <f>DATE(Data!B$31,1,Data!$A39-1)</f>
        <v>34600</v>
      </c>
      <c r="C9">
        <f>(Data!B39-Data!B38)/10</f>
        <v>0.6</v>
      </c>
    </row>
    <row r="10" spans="1:3" x14ac:dyDescent="0.25">
      <c r="A10" t="s">
        <v>26</v>
      </c>
      <c r="B10" s="5">
        <f>DATE(Data!C$31,1,Data!$A32-1)</f>
        <v>34809</v>
      </c>
      <c r="C10">
        <f>Data!C32/10</f>
        <v>195.1</v>
      </c>
    </row>
    <row r="11" spans="1:3" x14ac:dyDescent="0.25">
      <c r="A11" t="s">
        <v>26</v>
      </c>
      <c r="B11" s="5">
        <f>DATE(Data!C$31,1,Data!$A33-1)</f>
        <v>34831</v>
      </c>
      <c r="C11">
        <f>(Data!C33-Data!C32)/10</f>
        <v>97.1</v>
      </c>
    </row>
    <row r="12" spans="1:3" x14ac:dyDescent="0.25">
      <c r="A12" t="s">
        <v>26</v>
      </c>
      <c r="B12" s="5">
        <f>DATE(Data!C$31,1,Data!$A34-1)</f>
        <v>34853</v>
      </c>
      <c r="C12">
        <f>(Data!C34-Data!C33)/10</f>
        <v>81.2</v>
      </c>
    </row>
    <row r="13" spans="1:3" x14ac:dyDescent="0.25">
      <c r="A13" t="s">
        <v>26</v>
      </c>
      <c r="B13" s="5">
        <f>DATE(Data!C$31,1,Data!$A35-1)</f>
        <v>34873</v>
      </c>
      <c r="C13">
        <f>(Data!C35-Data!C34)/10</f>
        <v>55.5</v>
      </c>
    </row>
    <row r="14" spans="1:3" x14ac:dyDescent="0.25">
      <c r="A14" t="s">
        <v>26</v>
      </c>
      <c r="B14" s="5">
        <f>DATE(Data!C$31,1,Data!$A36-1)</f>
        <v>34895</v>
      </c>
      <c r="C14">
        <f>(Data!C36-Data!C35)/10</f>
        <v>74.8</v>
      </c>
    </row>
    <row r="15" spans="1:3" x14ac:dyDescent="0.25">
      <c r="A15" t="s">
        <v>26</v>
      </c>
      <c r="B15" s="5">
        <f>DATE(Data!C$31,1,Data!$A37-1)</f>
        <v>34917</v>
      </c>
      <c r="C15">
        <f>(Data!C37-Data!C36)/10</f>
        <v>36.700000000000003</v>
      </c>
    </row>
    <row r="16" spans="1:3" x14ac:dyDescent="0.25">
      <c r="A16" t="s">
        <v>26</v>
      </c>
      <c r="B16" s="5">
        <f>DATE(Data!C$31,1,Data!$A38-1)</f>
        <v>34940</v>
      </c>
      <c r="C16">
        <f>(Data!C38-Data!C37)/10</f>
        <v>43</v>
      </c>
    </row>
    <row r="17" spans="1:3" x14ac:dyDescent="0.25">
      <c r="A17" t="s">
        <v>26</v>
      </c>
      <c r="B17" s="5">
        <f>DATE(Data!C$31,1,Data!$A39-1)</f>
        <v>34965</v>
      </c>
      <c r="C17">
        <f>(Data!C39-Data!C38)/10</f>
        <v>24.1</v>
      </c>
    </row>
    <row r="18" spans="1:3" x14ac:dyDescent="0.25">
      <c r="A18" t="s">
        <v>27</v>
      </c>
      <c r="B18" s="5">
        <f>DATE(Data!G$31,1,Data!$F32-1)</f>
        <v>34486</v>
      </c>
      <c r="C18">
        <f>Data!G32/10</f>
        <v>332.3</v>
      </c>
    </row>
    <row r="19" spans="1:3" x14ac:dyDescent="0.25">
      <c r="A19" t="s">
        <v>27</v>
      </c>
      <c r="B19" s="5">
        <f>DATE(Data!G$31,1,Data!$F33-1)</f>
        <v>34521</v>
      </c>
      <c r="C19">
        <f>(Data!G33-Data!G32)/10</f>
        <v>299.5</v>
      </c>
    </row>
    <row r="20" spans="1:3" x14ac:dyDescent="0.25">
      <c r="A20" t="s">
        <v>27</v>
      </c>
      <c r="B20" s="5">
        <f>DATE(Data!G$31,1,Data!$F34-1)</f>
        <v>34563</v>
      </c>
      <c r="C20">
        <f>(Data!G34-Data!G33)/10</f>
        <v>147.1</v>
      </c>
    </row>
    <row r="21" spans="1:3" x14ac:dyDescent="0.25">
      <c r="A21" t="s">
        <v>27</v>
      </c>
      <c r="B21" s="5">
        <f>DATE(Data!G$31,1,Data!$F35-1)</f>
        <v>34604</v>
      </c>
      <c r="C21">
        <f>(Data!G35-Data!G34)/10</f>
        <v>112.1</v>
      </c>
    </row>
    <row r="22" spans="1:3" x14ac:dyDescent="0.25">
      <c r="A22" t="s">
        <v>27</v>
      </c>
      <c r="B22" s="5">
        <f>DATE(Data!H$31,1,Data!$F32-1)</f>
        <v>34851</v>
      </c>
      <c r="C22">
        <f>Data!H32/10</f>
        <v>297.3</v>
      </c>
    </row>
    <row r="23" spans="1:3" x14ac:dyDescent="0.25">
      <c r="A23" t="s">
        <v>27</v>
      </c>
      <c r="B23" s="5">
        <f>DATE(Data!H$31,1,Data!$F33-1)</f>
        <v>34886</v>
      </c>
      <c r="C23">
        <f>(Data!H33-Data!H32)/10</f>
        <v>203.8</v>
      </c>
    </row>
    <row r="24" spans="1:3" x14ac:dyDescent="0.25">
      <c r="A24" t="s">
        <v>27</v>
      </c>
      <c r="B24" s="5">
        <f>DATE(Data!H$31,1,Data!$F34-1)</f>
        <v>34928</v>
      </c>
      <c r="C24">
        <f>(Data!H34-Data!H33)/10</f>
        <v>140.80000000000001</v>
      </c>
    </row>
    <row r="25" spans="1:3" x14ac:dyDescent="0.25">
      <c r="A25" t="s">
        <v>27</v>
      </c>
      <c r="B25" s="5">
        <f>DATE(Data!H$31,1,Data!$F35-1)</f>
        <v>34969</v>
      </c>
      <c r="C25">
        <f>(Data!H35-Data!H34)/10</f>
        <v>48.4</v>
      </c>
    </row>
    <row r="26" spans="1:3" x14ac:dyDescent="0.25">
      <c r="B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Harvests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Cichota, Rogerio</cp:lastModifiedBy>
  <dcterms:created xsi:type="dcterms:W3CDTF">2016-06-10T03:40:43Z</dcterms:created>
  <dcterms:modified xsi:type="dcterms:W3CDTF">2016-06-12T07:21:05Z</dcterms:modified>
</cp:coreProperties>
</file>