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showPivotChartFilter="1" defaultThemeVersion="124226"/>
  <bookViews>
    <workbookView xWindow="120" yWindow="135" windowWidth="19065" windowHeight="9765" firstSheet="8" activeTab="11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36" r:id="rId15"/>
    <pivotCache cacheId="37" r:id="rId16"/>
    <pivotCache cacheId="38" r:id="rId17"/>
    <pivotCache cacheId="39" r:id="rId18"/>
    <pivotCache cacheId="40" r:id="rId19"/>
    <pivotCache cacheId="41" r:id="rId20"/>
  </pivotCaches>
</workbook>
</file>

<file path=xl/calcChain.xml><?xml version="1.0" encoding="utf-8"?>
<calcChain xmlns="http://schemas.openxmlformats.org/spreadsheetml/2006/main">
  <c r="J6" i="11"/>
  <c r="J7"/>
  <c r="J8"/>
  <c r="J9"/>
  <c r="J10"/>
  <c r="J11"/>
  <c r="J12"/>
  <c r="J13"/>
  <c r="J14"/>
  <c r="J15"/>
  <c r="J16"/>
  <c r="J5"/>
  <c r="G20"/>
  <c r="K6"/>
  <c r="L6"/>
  <c r="K7"/>
  <c r="L7" s="1"/>
  <c r="K8"/>
  <c r="L8"/>
  <c r="K9"/>
  <c r="L9" s="1"/>
  <c r="K10"/>
  <c r="L10"/>
  <c r="K11"/>
  <c r="L11" s="1"/>
  <c r="K12"/>
  <c r="L12"/>
  <c r="K13"/>
  <c r="L13" s="1"/>
  <c r="K14"/>
  <c r="L14"/>
  <c r="K15"/>
  <c r="L15" s="1"/>
  <c r="K16"/>
  <c r="L16"/>
  <c r="L5"/>
  <c r="K5"/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A2"/>
  <c r="B2"/>
  <c r="C2"/>
  <c r="D2"/>
  <c r="E2"/>
  <c r="F2"/>
  <c r="G2"/>
  <c r="H2"/>
  <c r="I2"/>
  <c r="J2"/>
  <c r="K2"/>
  <c r="A3"/>
  <c r="B3"/>
  <c r="C3"/>
  <c r="D3"/>
  <c r="E3"/>
  <c r="F3"/>
  <c r="G3"/>
  <c r="H3"/>
  <c r="I3"/>
  <c r="J3"/>
  <c r="K3"/>
  <c r="A4"/>
  <c r="B4"/>
  <c r="C4"/>
  <c r="D4"/>
  <c r="E4"/>
  <c r="F4"/>
  <c r="G4"/>
  <c r="H4"/>
  <c r="I4"/>
  <c r="J4"/>
  <c r="K4"/>
  <c r="A5"/>
  <c r="B5"/>
  <c r="C5"/>
  <c r="D5"/>
  <c r="E5"/>
  <c r="F5"/>
  <c r="G5"/>
  <c r="H5"/>
  <c r="I5"/>
  <c r="J5"/>
  <c r="K5"/>
  <c r="A6"/>
  <c r="B6"/>
  <c r="C6"/>
  <c r="D6"/>
  <c r="E6"/>
  <c r="F6"/>
  <c r="G6"/>
  <c r="H6"/>
  <c r="I6"/>
  <c r="J6"/>
  <c r="K6"/>
  <c r="A7"/>
  <c r="B7"/>
  <c r="C7"/>
  <c r="D7"/>
  <c r="E7"/>
  <c r="F7"/>
  <c r="G7"/>
  <c r="H7"/>
  <c r="I7"/>
  <c r="J7"/>
  <c r="K7"/>
  <c r="A8"/>
  <c r="B8"/>
  <c r="C8"/>
  <c r="D8"/>
  <c r="E8"/>
  <c r="F8"/>
  <c r="G8"/>
  <c r="H8"/>
  <c r="I8"/>
  <c r="J8"/>
  <c r="K8"/>
  <c r="A9"/>
  <c r="B9"/>
  <c r="C9"/>
  <c r="D9"/>
  <c r="E9"/>
  <c r="F9"/>
  <c r="G9"/>
  <c r="H9"/>
  <c r="I9"/>
  <c r="J9"/>
  <c r="K9"/>
  <c r="A10"/>
  <c r="B10"/>
  <c r="C10"/>
  <c r="D10"/>
  <c r="E10"/>
  <c r="F10"/>
  <c r="G10"/>
  <c r="H10"/>
  <c r="I10"/>
  <c r="J10"/>
  <c r="K10"/>
  <c r="A11"/>
  <c r="B11"/>
  <c r="C11"/>
  <c r="D11"/>
  <c r="E11"/>
  <c r="F11"/>
  <c r="G11"/>
  <c r="H11"/>
  <c r="I11"/>
  <c r="J11"/>
  <c r="K11"/>
  <c r="A12"/>
  <c r="B12"/>
  <c r="C12"/>
  <c r="D12"/>
  <c r="E12"/>
  <c r="F12"/>
  <c r="G12"/>
  <c r="H12"/>
  <c r="I12"/>
  <c r="J12"/>
  <c r="K12"/>
  <c r="A13"/>
  <c r="B13"/>
  <c r="C13"/>
  <c r="D13"/>
  <c r="E13"/>
  <c r="F13"/>
  <c r="G13"/>
  <c r="H13"/>
  <c r="I13"/>
  <c r="J13"/>
  <c r="K13"/>
  <c r="A14"/>
  <c r="B14"/>
  <c r="C14"/>
  <c r="D14"/>
  <c r="E14"/>
  <c r="F14"/>
  <c r="G14"/>
  <c r="H14"/>
  <c r="I14"/>
  <c r="J14"/>
  <c r="K14"/>
  <c r="A15"/>
  <c r="B15"/>
  <c r="C15"/>
  <c r="D15"/>
  <c r="E15"/>
  <c r="F15"/>
  <c r="G15"/>
  <c r="H15"/>
  <c r="I15"/>
  <c r="J15"/>
  <c r="K15"/>
  <c r="A16"/>
  <c r="B16"/>
  <c r="C16"/>
  <c r="D16"/>
  <c r="E16"/>
  <c r="F16"/>
  <c r="G16"/>
  <c r="H16"/>
  <c r="I16"/>
  <c r="J16"/>
  <c r="K16"/>
  <c r="A17"/>
  <c r="B17"/>
  <c r="C17"/>
  <c r="D17"/>
  <c r="E17"/>
  <c r="F17"/>
  <c r="G17"/>
  <c r="H17"/>
  <c r="I17"/>
  <c r="J17"/>
  <c r="K17"/>
  <c r="A18"/>
  <c r="B18"/>
  <c r="C18"/>
  <c r="D18"/>
  <c r="E18"/>
  <c r="F18"/>
  <c r="G18"/>
  <c r="H18"/>
  <c r="I18"/>
  <c r="J18"/>
  <c r="K18"/>
  <c r="A19"/>
  <c r="B19"/>
  <c r="C19"/>
  <c r="D19"/>
  <c r="E19"/>
  <c r="F19"/>
  <c r="G19"/>
  <c r="H19"/>
  <c r="I19"/>
  <c r="J19"/>
  <c r="K19"/>
  <c r="A20"/>
  <c r="B20"/>
  <c r="C20"/>
  <c r="D20"/>
  <c r="E20"/>
  <c r="F20"/>
  <c r="G20"/>
  <c r="H20"/>
  <c r="I20"/>
  <c r="J20"/>
  <c r="K20"/>
  <c r="A21"/>
  <c r="B21"/>
  <c r="C21"/>
  <c r="D21"/>
  <c r="E21"/>
  <c r="F21"/>
  <c r="G21"/>
  <c r="H21"/>
  <c r="I21"/>
  <c r="J21"/>
  <c r="K21"/>
  <c r="A22"/>
  <c r="B22"/>
  <c r="C22"/>
  <c r="D22"/>
  <c r="E22"/>
  <c r="F22"/>
  <c r="G22"/>
  <c r="H22"/>
  <c r="I22"/>
  <c r="J22"/>
  <c r="K22"/>
  <c r="A23"/>
  <c r="B23"/>
  <c r="C23"/>
  <c r="D23"/>
  <c r="E23"/>
  <c r="F23"/>
  <c r="G23"/>
  <c r="H23"/>
  <c r="I23"/>
  <c r="J23"/>
  <c r="K23"/>
  <c r="A24"/>
  <c r="B24"/>
  <c r="C24"/>
  <c r="D24"/>
  <c r="E24"/>
  <c r="F24"/>
  <c r="G24"/>
  <c r="H24"/>
  <c r="I24"/>
  <c r="J24"/>
  <c r="K24"/>
  <c r="A25"/>
  <c r="B25"/>
  <c r="C25"/>
  <c r="D25"/>
  <c r="E25"/>
  <c r="F25"/>
  <c r="G25"/>
  <c r="H25"/>
  <c r="I25"/>
  <c r="J25"/>
  <c r="K25"/>
  <c r="A26"/>
  <c r="B26"/>
  <c r="C26"/>
  <c r="D26"/>
  <c r="E26"/>
  <c r="F26"/>
  <c r="G26"/>
  <c r="H26"/>
  <c r="I26"/>
  <c r="J26"/>
  <c r="K26"/>
  <c r="A27"/>
  <c r="B27"/>
  <c r="C27"/>
  <c r="D27"/>
  <c r="E27"/>
  <c r="F27"/>
  <c r="G27"/>
  <c r="H27"/>
  <c r="I27"/>
  <c r="J27"/>
  <c r="K27"/>
  <c r="A28"/>
  <c r="B28"/>
  <c r="C28"/>
  <c r="D28"/>
  <c r="E28"/>
  <c r="F28"/>
  <c r="G28"/>
  <c r="H28"/>
  <c r="I28"/>
  <c r="J28"/>
  <c r="K28"/>
  <c r="A29"/>
  <c r="B29"/>
  <c r="C29"/>
  <c r="D29"/>
  <c r="E29"/>
  <c r="F29"/>
  <c r="G29"/>
  <c r="H29"/>
  <c r="I29"/>
  <c r="J29"/>
  <c r="K29"/>
  <c r="A30"/>
  <c r="B30"/>
  <c r="C30"/>
  <c r="D30"/>
  <c r="E30"/>
  <c r="F30"/>
  <c r="G30"/>
  <c r="H30"/>
  <c r="I30"/>
  <c r="J30"/>
  <c r="K30"/>
  <c r="A31"/>
  <c r="B31"/>
  <c r="C31"/>
  <c r="D31"/>
  <c r="E31"/>
  <c r="F31"/>
  <c r="G31"/>
  <c r="H31"/>
  <c r="I31"/>
  <c r="J31"/>
  <c r="K31"/>
  <c r="A32"/>
  <c r="B32"/>
  <c r="C32"/>
  <c r="D32"/>
  <c r="E32"/>
  <c r="F32"/>
  <c r="G32"/>
  <c r="H32"/>
  <c r="I32"/>
  <c r="J32"/>
  <c r="K32"/>
  <c r="A33"/>
  <c r="B33"/>
  <c r="C33"/>
  <c r="D33"/>
  <c r="E33"/>
  <c r="F33"/>
  <c r="G33"/>
  <c r="H33"/>
  <c r="I33"/>
  <c r="J33"/>
  <c r="K33"/>
  <c r="A34"/>
  <c r="B34"/>
  <c r="C34"/>
  <c r="D34"/>
  <c r="E34"/>
  <c r="F34"/>
  <c r="G34"/>
  <c r="H34"/>
  <c r="I34"/>
  <c r="J34"/>
  <c r="K34"/>
  <c r="A35"/>
  <c r="B35"/>
  <c r="C35"/>
  <c r="D35"/>
  <c r="E35"/>
  <c r="F35"/>
  <c r="G35"/>
  <c r="H35"/>
  <c r="I35"/>
  <c r="J35"/>
  <c r="K35"/>
  <c r="A36"/>
  <c r="B36"/>
  <c r="C36"/>
  <c r="D36"/>
  <c r="E36"/>
  <c r="F36"/>
  <c r="G36"/>
  <c r="H36"/>
  <c r="I36"/>
  <c r="J36"/>
  <c r="K36"/>
  <c r="A37"/>
  <c r="B37"/>
  <c r="C37"/>
  <c r="D37"/>
  <c r="E37"/>
  <c r="F37"/>
  <c r="G37"/>
  <c r="H37"/>
  <c r="I37"/>
  <c r="J37"/>
  <c r="K37"/>
  <c r="A38"/>
  <c r="B38"/>
  <c r="C38"/>
  <c r="D38"/>
  <c r="E38"/>
  <c r="F38"/>
  <c r="G38"/>
  <c r="H38"/>
  <c r="I38"/>
  <c r="J38"/>
  <c r="K38"/>
  <c r="A39"/>
  <c r="B39"/>
  <c r="C39"/>
  <c r="D39"/>
  <c r="E39"/>
  <c r="F39"/>
  <c r="G39"/>
  <c r="H39"/>
  <c r="I39"/>
  <c r="J39"/>
  <c r="K39"/>
  <c r="A40"/>
  <c r="B40"/>
  <c r="C40"/>
  <c r="D40"/>
  <c r="E40"/>
  <c r="F40"/>
  <c r="G40"/>
  <c r="H40"/>
  <c r="I40"/>
  <c r="J40"/>
  <c r="K40"/>
  <c r="A41"/>
  <c r="B41"/>
  <c r="C41"/>
  <c r="D41"/>
  <c r="E41"/>
  <c r="F41"/>
  <c r="G41"/>
  <c r="H41"/>
  <c r="I41"/>
  <c r="J41"/>
  <c r="K41"/>
  <c r="A42"/>
  <c r="B42"/>
  <c r="C42"/>
  <c r="D42"/>
  <c r="E42"/>
  <c r="F42"/>
  <c r="G42"/>
  <c r="H42"/>
  <c r="I42"/>
  <c r="J42"/>
  <c r="K42"/>
  <c r="A43"/>
  <c r="B43"/>
  <c r="C43"/>
  <c r="D43"/>
  <c r="E43"/>
  <c r="F43"/>
  <c r="G43"/>
  <c r="H43"/>
  <c r="I43"/>
  <c r="J43"/>
  <c r="K43"/>
  <c r="A44"/>
  <c r="B44"/>
  <c r="C44"/>
  <c r="D44"/>
  <c r="E44"/>
  <c r="F44"/>
  <c r="G44"/>
  <c r="H44"/>
  <c r="I44"/>
  <c r="J44"/>
  <c r="K44"/>
  <c r="A45"/>
  <c r="B45"/>
  <c r="C45"/>
  <c r="D45"/>
  <c r="E45"/>
  <c r="F45"/>
  <c r="G45"/>
  <c r="H45"/>
  <c r="I45"/>
  <c r="J45"/>
  <c r="K45"/>
  <c r="A46"/>
  <c r="B46"/>
  <c r="C46"/>
  <c r="D46"/>
  <c r="E46"/>
  <c r="F46"/>
  <c r="G46"/>
  <c r="H46"/>
  <c r="I46"/>
  <c r="J46"/>
  <c r="K46"/>
  <c r="A47"/>
  <c r="B47"/>
  <c r="C47"/>
  <c r="D47"/>
  <c r="E47"/>
  <c r="F47"/>
  <c r="G47"/>
  <c r="H47"/>
  <c r="I47"/>
  <c r="J47"/>
  <c r="K47"/>
  <c r="A48"/>
  <c r="B48"/>
  <c r="C48"/>
  <c r="D48"/>
  <c r="E48"/>
  <c r="F48"/>
  <c r="G48"/>
  <c r="H48"/>
  <c r="I48"/>
  <c r="J48"/>
  <c r="K48"/>
  <c r="A49"/>
  <c r="B49"/>
  <c r="C49"/>
  <c r="D49"/>
  <c r="E49"/>
  <c r="F49"/>
  <c r="G49"/>
  <c r="H49"/>
  <c r="I49"/>
  <c r="J49"/>
  <c r="K49"/>
  <c r="A50"/>
  <c r="B50"/>
  <c r="C50"/>
  <c r="D50"/>
  <c r="E50"/>
  <c r="F50"/>
  <c r="G50"/>
  <c r="H50"/>
  <c r="I50"/>
  <c r="J50"/>
  <c r="K50"/>
  <c r="A51"/>
  <c r="B51"/>
  <c r="C51"/>
  <c r="D51"/>
  <c r="E51"/>
  <c r="F51"/>
  <c r="G51"/>
  <c r="H51"/>
  <c r="I51"/>
  <c r="J51"/>
  <c r="K51"/>
  <c r="A52"/>
  <c r="B52"/>
  <c r="C52"/>
  <c r="D52"/>
  <c r="E52"/>
  <c r="F52"/>
  <c r="G52"/>
  <c r="H52"/>
  <c r="I52"/>
  <c r="J52"/>
  <c r="K52"/>
  <c r="A53"/>
  <c r="B53"/>
  <c r="C53"/>
  <c r="D53"/>
  <c r="E53"/>
  <c r="F53"/>
  <c r="G53"/>
  <c r="H53"/>
  <c r="I53"/>
  <c r="J53"/>
  <c r="K53"/>
  <c r="A54"/>
  <c r="B54"/>
  <c r="C54"/>
  <c r="D54"/>
  <c r="E54"/>
  <c r="F54"/>
  <c r="G54"/>
  <c r="H54"/>
  <c r="I54"/>
  <c r="J54"/>
  <c r="K54"/>
  <c r="A55"/>
  <c r="B55"/>
  <c r="C55"/>
  <c r="D55"/>
  <c r="E55"/>
  <c r="F55"/>
  <c r="G55"/>
  <c r="H55"/>
  <c r="I55"/>
  <c r="J55"/>
  <c r="K55"/>
  <c r="A56"/>
  <c r="B56"/>
  <c r="C56"/>
  <c r="D56"/>
  <c r="E56"/>
  <c r="F56"/>
  <c r="G56"/>
  <c r="H56"/>
  <c r="I56"/>
  <c r="J56"/>
  <c r="K56"/>
  <c r="A57"/>
  <c r="B57"/>
  <c r="C57"/>
  <c r="D57"/>
  <c r="E57"/>
  <c r="F57"/>
  <c r="G57"/>
  <c r="H57"/>
  <c r="I57"/>
  <c r="J57"/>
  <c r="K57"/>
  <c r="A58"/>
  <c r="B58"/>
  <c r="C58"/>
  <c r="D58"/>
  <c r="E58"/>
  <c r="F58"/>
  <c r="G58"/>
  <c r="H58"/>
  <c r="I58"/>
  <c r="J58"/>
  <c r="K58"/>
  <c r="A59"/>
  <c r="B59"/>
  <c r="C59"/>
  <c r="D59"/>
  <c r="E59"/>
  <c r="F59"/>
  <c r="G59"/>
  <c r="H59"/>
  <c r="I59"/>
  <c r="J59"/>
  <c r="K59"/>
  <c r="A60"/>
  <c r="B60"/>
  <c r="C60"/>
  <c r="D60"/>
  <c r="E60"/>
  <c r="F60"/>
  <c r="G60"/>
  <c r="H60"/>
  <c r="I60"/>
  <c r="J60"/>
  <c r="K60"/>
  <c r="A61"/>
  <c r="B61"/>
  <c r="C61"/>
  <c r="D61"/>
  <c r="E61"/>
  <c r="F61"/>
  <c r="G61"/>
  <c r="H61"/>
  <c r="I61"/>
  <c r="J61"/>
  <c r="K61"/>
  <c r="A62"/>
  <c r="B62"/>
  <c r="C62"/>
  <c r="D62"/>
  <c r="E62"/>
  <c r="F62"/>
  <c r="G62"/>
  <c r="H62"/>
  <c r="I62"/>
  <c r="J62"/>
  <c r="K62"/>
  <c r="A63"/>
  <c r="B63"/>
  <c r="C63"/>
  <c r="D63"/>
  <c r="E63"/>
  <c r="F63"/>
  <c r="G63"/>
  <c r="H63"/>
  <c r="I63"/>
  <c r="J63"/>
  <c r="K63"/>
  <c r="A64"/>
  <c r="B64"/>
  <c r="C64"/>
  <c r="D64"/>
  <c r="E64"/>
  <c r="F64"/>
  <c r="G64"/>
  <c r="H64"/>
  <c r="I64"/>
  <c r="J64"/>
  <c r="K64"/>
  <c r="A65"/>
  <c r="B65"/>
  <c r="C65"/>
  <c r="D65"/>
  <c r="E65"/>
  <c r="F65"/>
  <c r="G65"/>
  <c r="H65"/>
  <c r="I65"/>
  <c r="J65"/>
  <c r="K65"/>
  <c r="A66"/>
  <c r="B66"/>
  <c r="C66"/>
  <c r="D66"/>
  <c r="E66"/>
  <c r="F66"/>
  <c r="G66"/>
  <c r="H66"/>
  <c r="I66"/>
  <c r="J66"/>
  <c r="K66"/>
  <c r="A67"/>
  <c r="B67"/>
  <c r="C67"/>
  <c r="D67"/>
  <c r="E67"/>
  <c r="F67"/>
  <c r="G67"/>
  <c r="H67"/>
  <c r="I67"/>
  <c r="J67"/>
  <c r="K67"/>
  <c r="A68"/>
  <c r="B68"/>
  <c r="C68"/>
  <c r="D68"/>
  <c r="E68"/>
  <c r="F68"/>
  <c r="G68"/>
  <c r="H68"/>
  <c r="I68"/>
  <c r="J68"/>
  <c r="K68"/>
  <c r="A69"/>
  <c r="B69"/>
  <c r="C69"/>
  <c r="D69"/>
  <c r="E69"/>
  <c r="F69"/>
  <c r="G69"/>
  <c r="H69"/>
  <c r="I69"/>
  <c r="J69"/>
  <c r="K69"/>
  <c r="A70"/>
  <c r="B70"/>
  <c r="C70"/>
  <c r="D70"/>
  <c r="E70"/>
  <c r="F70"/>
  <c r="G70"/>
  <c r="H70"/>
  <c r="I70"/>
  <c r="J70"/>
  <c r="K70"/>
  <c r="A71"/>
  <c r="B71"/>
  <c r="C71"/>
  <c r="D71"/>
  <c r="E71"/>
  <c r="F71"/>
  <c r="G71"/>
  <c r="H71"/>
  <c r="I71"/>
  <c r="J71"/>
  <c r="K71"/>
  <c r="A72"/>
  <c r="B72"/>
  <c r="C72"/>
  <c r="D72"/>
  <c r="E72"/>
  <c r="F72"/>
  <c r="G72"/>
  <c r="H72"/>
  <c r="I72"/>
  <c r="J72"/>
  <c r="K72"/>
  <c r="A73"/>
  <c r="B73"/>
  <c r="C73"/>
  <c r="D73"/>
  <c r="E73"/>
  <c r="F73"/>
  <c r="G73"/>
  <c r="H73"/>
  <c r="I73"/>
  <c r="J73"/>
  <c r="K73"/>
  <c r="A74"/>
  <c r="B74"/>
  <c r="C74"/>
  <c r="D74"/>
  <c r="E74"/>
  <c r="F74"/>
  <c r="G74"/>
  <c r="H74"/>
  <c r="I74"/>
  <c r="J74"/>
  <c r="K74"/>
  <c r="A75"/>
  <c r="B75"/>
  <c r="C75"/>
  <c r="D75"/>
  <c r="E75"/>
  <c r="F75"/>
  <c r="G75"/>
  <c r="H75"/>
  <c r="I75"/>
  <c r="J75"/>
  <c r="K75"/>
  <c r="A76"/>
  <c r="B76"/>
  <c r="C76"/>
  <c r="D76"/>
  <c r="E76"/>
  <c r="F76"/>
  <c r="G76"/>
  <c r="H76"/>
  <c r="I76"/>
  <c r="J76"/>
  <c r="K76"/>
  <c r="A77"/>
  <c r="B77"/>
  <c r="C77"/>
  <c r="D77"/>
  <c r="E77"/>
  <c r="F77"/>
  <c r="G77"/>
  <c r="H77"/>
  <c r="I77"/>
  <c r="J77"/>
  <c r="K77"/>
  <c r="A78"/>
  <c r="B78"/>
  <c r="C78"/>
  <c r="D78"/>
  <c r="E78"/>
  <c r="F78"/>
  <c r="G78"/>
  <c r="H78"/>
  <c r="I78"/>
  <c r="J78"/>
  <c r="K78"/>
  <c r="A79"/>
  <c r="B79"/>
  <c r="C79"/>
  <c r="D79"/>
  <c r="E79"/>
  <c r="F79"/>
  <c r="G79"/>
  <c r="H79"/>
  <c r="I79"/>
  <c r="J79"/>
  <c r="K79"/>
  <c r="A80"/>
  <c r="B80"/>
  <c r="C80"/>
  <c r="D80"/>
  <c r="E80"/>
  <c r="F80"/>
  <c r="G80"/>
  <c r="H80"/>
  <c r="I80"/>
  <c r="J80"/>
  <c r="K80"/>
  <c r="A81"/>
  <c r="B81"/>
  <c r="C81"/>
  <c r="D81"/>
  <c r="E81"/>
  <c r="F81"/>
  <c r="G81"/>
  <c r="H81"/>
  <c r="I81"/>
  <c r="J81"/>
  <c r="K81"/>
  <c r="A82"/>
  <c r="B82"/>
  <c r="C82"/>
  <c r="D82"/>
  <c r="E82"/>
  <c r="F82"/>
  <c r="G82"/>
  <c r="H82"/>
  <c r="I82"/>
  <c r="J82"/>
  <c r="K82"/>
  <c r="A83"/>
  <c r="B83"/>
  <c r="C83"/>
  <c r="D83"/>
  <c r="E83"/>
  <c r="F83"/>
  <c r="G83"/>
  <c r="H83"/>
  <c r="I83"/>
  <c r="J83"/>
  <c r="K83"/>
  <c r="A84"/>
  <c r="B84"/>
  <c r="C84"/>
  <c r="D84"/>
  <c r="E84"/>
  <c r="F84"/>
  <c r="G84"/>
  <c r="H84"/>
  <c r="I84"/>
  <c r="J84"/>
  <c r="K84"/>
  <c r="A85"/>
  <c r="B85"/>
  <c r="C85"/>
  <c r="D85"/>
  <c r="E85"/>
  <c r="F85"/>
  <c r="G85"/>
  <c r="H85"/>
  <c r="I85"/>
  <c r="J85"/>
  <c r="K85"/>
  <c r="A86"/>
  <c r="B86"/>
  <c r="C86"/>
  <c r="D86"/>
  <c r="E86"/>
  <c r="F86"/>
  <c r="G86"/>
  <c r="H86"/>
  <c r="I86"/>
  <c r="J86"/>
  <c r="K86"/>
  <c r="A87"/>
  <c r="B87"/>
  <c r="C87"/>
  <c r="D87"/>
  <c r="E87"/>
  <c r="F87"/>
  <c r="G87"/>
  <c r="H87"/>
  <c r="I87"/>
  <c r="J87"/>
  <c r="K87"/>
  <c r="A88"/>
  <c r="B88"/>
  <c r="C88"/>
  <c r="D88"/>
  <c r="E88"/>
  <c r="F88"/>
  <c r="G88"/>
  <c r="H88"/>
  <c r="I88"/>
  <c r="J88"/>
  <c r="K88"/>
  <c r="A89"/>
  <c r="B89"/>
  <c r="C89"/>
  <c r="D89"/>
  <c r="E89"/>
  <c r="F89"/>
  <c r="G89"/>
  <c r="H89"/>
  <c r="I89"/>
  <c r="J89"/>
  <c r="K89"/>
  <c r="A90"/>
  <c r="B90"/>
  <c r="C90"/>
  <c r="D90"/>
  <c r="E90"/>
  <c r="F90"/>
  <c r="G90"/>
  <c r="H90"/>
  <c r="I90"/>
  <c r="J90"/>
  <c r="K90"/>
  <c r="A91"/>
  <c r="B91"/>
  <c r="C91"/>
  <c r="D91"/>
  <c r="E91"/>
  <c r="F91"/>
  <c r="G91"/>
  <c r="H91"/>
  <c r="I91"/>
  <c r="J91"/>
  <c r="K91"/>
  <c r="A92"/>
  <c r="B92"/>
  <c r="C92"/>
  <c r="D92"/>
  <c r="E92"/>
  <c r="F92"/>
  <c r="G92"/>
  <c r="H92"/>
  <c r="I92"/>
  <c r="J92"/>
  <c r="K92"/>
  <c r="A93"/>
  <c r="B93"/>
  <c r="C93"/>
  <c r="D93"/>
  <c r="E93"/>
  <c r="F93"/>
  <c r="G93"/>
  <c r="H93"/>
  <c r="I93"/>
  <c r="J93"/>
  <c r="K93"/>
  <c r="A94"/>
  <c r="B94"/>
  <c r="C94"/>
  <c r="D94"/>
  <c r="E94"/>
  <c r="F94"/>
  <c r="G94"/>
  <c r="H94"/>
  <c r="I94"/>
  <c r="J94"/>
  <c r="K94"/>
  <c r="A95"/>
  <c r="B95"/>
  <c r="C95"/>
  <c r="D95"/>
  <c r="E95"/>
  <c r="F95"/>
  <c r="G95"/>
  <c r="H95"/>
  <c r="I95"/>
  <c r="J95"/>
  <c r="K95"/>
  <c r="A96"/>
  <c r="B96"/>
  <c r="C96"/>
  <c r="D96"/>
  <c r="E96"/>
  <c r="F96"/>
  <c r="G96"/>
  <c r="H96"/>
  <c r="I96"/>
  <c r="J96"/>
  <c r="K96"/>
  <c r="A97"/>
  <c r="B97"/>
  <c r="C97"/>
  <c r="D97"/>
  <c r="E97"/>
  <c r="F97"/>
  <c r="G97"/>
  <c r="H97"/>
  <c r="I97"/>
  <c r="J97"/>
  <c r="K97"/>
  <c r="A98"/>
  <c r="B98"/>
  <c r="C98"/>
  <c r="D98"/>
  <c r="E98"/>
  <c r="F98"/>
  <c r="G98"/>
  <c r="H98"/>
  <c r="I98"/>
  <c r="J98"/>
  <c r="K98"/>
  <c r="A99"/>
  <c r="B99"/>
  <c r="C99"/>
  <c r="D99"/>
  <c r="E99"/>
  <c r="F99"/>
  <c r="G99"/>
  <c r="H99"/>
  <c r="I99"/>
  <c r="J99"/>
  <c r="K99"/>
  <c r="A100"/>
  <c r="B100"/>
  <c r="C100"/>
  <c r="D100"/>
  <c r="E100"/>
  <c r="F100"/>
  <c r="G100"/>
  <c r="H100"/>
  <c r="I100"/>
  <c r="J100"/>
  <c r="K100"/>
  <c r="A101"/>
  <c r="B101"/>
  <c r="C101"/>
  <c r="D101"/>
  <c r="E101"/>
  <c r="F101"/>
  <c r="G101"/>
  <c r="H101"/>
  <c r="I101"/>
  <c r="J101"/>
  <c r="K101"/>
  <c r="A102"/>
  <c r="B102"/>
  <c r="C102"/>
  <c r="D102"/>
  <c r="E102"/>
  <c r="F102"/>
  <c r="G102"/>
  <c r="H102"/>
  <c r="I102"/>
  <c r="J102"/>
  <c r="K102"/>
  <c r="A103"/>
  <c r="B103"/>
  <c r="C103"/>
  <c r="D103"/>
  <c r="E103"/>
  <c r="F103"/>
  <c r="G103"/>
  <c r="H103"/>
  <c r="I103"/>
  <c r="J103"/>
  <c r="K103"/>
  <c r="A104"/>
  <c r="B104"/>
  <c r="C104"/>
  <c r="D104"/>
  <c r="E104"/>
  <c r="F104"/>
  <c r="G104"/>
  <c r="H104"/>
  <c r="I104"/>
  <c r="J104"/>
  <c r="K104"/>
  <c r="A105"/>
  <c r="B105"/>
  <c r="C105"/>
  <c r="D105"/>
  <c r="E105"/>
  <c r="F105"/>
  <c r="G105"/>
  <c r="H105"/>
  <c r="I105"/>
  <c r="J105"/>
  <c r="K105"/>
  <c r="A106"/>
  <c r="B106"/>
  <c r="C106"/>
  <c r="D106"/>
  <c r="E106"/>
  <c r="F106"/>
  <c r="G106"/>
  <c r="H106"/>
  <c r="I106"/>
  <c r="J106"/>
  <c r="K106"/>
  <c r="A107"/>
  <c r="B107"/>
  <c r="C107"/>
  <c r="D107"/>
  <c r="E107"/>
  <c r="F107"/>
  <c r="G107"/>
  <c r="H107"/>
  <c r="I107"/>
  <c r="J107"/>
  <c r="K107"/>
  <c r="A108"/>
  <c r="B108"/>
  <c r="C108"/>
  <c r="D108"/>
  <c r="E108"/>
  <c r="F108"/>
  <c r="G108"/>
  <c r="H108"/>
  <c r="I108"/>
  <c r="J108"/>
  <c r="K108"/>
  <c r="A109"/>
  <c r="B109"/>
  <c r="C109"/>
  <c r="D109"/>
  <c r="E109"/>
  <c r="F109"/>
  <c r="G109"/>
  <c r="H109"/>
  <c r="I109"/>
  <c r="J109"/>
  <c r="K109"/>
  <c r="A110"/>
  <c r="B110"/>
  <c r="C110"/>
  <c r="D110"/>
  <c r="E110"/>
  <c r="F110"/>
  <c r="G110"/>
  <c r="H110"/>
  <c r="I110"/>
  <c r="J110"/>
  <c r="K110"/>
  <c r="A111"/>
  <c r="B111"/>
  <c r="C111"/>
  <c r="D111"/>
  <c r="E111"/>
  <c r="F111"/>
  <c r="G111"/>
  <c r="H111"/>
  <c r="I111"/>
  <c r="J111"/>
  <c r="K111"/>
  <c r="A112"/>
  <c r="B112"/>
  <c r="C112"/>
  <c r="D112"/>
  <c r="E112"/>
  <c r="F112"/>
  <c r="G112"/>
  <c r="H112"/>
  <c r="I112"/>
  <c r="J112"/>
  <c r="K112"/>
  <c r="A113"/>
  <c r="B113"/>
  <c r="C113"/>
  <c r="D113"/>
  <c r="E113"/>
  <c r="F113"/>
  <c r="G113"/>
  <c r="H113"/>
  <c r="I113"/>
  <c r="J113"/>
  <c r="K113"/>
  <c r="A114"/>
  <c r="B114"/>
  <c r="C114"/>
  <c r="D114"/>
  <c r="E114"/>
  <c r="F114"/>
  <c r="G114"/>
  <c r="H114"/>
  <c r="I114"/>
  <c r="J114"/>
  <c r="K114"/>
  <c r="A115"/>
  <c r="B115"/>
  <c r="C115"/>
  <c r="D115"/>
  <c r="E115"/>
  <c r="F115"/>
  <c r="G115"/>
  <c r="H115"/>
  <c r="I115"/>
  <c r="J115"/>
  <c r="K115"/>
  <c r="A116"/>
  <c r="B116"/>
  <c r="C116"/>
  <c r="D116"/>
  <c r="E116"/>
  <c r="F116"/>
  <c r="G116"/>
  <c r="H116"/>
  <c r="I116"/>
  <c r="J116"/>
  <c r="K116"/>
  <c r="A117"/>
  <c r="B117"/>
  <c r="C117"/>
  <c r="D117"/>
  <c r="E117"/>
  <c r="F117"/>
  <c r="G117"/>
  <c r="H117"/>
  <c r="I117"/>
  <c r="J117"/>
  <c r="K117"/>
  <c r="A118"/>
  <c r="B118"/>
  <c r="C118"/>
  <c r="D118"/>
  <c r="E118"/>
  <c r="F118"/>
  <c r="G118"/>
  <c r="H118"/>
  <c r="I118"/>
  <c r="J118"/>
  <c r="K118"/>
  <c r="A119"/>
  <c r="B119"/>
  <c r="C119"/>
  <c r="D119"/>
  <c r="E119"/>
  <c r="F119"/>
  <c r="G119"/>
  <c r="H119"/>
  <c r="I119"/>
  <c r="J119"/>
  <c r="K119"/>
  <c r="A120"/>
  <c r="B120"/>
  <c r="C120"/>
  <c r="D120"/>
  <c r="E120"/>
  <c r="F120"/>
  <c r="G120"/>
  <c r="H120"/>
  <c r="I120"/>
  <c r="J120"/>
  <c r="K120"/>
  <c r="A121"/>
  <c r="B121"/>
  <c r="C121"/>
  <c r="D121"/>
  <c r="E121"/>
  <c r="F121"/>
  <c r="G121"/>
  <c r="H121"/>
  <c r="I121"/>
  <c r="J121"/>
  <c r="K121"/>
  <c r="A122"/>
  <c r="B122"/>
  <c r="C122"/>
  <c r="D122"/>
  <c r="E122"/>
  <c r="F122"/>
  <c r="G122"/>
  <c r="H122"/>
  <c r="I122"/>
  <c r="J122"/>
  <c r="K122"/>
  <c r="A123"/>
  <c r="B123"/>
  <c r="C123"/>
  <c r="D123"/>
  <c r="E123"/>
  <c r="F123"/>
  <c r="G123"/>
  <c r="H123"/>
  <c r="I123"/>
  <c r="J123"/>
  <c r="K123"/>
  <c r="A124"/>
  <c r="B124"/>
  <c r="C124"/>
  <c r="D124"/>
  <c r="E124"/>
  <c r="F124"/>
  <c r="G124"/>
  <c r="H124"/>
  <c r="I124"/>
  <c r="J124"/>
  <c r="K124"/>
  <c r="A125"/>
  <c r="B125"/>
  <c r="C125"/>
  <c r="D125"/>
  <c r="E125"/>
  <c r="F125"/>
  <c r="G125"/>
  <c r="H125"/>
  <c r="I125"/>
  <c r="J125"/>
  <c r="K125"/>
  <c r="A126"/>
  <c r="B126"/>
  <c r="C126"/>
  <c r="D126"/>
  <c r="E126"/>
  <c r="F126"/>
  <c r="G126"/>
  <c r="H126"/>
  <c r="I126"/>
  <c r="J126"/>
  <c r="K126"/>
  <c r="A127"/>
  <c r="B127"/>
  <c r="C127"/>
  <c r="D127"/>
  <c r="E127"/>
  <c r="F127"/>
  <c r="G127"/>
  <c r="H127"/>
  <c r="I127"/>
  <c r="J127"/>
  <c r="K127"/>
  <c r="A128"/>
  <c r="B128"/>
  <c r="C128"/>
  <c r="D128"/>
  <c r="E128"/>
  <c r="F128"/>
  <c r="G128"/>
  <c r="H128"/>
  <c r="I128"/>
  <c r="J128"/>
  <c r="K128"/>
  <c r="A129"/>
  <c r="B129"/>
  <c r="C129"/>
  <c r="D129"/>
  <c r="E129"/>
  <c r="F129"/>
  <c r="G129"/>
  <c r="H129"/>
  <c r="I129"/>
  <c r="J129"/>
  <c r="K129"/>
  <c r="A130"/>
  <c r="B130"/>
  <c r="C130"/>
  <c r="D130"/>
  <c r="E130"/>
  <c r="F130"/>
  <c r="G130"/>
  <c r="H130"/>
  <c r="I130"/>
  <c r="J130"/>
  <c r="K130"/>
  <c r="A131"/>
  <c r="B131"/>
  <c r="C131"/>
  <c r="D131"/>
  <c r="E131"/>
  <c r="F131"/>
  <c r="G131"/>
  <c r="H131"/>
  <c r="I131"/>
  <c r="J131"/>
  <c r="K131"/>
  <c r="A132"/>
  <c r="B132"/>
  <c r="C132"/>
  <c r="D132"/>
  <c r="E132"/>
  <c r="F132"/>
  <c r="G132"/>
  <c r="H132"/>
  <c r="I132"/>
  <c r="J132"/>
  <c r="K132"/>
  <c r="A133"/>
  <c r="B133"/>
  <c r="C133"/>
  <c r="D133"/>
  <c r="E133"/>
  <c r="F133"/>
  <c r="G133"/>
  <c r="H133"/>
  <c r="I133"/>
  <c r="J133"/>
  <c r="K133"/>
  <c r="A134"/>
  <c r="B134"/>
  <c r="C134"/>
  <c r="D134"/>
  <c r="E134"/>
  <c r="F134"/>
  <c r="G134"/>
  <c r="H134"/>
  <c r="I134"/>
  <c r="J134"/>
  <c r="K134"/>
  <c r="A135"/>
  <c r="B135"/>
  <c r="C135"/>
  <c r="D135"/>
  <c r="E135"/>
  <c r="F135"/>
  <c r="G135"/>
  <c r="H135"/>
  <c r="I135"/>
  <c r="J135"/>
  <c r="K135"/>
  <c r="A136"/>
  <c r="B136"/>
  <c r="C136"/>
  <c r="D136"/>
  <c r="E136"/>
  <c r="F136"/>
  <c r="G136"/>
  <c r="H136"/>
  <c r="I136"/>
  <c r="J136"/>
  <c r="K136"/>
  <c r="A137"/>
  <c r="B137"/>
  <c r="C137"/>
  <c r="D137"/>
  <c r="E137"/>
  <c r="F137"/>
  <c r="G137"/>
  <c r="H137"/>
  <c r="I137"/>
  <c r="J137"/>
  <c r="K137"/>
  <c r="A138"/>
  <c r="B138"/>
  <c r="C138"/>
  <c r="D138"/>
  <c r="E138"/>
  <c r="F138"/>
  <c r="G138"/>
  <c r="H138"/>
  <c r="I138"/>
  <c r="J138"/>
  <c r="K138"/>
  <c r="A139"/>
  <c r="B139"/>
  <c r="C139"/>
  <c r="D139"/>
  <c r="E139"/>
  <c r="F139"/>
  <c r="G139"/>
  <c r="H139"/>
  <c r="I139"/>
  <c r="J139"/>
  <c r="K139"/>
  <c r="A140"/>
  <c r="B140"/>
  <c r="C140"/>
  <c r="D140"/>
  <c r="E140"/>
  <c r="F140"/>
  <c r="G140"/>
  <c r="H140"/>
  <c r="I140"/>
  <c r="J140"/>
  <c r="K140"/>
  <c r="A141"/>
  <c r="B141"/>
  <c r="C141"/>
  <c r="D141"/>
  <c r="E141"/>
  <c r="F141"/>
  <c r="G141"/>
  <c r="H141"/>
  <c r="I141"/>
  <c r="J141"/>
  <c r="K141"/>
  <c r="A142"/>
  <c r="B142"/>
  <c r="C142"/>
  <c r="D142"/>
  <c r="E142"/>
  <c r="F142"/>
  <c r="G142"/>
  <c r="H142"/>
  <c r="I142"/>
  <c r="J142"/>
  <c r="K142"/>
  <c r="A143"/>
  <c r="B143"/>
  <c r="C143"/>
  <c r="D143"/>
  <c r="E143"/>
  <c r="F143"/>
  <c r="G143"/>
  <c r="H143"/>
  <c r="I143"/>
  <c r="J143"/>
  <c r="K143"/>
  <c r="A144"/>
  <c r="B144"/>
  <c r="C144"/>
  <c r="D144"/>
  <c r="E144"/>
  <c r="F144"/>
  <c r="G144"/>
  <c r="H144"/>
  <c r="I144"/>
  <c r="J144"/>
  <c r="K144"/>
  <c r="A145"/>
  <c r="B145"/>
  <c r="C145"/>
  <c r="D145"/>
  <c r="E145"/>
  <c r="F145"/>
  <c r="G145"/>
  <c r="H145"/>
  <c r="I145"/>
  <c r="J145"/>
  <c r="K145"/>
  <c r="A146"/>
  <c r="B146"/>
  <c r="C146"/>
  <c r="D146"/>
  <c r="E146"/>
  <c r="F146"/>
  <c r="G146"/>
  <c r="H146"/>
  <c r="I146"/>
  <c r="J146"/>
  <c r="K146"/>
  <c r="A147"/>
  <c r="B147"/>
  <c r="C147"/>
  <c r="D147"/>
  <c r="E147"/>
  <c r="F147"/>
  <c r="G147"/>
  <c r="H147"/>
  <c r="I147"/>
  <c r="J147"/>
  <c r="K147"/>
  <c r="A148"/>
  <c r="B148"/>
  <c r="C148"/>
  <c r="D148"/>
  <c r="E148"/>
  <c r="F148"/>
  <c r="G148"/>
  <c r="H148"/>
  <c r="I148"/>
  <c r="J148"/>
  <c r="K148"/>
  <c r="AM6" i="4"/>
  <c r="AN6"/>
  <c r="AO6"/>
  <c r="AP6"/>
  <c r="AQ6"/>
  <c r="AR6"/>
  <c r="AS6"/>
  <c r="AT6"/>
  <c r="AU6"/>
  <c r="AV6"/>
  <c r="AM7"/>
  <c r="AN7"/>
  <c r="AO7"/>
  <c r="AP7"/>
  <c r="AQ7"/>
  <c r="AR7"/>
  <c r="AS7"/>
  <c r="AT7"/>
  <c r="AU7"/>
  <c r="AV7"/>
  <c r="AM8"/>
  <c r="AN8"/>
  <c r="AO8"/>
  <c r="AP8"/>
  <c r="AQ8"/>
  <c r="AR8"/>
  <c r="AS8"/>
  <c r="AT8"/>
  <c r="AU8"/>
  <c r="AV8"/>
  <c r="AM9"/>
  <c r="AN9"/>
  <c r="AO9"/>
  <c r="AP9"/>
  <c r="AQ9"/>
  <c r="AR9"/>
  <c r="AS9"/>
  <c r="AT9"/>
  <c r="AU9"/>
  <c r="AV9"/>
  <c r="AM10"/>
  <c r="AN10"/>
  <c r="AO10"/>
  <c r="AP10"/>
  <c r="AQ10"/>
  <c r="AR10"/>
  <c r="AS10"/>
  <c r="AT10"/>
  <c r="AU10"/>
  <c r="AV10"/>
  <c r="AM11"/>
  <c r="AN11"/>
  <c r="AO11"/>
  <c r="AP11"/>
  <c r="AQ11"/>
  <c r="AR11"/>
  <c r="AS11"/>
  <c r="AT11"/>
  <c r="AU11"/>
  <c r="AV11"/>
  <c r="AM12"/>
  <c r="AN12"/>
  <c r="AO12"/>
  <c r="AP12"/>
  <c r="AQ12"/>
  <c r="AR12"/>
  <c r="AS12"/>
  <c r="AT12"/>
  <c r="AU12"/>
  <c r="AV12"/>
  <c r="AM13"/>
  <c r="AN13"/>
  <c r="AO13"/>
  <c r="AP13"/>
  <c r="AQ13"/>
  <c r="AR13"/>
  <c r="AS13"/>
  <c r="AT13"/>
  <c r="AU13"/>
  <c r="AV13"/>
  <c r="AM14"/>
  <c r="AN14"/>
  <c r="AO14"/>
  <c r="AP14"/>
  <c r="AQ14"/>
  <c r="AR14"/>
  <c r="AS14"/>
  <c r="AT14"/>
  <c r="AU14"/>
  <c r="AV14"/>
  <c r="AM15"/>
  <c r="AN15"/>
  <c r="AO15"/>
  <c r="AP15"/>
  <c r="AQ15"/>
  <c r="AR15"/>
  <c r="AS15"/>
  <c r="AT15"/>
  <c r="AU15"/>
  <c r="AV15"/>
  <c r="AM16"/>
  <c r="AN16"/>
  <c r="AO16"/>
  <c r="AP16"/>
  <c r="AQ16"/>
  <c r="AR16"/>
  <c r="AS16"/>
  <c r="AT16"/>
  <c r="AU16"/>
  <c r="AV16"/>
  <c r="AM17"/>
  <c r="AN17"/>
  <c r="AO17"/>
  <c r="AP17"/>
  <c r="AQ17"/>
  <c r="AR17"/>
  <c r="AS17"/>
  <c r="AT17"/>
  <c r="AU17"/>
  <c r="AV17"/>
  <c r="AM18"/>
  <c r="AN18"/>
  <c r="AO18"/>
  <c r="AP18"/>
  <c r="AQ18"/>
  <c r="AR18"/>
  <c r="AS18"/>
  <c r="AT18"/>
  <c r="AU18"/>
  <c r="AV18"/>
  <c r="AM19"/>
  <c r="AN19"/>
  <c r="AO19"/>
  <c r="AP19"/>
  <c r="AQ19"/>
  <c r="AR19"/>
  <c r="AS19"/>
  <c r="AT19"/>
  <c r="AU19"/>
  <c r="AV19"/>
  <c r="AM20"/>
  <c r="AN20"/>
  <c r="AO20"/>
  <c r="AP20"/>
  <c r="AQ20"/>
  <c r="AR20"/>
  <c r="AS20"/>
  <c r="AT20"/>
  <c r="AU20"/>
  <c r="AV20"/>
  <c r="AM21"/>
  <c r="AN21"/>
  <c r="AO21"/>
  <c r="AP21"/>
  <c r="AQ21"/>
  <c r="AR21"/>
  <c r="AS21"/>
  <c r="AT21"/>
  <c r="AU21"/>
  <c r="AV21"/>
  <c r="AM22"/>
  <c r="AN22"/>
  <c r="AO22"/>
  <c r="AP22"/>
  <c r="AQ22"/>
  <c r="AR22"/>
  <c r="AS22"/>
  <c r="AT22"/>
  <c r="AU22"/>
  <c r="AV22"/>
  <c r="AM23"/>
  <c r="AN23"/>
  <c r="AO23"/>
  <c r="AP23"/>
  <c r="AQ23"/>
  <c r="AR23"/>
  <c r="AS23"/>
  <c r="AT23"/>
  <c r="AU23"/>
  <c r="AV23"/>
  <c r="AM24"/>
  <c r="AN24"/>
  <c r="AO24"/>
  <c r="AP24"/>
  <c r="AQ24"/>
  <c r="AR24"/>
  <c r="AS24"/>
  <c r="AT24"/>
  <c r="AU24"/>
  <c r="AV24"/>
  <c r="AM25"/>
  <c r="AN25"/>
  <c r="AO25"/>
  <c r="AP25"/>
  <c r="AQ25"/>
  <c r="AR25"/>
  <c r="AS25"/>
  <c r="AT25"/>
  <c r="AU25"/>
  <c r="AV25"/>
  <c r="AM26"/>
  <c r="AN26"/>
  <c r="AO26"/>
  <c r="AP26"/>
  <c r="AQ26"/>
  <c r="AR26"/>
  <c r="AS26"/>
  <c r="AT26"/>
  <c r="AU26"/>
  <c r="AV26"/>
  <c r="AM27"/>
  <c r="AN27"/>
  <c r="AO27"/>
  <c r="AP27"/>
  <c r="AQ27"/>
  <c r="AR27"/>
  <c r="AS27"/>
  <c r="AT27"/>
  <c r="AU27"/>
  <c r="AV27"/>
  <c r="AM28"/>
  <c r="AN28"/>
  <c r="AO28"/>
  <c r="AP28"/>
  <c r="AQ28"/>
  <c r="AR28"/>
  <c r="AS28"/>
  <c r="AT28"/>
  <c r="AU28"/>
  <c r="AV28"/>
  <c r="AM29"/>
  <c r="AN29"/>
  <c r="AO29"/>
  <c r="AP29"/>
  <c r="AQ29"/>
  <c r="AR29"/>
  <c r="AS29"/>
  <c r="AT29"/>
  <c r="AU29"/>
  <c r="AV29"/>
  <c r="AM30"/>
  <c r="AN30"/>
  <c r="AO30"/>
  <c r="AP30"/>
  <c r="AQ30"/>
  <c r="AR30"/>
  <c r="AS30"/>
  <c r="AT30"/>
  <c r="AU30"/>
  <c r="AV30"/>
  <c r="AM31"/>
  <c r="AN31"/>
  <c r="AO31"/>
  <c r="AP31"/>
  <c r="AQ31"/>
  <c r="AR31"/>
  <c r="AS31"/>
  <c r="AT31"/>
  <c r="AU31"/>
  <c r="AV31"/>
  <c r="AM32"/>
  <c r="AN32"/>
  <c r="AO32"/>
  <c r="AP32"/>
  <c r="AQ32"/>
  <c r="AR32"/>
  <c r="AS32"/>
  <c r="AT32"/>
  <c r="AU32"/>
  <c r="AV32"/>
  <c r="AM33"/>
  <c r="AN33"/>
  <c r="AO33"/>
  <c r="AP33"/>
  <c r="AQ33"/>
  <c r="AR33"/>
  <c r="AS33"/>
  <c r="AT33"/>
  <c r="AU33"/>
  <c r="AV33"/>
  <c r="AM34"/>
  <c r="AN34"/>
  <c r="AO34"/>
  <c r="AP34"/>
  <c r="AQ34"/>
  <c r="AR34"/>
  <c r="AS34"/>
  <c r="AT34"/>
  <c r="AU34"/>
  <c r="AV34"/>
  <c r="AM35"/>
  <c r="AN35"/>
  <c r="AO35"/>
  <c r="AP35"/>
  <c r="AQ35"/>
  <c r="AR35"/>
  <c r="AS35"/>
  <c r="AT35"/>
  <c r="AU35"/>
  <c r="AV35"/>
  <c r="AM36"/>
  <c r="AN36"/>
  <c r="AO36"/>
  <c r="AP36"/>
  <c r="AQ36"/>
  <c r="AR36"/>
  <c r="AS36"/>
  <c r="AT36"/>
  <c r="AU36"/>
  <c r="AV36"/>
  <c r="AM37"/>
  <c r="AN37"/>
  <c r="AO37"/>
  <c r="AP37"/>
  <c r="AQ37"/>
  <c r="AR37"/>
  <c r="AS37"/>
  <c r="AT37"/>
  <c r="AU37"/>
  <c r="AV37"/>
  <c r="AM38"/>
  <c r="AN38"/>
  <c r="AO38"/>
  <c r="AP38"/>
  <c r="AQ38"/>
  <c r="AR38"/>
  <c r="AS38"/>
  <c r="AT38"/>
  <c r="AU38"/>
  <c r="AV38"/>
  <c r="AM39"/>
  <c r="AN39"/>
  <c r="AO39"/>
  <c r="AP39"/>
  <c r="AQ39"/>
  <c r="AR39"/>
  <c r="AS39"/>
  <c r="AT39"/>
  <c r="AU39"/>
  <c r="AV39"/>
  <c r="AM40"/>
  <c r="AN40"/>
  <c r="AO40"/>
  <c r="AP40"/>
  <c r="AQ40"/>
  <c r="AR40"/>
  <c r="AS40"/>
  <c r="AT40"/>
  <c r="AU40"/>
  <c r="AV40"/>
  <c r="AM41"/>
  <c r="AN41"/>
  <c r="AO41"/>
  <c r="AP41"/>
  <c r="AQ41"/>
  <c r="AR41"/>
  <c r="AS41"/>
  <c r="AT41"/>
  <c r="AU41"/>
  <c r="AV41"/>
  <c r="AM42"/>
  <c r="AN42"/>
  <c r="AO42"/>
  <c r="AP42"/>
  <c r="AQ42"/>
  <c r="AR42"/>
  <c r="AS42"/>
  <c r="AT42"/>
  <c r="AU42"/>
  <c r="AV42"/>
  <c r="AM43"/>
  <c r="AN43"/>
  <c r="AO43"/>
  <c r="AP43"/>
  <c r="AQ43"/>
  <c r="AR43"/>
  <c r="AS43"/>
  <c r="AT43"/>
  <c r="AU43"/>
  <c r="AV43"/>
  <c r="AM44"/>
  <c r="AN44"/>
  <c r="AO44"/>
  <c r="AP44"/>
  <c r="AQ44"/>
  <c r="AR44"/>
  <c r="AS44"/>
  <c r="AT44"/>
  <c r="AU44"/>
  <c r="AV44"/>
  <c r="AM45"/>
  <c r="AN45"/>
  <c r="AO45"/>
  <c r="AP45"/>
  <c r="AQ45"/>
  <c r="AR45"/>
  <c r="AS45"/>
  <c r="AT45"/>
  <c r="AU45"/>
  <c r="AV45"/>
  <c r="AM46"/>
  <c r="AN46"/>
  <c r="AO46"/>
  <c r="AP46"/>
  <c r="AQ46"/>
  <c r="AR46"/>
  <c r="AS46"/>
  <c r="AT46"/>
  <c r="AU46"/>
  <c r="AV46"/>
  <c r="AM47"/>
  <c r="AN47"/>
  <c r="AO47"/>
  <c r="AP47"/>
  <c r="AQ47"/>
  <c r="AR47"/>
  <c r="AS47"/>
  <c r="AT47"/>
  <c r="AU47"/>
  <c r="AV47"/>
  <c r="AM48"/>
  <c r="AN48"/>
  <c r="AO48"/>
  <c r="AP48"/>
  <c r="AQ48"/>
  <c r="AR48"/>
  <c r="AS48"/>
  <c r="AT48"/>
  <c r="AU48"/>
  <c r="AV48"/>
  <c r="AM49"/>
  <c r="AN49"/>
  <c r="AO49"/>
  <c r="AP49"/>
  <c r="AQ49"/>
  <c r="AR49"/>
  <c r="AS49"/>
  <c r="AT49"/>
  <c r="AU49"/>
  <c r="AV49"/>
  <c r="AM50"/>
  <c r="AN50"/>
  <c r="AO50"/>
  <c r="AP50"/>
  <c r="AQ50"/>
  <c r="AR50"/>
  <c r="AS50"/>
  <c r="AT50"/>
  <c r="AU50"/>
  <c r="AV50"/>
  <c r="AM51"/>
  <c r="AN51"/>
  <c r="AO51"/>
  <c r="AP51"/>
  <c r="AQ51"/>
  <c r="AR51"/>
  <c r="AS51"/>
  <c r="AT51"/>
  <c r="AU51"/>
  <c r="AV51"/>
  <c r="AM52"/>
  <c r="AN52"/>
  <c r="AO52"/>
  <c r="AP52"/>
  <c r="AQ52"/>
  <c r="AR52"/>
  <c r="AS52"/>
  <c r="AT52"/>
  <c r="AU52"/>
  <c r="AV52"/>
  <c r="AM53"/>
  <c r="AN53"/>
  <c r="AO53"/>
  <c r="AP53"/>
  <c r="AQ53"/>
  <c r="AR53"/>
  <c r="AS53"/>
  <c r="AT53"/>
  <c r="AU53"/>
  <c r="AV53"/>
  <c r="AM54"/>
  <c r="AN54"/>
  <c r="AO54"/>
  <c r="AP54"/>
  <c r="AQ54"/>
  <c r="AR54"/>
  <c r="AS54"/>
  <c r="AT54"/>
  <c r="AU54"/>
  <c r="AV54"/>
  <c r="AM55"/>
  <c r="AN55"/>
  <c r="AO55"/>
  <c r="AP55"/>
  <c r="AQ55"/>
  <c r="AR55"/>
  <c r="AS55"/>
  <c r="AT55"/>
  <c r="AU55"/>
  <c r="AV55"/>
  <c r="AM56"/>
  <c r="AN56"/>
  <c r="AO56"/>
  <c r="AP56"/>
  <c r="AQ56"/>
  <c r="AR56"/>
  <c r="AS56"/>
  <c r="AT56"/>
  <c r="AU56"/>
  <c r="AV56"/>
  <c r="AM57"/>
  <c r="AN57"/>
  <c r="AO57"/>
  <c r="AP57"/>
  <c r="AQ57"/>
  <c r="AR57"/>
  <c r="AS57"/>
  <c r="AT57"/>
  <c r="AU57"/>
  <c r="AV57"/>
  <c r="AM58"/>
  <c r="AN58"/>
  <c r="AO58"/>
  <c r="AP58"/>
  <c r="AQ58"/>
  <c r="AR58"/>
  <c r="AS58"/>
  <c r="AT58"/>
  <c r="AU58"/>
  <c r="AV58"/>
  <c r="AM59"/>
  <c r="AN59"/>
  <c r="AO59"/>
  <c r="AP59"/>
  <c r="AQ59"/>
  <c r="AR59"/>
  <c r="AS59"/>
  <c r="AT59"/>
  <c r="AU59"/>
  <c r="AV59"/>
  <c r="AM60"/>
  <c r="AN60"/>
  <c r="AO60"/>
  <c r="AP60"/>
  <c r="AQ60"/>
  <c r="AR60"/>
  <c r="AS60"/>
  <c r="AT60"/>
  <c r="AU60"/>
  <c r="AV60"/>
  <c r="AM61"/>
  <c r="AN61"/>
  <c r="AO61"/>
  <c r="AP61"/>
  <c r="AQ61"/>
  <c r="AR61"/>
  <c r="AS61"/>
  <c r="AT61"/>
  <c r="AU61"/>
  <c r="AV61"/>
  <c r="AM62"/>
  <c r="AN62"/>
  <c r="AO62"/>
  <c r="AP62"/>
  <c r="AQ62"/>
  <c r="AR62"/>
  <c r="AS62"/>
  <c r="AT62"/>
  <c r="AU62"/>
  <c r="AV62"/>
  <c r="AM63"/>
  <c r="AN63"/>
  <c r="AO63"/>
  <c r="AP63"/>
  <c r="AQ63"/>
  <c r="AR63"/>
  <c r="AS63"/>
  <c r="AT63"/>
  <c r="AU63"/>
  <c r="AV63"/>
  <c r="AM64"/>
  <c r="AN64"/>
  <c r="AO64"/>
  <c r="AP64"/>
  <c r="AQ64"/>
  <c r="AR64"/>
  <c r="AS64"/>
  <c r="AT64"/>
  <c r="AU64"/>
  <c r="AV64"/>
  <c r="AM65"/>
  <c r="AN65"/>
  <c r="AO65"/>
  <c r="AP65"/>
  <c r="AQ65"/>
  <c r="AR65"/>
  <c r="AS65"/>
  <c r="AT65"/>
  <c r="AU65"/>
  <c r="AV65"/>
  <c r="AM66"/>
  <c r="AN66"/>
  <c r="AO66"/>
  <c r="AP66"/>
  <c r="AQ66"/>
  <c r="AR66"/>
  <c r="AS66"/>
  <c r="AT66"/>
  <c r="AU66"/>
  <c r="AV66"/>
  <c r="AM67"/>
  <c r="AN67"/>
  <c r="AO67"/>
  <c r="AP67"/>
  <c r="AQ67"/>
  <c r="AR67"/>
  <c r="AS67"/>
  <c r="AT67"/>
  <c r="AU67"/>
  <c r="AV67"/>
  <c r="AM68"/>
  <c r="AN68"/>
  <c r="AO68"/>
  <c r="AP68"/>
  <c r="AQ68"/>
  <c r="AR68"/>
  <c r="AS68"/>
  <c r="AT68"/>
  <c r="AU68"/>
  <c r="AV68"/>
  <c r="AM69"/>
  <c r="AN69"/>
  <c r="AO69"/>
  <c r="AP69"/>
  <c r="AQ69"/>
  <c r="AR69"/>
  <c r="AS69"/>
  <c r="AT69"/>
  <c r="AU69"/>
  <c r="AV69"/>
  <c r="AM70"/>
  <c r="AN70"/>
  <c r="AO70"/>
  <c r="AP70"/>
  <c r="AQ70"/>
  <c r="AR70"/>
  <c r="AS70"/>
  <c r="AT70"/>
  <c r="AU70"/>
  <c r="AV70"/>
  <c r="AM71"/>
  <c r="AN71"/>
  <c r="AO71"/>
  <c r="AP71"/>
  <c r="AQ71"/>
  <c r="AR71"/>
  <c r="AS71"/>
  <c r="AT71"/>
  <c r="AU71"/>
  <c r="AV71"/>
  <c r="AM72"/>
  <c r="AN72"/>
  <c r="AO72"/>
  <c r="AP72"/>
  <c r="AQ72"/>
  <c r="AR72"/>
  <c r="AS72"/>
  <c r="AT72"/>
  <c r="AU72"/>
  <c r="AV72"/>
  <c r="AM73"/>
  <c r="AN73"/>
  <c r="AO73"/>
  <c r="AP73"/>
  <c r="AQ73"/>
  <c r="AR73"/>
  <c r="AS73"/>
  <c r="AT73"/>
  <c r="AU73"/>
  <c r="AV73"/>
  <c r="AM74"/>
  <c r="AN74"/>
  <c r="AO74"/>
  <c r="AP74"/>
  <c r="AQ74"/>
  <c r="AR74"/>
  <c r="AS74"/>
  <c r="AT74"/>
  <c r="AU74"/>
  <c r="AV74"/>
  <c r="AM75"/>
  <c r="AN75"/>
  <c r="AO75"/>
  <c r="AP75"/>
  <c r="AQ75"/>
  <c r="AR75"/>
  <c r="AS75"/>
  <c r="AT75"/>
  <c r="AU75"/>
  <c r="AV75"/>
  <c r="AM76"/>
  <c r="AN76"/>
  <c r="AO76"/>
  <c r="AP76"/>
  <c r="AQ76"/>
  <c r="AR76"/>
  <c r="AS76"/>
  <c r="AT76"/>
  <c r="AU76"/>
  <c r="AV76"/>
  <c r="AM77"/>
  <c r="AN77"/>
  <c r="AO77"/>
  <c r="AP77"/>
  <c r="AQ77"/>
  <c r="AR77"/>
  <c r="AS77"/>
  <c r="AT77"/>
  <c r="AU77"/>
  <c r="AV77"/>
  <c r="AM78"/>
  <c r="AN78"/>
  <c r="AO78"/>
  <c r="AP78"/>
  <c r="AQ78"/>
  <c r="AR78"/>
  <c r="AS78"/>
  <c r="AT78"/>
  <c r="AU78"/>
  <c r="AV78"/>
  <c r="AM79"/>
  <c r="AN79"/>
  <c r="AO79"/>
  <c r="AP79"/>
  <c r="AQ79"/>
  <c r="AR79"/>
  <c r="AS79"/>
  <c r="AT79"/>
  <c r="AU79"/>
  <c r="AV79"/>
  <c r="AM80"/>
  <c r="AN80"/>
  <c r="AO80"/>
  <c r="AP80"/>
  <c r="AQ80"/>
  <c r="AR80"/>
  <c r="AS80"/>
  <c r="AT80"/>
  <c r="AU80"/>
  <c r="AV80"/>
  <c r="AM81"/>
  <c r="AN81"/>
  <c r="AO81"/>
  <c r="AP81"/>
  <c r="AQ81"/>
  <c r="AR81"/>
  <c r="AS81"/>
  <c r="AT81"/>
  <c r="AU81"/>
  <c r="AV81"/>
  <c r="AM82"/>
  <c r="AN82"/>
  <c r="AO82"/>
  <c r="AP82"/>
  <c r="AQ82"/>
  <c r="AR82"/>
  <c r="AS82"/>
  <c r="AT82"/>
  <c r="AU82"/>
  <c r="AV82"/>
  <c r="AM83"/>
  <c r="AN83"/>
  <c r="AO83"/>
  <c r="AP83"/>
  <c r="AQ83"/>
  <c r="AR83"/>
  <c r="AS83"/>
  <c r="AT83"/>
  <c r="AU83"/>
  <c r="AV83"/>
  <c r="AM84"/>
  <c r="AN84"/>
  <c r="AO84"/>
  <c r="AP84"/>
  <c r="AQ84"/>
  <c r="AR84"/>
  <c r="AS84"/>
  <c r="AT84"/>
  <c r="AU84"/>
  <c r="AV84"/>
  <c r="AM85"/>
  <c r="AN85"/>
  <c r="AO85"/>
  <c r="AP85"/>
  <c r="AQ85"/>
  <c r="AR85"/>
  <c r="AS85"/>
  <c r="AT85"/>
  <c r="AU85"/>
  <c r="AV85"/>
  <c r="AM86"/>
  <c r="AN86"/>
  <c r="AO86"/>
  <c r="AP86"/>
  <c r="AQ86"/>
  <c r="AR86"/>
  <c r="AS86"/>
  <c r="AT86"/>
  <c r="AU86"/>
  <c r="AV86"/>
  <c r="AM87"/>
  <c r="AN87"/>
  <c r="AO87"/>
  <c r="AP87"/>
  <c r="AQ87"/>
  <c r="AR87"/>
  <c r="AS87"/>
  <c r="AT87"/>
  <c r="AU87"/>
  <c r="AV87"/>
  <c r="AM88"/>
  <c r="AN88"/>
  <c r="AO88"/>
  <c r="AP88"/>
  <c r="AQ88"/>
  <c r="AR88"/>
  <c r="AS88"/>
  <c r="AT88"/>
  <c r="AU88"/>
  <c r="AV88"/>
  <c r="AM89"/>
  <c r="AN89"/>
  <c r="AO89"/>
  <c r="AP89"/>
  <c r="AQ89"/>
  <c r="AR89"/>
  <c r="AS89"/>
  <c r="AT89"/>
  <c r="AU89"/>
  <c r="AV89"/>
  <c r="AM90"/>
  <c r="AN90"/>
  <c r="AO90"/>
  <c r="AP90"/>
  <c r="AQ90"/>
  <c r="AR90"/>
  <c r="AS90"/>
  <c r="AT90"/>
  <c r="AU90"/>
  <c r="AV90"/>
  <c r="AM91"/>
  <c r="AN91"/>
  <c r="AO91"/>
  <c r="AP91"/>
  <c r="AQ91"/>
  <c r="AR91"/>
  <c r="AS91"/>
  <c r="AT91"/>
  <c r="AU91"/>
  <c r="AV91"/>
  <c r="AM92"/>
  <c r="AN92"/>
  <c r="AO92"/>
  <c r="AP92"/>
  <c r="AQ92"/>
  <c r="AR92"/>
  <c r="AS92"/>
  <c r="AT92"/>
  <c r="AU92"/>
  <c r="AV92"/>
  <c r="AM93"/>
  <c r="AN93"/>
  <c r="AO93"/>
  <c r="AP93"/>
  <c r="AQ93"/>
  <c r="AR93"/>
  <c r="AS93"/>
  <c r="AT93"/>
  <c r="AU93"/>
  <c r="AV93"/>
  <c r="AM94"/>
  <c r="AN94"/>
  <c r="AO94"/>
  <c r="AP94"/>
  <c r="AQ94"/>
  <c r="AR94"/>
  <c r="AS94"/>
  <c r="AT94"/>
  <c r="AU94"/>
  <c r="AV94"/>
  <c r="AM95"/>
  <c r="AN95"/>
  <c r="AO95"/>
  <c r="AP95"/>
  <c r="AQ95"/>
  <c r="AR95"/>
  <c r="AS95"/>
  <c r="AT95"/>
  <c r="AU95"/>
  <c r="AV95"/>
  <c r="AM96"/>
  <c r="AN96"/>
  <c r="AO96"/>
  <c r="AP96"/>
  <c r="AQ96"/>
  <c r="AR96"/>
  <c r="AS96"/>
  <c r="AT96"/>
  <c r="AU96"/>
  <c r="AV96"/>
  <c r="AM97"/>
  <c r="AN97"/>
  <c r="AO97"/>
  <c r="AP97"/>
  <c r="AQ97"/>
  <c r="AR97"/>
  <c r="AS97"/>
  <c r="AT97"/>
  <c r="AU97"/>
  <c r="AV97"/>
  <c r="AM98"/>
  <c r="AN98"/>
  <c r="AO98"/>
  <c r="AP98"/>
  <c r="AQ98"/>
  <c r="AR98"/>
  <c r="AS98"/>
  <c r="AT98"/>
  <c r="AU98"/>
  <c r="AV98"/>
  <c r="AM99"/>
  <c r="AN99"/>
  <c r="AO99"/>
  <c r="AP99"/>
  <c r="AQ99"/>
  <c r="AR99"/>
  <c r="AS99"/>
  <c r="AT99"/>
  <c r="AU99"/>
  <c r="AV99"/>
  <c r="AM100"/>
  <c r="AN100"/>
  <c r="AO100"/>
  <c r="AP100"/>
  <c r="AQ100"/>
  <c r="AR100"/>
  <c r="AS100"/>
  <c r="AT100"/>
  <c r="AU100"/>
  <c r="AV100"/>
  <c r="AM101"/>
  <c r="AN101"/>
  <c r="AO101"/>
  <c r="AP101"/>
  <c r="AQ101"/>
  <c r="AR101"/>
  <c r="AS101"/>
  <c r="AT101"/>
  <c r="AU101"/>
  <c r="AV101"/>
  <c r="AM102"/>
  <c r="AN102"/>
  <c r="AO102"/>
  <c r="AP102"/>
  <c r="AQ102"/>
  <c r="AR102"/>
  <c r="AS102"/>
  <c r="AT102"/>
  <c r="AU102"/>
  <c r="AV102"/>
  <c r="AM103"/>
  <c r="AN103"/>
  <c r="AO103"/>
  <c r="AP103"/>
  <c r="AQ103"/>
  <c r="AR103"/>
  <c r="AS103"/>
  <c r="AT103"/>
  <c r="AU103"/>
  <c r="AV103"/>
  <c r="AM104"/>
  <c r="AN104"/>
  <c r="AO104"/>
  <c r="AP104"/>
  <c r="AQ104"/>
  <c r="AR104"/>
  <c r="AS104"/>
  <c r="AT104"/>
  <c r="AU104"/>
  <c r="AV104"/>
  <c r="AM105"/>
  <c r="AN105"/>
  <c r="AO105"/>
  <c r="AP105"/>
  <c r="AQ105"/>
  <c r="AR105"/>
  <c r="AS105"/>
  <c r="AT105"/>
  <c r="AU105"/>
  <c r="AV105"/>
  <c r="AM106"/>
  <c r="AN106"/>
  <c r="AO106"/>
  <c r="AP106"/>
  <c r="AQ106"/>
  <c r="AR106"/>
  <c r="AS106"/>
  <c r="AT106"/>
  <c r="AU106"/>
  <c r="AV106"/>
  <c r="AM107"/>
  <c r="AN107"/>
  <c r="AO107"/>
  <c r="AP107"/>
  <c r="AQ107"/>
  <c r="AR107"/>
  <c r="AS107"/>
  <c r="AT107"/>
  <c r="AU107"/>
  <c r="AV107"/>
  <c r="AM108"/>
  <c r="AN108"/>
  <c r="AO108"/>
  <c r="AP108"/>
  <c r="AQ108"/>
  <c r="AR108"/>
  <c r="AS108"/>
  <c r="AT108"/>
  <c r="AU108"/>
  <c r="AV108"/>
  <c r="AM109"/>
  <c r="AN109"/>
  <c r="AO109"/>
  <c r="AP109"/>
  <c r="AQ109"/>
  <c r="AR109"/>
  <c r="AS109"/>
  <c r="AT109"/>
  <c r="AU109"/>
  <c r="AV109"/>
  <c r="AM110"/>
  <c r="AN110"/>
  <c r="AO110"/>
  <c r="AP110"/>
  <c r="AQ110"/>
  <c r="AR110"/>
  <c r="AS110"/>
  <c r="AT110"/>
  <c r="AU110"/>
  <c r="AV110"/>
  <c r="AM111"/>
  <c r="AN111"/>
  <c r="AO111"/>
  <c r="AP111"/>
  <c r="AQ111"/>
  <c r="AR111"/>
  <c r="AS111"/>
  <c r="AT111"/>
  <c r="AU111"/>
  <c r="AV111"/>
  <c r="AM112"/>
  <c r="AN112"/>
  <c r="AO112"/>
  <c r="AP112"/>
  <c r="AQ112"/>
  <c r="AR112"/>
  <c r="AS112"/>
  <c r="AT112"/>
  <c r="AU112"/>
  <c r="AV112"/>
  <c r="AM113"/>
  <c r="AN113"/>
  <c r="AO113"/>
  <c r="AP113"/>
  <c r="AQ113"/>
  <c r="AR113"/>
  <c r="AS113"/>
  <c r="AT113"/>
  <c r="AU113"/>
  <c r="AV113"/>
  <c r="AM114"/>
  <c r="AN114"/>
  <c r="AO114"/>
  <c r="AP114"/>
  <c r="AQ114"/>
  <c r="AR114"/>
  <c r="AS114"/>
  <c r="AT114"/>
  <c r="AU114"/>
  <c r="AV114"/>
  <c r="AM115"/>
  <c r="AN115"/>
  <c r="AO115"/>
  <c r="AP115"/>
  <c r="AQ115"/>
  <c r="AR115"/>
  <c r="AS115"/>
  <c r="AT115"/>
  <c r="AU115"/>
  <c r="AV115"/>
  <c r="AM116"/>
  <c r="AN116"/>
  <c r="AO116"/>
  <c r="AP116"/>
  <c r="AQ116"/>
  <c r="AR116"/>
  <c r="AS116"/>
  <c r="AT116"/>
  <c r="AU116"/>
  <c r="AV116"/>
  <c r="AM117"/>
  <c r="AN117"/>
  <c r="AO117"/>
  <c r="AP117"/>
  <c r="AQ117"/>
  <c r="AR117"/>
  <c r="AS117"/>
  <c r="AT117"/>
  <c r="AU117"/>
  <c r="AV117"/>
  <c r="AM118"/>
  <c r="AN118"/>
  <c r="AO118"/>
  <c r="AP118"/>
  <c r="AQ118"/>
  <c r="AR118"/>
  <c r="AS118"/>
  <c r="AT118"/>
  <c r="AU118"/>
  <c r="AV118"/>
  <c r="AM119"/>
  <c r="AN119"/>
  <c r="AO119"/>
  <c r="AP119"/>
  <c r="AQ119"/>
  <c r="AR119"/>
  <c r="AS119"/>
  <c r="AT119"/>
  <c r="AU119"/>
  <c r="AV119"/>
  <c r="AM120"/>
  <c r="AN120"/>
  <c r="AO120"/>
  <c r="AP120"/>
  <c r="AQ120"/>
  <c r="AR120"/>
  <c r="AS120"/>
  <c r="AT120"/>
  <c r="AU120"/>
  <c r="AV120"/>
  <c r="AM121"/>
  <c r="AN121"/>
  <c r="AO121"/>
  <c r="AP121"/>
  <c r="AQ121"/>
  <c r="AR121"/>
  <c r="AS121"/>
  <c r="AT121"/>
  <c r="AU121"/>
  <c r="AV121"/>
  <c r="AM122"/>
  <c r="AN122"/>
  <c r="AO122"/>
  <c r="AP122"/>
  <c r="AQ122"/>
  <c r="AR122"/>
  <c r="AS122"/>
  <c r="AT122"/>
  <c r="AU122"/>
  <c r="AV122"/>
  <c r="AM123"/>
  <c r="AN123"/>
  <c r="AO123"/>
  <c r="AP123"/>
  <c r="AQ123"/>
  <c r="AR123"/>
  <c r="AS123"/>
  <c r="AT123"/>
  <c r="AU123"/>
  <c r="AV123"/>
  <c r="AM124"/>
  <c r="AN124"/>
  <c r="AO124"/>
  <c r="AP124"/>
  <c r="AQ124"/>
  <c r="AR124"/>
  <c r="AS124"/>
  <c r="AT124"/>
  <c r="AU124"/>
  <c r="AV124"/>
  <c r="AM125"/>
  <c r="AN125"/>
  <c r="AO125"/>
  <c r="AP125"/>
  <c r="AQ125"/>
  <c r="AR125"/>
  <c r="AS125"/>
  <c r="AT125"/>
  <c r="AU125"/>
  <c r="AV125"/>
  <c r="AM126"/>
  <c r="AN126"/>
  <c r="AO126"/>
  <c r="AP126"/>
  <c r="AQ126"/>
  <c r="AR126"/>
  <c r="AS126"/>
  <c r="AT126"/>
  <c r="AU126"/>
  <c r="AV126"/>
  <c r="AM127"/>
  <c r="AN127"/>
  <c r="AO127"/>
  <c r="AP127"/>
  <c r="AQ127"/>
  <c r="AR127"/>
  <c r="AS127"/>
  <c r="AT127"/>
  <c r="AU127"/>
  <c r="AV127"/>
  <c r="AM128"/>
  <c r="AN128"/>
  <c r="AO128"/>
  <c r="AP128"/>
  <c r="AQ128"/>
  <c r="AR128"/>
  <c r="AS128"/>
  <c r="AT128"/>
  <c r="AU128"/>
  <c r="AV128"/>
  <c r="AM129"/>
  <c r="AN129"/>
  <c r="AO129"/>
  <c r="AP129"/>
  <c r="AQ129"/>
  <c r="AR129"/>
  <c r="AS129"/>
  <c r="AT129"/>
  <c r="AU129"/>
  <c r="AV129"/>
  <c r="AM130"/>
  <c r="AN130"/>
  <c r="AO130"/>
  <c r="AP130"/>
  <c r="AQ130"/>
  <c r="AR130"/>
  <c r="AS130"/>
  <c r="AT130"/>
  <c r="AU130"/>
  <c r="AV130"/>
  <c r="AM131"/>
  <c r="AN131"/>
  <c r="AO131"/>
  <c r="AP131"/>
  <c r="AQ131"/>
  <c r="AR131"/>
  <c r="AS131"/>
  <c r="AT131"/>
  <c r="AU131"/>
  <c r="AV131"/>
  <c r="AM132"/>
  <c r="AN132"/>
  <c r="AO132"/>
  <c r="AP132"/>
  <c r="AQ132"/>
  <c r="AR132"/>
  <c r="AS132"/>
  <c r="AT132"/>
  <c r="AU132"/>
  <c r="AV132"/>
  <c r="AM133"/>
  <c r="AN133"/>
  <c r="AO133"/>
  <c r="AP133"/>
  <c r="AQ133"/>
  <c r="AR133"/>
  <c r="AS133"/>
  <c r="AT133"/>
  <c r="AU133"/>
  <c r="AV133"/>
  <c r="AM134"/>
  <c r="AN134"/>
  <c r="AO134"/>
  <c r="AP134"/>
  <c r="AQ134"/>
  <c r="AR134"/>
  <c r="AS134"/>
  <c r="AT134"/>
  <c r="AU134"/>
  <c r="AV134"/>
  <c r="AM135"/>
  <c r="AN135"/>
  <c r="AO135"/>
  <c r="AP135"/>
  <c r="AQ135"/>
  <c r="AR135"/>
  <c r="AS135"/>
  <c r="AT135"/>
  <c r="AU135"/>
  <c r="AV135"/>
  <c r="AM136"/>
  <c r="AN136"/>
  <c r="AO136"/>
  <c r="AP136"/>
  <c r="AQ136"/>
  <c r="AR136"/>
  <c r="AS136"/>
  <c r="AT136"/>
  <c r="AU136"/>
  <c r="AV136"/>
  <c r="AM137"/>
  <c r="AN137"/>
  <c r="AO137"/>
  <c r="AP137"/>
  <c r="AQ137"/>
  <c r="AR137"/>
  <c r="AS137"/>
  <c r="AT137"/>
  <c r="AU137"/>
  <c r="AV137"/>
  <c r="AM138"/>
  <c r="AN138"/>
  <c r="AO138"/>
  <c r="AP138"/>
  <c r="AQ138"/>
  <c r="AR138"/>
  <c r="AS138"/>
  <c r="AT138"/>
  <c r="AU138"/>
  <c r="AV138"/>
  <c r="AM139"/>
  <c r="AN139"/>
  <c r="AO139"/>
  <c r="AP139"/>
  <c r="AQ139"/>
  <c r="AR139"/>
  <c r="AS139"/>
  <c r="AT139"/>
  <c r="AU139"/>
  <c r="AV139"/>
  <c r="AM140"/>
  <c r="AN140"/>
  <c r="AO140"/>
  <c r="AP140"/>
  <c r="AQ140"/>
  <c r="AR140"/>
  <c r="AS140"/>
  <c r="AT140"/>
  <c r="AU140"/>
  <c r="AV140"/>
  <c r="AM141"/>
  <c r="AN141"/>
  <c r="AO141"/>
  <c r="AP141"/>
  <c r="AQ141"/>
  <c r="AR141"/>
  <c r="AS141"/>
  <c r="AT141"/>
  <c r="AU141"/>
  <c r="AV141"/>
  <c r="AM142"/>
  <c r="AN142"/>
  <c r="AO142"/>
  <c r="AP142"/>
  <c r="AQ142"/>
  <c r="AR142"/>
  <c r="AS142"/>
  <c r="AT142"/>
  <c r="AU142"/>
  <c r="AV142"/>
  <c r="AM143"/>
  <c r="AN143"/>
  <c r="AO143"/>
  <c r="AP143"/>
  <c r="AQ143"/>
  <c r="AR143"/>
  <c r="AS143"/>
  <c r="AT143"/>
  <c r="AU143"/>
  <c r="AV143"/>
  <c r="AM144"/>
  <c r="AN144"/>
  <c r="AO144"/>
  <c r="AP144"/>
  <c r="AQ144"/>
  <c r="AR144"/>
  <c r="AS144"/>
  <c r="AT144"/>
  <c r="AU144"/>
  <c r="AV144"/>
  <c r="AM145"/>
  <c r="AN145"/>
  <c r="AO145"/>
  <c r="AP145"/>
  <c r="AQ145"/>
  <c r="AR145"/>
  <c r="AS145"/>
  <c r="AT145"/>
  <c r="AU145"/>
  <c r="AV145"/>
  <c r="AM146"/>
  <c r="AN146"/>
  <c r="AO146"/>
  <c r="AP146"/>
  <c r="AQ146"/>
  <c r="AR146"/>
  <c r="AS146"/>
  <c r="AT146"/>
  <c r="AU146"/>
  <c r="AV146"/>
  <c r="AM147"/>
  <c r="AN147"/>
  <c r="AO147"/>
  <c r="AP147"/>
  <c r="AQ147"/>
  <c r="AR147"/>
  <c r="AS147"/>
  <c r="AT147"/>
  <c r="AU147"/>
  <c r="AV147"/>
  <c r="AM148"/>
  <c r="AN148"/>
  <c r="AO148"/>
  <c r="AP148"/>
  <c r="AQ148"/>
  <c r="AR148"/>
  <c r="AS148"/>
  <c r="AT148"/>
  <c r="AU148"/>
  <c r="AV148"/>
  <c r="AM149"/>
  <c r="AN149"/>
  <c r="AO149"/>
  <c r="AP149"/>
  <c r="AQ149"/>
  <c r="AR149"/>
  <c r="AS149"/>
  <c r="AT149"/>
  <c r="AU149"/>
  <c r="AV149"/>
  <c r="AM150"/>
  <c r="AN150"/>
  <c r="AO150"/>
  <c r="AP150"/>
  <c r="AQ150"/>
  <c r="AR150"/>
  <c r="AS150"/>
  <c r="AT150"/>
  <c r="AU150"/>
  <c r="AV150"/>
  <c r="AM151"/>
  <c r="AN151"/>
  <c r="AO151"/>
  <c r="AP151"/>
  <c r="AQ151"/>
  <c r="AR151"/>
  <c r="AS151"/>
  <c r="AT151"/>
  <c r="AU151"/>
  <c r="AV151"/>
  <c r="AP5"/>
  <c r="AQ5"/>
  <c r="AR5"/>
  <c r="AS5"/>
  <c r="AT5"/>
  <c r="AU5"/>
  <c r="AV5"/>
  <c r="AO5"/>
  <c r="AN5"/>
  <c r="AM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AJ160"/>
  <c r="AK160"/>
  <c r="AJ161"/>
  <c r="AK161"/>
  <c r="AJ162"/>
  <c r="AK162"/>
  <c r="AJ163"/>
  <c r="AK163"/>
  <c r="AJ164"/>
  <c r="AK164"/>
  <c r="AJ165"/>
  <c r="AK165"/>
  <c r="AJ166"/>
  <c r="AK166"/>
  <c r="AJ167"/>
  <c r="AK167"/>
  <c r="AJ168"/>
  <c r="AK168"/>
  <c r="AJ169"/>
  <c r="AK169"/>
  <c r="AJ170"/>
  <c r="AK170"/>
  <c r="AJ171"/>
  <c r="AK171"/>
  <c r="AJ172"/>
  <c r="AK172"/>
  <c r="AJ173"/>
  <c r="AK173"/>
  <c r="AJ174"/>
  <c r="AK174"/>
  <c r="AJ175"/>
  <c r="AK175"/>
  <c r="AJ176"/>
  <c r="AK176"/>
  <c r="AJ177"/>
  <c r="AK177"/>
  <c r="AJ178"/>
  <c r="AK178"/>
  <c r="AJ179"/>
  <c r="AK179"/>
  <c r="AJ180"/>
  <c r="AK180"/>
  <c r="AJ181"/>
  <c r="AK181"/>
  <c r="AJ182"/>
  <c r="AK182"/>
  <c r="AJ183"/>
  <c r="AK183"/>
  <c r="AJ184"/>
  <c r="AK184"/>
  <c r="AJ185"/>
  <c r="AK185"/>
  <c r="AJ186"/>
  <c r="AK186"/>
  <c r="AJ187"/>
  <c r="AK187"/>
  <c r="AJ188"/>
  <c r="AK188"/>
  <c r="AJ189"/>
  <c r="AK189"/>
  <c r="AJ190"/>
  <c r="AK190"/>
  <c r="AJ191"/>
  <c r="AK191"/>
  <c r="AJ192"/>
  <c r="AK192"/>
  <c r="AJ193"/>
  <c r="AK193"/>
  <c r="AJ194"/>
  <c r="AK194"/>
  <c r="AJ195"/>
  <c r="AK195"/>
  <c r="AJ196"/>
  <c r="AK196"/>
  <c r="AJ197"/>
  <c r="AK197"/>
  <c r="AJ198"/>
  <c r="AK198"/>
  <c r="AJ199"/>
  <c r="AK199"/>
  <c r="AK5"/>
  <c r="AJ5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I6"/>
  <c r="AI7" s="1"/>
  <c r="AI8" s="1"/>
  <c r="AI9" s="1"/>
  <c r="AI10" s="1"/>
  <c r="AI11" s="1"/>
  <c r="AI12" s="1"/>
  <c r="AI13" s="1"/>
  <c r="AI14" s="1"/>
  <c r="AI15" s="1"/>
  <c r="AI16" s="1"/>
  <c r="AI17" s="1"/>
  <c r="AI18" s="1"/>
  <c r="AI19"/>
  <c r="AI20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/>
  <c r="AI36"/>
  <c r="AI37" s="1"/>
  <c r="AI38" s="1"/>
  <c r="AI39" s="1"/>
  <c r="AI40" s="1"/>
  <c r="AI41" s="1"/>
  <c r="AI42" s="1"/>
  <c r="AI43"/>
  <c r="AI44"/>
  <c r="AI45" s="1"/>
  <c r="AI46" s="1"/>
  <c r="AI47" s="1"/>
  <c r="AI48" s="1"/>
  <c r="AI49" s="1"/>
  <c r="AI50" s="1"/>
  <c r="AI51" s="1"/>
  <c r="AI52" s="1"/>
  <c r="AI53" s="1"/>
  <c r="AH54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I54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/>
  <c r="AI85" s="1"/>
  <c r="AI86" s="1"/>
  <c r="AI87" s="1"/>
  <c r="AI88" s="1"/>
  <c r="AI89" s="1"/>
  <c r="AI90" s="1"/>
  <c r="AI91" s="1"/>
  <c r="AI92"/>
  <c r="AI93" s="1"/>
  <c r="AI94" s="1"/>
  <c r="AI95" s="1"/>
  <c r="AI96" s="1"/>
  <c r="AI97" s="1"/>
  <c r="AI98" s="1"/>
  <c r="AI99" s="1"/>
  <c r="AI100" s="1"/>
  <c r="AI101" s="1"/>
  <c r="AI102" s="1"/>
  <c r="AH103"/>
  <c r="AI103"/>
  <c r="AH104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I104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/>
  <c r="AI118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/>
  <c r="AI134"/>
  <c r="AI135" s="1"/>
  <c r="AI136" s="1"/>
  <c r="AI137" s="1"/>
  <c r="AI138" s="1"/>
  <c r="AI139" s="1"/>
  <c r="AI140" s="1"/>
  <c r="AI141"/>
  <c r="AI142"/>
  <c r="AI143" s="1"/>
  <c r="AI144" s="1"/>
  <c r="AI145" s="1"/>
  <c r="AI146" s="1"/>
  <c r="AI147" s="1"/>
  <c r="AI148" s="1"/>
  <c r="AI149" s="1"/>
  <c r="AI150" s="1"/>
  <c r="AI151" s="1"/>
  <c r="AH152"/>
  <c r="AI152"/>
  <c r="AH153"/>
  <c r="AI153"/>
  <c r="AH154"/>
  <c r="AH155" s="1"/>
  <c r="AH156" s="1"/>
  <c r="AH157" s="1"/>
  <c r="AH158" s="1"/>
  <c r="AH159" s="1"/>
  <c r="AH160" s="1"/>
  <c r="AI154"/>
  <c r="AI155" s="1"/>
  <c r="AI156" s="1"/>
  <c r="AI157" s="1"/>
  <c r="AI158" s="1"/>
  <c r="AI159" s="1"/>
  <c r="AI160" s="1"/>
  <c r="AH161"/>
  <c r="AI161"/>
  <c r="AH162"/>
  <c r="AH163" s="1"/>
  <c r="AH164" s="1"/>
  <c r="AH165" s="1"/>
  <c r="AH166" s="1"/>
  <c r="AH167" s="1"/>
  <c r="AH168" s="1"/>
  <c r="AI162"/>
  <c r="AI163" s="1"/>
  <c r="AI164" s="1"/>
  <c r="AI165" s="1"/>
  <c r="AI166" s="1"/>
  <c r="AI167" s="1"/>
  <c r="AI168" s="1"/>
  <c r="AH169"/>
  <c r="AI169"/>
  <c r="AH170"/>
  <c r="AH171" s="1"/>
  <c r="AH172" s="1"/>
  <c r="AH173" s="1"/>
  <c r="AH174" s="1"/>
  <c r="AH175" s="1"/>
  <c r="AH176" s="1"/>
  <c r="AI170"/>
  <c r="AI171" s="1"/>
  <c r="AI172" s="1"/>
  <c r="AI173" s="1"/>
  <c r="AI174" s="1"/>
  <c r="AI175" s="1"/>
  <c r="AI176" s="1"/>
  <c r="AH177"/>
  <c r="AI177"/>
  <c r="AH178"/>
  <c r="AH179" s="1"/>
  <c r="AH180" s="1"/>
  <c r="AH181" s="1"/>
  <c r="AH182" s="1"/>
  <c r="AH183" s="1"/>
  <c r="AI178"/>
  <c r="AI179" s="1"/>
  <c r="AI180" s="1"/>
  <c r="AI181" s="1"/>
  <c r="AI182" s="1"/>
  <c r="AI183" s="1"/>
  <c r="AH184"/>
  <c r="AH185" s="1"/>
  <c r="AH186" s="1"/>
  <c r="AH187" s="1"/>
  <c r="AH188" s="1"/>
  <c r="AH189" s="1"/>
  <c r="AH190" s="1"/>
  <c r="AH191" s="1"/>
  <c r="AI184"/>
  <c r="AI185" s="1"/>
  <c r="AI186" s="1"/>
  <c r="AI187" s="1"/>
  <c r="AI188" s="1"/>
  <c r="AI189" s="1"/>
  <c r="AI190" s="1"/>
  <c r="AI191" s="1"/>
  <c r="AH192"/>
  <c r="AH193" s="1"/>
  <c r="AH194" s="1"/>
  <c r="AH195" s="1"/>
  <c r="AH196" s="1"/>
  <c r="AH197" s="1"/>
  <c r="AH198" s="1"/>
  <c r="AH199" s="1"/>
  <c r="AI192"/>
  <c r="AI193" s="1"/>
  <c r="AI194" s="1"/>
  <c r="AI195" s="1"/>
  <c r="AI196" s="1"/>
  <c r="AI197" s="1"/>
  <c r="AI198" s="1"/>
  <c r="AI199" s="1"/>
  <c r="AI5"/>
  <c r="AH5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I8" i="11"/>
  <c r="I12"/>
  <c r="I16"/>
  <c r="I6"/>
  <c r="I14"/>
  <c r="I9"/>
  <c r="I7"/>
  <c r="I11"/>
  <c r="I15"/>
  <c r="I10"/>
  <c r="I13"/>
  <c r="I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<sst xmlns="http://schemas.openxmlformats.org/spreadsheetml/2006/main" count="35932" uniqueCount="290">
  <si>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</si>
  <si>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</si>
  <si>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</si>
  <si>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</si>
  <si>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</si>
  <si>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</si>
  <si>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</si>
  <si>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</si>
  <si>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</si>
  <si>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</si>
  <si>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</si>
  <si>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</si>
  <si>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</si>
  <si>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</si>
  <si>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</si>
  <si>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</si>
  <si>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</si>
  <si>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</si>
  <si>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</si>
  <si>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</si>
  <si>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</si>
  <si>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</si>
  <si>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</si>
  <si>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</si>
  <si>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</si>
  <si>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</si>
  <si>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</si>
  <si>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</si>
  <si>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</si>
  <si>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</si>
  <si>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</si>
  <si>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</si>
  <si>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</si>
  <si>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</si>
  <si>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</si>
  <si>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</si>
  <si>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</si>
  <si>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</si>
  <si>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</si>
  <si>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</si>
  <si>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</si>
  <si>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</si>
  <si>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</si>
  <si>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</si>
  <si>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</si>
  <si>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</si>
  <si>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</si>
  <si>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</si>
  <si>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</si>
  <si>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</si>
  <si>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</si>
  <si>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</si>
  <si>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</si>
  <si>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</si>
  <si>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</si>
  <si>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</si>
  <si>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</si>
  <si>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</si>
  <si>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</si>
  <si>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</si>
  <si>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</si>
  <si>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</si>
  <si>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</si>
  <si>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</si>
  <si>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</si>
  <si>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</si>
  <si>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</si>
  <si>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</si>
  <si>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</si>
  <si>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</si>
  <si>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</si>
  <si>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</si>
  <si>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</si>
  <si>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</si>
  <si>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</si>
  <si>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</si>
  <si>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</si>
  <si>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</si>
  <si>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</si>
  <si>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</si>
  <si>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</si>
  <si>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</si>
  <si>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</si>
  <si>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</si>
  <si>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</si>
  <si>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</si>
  <si>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</si>
  <si>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</si>
  <si>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</si>
  <si>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</si>
  <si>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</si>
  <si>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</si>
  <si>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</si>
  <si>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</si>
  <si>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</si>
  <si>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</si>
  <si>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</si>
  <si>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</si>
  <si>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</si>
  <si>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</si>
  <si>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</si>
  <si>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</si>
  <si>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</si>
  <si>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</si>
  <si>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</si>
  <si>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</si>
  <si>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</si>
  <si>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</si>
  <si>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</si>
  <si>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</si>
  <si>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</si>
  <si>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</si>
  <si>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</si>
  <si>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</si>
  <si>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</si>
  <si>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</si>
  <si>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</si>
  <si>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</si>
  <si>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</si>
  <si>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</si>
  <si>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</si>
  <si>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</si>
  <si>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</si>
  <si>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</si>
  <si>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</si>
  <si>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</si>
  <si>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</si>
  <si>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</si>
  <si>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</si>
  <si>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</si>
  <si>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</si>
  <si>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</si>
  <si>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</si>
  <si>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</si>
  <si>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</si>
  <si>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</si>
  <si>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</si>
  <si>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</si>
  <si>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</si>
  <si>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</si>
  <si>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</si>
  <si>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</si>
  <si>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</si>
  <si>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</si>
  <si>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</si>
  <si>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</si>
  <si>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</si>
  <si>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</si>
  <si>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</si>
  <si>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</si>
  <si>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</si>
  <si>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</si>
  <si>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</si>
  <si>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</si>
  <si>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</si>
  <si>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</si>
  <si>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</si>
  <si>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</si>
  <si>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</si>
  <si>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</si>
  <si>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</si>
  <si>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</si>
  <si>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</si>
  <si>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</si>
  <si>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</si>
  <si>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</si>
  <si>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</si>
  <si>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</si>
  <si>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</si>
  <si>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</si>
  <si>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</si>
  <si>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</si>
  <si>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</si>
  <si>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</si>
  <si>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</si>
  <si>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</si>
  <si>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</si>
  <si>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</si>
  <si>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</si>
  <si>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</si>
  <si>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</si>
  <si>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</si>
  <si>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</si>
  <si>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</si>
  <si>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</si>
  <si>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</si>
  <si>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</si>
  <si>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</si>
  <si>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</si>
  <si>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</si>
  <si>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</si>
  <si>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</si>
  <si>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</si>
  <si>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</si>
  <si>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</si>
  <si>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</si>
  <si>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</si>
  <si>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</si>
  <si>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</si>
  <si>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</si>
  <si>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</si>
  <si>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</si>
  <si>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</si>
  <si>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</si>
  <si>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</si>
  <si>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</si>
  <si>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</si>
  <si>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</si>
  <si>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</si>
  <si>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</si>
  <si>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</si>
  <si>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</si>
  <si>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</si>
  <si>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</si>
  <si>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</si>
  <si>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</si>
  <si>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</si>
  <si>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</si>
  <si>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</si>
  <si>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</si>
  <si>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</si>
  <si>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</si>
  <si>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</si>
  <si>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</si>
  <si>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</si>
  <si>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</si>
  <si>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</si>
  <si>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</si>
  <si>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</si>
  <si>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</si>
  <si>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</si>
  <si>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</si>
  <si>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</si>
  <si>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</si>
  <si>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</si>
  <si>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</si>
  <si>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</si>
  <si>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</si>
  <si>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</si>
  <si>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</si>
  <si>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</si>
  <si>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</si>
  <si>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</si>
  <si>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</si>
  <si>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</si>
  <si>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</si>
  <si>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</si>
  <si>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</si>
  <si>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</si>
  <si>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</si>
  <si>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</si>
  <si>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</si>
  <si>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</si>
  <si>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</si>
  <si>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</si>
  <si>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</si>
  <si>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</si>
  <si>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</si>
  <si>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</si>
  <si>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</si>
  <si>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</si>
  <si>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</si>
  <si>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</si>
  <si>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</si>
  <si>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</si>
  <si>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</si>
  <si>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</si>
  <si>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</si>
  <si>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</si>
  <si>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</si>
  <si>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</si>
  <si>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</si>
  <si>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</si>
  <si>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</si>
  <si>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</si>
  <si>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</si>
  <si>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</si>
  <si>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</si>
  <si>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</si>
  <si>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</si>
  <si>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</si>
  <si>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</si>
  <si>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</si>
  <si>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</si>
  <si>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</si>
  <si>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</si>
  <si>
    <t>Mid Juve Phase date (guess)</t>
  </si>
  <si>
    <t>PP</t>
  </si>
  <si>
    <t>FN</t>
  </si>
  <si>
    <t>Mid flower phase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</si>
</sst>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57321728"/>
        <c:axId val="57372672"/>
      </c:lineChart>
      <c:catAx>
        <c:axId val="57321728"/>
        <c:scaling>
          <c:orientation val="minMax"/>
        </c:scaling>
        <c:axPos val="b"/>
        <c:tickLblPos val="nextTo"/>
        <c:crossAx val="57372672"/>
        <c:crosses val="autoZero"/>
        <c:auto val="1"/>
        <c:lblAlgn val="ctr"/>
        <c:lblOffset val="100"/>
      </c:catAx>
      <c:valAx>
        <c:axId val="57372672"/>
        <c:scaling>
          <c:orientation val="minMax"/>
        </c:scaling>
        <c:axPos val="l"/>
        <c:majorGridlines/>
        <c:numFmt formatCode="General" sourceLinked="1"/>
        <c:tickLblPos val="nextTo"/>
        <c:crossAx val="573217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61806464"/>
        <c:axId val="61808000"/>
      </c:lineChart>
      <c:catAx>
        <c:axId val="61806464"/>
        <c:scaling>
          <c:orientation val="minMax"/>
        </c:scaling>
        <c:axPos val="b"/>
        <c:tickLblPos val="nextTo"/>
        <c:crossAx val="61808000"/>
        <c:crosses val="autoZero"/>
        <c:auto val="1"/>
        <c:lblAlgn val="ctr"/>
        <c:lblOffset val="100"/>
      </c:catAx>
      <c:valAx>
        <c:axId val="61808000"/>
        <c:scaling>
          <c:orientation val="minMax"/>
        </c:scaling>
        <c:axPos val="l"/>
        <c:majorGridlines/>
        <c:numFmt formatCode="General" sourceLinked="1"/>
        <c:tickLblPos val="nextTo"/>
        <c:crossAx val="618064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81369344"/>
        <c:axId val="90222592"/>
      </c:lineChart>
      <c:catAx>
        <c:axId val="81369344"/>
        <c:scaling>
          <c:orientation val="minMax"/>
        </c:scaling>
        <c:axPos val="b"/>
        <c:tickLblPos val="nextTo"/>
        <c:crossAx val="90222592"/>
        <c:crosses val="autoZero"/>
        <c:auto val="1"/>
        <c:lblAlgn val="ctr"/>
        <c:lblOffset val="100"/>
      </c:catAx>
      <c:valAx>
        <c:axId val="90222592"/>
        <c:scaling>
          <c:orientation val="minMax"/>
        </c:scaling>
        <c:axPos val="l"/>
        <c:majorGridlines/>
        <c:numFmt formatCode="General" sourceLinked="1"/>
        <c:tickLblPos val="nextTo"/>
        <c:crossAx val="813693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92285952"/>
        <c:axId val="93094656"/>
      </c:lineChart>
      <c:catAx>
        <c:axId val="92285952"/>
        <c:scaling>
          <c:orientation val="minMax"/>
        </c:scaling>
        <c:axPos val="b"/>
        <c:tickLblPos val="nextTo"/>
        <c:crossAx val="93094656"/>
        <c:crosses val="autoZero"/>
        <c:auto val="1"/>
        <c:lblAlgn val="ctr"/>
        <c:lblOffset val="100"/>
      </c:catAx>
      <c:valAx>
        <c:axId val="93094656"/>
        <c:scaling>
          <c:orientation val="minMax"/>
        </c:scaling>
        <c:axPos val="l"/>
        <c:majorGridlines/>
        <c:numFmt formatCode="General" sourceLinked="1"/>
        <c:tickLblPos val="nextTo"/>
        <c:crossAx val="922859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layout/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summary'!$I$5:$I$16</c:f>
              <c:numCache>
                <c:formatCode>General</c:formatCode>
                <c:ptCount val="12"/>
                <c:pt idx="0">
                  <c:v>15.93699836730957</c:v>
                </c:pt>
                <c:pt idx="1">
                  <c:v>15.93699836730957</c:v>
                </c:pt>
                <c:pt idx="2">
                  <c:v>15.93699836730957</c:v>
                </c:pt>
                <c:pt idx="3">
                  <c:v>12.690816879272461</c:v>
                </c:pt>
                <c:pt idx="4">
                  <c:v>12.690816879272461</c:v>
                </c:pt>
                <c:pt idx="5">
                  <c:v>12.690816879272461</c:v>
                </c:pt>
                <c:pt idx="6">
                  <c:v>14.81067943572998</c:v>
                </c:pt>
                <c:pt idx="7">
                  <c:v>14.81067943572998</c:v>
                </c:pt>
                <c:pt idx="8">
                  <c:v>14.81067943572998</c:v>
                </c:pt>
                <c:pt idx="9">
                  <c:v>16.51978874206543</c:v>
                </c:pt>
                <c:pt idx="10">
                  <c:v>16.51978874206543</c:v>
                </c:pt>
                <c:pt idx="11">
                  <c:v>16.51978874206543</c:v>
                </c:pt>
              </c:numCache>
            </c:numRef>
          </c:xVal>
          <c:yVal>
            <c:numRef>
              <c:f>'Flowering summary'!$K$5:$K$16</c:f>
              <c:numCache>
                <c:formatCode>0.0</c:formatCode>
                <c:ptCount val="12"/>
                <c:pt idx="0">
                  <c:v>15.724137931034482</c:v>
                </c:pt>
                <c:pt idx="1">
                  <c:v>15.6</c:v>
                </c:pt>
                <c:pt idx="2">
                  <c:v>15.392857142857142</c:v>
                </c:pt>
                <c:pt idx="3">
                  <c:v>18.407407407407408</c:v>
                </c:pt>
                <c:pt idx="4">
                  <c:v>18.142857142857142</c:v>
                </c:pt>
                <c:pt idx="5">
                  <c:v>17.888888888888889</c:v>
                </c:pt>
                <c:pt idx="6">
                  <c:v>16.5</c:v>
                </c:pt>
                <c:pt idx="7">
                  <c:v>16.307692307692307</c:v>
                </c:pt>
                <c:pt idx="8">
                  <c:v>16.466666666666665</c:v>
                </c:pt>
                <c:pt idx="9">
                  <c:v>15.74074074074074</c:v>
                </c:pt>
                <c:pt idx="10">
                  <c:v>15.793103448275861</c:v>
                </c:pt>
                <c:pt idx="11">
                  <c:v>15.48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summary'!$N$3:$N$6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summary'!$O$3:$O$6</c:f>
              <c:numCache>
                <c:formatCode>General</c:formatCode>
                <c:ptCount val="4"/>
                <c:pt idx="0">
                  <c:v>18</c:v>
                </c:pt>
                <c:pt idx="1">
                  <c:v>18</c:v>
                </c:pt>
                <c:pt idx="2" formatCode="0.0">
                  <c:v>15</c:v>
                </c:pt>
                <c:pt idx="3">
                  <c:v>15</c:v>
                </c:pt>
              </c:numCache>
            </c:numRef>
          </c:yVal>
        </c:ser>
        <c:axId val="93411968"/>
        <c:axId val="93417856"/>
      </c:scatterChart>
      <c:valAx>
        <c:axId val="93411968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93417856"/>
        <c:crosses val="autoZero"/>
        <c:crossBetween val="midCat"/>
      </c:valAx>
      <c:valAx>
        <c:axId val="93417856"/>
        <c:scaling>
          <c:orientation val="minMax"/>
          <c:max val="20"/>
          <c:min val="10"/>
        </c:scaling>
        <c:axPos val="l"/>
        <c:majorGridlines/>
        <c:numFmt formatCode="0.0" sourceLinked="1"/>
        <c:tickLblPos val="nextTo"/>
        <c:crossAx val="934119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title>
      <c:tx>
        <c:rich>
          <a:bodyPr/>
          <a:lstStyle/>
          <a:p>
            <a:pPr>
              <a:defRPr/>
            </a:pPr>
            <a:r>
              <a:rPr lang="en-US"/>
              <a:t>NFF v PP</a:t>
            </a:r>
          </a:p>
        </c:rich>
      </c:tx>
      <c:layout/>
      <c:overlay val="1"/>
    </c:title>
    <c:plotArea>
      <c:layout/>
      <c:scatterChart>
        <c:scatterStyle val="lineMarker"/>
        <c:ser>
          <c:idx val="1"/>
          <c:order val="1"/>
          <c:spPr>
            <a:ln w="28575">
              <a:noFill/>
            </a:ln>
          </c:spPr>
          <c:xVal>
            <c:numRef>
              <c:f>'Flowering summary'!$J$5:$J$16</c:f>
              <c:numCache>
                <c:formatCode>General</c:formatCode>
                <c:ptCount val="12"/>
                <c:pt idx="0">
                  <c:v>15.05659008026123</c:v>
                </c:pt>
                <c:pt idx="1">
                  <c:v>15.05659008026123</c:v>
                </c:pt>
                <c:pt idx="2">
                  <c:v>15.05659008026123</c:v>
                </c:pt>
                <c:pt idx="3">
                  <c:v>10.400565147399902</c:v>
                </c:pt>
                <c:pt idx="4">
                  <c:v>10.400565147399902</c:v>
                </c:pt>
                <c:pt idx="5">
                  <c:v>10.400565147399902</c:v>
                </c:pt>
                <c:pt idx="6">
                  <c:v>16.374711990356445</c:v>
                </c:pt>
                <c:pt idx="7">
                  <c:v>16.374711990356445</c:v>
                </c:pt>
                <c:pt idx="8">
                  <c:v>16.374711990356445</c:v>
                </c:pt>
                <c:pt idx="9">
                  <c:v>16.070426940917969</c:v>
                </c:pt>
                <c:pt idx="10">
                  <c:v>16.070426940917969</c:v>
                </c:pt>
                <c:pt idx="11">
                  <c:v>16.070426940917969</c:v>
                </c:pt>
              </c:numCache>
            </c:numRef>
          </c:xVal>
          <c:yVal>
            <c:numRef>
              <c:f>'Flowering summary'!$L$5:$L$16</c:f>
              <c:numCache>
                <c:formatCode>0.00</c:formatCode>
                <c:ptCount val="12"/>
                <c:pt idx="0">
                  <c:v>6.0000000000000018</c:v>
                </c:pt>
                <c:pt idx="1">
                  <c:v>4.8137931034482779</c:v>
                </c:pt>
                <c:pt idx="2">
                  <c:v>4.9671428571428571</c:v>
                </c:pt>
                <c:pt idx="3">
                  <c:v>9.5925925925925917</c:v>
                </c:pt>
                <c:pt idx="4">
                  <c:v>9.8571428571428577</c:v>
                </c:pt>
                <c:pt idx="5">
                  <c:v>10.111111111111111</c:v>
                </c:pt>
                <c:pt idx="6">
                  <c:v>7.5</c:v>
                </c:pt>
                <c:pt idx="7">
                  <c:v>7.5018315018315036</c:v>
                </c:pt>
                <c:pt idx="8">
                  <c:v>7.6696969696969717</c:v>
                </c:pt>
                <c:pt idx="9">
                  <c:v>7.2592592592592595</c:v>
                </c:pt>
                <c:pt idx="10">
                  <c:v>7.2068965517241388</c:v>
                </c:pt>
                <c:pt idx="11">
                  <c:v>7.52</c:v>
                </c:pt>
              </c:numCache>
            </c:numRef>
          </c:yVal>
        </c:ser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'Flowering summary'!$Q$3:$Q$6</c:f>
              <c:numCache>
                <c:formatCode>General</c:formatCode>
                <c:ptCount val="4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20</c:v>
                </c:pt>
              </c:numCache>
            </c:numRef>
          </c:xVal>
          <c:yVal>
            <c:numRef>
              <c:f>'Flowering summary'!$R$3:$R$6</c:f>
              <c:numCache>
                <c:formatCode>General</c:formatCode>
                <c:ptCount val="4"/>
                <c:pt idx="0">
                  <c:v>10</c:v>
                </c:pt>
                <c:pt idx="1">
                  <c:v>10</c:v>
                </c:pt>
                <c:pt idx="2" formatCode="0.0">
                  <c:v>7</c:v>
                </c:pt>
                <c:pt idx="3">
                  <c:v>7</c:v>
                </c:pt>
              </c:numCache>
            </c:numRef>
          </c:yVal>
        </c:ser>
        <c:axId val="94994816"/>
        <c:axId val="94997120"/>
      </c:scatterChart>
      <c:valAx>
        <c:axId val="94994816"/>
        <c:scaling>
          <c:orientation val="minMax"/>
          <c:max val="20"/>
          <c:min val="10"/>
        </c:scaling>
        <c:axPos val="b"/>
        <c:numFmt formatCode="General" sourceLinked="1"/>
        <c:tickLblPos val="nextTo"/>
        <c:crossAx val="94997120"/>
        <c:crosses val="autoZero"/>
        <c:crossBetween val="midCat"/>
      </c:valAx>
      <c:valAx>
        <c:axId val="94997120"/>
        <c:scaling>
          <c:orientation val="minMax"/>
          <c:max val="12"/>
          <c:min val="0"/>
        </c:scaling>
        <c:axPos val="l"/>
        <c:majorGridlines/>
        <c:numFmt formatCode="0.00" sourceLinked="1"/>
        <c:tickLblPos val="nextTo"/>
        <c:crossAx val="949948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847725</xdr:colOff>
      <xdr:row>7</xdr:row>
      <xdr:rowOff>38100</xdr:rowOff>
    </xdr:from>
    <xdr:to>
      <xdr:col>18</xdr:col>
      <xdr:colOff>180975</xdr:colOff>
      <xdr:row>21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866775</xdr:colOff>
      <xdr:row>22</xdr:row>
      <xdr:rowOff>9525</xdr:rowOff>
    </xdr:from>
    <xdr:to>
      <xdr:col>18</xdr:col>
      <xdr:colOff>200025</xdr:colOff>
      <xdr:row>36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day_length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7">
        <m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0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0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0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0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0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0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0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0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0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0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x v="0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x v="0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x v="0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x v="0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0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x v="0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x v="0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x v="0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0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0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0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0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0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0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0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0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x v="0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compact="0" compactData="0" gridDropZones="1" multipleFieldFilters="0" chartFormat="3">
  <location ref="T3:AF199" firstHeaderRow="1" firstDataRow="2" firstDataCol="4"/>
  <pivotFields count="43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7">
        <item x="0"/>
        <item x="3"/>
        <item x="2"/>
        <item x="6"/>
        <item x="1"/>
        <item x="4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95">
    <i>
      <x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4"/>
      <x v="4"/>
      <x v="47"/>
    </i>
    <i>
      <x v="1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2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3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4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>
      <x v="5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6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0" subtotal="average" baseField="0" baseItem="0"/>
    <dataField name="Average of Grain number" fld="31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4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41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9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38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D16" firstHeaderRow="1" firstDataRow="2" firstDataCol="2"/>
  <pivotFields count="9">
    <pivotField compact="0" outline="0" showAll="0" defaultSubtotal="0"/>
    <pivotField axis="axisRow" compact="0" outline="0" showAll="0" defaultSubtotal="0">
      <items count="5">
        <item x="0"/>
        <item x="1"/>
        <item x="3"/>
        <item h="1" x="4"/>
        <item x="2"/>
      </items>
    </pivotField>
    <pivotField compact="0" outline="0" showAll="0"/>
    <pivotField axis="axisRow" compact="0" outline="0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</pivotFields>
  <rowFields count="2">
    <field x="1"/>
    <field x="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57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57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57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57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57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57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57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57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57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7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7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7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7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7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7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7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7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7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7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57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57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7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7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7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7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7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7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7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7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7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7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7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7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7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7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7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opLeftCell="AJ1" workbookViewId="0">
      <selection activeCell="AR6" sqref="AR6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710937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230</v>
      </c>
      <c r="B3" s="7" t="s">
        <v>54</v>
      </c>
      <c r="X3" s="7" t="s">
        <v>156</v>
      </c>
      <c r="AO3" s="60" t="s">
        <v>230</v>
      </c>
      <c r="AP3" s="60" t="s">
        <v>265</v>
      </c>
      <c r="AQ3" s="60" t="s">
        <v>266</v>
      </c>
      <c r="AR3" s="60" t="s">
        <v>267</v>
      </c>
      <c r="AS3" s="60" t="s">
        <v>268</v>
      </c>
      <c r="AT3" s="60" t="s">
        <v>269</v>
      </c>
      <c r="AU3" s="60" t="s">
        <v>270</v>
      </c>
      <c r="AV3" s="60" t="s">
        <v>271</v>
      </c>
      <c r="AW3" s="60" t="s">
        <v>272</v>
      </c>
    </row>
    <row r="4" spans="1:49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  <c r="T4" s="7" t="s">
        <v>233</v>
      </c>
      <c r="U4" s="7" t="s">
        <v>31</v>
      </c>
      <c r="V4" s="7" t="s">
        <v>32</v>
      </c>
      <c r="W4" s="7" t="s">
        <v>30</v>
      </c>
      <c r="X4" t="s">
        <v>230</v>
      </c>
      <c r="Y4" t="s">
        <v>265</v>
      </c>
      <c r="Z4" t="s">
        <v>266</v>
      </c>
      <c r="AA4" t="s">
        <v>267</v>
      </c>
      <c r="AB4" t="s">
        <v>268</v>
      </c>
      <c r="AC4" t="s">
        <v>269</v>
      </c>
      <c r="AD4" t="s">
        <v>270</v>
      </c>
      <c r="AE4" t="s">
        <v>271</v>
      </c>
      <c r="AF4" t="s">
        <v>272</v>
      </c>
      <c r="AH4" t="s">
        <v>31</v>
      </c>
      <c r="AI4" t="s">
        <v>273</v>
      </c>
      <c r="AM4" s="58" t="s">
        <v>255</v>
      </c>
      <c r="AN4" s="17" t="s">
        <v>262</v>
      </c>
      <c r="AO4" t="s">
        <v>274</v>
      </c>
      <c r="AP4" t="s">
        <v>275</v>
      </c>
      <c r="AQ4" t="s">
        <v>276</v>
      </c>
      <c r="AR4" t="s">
        <v>278</v>
      </c>
      <c r="AS4" t="s">
        <v>277</v>
      </c>
      <c r="AT4" t="s">
        <v>279</v>
      </c>
      <c r="AU4" t="s">
        <v>280</v>
      </c>
      <c r="AV4" t="s">
        <v>281</v>
      </c>
      <c r="AW4" t="s">
        <v>282</v>
      </c>
    </row>
    <row r="5" spans="1:49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  <c r="T5" t="s">
        <v>227</v>
      </c>
      <c r="U5" t="s">
        <v>62</v>
      </c>
      <c r="V5" t="s">
        <v>75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48.333333333333336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48.333333333333336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75.666666666666671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75.666666666666671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12.666666666666666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12.666666666666666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  <c r="V19" t="s">
        <v>74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13.333333333333334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13.333333333333334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13.333333333333334</v>
      </c>
      <c r="AB25" s="9">
        <v>25.333333333333332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13.333333333333334</v>
      </c>
      <c r="AS25">
        <f t="shared" si="9"/>
        <v>25.333333333333332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33.333333333333336</v>
      </c>
      <c r="AB26" s="9">
        <v>90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33.333333333333336</v>
      </c>
      <c r="AS26">
        <f t="shared" si="9"/>
        <v>90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29.666666666666668</v>
      </c>
      <c r="AB27" s="9">
        <v>108.66666666666667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29.666666666666668</v>
      </c>
      <c r="AS27">
        <f t="shared" si="9"/>
        <v>108.66666666666667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36.666666666666664</v>
      </c>
      <c r="AB28" s="9">
        <v>109.66666666666667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36.666666666666664</v>
      </c>
      <c r="AS28">
        <f t="shared" si="9"/>
        <v>109.66666666666667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27.82001755926251</v>
      </c>
      <c r="AB29" s="9">
        <v>145.66666666666666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27.82001755926251</v>
      </c>
      <c r="AS29">
        <f t="shared" si="9"/>
        <v>145.66666666666666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34.333333333333336</v>
      </c>
      <c r="AB30" s="9">
        <v>131.66666666666666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34.333333333333336</v>
      </c>
      <c r="AS30">
        <f t="shared" si="9"/>
        <v>131.66666666666666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27.333333333333332</v>
      </c>
      <c r="AB31" s="9">
        <v>122.33333333333333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27.333333333333332</v>
      </c>
      <c r="AS31">
        <f t="shared" si="9"/>
        <v>122.33333333333333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29.333333333333332</v>
      </c>
      <c r="AB32" s="9">
        <v>105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29.333333333333332</v>
      </c>
      <c r="AS32">
        <f t="shared" si="9"/>
        <v>105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33.666666666666664</v>
      </c>
      <c r="AB33" s="9">
        <v>138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33.666666666666664</v>
      </c>
      <c r="AS33">
        <f t="shared" si="9"/>
        <v>138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  <c r="W34" s="3">
        <v>35884</v>
      </c>
      <c r="X34" s="9">
        <v>394.31074517444591</v>
      </c>
      <c r="Y34" s="9">
        <v>449.24407850777925</v>
      </c>
      <c r="Z34" s="9">
        <v>749.2125002888456</v>
      </c>
      <c r="AA34" s="9">
        <v>87.666666666666671</v>
      </c>
      <c r="AB34" s="9">
        <v>358.33333333333331</v>
      </c>
      <c r="AC34" s="9">
        <v>54.933333333333337</v>
      </c>
      <c r="AD34" s="9">
        <v>299.96842178106635</v>
      </c>
      <c r="AE34" s="9"/>
      <c r="AF34" s="9"/>
      <c r="AH34" t="str">
        <f t="shared" si="1"/>
        <v>P1(50)</v>
      </c>
      <c r="AI34" t="str">
        <f t="shared" si="2"/>
        <v>Dec</v>
      </c>
      <c r="AJ34">
        <f>VLOOKUP(AH34,'Treatment Struture'!$D$2:$H$37,5,FALSE)</f>
        <v>50</v>
      </c>
      <c r="AK34" t="str">
        <f>VLOOKUP(AI34,'Treatment Struture'!$C$2:$I$37,7,FALSE)</f>
        <v>23Dec</v>
      </c>
      <c r="AM34" t="str">
        <f t="shared" si="3"/>
        <v>Lincoln1997Sowing23DecPopulation50</v>
      </c>
      <c r="AN34" s="3">
        <f t="shared" si="4"/>
        <v>35884</v>
      </c>
      <c r="AO34">
        <f t="shared" si="5"/>
        <v>394.31074517444591</v>
      </c>
      <c r="AP34">
        <f t="shared" si="6"/>
        <v>449.24407850777925</v>
      </c>
      <c r="AQ34">
        <f t="shared" si="7"/>
        <v>749.2125002888456</v>
      </c>
      <c r="AR34">
        <f t="shared" si="8"/>
        <v>87.666666666666671</v>
      </c>
      <c r="AS34">
        <f t="shared" si="9"/>
        <v>358.33333333333331</v>
      </c>
      <c r="AT34">
        <f t="shared" si="10"/>
        <v>54.933333333333337</v>
      </c>
      <c r="AU34">
        <f t="shared" si="11"/>
        <v>299.96842178106635</v>
      </c>
      <c r="AV34" t="str">
        <f t="shared" si="12"/>
        <v/>
      </c>
    </row>
    <row r="35" spans="1:48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  <c r="V35" t="s">
        <v>77</v>
      </c>
      <c r="W35" s="3">
        <v>36143</v>
      </c>
      <c r="X35" s="9">
        <v>0</v>
      </c>
      <c r="Y35" s="9">
        <v>0</v>
      </c>
      <c r="Z35" s="9">
        <v>21.523035230352303</v>
      </c>
      <c r="AA35" s="9"/>
      <c r="AB35" s="9"/>
      <c r="AC35" s="9">
        <v>0</v>
      </c>
      <c r="AD35" s="9">
        <v>8.1875665520146637</v>
      </c>
      <c r="AE35" s="9">
        <v>13.335468678337641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36143</v>
      </c>
      <c r="AO35">
        <f t="shared" si="5"/>
        <v>0</v>
      </c>
      <c r="AP35">
        <f t="shared" si="6"/>
        <v>0</v>
      </c>
      <c r="AQ35">
        <f t="shared" si="7"/>
        <v>21.523035230352303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8.1875665520146637</v>
      </c>
      <c r="AV35">
        <f t="shared" si="12"/>
        <v>13.335468678337641</v>
      </c>
    </row>
    <row r="36" spans="1:48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  <c r="W36" s="3">
        <v>36150</v>
      </c>
      <c r="X36" s="9">
        <v>0</v>
      </c>
      <c r="Y36" s="9">
        <v>0</v>
      </c>
      <c r="Z36" s="9">
        <v>19.051490514905151</v>
      </c>
      <c r="AA36" s="9"/>
      <c r="AB36" s="9"/>
      <c r="AC36" s="9">
        <v>0</v>
      </c>
      <c r="AD36" s="9">
        <v>7.3789575953725715</v>
      </c>
      <c r="AE36" s="9">
        <v>11.67253291953258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36150</v>
      </c>
      <c r="AO36">
        <f t="shared" si="5"/>
        <v>0</v>
      </c>
      <c r="AP36">
        <f t="shared" si="6"/>
        <v>0</v>
      </c>
      <c r="AQ36">
        <f t="shared" si="7"/>
        <v>19.051490514905151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7.3789575953725715</v>
      </c>
      <c r="AV36">
        <f t="shared" si="12"/>
        <v>11.67253291953258</v>
      </c>
    </row>
    <row r="37" spans="1:48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  <c r="W37" s="3">
        <v>36157</v>
      </c>
      <c r="X37" s="9">
        <v>0</v>
      </c>
      <c r="Y37" s="9">
        <v>0</v>
      </c>
      <c r="Z37" s="9">
        <v>36.856368563685642</v>
      </c>
      <c r="AA37" s="9"/>
      <c r="AB37" s="9"/>
      <c r="AC37" s="9">
        <v>0</v>
      </c>
      <c r="AD37" s="9">
        <v>16.292772268382024</v>
      </c>
      <c r="AE37" s="9">
        <v>20.563596295303615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36157</v>
      </c>
      <c r="AO37">
        <f t="shared" si="5"/>
        <v>0</v>
      </c>
      <c r="AP37">
        <f t="shared" si="6"/>
        <v>0</v>
      </c>
      <c r="AQ37">
        <f t="shared" si="7"/>
        <v>36.856368563685642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16.292772268382024</v>
      </c>
      <c r="AV37">
        <f t="shared" si="12"/>
        <v>20.563596295303615</v>
      </c>
    </row>
    <row r="38" spans="1:48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  <c r="W38" s="3">
        <v>36164</v>
      </c>
      <c r="X38" s="9">
        <v>0</v>
      </c>
      <c r="Y38" s="9">
        <v>0</v>
      </c>
      <c r="Z38" s="9">
        <v>113.319783197832</v>
      </c>
      <c r="AA38" s="9"/>
      <c r="AB38" s="9"/>
      <c r="AC38" s="9">
        <v>0</v>
      </c>
      <c r="AD38" s="9">
        <v>62.795252212641827</v>
      </c>
      <c r="AE38" s="9">
        <v>50.524530985190154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36164</v>
      </c>
      <c r="AO38">
        <f t="shared" si="5"/>
        <v>0</v>
      </c>
      <c r="AP38">
        <f t="shared" si="6"/>
        <v>0</v>
      </c>
      <c r="AQ38">
        <f t="shared" si="7"/>
        <v>113.319783197832</v>
      </c>
      <c r="AR38" t="str">
        <f t="shared" si="8"/>
        <v/>
      </c>
      <c r="AS38" t="str">
        <f t="shared" si="9"/>
        <v/>
      </c>
      <c r="AT38">
        <f t="shared" si="10"/>
        <v>0</v>
      </c>
      <c r="AU38">
        <f t="shared" si="11"/>
        <v>62.795252212641827</v>
      </c>
      <c r="AV38">
        <f t="shared" si="12"/>
        <v>50.524530985190154</v>
      </c>
    </row>
    <row r="39" spans="1:48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  <c r="W39" s="3">
        <v>36172</v>
      </c>
      <c r="X39" s="9">
        <v>0</v>
      </c>
      <c r="Y39" s="9">
        <v>0.27078486218945791</v>
      </c>
      <c r="Z39" s="9">
        <v>189.63414634146341</v>
      </c>
      <c r="AA39" s="9">
        <v>0.66666666666666663</v>
      </c>
      <c r="AB39" s="9"/>
      <c r="AC39" s="9">
        <v>0.27078486218945791</v>
      </c>
      <c r="AD39" s="9">
        <v>119.09483116748545</v>
      </c>
      <c r="AE39" s="9">
        <v>70.26853031178851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36172</v>
      </c>
      <c r="AO39">
        <f t="shared" si="5"/>
        <v>0</v>
      </c>
      <c r="AP39">
        <f t="shared" si="6"/>
        <v>0.27078486218945791</v>
      </c>
      <c r="AQ39">
        <f t="shared" si="7"/>
        <v>189.63414634146341</v>
      </c>
      <c r="AR39">
        <f t="shared" si="8"/>
        <v>0.66666666666666663</v>
      </c>
      <c r="AS39" t="str">
        <f t="shared" si="9"/>
        <v/>
      </c>
      <c r="AT39">
        <f t="shared" si="10"/>
        <v>0.27078486218945791</v>
      </c>
      <c r="AU39">
        <f t="shared" si="11"/>
        <v>119.09483116748545</v>
      </c>
      <c r="AV39">
        <f t="shared" si="12"/>
        <v>70.26853031178851</v>
      </c>
    </row>
    <row r="40" spans="1:48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  <c r="W40" s="3">
        <v>36187</v>
      </c>
      <c r="X40" s="9">
        <v>52.574912108193438</v>
      </c>
      <c r="Y40" s="9">
        <v>172.19338503558382</v>
      </c>
      <c r="Z40" s="9">
        <v>586.01626016260161</v>
      </c>
      <c r="AA40" s="9">
        <v>25.666666666666668</v>
      </c>
      <c r="AB40" s="9">
        <v>79.666666666666671</v>
      </c>
      <c r="AC40" s="9">
        <v>119.61847292739039</v>
      </c>
      <c r="AD40" s="9">
        <v>317.92369329918057</v>
      </c>
      <c r="AE40" s="9">
        <v>95.899181827837211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36187</v>
      </c>
      <c r="AO40">
        <f t="shared" si="5"/>
        <v>52.574912108193438</v>
      </c>
      <c r="AP40">
        <f t="shared" si="6"/>
        <v>172.19338503558382</v>
      </c>
      <c r="AQ40">
        <f t="shared" si="7"/>
        <v>586.01626016260161</v>
      </c>
      <c r="AR40">
        <f t="shared" si="8"/>
        <v>25.666666666666668</v>
      </c>
      <c r="AS40">
        <f t="shared" si="9"/>
        <v>79.666666666666671</v>
      </c>
      <c r="AT40">
        <f t="shared" si="10"/>
        <v>119.61847292739039</v>
      </c>
      <c r="AU40">
        <f t="shared" si="11"/>
        <v>317.92369329918057</v>
      </c>
      <c r="AV40">
        <f t="shared" si="12"/>
        <v>95.899181827837211</v>
      </c>
    </row>
    <row r="41" spans="1:48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  <c r="W41" s="3">
        <v>36199</v>
      </c>
      <c r="X41" s="9">
        <v>252.69891756599296</v>
      </c>
      <c r="Y41" s="9">
        <v>394.21008259956852</v>
      </c>
      <c r="Z41" s="9">
        <v>717.50677506775082</v>
      </c>
      <c r="AA41" s="9">
        <v>49.666666666666664</v>
      </c>
      <c r="AB41" s="9">
        <v>202.33333333333334</v>
      </c>
      <c r="AC41" s="9">
        <v>141.51116503357559</v>
      </c>
      <c r="AD41" s="9">
        <v>272.96974633742155</v>
      </c>
      <c r="AE41" s="9">
        <v>50.326946130760604</v>
      </c>
      <c r="AF41" s="9"/>
      <c r="AH41" t="str">
        <f t="shared" si="1"/>
        <v>P1(50)</v>
      </c>
      <c r="AI41" t="str">
        <f t="shared" si="2"/>
        <v>Nov</v>
      </c>
      <c r="AJ41">
        <f>VLOOKUP(AH41,'Treatment Struture'!$D$2:$H$37,5,FALSE)</f>
        <v>50</v>
      </c>
      <c r="AK41" t="str">
        <f>VLOOKUP(AI41,'Treatment Struture'!$C$2:$I$37,7,FALSE)</f>
        <v>18Nov</v>
      </c>
      <c r="AM41" t="str">
        <f t="shared" si="3"/>
        <v>Lincoln1997Sowing18NovPopulation50</v>
      </c>
      <c r="AN41" s="3">
        <f t="shared" si="4"/>
        <v>36199</v>
      </c>
      <c r="AO41">
        <f t="shared" si="5"/>
        <v>252.69891756599296</v>
      </c>
      <c r="AP41">
        <f t="shared" si="6"/>
        <v>394.21008259956852</v>
      </c>
      <c r="AQ41">
        <f t="shared" si="7"/>
        <v>717.50677506775082</v>
      </c>
      <c r="AR41">
        <f t="shared" si="8"/>
        <v>49.666666666666664</v>
      </c>
      <c r="AS41">
        <f t="shared" si="9"/>
        <v>202.33333333333334</v>
      </c>
      <c r="AT41">
        <f t="shared" si="10"/>
        <v>141.51116503357559</v>
      </c>
      <c r="AU41">
        <f t="shared" si="11"/>
        <v>272.96974633742155</v>
      </c>
      <c r="AV41">
        <f t="shared" si="12"/>
        <v>50.326946130760604</v>
      </c>
    </row>
    <row r="42" spans="1:48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  <c r="W42" s="3">
        <v>36214</v>
      </c>
      <c r="X42" s="9">
        <v>399.70870084975331</v>
      </c>
      <c r="Y42" s="9">
        <v>519.1087008497534</v>
      </c>
      <c r="Z42" s="9">
        <v>924.28203418308658</v>
      </c>
      <c r="AA42" s="9">
        <v>132.33333333333334</v>
      </c>
      <c r="AB42" s="9">
        <v>738.33333333333337</v>
      </c>
      <c r="AC42" s="9">
        <v>119.39999999999999</v>
      </c>
      <c r="AD42" s="9">
        <v>405.17333333333335</v>
      </c>
      <c r="AE42" s="9"/>
      <c r="AF42" s="9"/>
      <c r="AH42" t="str">
        <f t="shared" si="1"/>
        <v>P1(50)</v>
      </c>
      <c r="AI42" t="str">
        <f t="shared" si="2"/>
        <v>Nov</v>
      </c>
      <c r="AJ42">
        <f>VLOOKUP(AH42,'Treatment Struture'!$D$2:$H$37,5,FALSE)</f>
        <v>50</v>
      </c>
      <c r="AK42" t="str">
        <f>VLOOKUP(AI42,'Treatment Struture'!$C$2:$I$37,7,FALSE)</f>
        <v>18Nov</v>
      </c>
      <c r="AM42" t="str">
        <f t="shared" si="3"/>
        <v>Lincoln1997Sowing18NovPopulation50</v>
      </c>
      <c r="AN42" s="3">
        <f t="shared" si="4"/>
        <v>36214</v>
      </c>
      <c r="AO42">
        <f t="shared" si="5"/>
        <v>399.70870084975331</v>
      </c>
      <c r="AP42">
        <f t="shared" si="6"/>
        <v>519.1087008497534</v>
      </c>
      <c r="AQ42">
        <f t="shared" si="7"/>
        <v>924.28203418308658</v>
      </c>
      <c r="AR42">
        <f t="shared" si="8"/>
        <v>132.33333333333334</v>
      </c>
      <c r="AS42">
        <f t="shared" si="9"/>
        <v>738.33333333333337</v>
      </c>
      <c r="AT42">
        <f t="shared" si="10"/>
        <v>119.39999999999999</v>
      </c>
      <c r="AU42">
        <f t="shared" si="11"/>
        <v>405.17333333333335</v>
      </c>
      <c r="AV42" t="str">
        <f t="shared" si="12"/>
        <v/>
      </c>
    </row>
    <row r="43" spans="1:48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  <c r="V43" t="s">
        <v>76</v>
      </c>
      <c r="W43" s="3">
        <v>36087</v>
      </c>
      <c r="X43" s="9">
        <v>0</v>
      </c>
      <c r="Y43" s="9">
        <v>0</v>
      </c>
      <c r="Z43" s="9">
        <v>10.840108401084011</v>
      </c>
      <c r="AA43" s="9"/>
      <c r="AB43" s="9"/>
      <c r="AC43" s="9">
        <v>0</v>
      </c>
      <c r="AD43" s="9">
        <v>4.2195395380791672</v>
      </c>
      <c r="AE43" s="9">
        <v>6.620568863004844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36087</v>
      </c>
      <c r="AO43">
        <f t="shared" si="5"/>
        <v>0</v>
      </c>
      <c r="AP43">
        <f t="shared" si="6"/>
        <v>0</v>
      </c>
      <c r="AQ43">
        <f t="shared" si="7"/>
        <v>10.840108401084011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4.2195395380791672</v>
      </c>
      <c r="AV43">
        <f t="shared" si="12"/>
        <v>6.620568863004844</v>
      </c>
    </row>
    <row r="44" spans="1:48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  <c r="W44" s="3">
        <v>36095</v>
      </c>
      <c r="X44" s="9">
        <v>0</v>
      </c>
      <c r="Y44" s="9">
        <v>0</v>
      </c>
      <c r="Z44" s="9">
        <v>22.777777777777782</v>
      </c>
      <c r="AA44" s="9"/>
      <c r="AB44" s="9"/>
      <c r="AC44" s="9">
        <v>0</v>
      </c>
      <c r="AD44" s="9">
        <v>10.349823724886598</v>
      </c>
      <c r="AE44" s="9">
        <v>12.427954052891181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36095</v>
      </c>
      <c r="AO44">
        <f t="shared" si="5"/>
        <v>0</v>
      </c>
      <c r="AP44">
        <f t="shared" si="6"/>
        <v>0</v>
      </c>
      <c r="AQ44">
        <f t="shared" si="7"/>
        <v>22.777777777777782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10.349823724886598</v>
      </c>
      <c r="AV44">
        <f t="shared" si="12"/>
        <v>12.427954052891181</v>
      </c>
    </row>
    <row r="45" spans="1:48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  <c r="W45" s="3">
        <v>36101</v>
      </c>
      <c r="X45" s="9">
        <v>0</v>
      </c>
      <c r="Y45" s="9">
        <v>0</v>
      </c>
      <c r="Z45" s="9">
        <v>45.230352303523034</v>
      </c>
      <c r="AA45" s="9"/>
      <c r="AB45" s="9"/>
      <c r="AC45" s="9">
        <v>0</v>
      </c>
      <c r="AD45" s="9">
        <v>22.097262615690514</v>
      </c>
      <c r="AE45" s="9">
        <v>23.13308968783252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36101</v>
      </c>
      <c r="AO45">
        <f t="shared" si="5"/>
        <v>0</v>
      </c>
      <c r="AP45">
        <f t="shared" si="6"/>
        <v>0</v>
      </c>
      <c r="AQ45">
        <f t="shared" si="7"/>
        <v>45.230352303523034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22.097262615690514</v>
      </c>
      <c r="AV45">
        <f t="shared" si="12"/>
        <v>23.13308968783252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  <c r="W46" s="3">
        <v>36108</v>
      </c>
      <c r="X46" s="9">
        <v>0</v>
      </c>
      <c r="Y46" s="9">
        <v>0</v>
      </c>
      <c r="Z46" s="9">
        <v>92.005420054200542</v>
      </c>
      <c r="AA46" s="9"/>
      <c r="AB46" s="9"/>
      <c r="AC46" s="9">
        <v>0</v>
      </c>
      <c r="AD46" s="9">
        <v>48.55765603612732</v>
      </c>
      <c r="AE46" s="9">
        <v>43.447764018073237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36108</v>
      </c>
      <c r="AO46">
        <f t="shared" si="5"/>
        <v>0</v>
      </c>
      <c r="AP46">
        <f t="shared" si="6"/>
        <v>0</v>
      </c>
      <c r="AQ46">
        <f t="shared" si="7"/>
        <v>92.005420054200542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48.55765603612732</v>
      </c>
      <c r="AV46">
        <f t="shared" si="12"/>
        <v>43.447764018073237</v>
      </c>
    </row>
    <row r="47" spans="1:48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  <c r="W47" s="3">
        <v>36114</v>
      </c>
      <c r="X47" s="9">
        <v>0</v>
      </c>
      <c r="Y47" s="9">
        <v>0</v>
      </c>
      <c r="Z47" s="9">
        <v>177.92682926829266</v>
      </c>
      <c r="AA47" s="9"/>
      <c r="AB47" s="9"/>
      <c r="AC47" s="9">
        <v>0</v>
      </c>
      <c r="AD47" s="9">
        <v>100.2902897822964</v>
      </c>
      <c r="AE47" s="9">
        <v>77.636539485996266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36114</v>
      </c>
      <c r="AO47">
        <f t="shared" si="5"/>
        <v>0</v>
      </c>
      <c r="AP47">
        <f t="shared" si="6"/>
        <v>0</v>
      </c>
      <c r="AQ47">
        <f t="shared" si="7"/>
        <v>177.92682926829266</v>
      </c>
      <c r="AR47" t="str">
        <f t="shared" si="8"/>
        <v/>
      </c>
      <c r="AS47" t="str">
        <f t="shared" si="9"/>
        <v/>
      </c>
      <c r="AT47">
        <f t="shared" si="10"/>
        <v>0</v>
      </c>
      <c r="AU47">
        <f t="shared" si="11"/>
        <v>100.2902897822964</v>
      </c>
      <c r="AV47">
        <f t="shared" si="12"/>
        <v>77.636539485996266</v>
      </c>
    </row>
    <row r="48" spans="1:48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  <c r="W48" s="3">
        <v>36121</v>
      </c>
      <c r="X48" s="9">
        <v>0</v>
      </c>
      <c r="Y48" s="9">
        <v>0</v>
      </c>
      <c r="Z48" s="9">
        <v>273.83468834688352</v>
      </c>
      <c r="AA48" s="9"/>
      <c r="AB48" s="9"/>
      <c r="AC48" s="9">
        <v>0</v>
      </c>
      <c r="AD48" s="9">
        <v>172.27609388298364</v>
      </c>
      <c r="AE48" s="9">
        <v>101.55859446389987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36121</v>
      </c>
      <c r="AO48">
        <f t="shared" si="5"/>
        <v>0</v>
      </c>
      <c r="AP48">
        <f t="shared" si="6"/>
        <v>0</v>
      </c>
      <c r="AQ48">
        <f t="shared" si="7"/>
        <v>273.83468834688352</v>
      </c>
      <c r="AR48" t="str">
        <f t="shared" si="8"/>
        <v/>
      </c>
      <c r="AS48" t="str">
        <f t="shared" si="9"/>
        <v/>
      </c>
      <c r="AT48">
        <f t="shared" si="10"/>
        <v>0</v>
      </c>
      <c r="AU48">
        <f t="shared" si="11"/>
        <v>172.27609388298364</v>
      </c>
      <c r="AV48">
        <f t="shared" si="12"/>
        <v>101.55859446389987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  <c r="W49" s="3">
        <v>36129</v>
      </c>
      <c r="X49" s="9">
        <v>0</v>
      </c>
      <c r="Y49" s="9">
        <v>21.725299482035073</v>
      </c>
      <c r="Z49" s="9">
        <v>445.67750677506774</v>
      </c>
      <c r="AA49" s="9"/>
      <c r="AB49" s="9"/>
      <c r="AC49" s="9">
        <v>21.725299482035073</v>
      </c>
      <c r="AD49" s="9">
        <v>288.35265393019432</v>
      </c>
      <c r="AE49" s="9">
        <v>135.59955336283838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36129</v>
      </c>
      <c r="AO49">
        <f t="shared" si="5"/>
        <v>0</v>
      </c>
      <c r="AP49">
        <f t="shared" si="6"/>
        <v>21.725299482035073</v>
      </c>
      <c r="AQ49">
        <f t="shared" si="7"/>
        <v>445.67750677506774</v>
      </c>
      <c r="AR49" t="str">
        <f t="shared" si="8"/>
        <v/>
      </c>
      <c r="AS49" t="str">
        <f t="shared" si="9"/>
        <v/>
      </c>
      <c r="AT49">
        <f t="shared" si="10"/>
        <v>21.725299482035073</v>
      </c>
      <c r="AU49">
        <f t="shared" si="11"/>
        <v>288.35265393019432</v>
      </c>
      <c r="AV49">
        <f t="shared" si="12"/>
        <v>135.59955336283838</v>
      </c>
    </row>
    <row r="50" spans="1:48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  <c r="W50" s="3">
        <v>36136</v>
      </c>
      <c r="X50" s="9">
        <v>0</v>
      </c>
      <c r="Y50" s="9">
        <v>26.464620409859037</v>
      </c>
      <c r="Z50" s="9">
        <v>615.94850948509486</v>
      </c>
      <c r="AA50" s="9"/>
      <c r="AB50" s="9"/>
      <c r="AC50" s="9">
        <v>26.464620409859037</v>
      </c>
      <c r="AD50" s="9">
        <v>432.40611468920343</v>
      </c>
      <c r="AE50" s="9">
        <v>157.07777438603242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36136</v>
      </c>
      <c r="AO50">
        <f t="shared" si="5"/>
        <v>0</v>
      </c>
      <c r="AP50">
        <f t="shared" si="6"/>
        <v>26.464620409859037</v>
      </c>
      <c r="AQ50">
        <f t="shared" si="7"/>
        <v>615.94850948509486</v>
      </c>
      <c r="AR50" t="str">
        <f t="shared" si="8"/>
        <v/>
      </c>
      <c r="AS50" t="str">
        <f t="shared" si="9"/>
        <v/>
      </c>
      <c r="AT50">
        <f t="shared" si="10"/>
        <v>26.464620409859037</v>
      </c>
      <c r="AU50">
        <f t="shared" si="11"/>
        <v>432.40611468920343</v>
      </c>
      <c r="AV50">
        <f t="shared" si="12"/>
        <v>157.07777438603242</v>
      </c>
    </row>
    <row r="51" spans="1:48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  <c r="W51" s="3">
        <v>36151</v>
      </c>
      <c r="X51" s="9">
        <v>133.72027963839901</v>
      </c>
      <c r="Y51" s="9">
        <v>387.27102829878328</v>
      </c>
      <c r="Z51" s="9">
        <v>1081.1382113821139</v>
      </c>
      <c r="AA51" s="9"/>
      <c r="AB51" s="9"/>
      <c r="AC51" s="9">
        <v>253.5507486603843</v>
      </c>
      <c r="AD51" s="9">
        <v>558.17745487888396</v>
      </c>
      <c r="AE51" s="9">
        <v>135.6897282044466</v>
      </c>
      <c r="AF51" s="9"/>
      <c r="AH51" t="str">
        <f t="shared" si="1"/>
        <v>P1(50)</v>
      </c>
      <c r="AI51" t="str">
        <f t="shared" si="2"/>
        <v>Sep</v>
      </c>
      <c r="AJ51">
        <f>VLOOKUP(AH51,'Treatment Struture'!$D$2:$H$37,5,FALSE)</f>
        <v>50</v>
      </c>
      <c r="AK51" t="str">
        <f>VLOOKUP(AI51,'Treatment Struture'!$C$2:$I$37,7,FALSE)</f>
        <v>14Sep</v>
      </c>
      <c r="AM51" t="str">
        <f t="shared" si="3"/>
        <v>Lincoln1997Sowing14SepPopulation50</v>
      </c>
      <c r="AN51" s="3">
        <f t="shared" si="4"/>
        <v>36151</v>
      </c>
      <c r="AO51">
        <f t="shared" si="5"/>
        <v>133.72027963839901</v>
      </c>
      <c r="AP51">
        <f t="shared" si="6"/>
        <v>387.27102829878328</v>
      </c>
      <c r="AQ51">
        <f t="shared" si="7"/>
        <v>1081.1382113821139</v>
      </c>
      <c r="AR51" t="str">
        <f t="shared" si="8"/>
        <v/>
      </c>
      <c r="AS51" t="str">
        <f t="shared" si="9"/>
        <v/>
      </c>
      <c r="AT51">
        <f t="shared" si="10"/>
        <v>253.5507486603843</v>
      </c>
      <c r="AU51">
        <f t="shared" si="11"/>
        <v>558.17745487888396</v>
      </c>
      <c r="AV51">
        <f t="shared" si="12"/>
        <v>135.6897282044466</v>
      </c>
    </row>
    <row r="52" spans="1:48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  <c r="W52" s="3">
        <v>36164</v>
      </c>
      <c r="X52" s="9">
        <v>681.12501581597712</v>
      </c>
      <c r="Y52" s="9">
        <v>906.92262650729208</v>
      </c>
      <c r="Z52" s="9">
        <v>1540.1084010840111</v>
      </c>
      <c r="AA52" s="9">
        <v>63.333333333333336</v>
      </c>
      <c r="AB52" s="9"/>
      <c r="AC52" s="9">
        <v>225.79761069131516</v>
      </c>
      <c r="AD52" s="9">
        <v>555.13582616513634</v>
      </c>
      <c r="AE52" s="9">
        <v>78.049948411582207</v>
      </c>
      <c r="AF52" s="9"/>
      <c r="AH52" t="str">
        <f t="shared" si="1"/>
        <v>P1(50)</v>
      </c>
      <c r="AI52" t="str">
        <f t="shared" si="2"/>
        <v>Sep</v>
      </c>
      <c r="AJ52">
        <f>VLOOKUP(AH52,'Treatment Struture'!$D$2:$H$37,5,FALSE)</f>
        <v>50</v>
      </c>
      <c r="AK52" t="str">
        <f>VLOOKUP(AI52,'Treatment Struture'!$C$2:$I$37,7,FALSE)</f>
        <v>14Sep</v>
      </c>
      <c r="AM52" t="str">
        <f t="shared" si="3"/>
        <v>Lincoln1997Sowing14SepPopulation50</v>
      </c>
      <c r="AN52" s="3">
        <f t="shared" si="4"/>
        <v>36164</v>
      </c>
      <c r="AO52">
        <f t="shared" si="5"/>
        <v>681.12501581597712</v>
      </c>
      <c r="AP52">
        <f t="shared" si="6"/>
        <v>906.92262650729208</v>
      </c>
      <c r="AQ52">
        <f t="shared" si="7"/>
        <v>1540.1084010840111</v>
      </c>
      <c r="AR52">
        <f t="shared" si="8"/>
        <v>63.333333333333336</v>
      </c>
      <c r="AS52" t="str">
        <f t="shared" si="9"/>
        <v/>
      </c>
      <c r="AT52">
        <f t="shared" si="10"/>
        <v>225.79761069131516</v>
      </c>
      <c r="AU52">
        <f t="shared" si="11"/>
        <v>555.13582616513634</v>
      </c>
      <c r="AV52">
        <f t="shared" si="12"/>
        <v>78.049948411582207</v>
      </c>
    </row>
    <row r="53" spans="1:48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36178</v>
      </c>
      <c r="X53" s="9">
        <v>501.78112773290104</v>
      </c>
      <c r="Y53" s="9">
        <v>641.16712773290112</v>
      </c>
      <c r="Z53" s="9">
        <v>1125.0876934056485</v>
      </c>
      <c r="AA53" s="9">
        <v>157.66666666666666</v>
      </c>
      <c r="AB53" s="9">
        <v>713</v>
      </c>
      <c r="AC53" s="9">
        <v>139.386</v>
      </c>
      <c r="AD53" s="9">
        <v>483.92056567274739</v>
      </c>
      <c r="AE53" s="9"/>
      <c r="AF53" s="9"/>
      <c r="AH53" t="str">
        <f t="shared" si="1"/>
        <v>P1(50)</v>
      </c>
      <c r="AI53" t="str">
        <f t="shared" si="2"/>
        <v>Sep</v>
      </c>
      <c r="AJ53">
        <f>VLOOKUP(AH53,'Treatment Struture'!$D$2:$H$37,5,FALSE)</f>
        <v>50</v>
      </c>
      <c r="AK53" t="str">
        <f>VLOOKUP(AI53,'Treatment Struture'!$C$2:$I$37,7,FALSE)</f>
        <v>14Sep</v>
      </c>
      <c r="AM53" t="str">
        <f t="shared" si="3"/>
        <v>Lincoln1997Sowing14SepPopulation50</v>
      </c>
      <c r="AN53" s="3">
        <f t="shared" si="4"/>
        <v>36178</v>
      </c>
      <c r="AO53">
        <f t="shared" si="5"/>
        <v>501.78112773290104</v>
      </c>
      <c r="AP53">
        <f t="shared" si="6"/>
        <v>641.16712773290112</v>
      </c>
      <c r="AQ53">
        <f t="shared" si="7"/>
        <v>1125.0876934056485</v>
      </c>
      <c r="AR53">
        <f t="shared" si="8"/>
        <v>157.66666666666666</v>
      </c>
      <c r="AS53">
        <f t="shared" si="9"/>
        <v>713</v>
      </c>
      <c r="AT53">
        <f t="shared" si="10"/>
        <v>139.386</v>
      </c>
      <c r="AU53">
        <f t="shared" si="11"/>
        <v>483.92056567274739</v>
      </c>
      <c r="AV53" t="str">
        <f t="shared" si="12"/>
        <v/>
      </c>
    </row>
    <row r="54" spans="1:48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  <c r="U54" t="s">
        <v>63</v>
      </c>
      <c r="V54" t="s">
        <v>75</v>
      </c>
      <c r="W54" s="3">
        <v>35866</v>
      </c>
      <c r="X54" s="9">
        <v>0</v>
      </c>
      <c r="Y54" s="9">
        <v>0</v>
      </c>
      <c r="Z54" s="9">
        <v>12.819444444444448</v>
      </c>
      <c r="AA54" s="9"/>
      <c r="AB54" s="9"/>
      <c r="AC54" s="9">
        <v>0</v>
      </c>
      <c r="AD54" s="9">
        <v>4.2276188741969216</v>
      </c>
      <c r="AE54" s="9">
        <v>8.5918255702475239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35866</v>
      </c>
      <c r="AO54">
        <f t="shared" si="5"/>
        <v>0</v>
      </c>
      <c r="AP54">
        <f t="shared" si="6"/>
        <v>0</v>
      </c>
      <c r="AQ54">
        <f t="shared" si="7"/>
        <v>12.819444444444448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4.2276188741969216</v>
      </c>
      <c r="AV54">
        <f t="shared" si="12"/>
        <v>8.5918255702475239</v>
      </c>
    </row>
    <row r="55" spans="1:48">
      <c r="W55" s="3">
        <v>35870</v>
      </c>
      <c r="X55" s="9">
        <v>0</v>
      </c>
      <c r="Y55" s="9">
        <v>0</v>
      </c>
      <c r="Z55" s="9">
        <v>17.194444444444446</v>
      </c>
      <c r="AA55" s="9"/>
      <c r="AB55" s="9"/>
      <c r="AC55" s="9">
        <v>0</v>
      </c>
      <c r="AD55" s="9">
        <v>6.5568721121751423</v>
      </c>
      <c r="AE55" s="9">
        <v>10.637572332269302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35870</v>
      </c>
      <c r="AO55">
        <f t="shared" si="5"/>
        <v>0</v>
      </c>
      <c r="AP55">
        <f t="shared" si="6"/>
        <v>0</v>
      </c>
      <c r="AQ55">
        <f t="shared" si="7"/>
        <v>17.194444444444446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6.5568721121751423</v>
      </c>
      <c r="AV55">
        <f t="shared" si="12"/>
        <v>10.637572332269302</v>
      </c>
    </row>
    <row r="56" spans="1:48">
      <c r="W56" s="3">
        <v>35873</v>
      </c>
      <c r="X56" s="9">
        <v>0</v>
      </c>
      <c r="Y56" s="9">
        <v>0</v>
      </c>
      <c r="Z56" s="9">
        <v>20.361111111111111</v>
      </c>
      <c r="AA56" s="9"/>
      <c r="AB56" s="9"/>
      <c r="AC56" s="9">
        <v>0</v>
      </c>
      <c r="AD56" s="9">
        <v>8.3046443633100075</v>
      </c>
      <c r="AE56" s="9">
        <v>12.056466747801103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35873</v>
      </c>
      <c r="AO56">
        <f t="shared" si="5"/>
        <v>0</v>
      </c>
      <c r="AP56">
        <f t="shared" si="6"/>
        <v>0</v>
      </c>
      <c r="AQ56">
        <f t="shared" si="7"/>
        <v>20.361111111111111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8.3046443633100075</v>
      </c>
      <c r="AV56">
        <f t="shared" si="12"/>
        <v>12.056466747801103</v>
      </c>
    </row>
    <row r="57" spans="1:48">
      <c r="W57" s="3">
        <v>35877</v>
      </c>
      <c r="X57" s="9">
        <v>0</v>
      </c>
      <c r="Y57" s="9">
        <v>0</v>
      </c>
      <c r="Z57" s="9">
        <v>38.736111111111107</v>
      </c>
      <c r="AA57" s="9"/>
      <c r="AB57" s="9"/>
      <c r="AC57" s="9">
        <v>0</v>
      </c>
      <c r="AD57" s="9">
        <v>18.251327468780087</v>
      </c>
      <c r="AE57" s="9">
        <v>20.484783642331021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35877</v>
      </c>
      <c r="AO57">
        <f t="shared" si="5"/>
        <v>0</v>
      </c>
      <c r="AP57">
        <f t="shared" si="6"/>
        <v>0</v>
      </c>
      <c r="AQ57">
        <f t="shared" si="7"/>
        <v>38.736111111111107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18.251327468780087</v>
      </c>
      <c r="AV57">
        <f t="shared" si="12"/>
        <v>20.484783642331021</v>
      </c>
    </row>
    <row r="58" spans="1:48">
      <c r="W58" s="3">
        <v>35884</v>
      </c>
      <c r="X58" s="9">
        <v>0</v>
      </c>
      <c r="Y58" s="9">
        <v>0</v>
      </c>
      <c r="Z58" s="9">
        <v>58.972222222222236</v>
      </c>
      <c r="AA58" s="9"/>
      <c r="AB58" s="9"/>
      <c r="AC58" s="9">
        <v>0</v>
      </c>
      <c r="AD58" s="9">
        <v>30.435128669659548</v>
      </c>
      <c r="AE58" s="9">
        <v>28.537093552562684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35884</v>
      </c>
      <c r="AO58">
        <f t="shared" si="5"/>
        <v>0</v>
      </c>
      <c r="AP58">
        <f t="shared" si="6"/>
        <v>0</v>
      </c>
      <c r="AQ58">
        <f t="shared" si="7"/>
        <v>58.972222222222236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30.435128669659548</v>
      </c>
      <c r="AV58">
        <f t="shared" si="12"/>
        <v>28.537093552562684</v>
      </c>
    </row>
    <row r="59" spans="1:48">
      <c r="W59" s="3">
        <v>35886</v>
      </c>
      <c r="X59" s="9">
        <v>0</v>
      </c>
      <c r="Y59" s="9">
        <v>0</v>
      </c>
      <c r="Z59" s="9">
        <v>96.111111111111128</v>
      </c>
      <c r="AA59" s="9"/>
      <c r="AB59" s="9"/>
      <c r="AC59" s="9">
        <v>0</v>
      </c>
      <c r="AD59" s="9">
        <v>55.693963662788484</v>
      </c>
      <c r="AE59" s="9">
        <v>40.417147448322623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35886</v>
      </c>
      <c r="AO59">
        <f t="shared" si="5"/>
        <v>0</v>
      </c>
      <c r="AP59">
        <f t="shared" si="6"/>
        <v>0</v>
      </c>
      <c r="AQ59">
        <f t="shared" si="7"/>
        <v>96.111111111111128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55.693963662788484</v>
      </c>
      <c r="AV59">
        <f t="shared" si="12"/>
        <v>40.417147448322623</v>
      </c>
    </row>
    <row r="60" spans="1:48">
      <c r="W60" s="3">
        <v>35900</v>
      </c>
      <c r="X60" s="9">
        <v>0</v>
      </c>
      <c r="Y60" s="9">
        <v>0</v>
      </c>
      <c r="Z60" s="9">
        <v>176.3472222222222</v>
      </c>
      <c r="AA60" s="9"/>
      <c r="AB60" s="9"/>
      <c r="AC60" s="9">
        <v>0</v>
      </c>
      <c r="AD60" s="9">
        <v>112.16209256158625</v>
      </c>
      <c r="AE60" s="9">
        <v>64.185129660635965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35900</v>
      </c>
      <c r="AO60">
        <f t="shared" si="5"/>
        <v>0</v>
      </c>
      <c r="AP60">
        <f t="shared" si="6"/>
        <v>0</v>
      </c>
      <c r="AQ60">
        <f t="shared" si="7"/>
        <v>176.3472222222222</v>
      </c>
      <c r="AR60" t="str">
        <f t="shared" si="8"/>
        <v/>
      </c>
      <c r="AS60" t="str">
        <f t="shared" si="9"/>
        <v/>
      </c>
      <c r="AT60">
        <f t="shared" si="10"/>
        <v>0</v>
      </c>
      <c r="AU60">
        <f t="shared" si="11"/>
        <v>112.16209256158625</v>
      </c>
      <c r="AV60">
        <f t="shared" si="12"/>
        <v>64.185129660635965</v>
      </c>
    </row>
    <row r="61" spans="1:48">
      <c r="W61" s="3">
        <v>35908</v>
      </c>
      <c r="X61" s="9">
        <v>0</v>
      </c>
      <c r="Y61" s="9">
        <v>0</v>
      </c>
      <c r="Z61" s="9">
        <v>205.54166666666666</v>
      </c>
      <c r="AA61" s="9"/>
      <c r="AB61" s="9"/>
      <c r="AC61" s="9">
        <v>0</v>
      </c>
      <c r="AD61" s="9">
        <v>135.91486801164896</v>
      </c>
      <c r="AE61" s="9">
        <v>69.626798655017708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35908</v>
      </c>
      <c r="AO61">
        <f t="shared" si="5"/>
        <v>0</v>
      </c>
      <c r="AP61">
        <f t="shared" si="6"/>
        <v>0</v>
      </c>
      <c r="AQ61">
        <f t="shared" si="7"/>
        <v>205.54166666666666</v>
      </c>
      <c r="AR61" t="str">
        <f t="shared" si="8"/>
        <v/>
      </c>
      <c r="AS61" t="str">
        <f t="shared" si="9"/>
        <v/>
      </c>
      <c r="AT61">
        <f t="shared" si="10"/>
        <v>0</v>
      </c>
      <c r="AU61">
        <f t="shared" si="11"/>
        <v>135.91486801164896</v>
      </c>
      <c r="AV61">
        <f t="shared" si="12"/>
        <v>69.626798655017708</v>
      </c>
    </row>
    <row r="62" spans="1:48">
      <c r="W62" s="3">
        <v>35915</v>
      </c>
      <c r="X62" s="9">
        <v>0</v>
      </c>
      <c r="Y62" s="9">
        <v>0</v>
      </c>
      <c r="Z62" s="9">
        <v>253.88888888888891</v>
      </c>
      <c r="AA62" s="9"/>
      <c r="AB62" s="9"/>
      <c r="AC62" s="9">
        <v>0</v>
      </c>
      <c r="AD62" s="9">
        <v>175.30696200031949</v>
      </c>
      <c r="AE62" s="9">
        <v>78.581926888569413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35915</v>
      </c>
      <c r="AO62">
        <f t="shared" si="5"/>
        <v>0</v>
      </c>
      <c r="AP62">
        <f t="shared" si="6"/>
        <v>0</v>
      </c>
      <c r="AQ62">
        <f t="shared" si="7"/>
        <v>253.88888888888891</v>
      </c>
      <c r="AR62" t="str">
        <f t="shared" si="8"/>
        <v/>
      </c>
      <c r="AS62" t="str">
        <f t="shared" si="9"/>
        <v/>
      </c>
      <c r="AT62">
        <f t="shared" si="10"/>
        <v>0</v>
      </c>
      <c r="AU62">
        <f t="shared" si="11"/>
        <v>175.30696200031949</v>
      </c>
      <c r="AV62">
        <f t="shared" si="12"/>
        <v>78.581926888569413</v>
      </c>
    </row>
    <row r="63" spans="1:48">
      <c r="W63" s="3">
        <v>35921</v>
      </c>
      <c r="X63" s="9">
        <v>0</v>
      </c>
      <c r="Y63" s="9">
        <v>18.233626401630989</v>
      </c>
      <c r="Z63" s="9">
        <v>328.61111111111109</v>
      </c>
      <c r="AA63" s="9"/>
      <c r="AB63" s="9"/>
      <c r="AC63" s="9">
        <v>18.233626401630989</v>
      </c>
      <c r="AD63" s="9">
        <v>216.35993414346262</v>
      </c>
      <c r="AE63" s="9">
        <v>94.017550566017505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35921</v>
      </c>
      <c r="AO63">
        <f t="shared" si="5"/>
        <v>0</v>
      </c>
      <c r="AP63">
        <f t="shared" si="6"/>
        <v>18.233626401630989</v>
      </c>
      <c r="AQ63">
        <f t="shared" si="7"/>
        <v>328.61111111111109</v>
      </c>
      <c r="AR63" t="str">
        <f t="shared" si="8"/>
        <v/>
      </c>
      <c r="AS63" t="str">
        <f t="shared" si="9"/>
        <v/>
      </c>
      <c r="AT63">
        <f t="shared" si="10"/>
        <v>18.233626401630989</v>
      </c>
      <c r="AU63">
        <f t="shared" si="11"/>
        <v>216.35993414346262</v>
      </c>
      <c r="AV63">
        <f t="shared" si="12"/>
        <v>94.017550566017505</v>
      </c>
    </row>
    <row r="64" spans="1:48">
      <c r="W64" s="3">
        <v>35929</v>
      </c>
      <c r="X64" s="9">
        <v>0</v>
      </c>
      <c r="Y64" s="9">
        <v>31.191997724229623</v>
      </c>
      <c r="Z64" s="9">
        <v>401.52777777777783</v>
      </c>
      <c r="AA64" s="9"/>
      <c r="AB64" s="9"/>
      <c r="AC64" s="9">
        <v>31.191997724229623</v>
      </c>
      <c r="AD64" s="9">
        <v>269.69771364800272</v>
      </c>
      <c r="AE64" s="9">
        <v>100.63806640554543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35929</v>
      </c>
      <c r="AO64">
        <f t="shared" si="5"/>
        <v>0</v>
      </c>
      <c r="AP64">
        <f t="shared" si="6"/>
        <v>31.191997724229623</v>
      </c>
      <c r="AQ64">
        <f t="shared" si="7"/>
        <v>401.52777777777783</v>
      </c>
      <c r="AR64" t="str">
        <f t="shared" si="8"/>
        <v/>
      </c>
      <c r="AS64" t="str">
        <f t="shared" si="9"/>
        <v/>
      </c>
      <c r="AT64">
        <f t="shared" si="10"/>
        <v>31.191997724229623</v>
      </c>
      <c r="AU64">
        <f t="shared" si="11"/>
        <v>269.69771364800272</v>
      </c>
      <c r="AV64">
        <f t="shared" si="12"/>
        <v>100.63806640554543</v>
      </c>
    </row>
    <row r="65" spans="22:48">
      <c r="W65" s="3">
        <v>35943</v>
      </c>
      <c r="X65" s="9">
        <v>15.060742685730268</v>
      </c>
      <c r="Y65" s="9">
        <v>63.217768449139832</v>
      </c>
      <c r="Z65" s="9">
        <v>480.26388888888886</v>
      </c>
      <c r="AA65" s="9"/>
      <c r="AB65" s="9">
        <v>70</v>
      </c>
      <c r="AC65" s="9">
        <v>48.157025763409564</v>
      </c>
      <c r="AD65" s="9">
        <v>316.50885035084747</v>
      </c>
      <c r="AE65" s="9">
        <v>100.53727008890155</v>
      </c>
      <c r="AF65" s="9"/>
      <c r="AH65" t="str">
        <f t="shared" si="1"/>
        <v>P2(100)</v>
      </c>
      <c r="AI65" t="str">
        <f t="shared" si="2"/>
        <v>Feb</v>
      </c>
      <c r="AJ65">
        <f>VLOOKUP(AH65,'Treatment Struture'!$D$2:$H$37,5,FALSE)</f>
        <v>100</v>
      </c>
      <c r="AK65" t="str">
        <f>VLOOKUP(AI65,'Treatment Struture'!$C$2:$I$37,7,FALSE)</f>
        <v>19Feb</v>
      </c>
      <c r="AM65" t="str">
        <f t="shared" si="3"/>
        <v>Lincoln1997Sowing19FebPopulation100</v>
      </c>
      <c r="AN65" s="3">
        <f t="shared" si="4"/>
        <v>35943</v>
      </c>
      <c r="AO65">
        <f t="shared" si="5"/>
        <v>15.060742685730268</v>
      </c>
      <c r="AP65">
        <f t="shared" si="6"/>
        <v>63.217768449139832</v>
      </c>
      <c r="AQ65">
        <f t="shared" si="7"/>
        <v>480.26388888888886</v>
      </c>
      <c r="AR65" t="str">
        <f t="shared" si="8"/>
        <v/>
      </c>
      <c r="AS65">
        <f t="shared" si="9"/>
        <v>70</v>
      </c>
      <c r="AT65">
        <f t="shared" si="10"/>
        <v>48.157025763409564</v>
      </c>
      <c r="AU65">
        <f t="shared" si="11"/>
        <v>316.50885035084747</v>
      </c>
      <c r="AV65">
        <f t="shared" si="12"/>
        <v>100.53727008890155</v>
      </c>
    </row>
    <row r="66" spans="22:48">
      <c r="W66" s="3">
        <v>35961</v>
      </c>
      <c r="X66" s="9">
        <v>21.552187479520882</v>
      </c>
      <c r="Y66" s="9">
        <v>77.854061376367639</v>
      </c>
      <c r="Z66" s="9">
        <v>504.72222222222234</v>
      </c>
      <c r="AA66" s="9"/>
      <c r="AB66" s="9">
        <v>96.333333333333329</v>
      </c>
      <c r="AC66" s="9">
        <v>56.301873896846757</v>
      </c>
      <c r="AD66" s="9">
        <v>321.33418023967687</v>
      </c>
      <c r="AE66" s="9">
        <v>105.53398060617775</v>
      </c>
      <c r="AF66" s="9"/>
      <c r="AH66" t="str">
        <f t="shared" si="1"/>
        <v>P2(100)</v>
      </c>
      <c r="AI66" t="str">
        <f t="shared" si="2"/>
        <v>Feb</v>
      </c>
      <c r="AJ66">
        <f>VLOOKUP(AH66,'Treatment Struture'!$D$2:$H$37,5,FALSE)</f>
        <v>100</v>
      </c>
      <c r="AK66" t="str">
        <f>VLOOKUP(AI66,'Treatment Struture'!$C$2:$I$37,7,FALSE)</f>
        <v>19Feb</v>
      </c>
      <c r="AM66" t="str">
        <f t="shared" si="3"/>
        <v>Lincoln1997Sowing19FebPopulation100</v>
      </c>
      <c r="AN66" s="3">
        <f t="shared" si="4"/>
        <v>35961</v>
      </c>
      <c r="AO66">
        <f t="shared" si="5"/>
        <v>21.552187479520882</v>
      </c>
      <c r="AP66">
        <f t="shared" si="6"/>
        <v>77.854061376367639</v>
      </c>
      <c r="AQ66">
        <f t="shared" si="7"/>
        <v>504.72222222222234</v>
      </c>
      <c r="AR66" t="str">
        <f t="shared" si="8"/>
        <v/>
      </c>
      <c r="AS66">
        <f t="shared" si="9"/>
        <v>96.333333333333329</v>
      </c>
      <c r="AT66">
        <f t="shared" si="10"/>
        <v>56.301873896846757</v>
      </c>
      <c r="AU66">
        <f t="shared" si="11"/>
        <v>321.33418023967687</v>
      </c>
      <c r="AV66">
        <f t="shared" si="12"/>
        <v>105.53398060617775</v>
      </c>
    </row>
    <row r="67" spans="22:48">
      <c r="W67" s="3">
        <v>35975</v>
      </c>
      <c r="X67" s="9">
        <v>13.936486989661049</v>
      </c>
      <c r="Y67" s="9">
        <v>68.125317661491891</v>
      </c>
      <c r="Z67" s="9">
        <v>565.13888888888891</v>
      </c>
      <c r="AA67" s="9"/>
      <c r="AB67" s="9">
        <v>43</v>
      </c>
      <c r="AC67" s="9">
        <v>54.18883067183085</v>
      </c>
      <c r="AD67" s="9">
        <v>398.02430040707821</v>
      </c>
      <c r="AE67" s="9">
        <v>98.989270820318765</v>
      </c>
      <c r="AF67" s="9"/>
      <c r="AH67" t="str">
        <f t="shared" si="1"/>
        <v>P2(100)</v>
      </c>
      <c r="AI67" t="str">
        <f t="shared" si="2"/>
        <v>Feb</v>
      </c>
      <c r="AJ67">
        <f>VLOOKUP(AH67,'Treatment Struture'!$D$2:$H$37,5,FALSE)</f>
        <v>100</v>
      </c>
      <c r="AK67" t="str">
        <f>VLOOKUP(AI67,'Treatment Struture'!$C$2:$I$37,7,FALSE)</f>
        <v>19Feb</v>
      </c>
      <c r="AM67" t="str">
        <f t="shared" si="3"/>
        <v>Lincoln1997Sowing19FebPopulation100</v>
      </c>
      <c r="AN67" s="3">
        <f t="shared" si="4"/>
        <v>35975</v>
      </c>
      <c r="AO67">
        <f t="shared" si="5"/>
        <v>13.936486989661049</v>
      </c>
      <c r="AP67">
        <f t="shared" si="6"/>
        <v>68.125317661491891</v>
      </c>
      <c r="AQ67">
        <f t="shared" si="7"/>
        <v>565.13888888888891</v>
      </c>
      <c r="AR67" t="str">
        <f t="shared" si="8"/>
        <v/>
      </c>
      <c r="AS67">
        <f t="shared" si="9"/>
        <v>43</v>
      </c>
      <c r="AT67">
        <f t="shared" si="10"/>
        <v>54.18883067183085</v>
      </c>
      <c r="AU67">
        <f t="shared" si="11"/>
        <v>398.02430040707821</v>
      </c>
      <c r="AV67">
        <f t="shared" si="12"/>
        <v>98.989270820318765</v>
      </c>
    </row>
    <row r="68" spans="22:48">
      <c r="V68" t="s">
        <v>74</v>
      </c>
      <c r="W68" s="3">
        <v>35803</v>
      </c>
      <c r="X68" s="9">
        <v>0</v>
      </c>
      <c r="Y68" s="9">
        <v>0</v>
      </c>
      <c r="Z68" s="9">
        <v>10.027777777777779</v>
      </c>
      <c r="AA68" s="9"/>
      <c r="AB68" s="9"/>
      <c r="AC68" s="9">
        <v>0</v>
      </c>
      <c r="AD68" s="9">
        <v>3.1588196047092332</v>
      </c>
      <c r="AE68" s="9">
        <v>6.8689581730685454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35803</v>
      </c>
      <c r="AO68">
        <f t="shared" si="5"/>
        <v>0</v>
      </c>
      <c r="AP68">
        <f t="shared" si="6"/>
        <v>0</v>
      </c>
      <c r="AQ68">
        <f t="shared" si="7"/>
        <v>10.027777777777779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3.1588196047092332</v>
      </c>
      <c r="AV68">
        <f t="shared" si="12"/>
        <v>6.8689581730685454</v>
      </c>
    </row>
    <row r="69" spans="22:48">
      <c r="W69" s="3">
        <v>35810</v>
      </c>
      <c r="X69" s="9">
        <v>0</v>
      </c>
      <c r="Y69" s="9">
        <v>0</v>
      </c>
      <c r="Z69" s="9">
        <v>22.597222222222218</v>
      </c>
      <c r="AA69" s="9"/>
      <c r="AB69" s="9"/>
      <c r="AC69" s="9">
        <v>0</v>
      </c>
      <c r="AD69" s="9">
        <v>8.2657377101277394</v>
      </c>
      <c r="AE69" s="9">
        <v>14.331484512094484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35810</v>
      </c>
      <c r="AO69">
        <f t="shared" si="5"/>
        <v>0</v>
      </c>
      <c r="AP69">
        <f t="shared" si="6"/>
        <v>0</v>
      </c>
      <c r="AQ69">
        <f t="shared" si="7"/>
        <v>22.597222222222218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8.2657377101277394</v>
      </c>
      <c r="AV69">
        <f t="shared" si="12"/>
        <v>14.331484512094484</v>
      </c>
    </row>
    <row r="70" spans="22:48">
      <c r="W70" s="3">
        <v>35817</v>
      </c>
      <c r="X70" s="9">
        <v>0</v>
      </c>
      <c r="Y70" s="9">
        <v>0</v>
      </c>
      <c r="Z70" s="9">
        <v>42.361111111111121</v>
      </c>
      <c r="AA70" s="9"/>
      <c r="AB70" s="9"/>
      <c r="AC70" s="9">
        <v>0</v>
      </c>
      <c r="AD70" s="9">
        <v>17.133980307297531</v>
      </c>
      <c r="AE70" s="9">
        <v>25.227130803813591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35817</v>
      </c>
      <c r="AO70">
        <f t="shared" ref="AO70:AO133" si="17">IF(X70="","",X70)</f>
        <v>0</v>
      </c>
      <c r="AP70">
        <f t="shared" ref="AP70:AP133" si="18">IF(Y70="","",Y70)</f>
        <v>0</v>
      </c>
      <c r="AQ70">
        <f t="shared" ref="AQ70:AQ133" si="19">IF(Z70="","",Z70)</f>
        <v>42.361111111111121</v>
      </c>
      <c r="AR70" t="str">
        <f t="shared" ref="AR70:AR133" si="20">IF(AA70="","",AA70)</f>
        <v/>
      </c>
      <c r="AS70" t="str">
        <f t="shared" ref="AS70:AS133" si="21">IF(AB70="","",AB70)</f>
        <v/>
      </c>
      <c r="AT70">
        <f t="shared" ref="AT70:AT133" si="22">IF(AC70="","",AC70)</f>
        <v>0</v>
      </c>
      <c r="AU70">
        <f t="shared" ref="AU70:AU133" si="23">IF(AD70="","",AD70)</f>
        <v>17.133980307297531</v>
      </c>
      <c r="AV70">
        <f t="shared" ref="AV70:AV133" si="24">IF(AE70="","",AE70)</f>
        <v>25.227130803813591</v>
      </c>
    </row>
    <row r="71" spans="22:48">
      <c r="W71" s="3">
        <v>35824</v>
      </c>
      <c r="X71" s="9">
        <v>0</v>
      </c>
      <c r="Y71" s="9">
        <v>0</v>
      </c>
      <c r="Z71" s="9">
        <v>103.23611111111113</v>
      </c>
      <c r="AA71" s="9"/>
      <c r="AB71" s="9"/>
      <c r="AC71" s="9">
        <v>0</v>
      </c>
      <c r="AD71" s="9">
        <v>52.501676412084315</v>
      </c>
      <c r="AE71" s="9">
        <v>50.734434699026792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35824</v>
      </c>
      <c r="AO71">
        <f t="shared" si="17"/>
        <v>0</v>
      </c>
      <c r="AP71">
        <f t="shared" si="18"/>
        <v>0</v>
      </c>
      <c r="AQ71">
        <f t="shared" si="19"/>
        <v>103.23611111111113</v>
      </c>
      <c r="AR71" t="str">
        <f t="shared" si="20"/>
        <v/>
      </c>
      <c r="AS71" t="str">
        <f t="shared" si="21"/>
        <v/>
      </c>
      <c r="AT71">
        <f t="shared" si="22"/>
        <v>0</v>
      </c>
      <c r="AU71">
        <f t="shared" si="23"/>
        <v>52.501676412084315</v>
      </c>
      <c r="AV71">
        <f t="shared" si="24"/>
        <v>50.734434699026792</v>
      </c>
    </row>
    <row r="72" spans="22:48">
      <c r="W72" s="3">
        <v>35831</v>
      </c>
      <c r="X72" s="9">
        <v>0</v>
      </c>
      <c r="Y72" s="9">
        <v>0</v>
      </c>
      <c r="Z72" s="9">
        <v>257.91666666666669</v>
      </c>
      <c r="AA72" s="9"/>
      <c r="AB72" s="9"/>
      <c r="AC72" s="9">
        <v>0</v>
      </c>
      <c r="AD72" s="9">
        <v>163.84515288916967</v>
      </c>
      <c r="AE72" s="9">
        <v>94.071513777497032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35831</v>
      </c>
      <c r="AO72">
        <f t="shared" si="17"/>
        <v>0</v>
      </c>
      <c r="AP72">
        <f t="shared" si="18"/>
        <v>0</v>
      </c>
      <c r="AQ72">
        <f t="shared" si="19"/>
        <v>257.91666666666669</v>
      </c>
      <c r="AR72" t="str">
        <f t="shared" si="20"/>
        <v/>
      </c>
      <c r="AS72" t="str">
        <f t="shared" si="21"/>
        <v/>
      </c>
      <c r="AT72">
        <f t="shared" si="22"/>
        <v>0</v>
      </c>
      <c r="AU72">
        <f t="shared" si="23"/>
        <v>163.84515288916967</v>
      </c>
      <c r="AV72">
        <f t="shared" si="24"/>
        <v>94.071513777497032</v>
      </c>
    </row>
    <row r="73" spans="22:48">
      <c r="W73" s="3">
        <v>35838</v>
      </c>
      <c r="X73" s="9">
        <v>0</v>
      </c>
      <c r="Y73" s="9">
        <v>35.948218166228884</v>
      </c>
      <c r="Z73" s="9">
        <v>381.94444444444451</v>
      </c>
      <c r="AA73" s="9">
        <v>27.666666666666668</v>
      </c>
      <c r="AB73" s="9"/>
      <c r="AC73" s="9">
        <v>35.948218166228884</v>
      </c>
      <c r="AD73" s="9">
        <v>235.71101390352146</v>
      </c>
      <c r="AE73" s="9">
        <v>110.28521237469408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35838</v>
      </c>
      <c r="AO73">
        <f t="shared" si="17"/>
        <v>0</v>
      </c>
      <c r="AP73">
        <f t="shared" si="18"/>
        <v>35.948218166228884</v>
      </c>
      <c r="AQ73">
        <f t="shared" si="19"/>
        <v>381.94444444444451</v>
      </c>
      <c r="AR73">
        <f t="shared" si="20"/>
        <v>27.666666666666668</v>
      </c>
      <c r="AS73" t="str">
        <f t="shared" si="21"/>
        <v/>
      </c>
      <c r="AT73">
        <f t="shared" si="22"/>
        <v>35.948218166228884</v>
      </c>
      <c r="AU73">
        <f t="shared" si="23"/>
        <v>235.71101390352146</v>
      </c>
      <c r="AV73">
        <f t="shared" si="24"/>
        <v>110.28521237469408</v>
      </c>
    </row>
    <row r="74" spans="22:48">
      <c r="W74" s="3">
        <v>35843</v>
      </c>
      <c r="X74" s="9">
        <v>38.215489946751127</v>
      </c>
      <c r="Y74" s="9">
        <v>143.44204444419805</v>
      </c>
      <c r="Z74" s="9">
        <v>520.41666666666663</v>
      </c>
      <c r="AA74" s="9">
        <v>27.666666666666668</v>
      </c>
      <c r="AB74" s="9">
        <v>64</v>
      </c>
      <c r="AC74" s="9">
        <v>105.2265544974469</v>
      </c>
      <c r="AD74" s="9">
        <v>248.81426264721998</v>
      </c>
      <c r="AE74" s="9">
        <v>128.16035957524866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35843</v>
      </c>
      <c r="AO74">
        <f t="shared" si="17"/>
        <v>38.215489946751127</v>
      </c>
      <c r="AP74">
        <f t="shared" si="18"/>
        <v>143.44204444419805</v>
      </c>
      <c r="AQ74">
        <f t="shared" si="19"/>
        <v>520.41666666666663</v>
      </c>
      <c r="AR74">
        <f t="shared" si="20"/>
        <v>27.666666666666668</v>
      </c>
      <c r="AS74">
        <f t="shared" si="21"/>
        <v>64</v>
      </c>
      <c r="AT74">
        <f t="shared" si="22"/>
        <v>105.2265544974469</v>
      </c>
      <c r="AU74">
        <f t="shared" si="23"/>
        <v>248.81426264721998</v>
      </c>
      <c r="AV74">
        <f t="shared" si="24"/>
        <v>128.16035957524866</v>
      </c>
    </row>
    <row r="75" spans="22:48">
      <c r="W75" s="3">
        <v>35846</v>
      </c>
      <c r="X75" s="9">
        <v>88.570992962813079</v>
      </c>
      <c r="Y75" s="9">
        <v>182.5115295764198</v>
      </c>
      <c r="Z75" s="9">
        <v>535.13888888888891</v>
      </c>
      <c r="AA75" s="9">
        <v>33</v>
      </c>
      <c r="AB75" s="9">
        <v>112.33333333333333</v>
      </c>
      <c r="AC75" s="9">
        <v>93.940536613606739</v>
      </c>
      <c r="AD75" s="9">
        <v>264.4308422141284</v>
      </c>
      <c r="AE75" s="9">
        <v>88.196517098340749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35846</v>
      </c>
      <c r="AO75">
        <f t="shared" si="17"/>
        <v>88.570992962813079</v>
      </c>
      <c r="AP75">
        <f t="shared" si="18"/>
        <v>182.5115295764198</v>
      </c>
      <c r="AQ75">
        <f t="shared" si="19"/>
        <v>535.13888888888891</v>
      </c>
      <c r="AR75">
        <f t="shared" si="20"/>
        <v>33</v>
      </c>
      <c r="AS75">
        <f t="shared" si="21"/>
        <v>112.33333333333333</v>
      </c>
      <c r="AT75">
        <f t="shared" si="22"/>
        <v>93.940536613606739</v>
      </c>
      <c r="AU75">
        <f t="shared" si="23"/>
        <v>264.4308422141284</v>
      </c>
      <c r="AV75">
        <f t="shared" si="24"/>
        <v>88.196517098340749</v>
      </c>
    </row>
    <row r="76" spans="22:48">
      <c r="W76" s="3">
        <v>35849</v>
      </c>
      <c r="X76" s="9">
        <v>173.96978115665584</v>
      </c>
      <c r="Y76" s="9">
        <v>269.56100336933065</v>
      </c>
      <c r="Z76" s="9">
        <v>601.09722222222229</v>
      </c>
      <c r="AA76" s="9">
        <v>36</v>
      </c>
      <c r="AB76" s="9">
        <v>132</v>
      </c>
      <c r="AC76" s="9">
        <v>95.59122221267485</v>
      </c>
      <c r="AD76" s="9">
        <v>253.9495201637325</v>
      </c>
      <c r="AE76" s="9">
        <v>77.586698689159064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35849</v>
      </c>
      <c r="AO76">
        <f t="shared" si="17"/>
        <v>173.96978115665584</v>
      </c>
      <c r="AP76">
        <f t="shared" si="18"/>
        <v>269.56100336933065</v>
      </c>
      <c r="AQ76">
        <f t="shared" si="19"/>
        <v>601.09722222222229</v>
      </c>
      <c r="AR76">
        <f t="shared" si="20"/>
        <v>36</v>
      </c>
      <c r="AS76">
        <f t="shared" si="21"/>
        <v>132</v>
      </c>
      <c r="AT76">
        <f t="shared" si="22"/>
        <v>95.59122221267485</v>
      </c>
      <c r="AU76">
        <f t="shared" si="23"/>
        <v>253.9495201637325</v>
      </c>
      <c r="AV76">
        <f t="shared" si="24"/>
        <v>77.586698689159064</v>
      </c>
    </row>
    <row r="77" spans="22:48">
      <c r="W77" s="3">
        <v>35852</v>
      </c>
      <c r="X77" s="9">
        <v>287.71469249652148</v>
      </c>
      <c r="Y77" s="9">
        <v>381.6235258049972</v>
      </c>
      <c r="Z77" s="9">
        <v>751.1111111111112</v>
      </c>
      <c r="AA77" s="9">
        <v>37.666666666666664</v>
      </c>
      <c r="AB77" s="9">
        <v>125.33333333333333</v>
      </c>
      <c r="AC77" s="9">
        <v>93.908833308475778</v>
      </c>
      <c r="AD77" s="9">
        <v>287.47026034862188</v>
      </c>
      <c r="AE77" s="9">
        <v>82.017324957491965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35852</v>
      </c>
      <c r="AO77">
        <f t="shared" si="17"/>
        <v>287.71469249652148</v>
      </c>
      <c r="AP77">
        <f t="shared" si="18"/>
        <v>381.6235258049972</v>
      </c>
      <c r="AQ77">
        <f t="shared" si="19"/>
        <v>751.1111111111112</v>
      </c>
      <c r="AR77">
        <f t="shared" si="20"/>
        <v>37.666666666666664</v>
      </c>
      <c r="AS77">
        <f t="shared" si="21"/>
        <v>125.33333333333333</v>
      </c>
      <c r="AT77">
        <f t="shared" si="22"/>
        <v>93.908833308475778</v>
      </c>
      <c r="AU77">
        <f t="shared" si="23"/>
        <v>287.47026034862188</v>
      </c>
      <c r="AV77">
        <f t="shared" si="24"/>
        <v>82.017324957491965</v>
      </c>
    </row>
    <row r="78" spans="22:48">
      <c r="W78" s="3">
        <v>35856</v>
      </c>
      <c r="X78" s="9">
        <v>337.8397447481986</v>
      </c>
      <c r="Y78" s="9">
        <v>415.38151436007087</v>
      </c>
      <c r="Z78" s="9">
        <v>726.09722222222217</v>
      </c>
      <c r="AA78" s="9">
        <v>36.666666666666664</v>
      </c>
      <c r="AB78" s="9">
        <v>128.66666666666666</v>
      </c>
      <c r="AC78" s="9">
        <v>77.541769611872255</v>
      </c>
      <c r="AD78" s="9">
        <v>244.00936296787862</v>
      </c>
      <c r="AE78" s="9">
        <v>66.706344894272746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35856</v>
      </c>
      <c r="AO78">
        <f t="shared" si="17"/>
        <v>337.8397447481986</v>
      </c>
      <c r="AP78">
        <f t="shared" si="18"/>
        <v>415.38151436007087</v>
      </c>
      <c r="AQ78">
        <f t="shared" si="19"/>
        <v>726.09722222222217</v>
      </c>
      <c r="AR78">
        <f t="shared" si="20"/>
        <v>36.666666666666664</v>
      </c>
      <c r="AS78">
        <f t="shared" si="21"/>
        <v>128.66666666666666</v>
      </c>
      <c r="AT78">
        <f t="shared" si="22"/>
        <v>77.541769611872255</v>
      </c>
      <c r="AU78">
        <f t="shared" si="23"/>
        <v>244.00936296787862</v>
      </c>
      <c r="AV78">
        <f t="shared" si="24"/>
        <v>66.706344894272746</v>
      </c>
    </row>
    <row r="79" spans="22:48">
      <c r="W79" s="3">
        <v>35859</v>
      </c>
      <c r="X79" s="9">
        <v>398.32717439840599</v>
      </c>
      <c r="Y79" s="9">
        <v>474.63994881597046</v>
      </c>
      <c r="Z79" s="9">
        <v>760.73611111111097</v>
      </c>
      <c r="AA79" s="9">
        <v>40.333333333333336</v>
      </c>
      <c r="AB79" s="9">
        <v>143.66666666666666</v>
      </c>
      <c r="AC79" s="9">
        <v>76.312774417564441</v>
      </c>
      <c r="AD79" s="9">
        <v>227.24319636695827</v>
      </c>
      <c r="AE79" s="9">
        <v>58.852965928182378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35859</v>
      </c>
      <c r="AO79">
        <f t="shared" si="17"/>
        <v>398.32717439840599</v>
      </c>
      <c r="AP79">
        <f t="shared" si="18"/>
        <v>474.63994881597046</v>
      </c>
      <c r="AQ79">
        <f t="shared" si="19"/>
        <v>760.73611111111097</v>
      </c>
      <c r="AR79">
        <f t="shared" si="20"/>
        <v>40.333333333333336</v>
      </c>
      <c r="AS79">
        <f t="shared" si="21"/>
        <v>143.66666666666666</v>
      </c>
      <c r="AT79">
        <f t="shared" si="22"/>
        <v>76.312774417564441</v>
      </c>
      <c r="AU79">
        <f t="shared" si="23"/>
        <v>227.24319636695827</v>
      </c>
      <c r="AV79">
        <f t="shared" si="24"/>
        <v>58.852965928182378</v>
      </c>
    </row>
    <row r="80" spans="22:48">
      <c r="W80" s="3">
        <v>35863</v>
      </c>
      <c r="X80" s="9">
        <v>475.97643641779013</v>
      </c>
      <c r="Y80" s="9">
        <v>549.44736868280086</v>
      </c>
      <c r="Z80" s="9">
        <v>842.5138888888888</v>
      </c>
      <c r="AA80" s="9">
        <v>38</v>
      </c>
      <c r="AB80" s="9">
        <v>132.33333333333334</v>
      </c>
      <c r="AC80" s="9">
        <v>73.470932265010774</v>
      </c>
      <c r="AD80" s="9">
        <v>262.279651420216</v>
      </c>
      <c r="AE80" s="9">
        <v>30.786868785872006</v>
      </c>
      <c r="AF80" s="9"/>
      <c r="AH80" t="str">
        <f t="shared" si="13"/>
        <v>P2(100)</v>
      </c>
      <c r="AI80" t="str">
        <f t="shared" si="14"/>
        <v>Dec</v>
      </c>
      <c r="AJ80">
        <f>VLOOKUP(AH80,'Treatment Struture'!$D$2:$H$37,5,FALSE)</f>
        <v>100</v>
      </c>
      <c r="AK80" t="str">
        <f>VLOOKUP(AI80,'Treatment Struture'!$C$2:$I$37,7,FALSE)</f>
        <v>23Dec</v>
      </c>
      <c r="AM80" t="str">
        <f t="shared" si="15"/>
        <v>Lincoln1997Sowing23DecPopulation100</v>
      </c>
      <c r="AN80" s="3">
        <f t="shared" si="16"/>
        <v>35863</v>
      </c>
      <c r="AO80">
        <f t="shared" si="17"/>
        <v>475.97643641779013</v>
      </c>
      <c r="AP80">
        <f t="shared" si="18"/>
        <v>549.44736868280086</v>
      </c>
      <c r="AQ80">
        <f t="shared" si="19"/>
        <v>842.5138888888888</v>
      </c>
      <c r="AR80">
        <f t="shared" si="20"/>
        <v>38</v>
      </c>
      <c r="AS80">
        <f t="shared" si="21"/>
        <v>132.33333333333334</v>
      </c>
      <c r="AT80">
        <f t="shared" si="22"/>
        <v>73.470932265010774</v>
      </c>
      <c r="AU80">
        <f t="shared" si="23"/>
        <v>262.279651420216</v>
      </c>
      <c r="AV80">
        <f t="shared" si="24"/>
        <v>30.786868785872006</v>
      </c>
    </row>
    <row r="81" spans="22:48">
      <c r="W81" s="3">
        <v>35866</v>
      </c>
      <c r="X81" s="9">
        <v>445.22131485540854</v>
      </c>
      <c r="Y81" s="9">
        <v>513.96289818938305</v>
      </c>
      <c r="Z81" s="9">
        <v>777.68055555555566</v>
      </c>
      <c r="AA81" s="9">
        <v>36.333333333333336</v>
      </c>
      <c r="AB81" s="9">
        <v>137.33333333333334</v>
      </c>
      <c r="AC81" s="9">
        <v>68.741583333974575</v>
      </c>
      <c r="AD81" s="9">
        <v>251.1079580743382</v>
      </c>
      <c r="AE81" s="9">
        <v>12.609699291834325</v>
      </c>
      <c r="AF81" s="9"/>
      <c r="AH81" t="str">
        <f t="shared" si="13"/>
        <v>P2(100)</v>
      </c>
      <c r="AI81" t="str">
        <f t="shared" si="14"/>
        <v>Dec</v>
      </c>
      <c r="AJ81">
        <f>VLOOKUP(AH81,'Treatment Struture'!$D$2:$H$37,5,FALSE)</f>
        <v>100</v>
      </c>
      <c r="AK81" t="str">
        <f>VLOOKUP(AI81,'Treatment Struture'!$C$2:$I$37,7,FALSE)</f>
        <v>23Dec</v>
      </c>
      <c r="AM81" t="str">
        <f t="shared" si="15"/>
        <v>Lincoln1997Sowing23DecPopulation100</v>
      </c>
      <c r="AN81" s="3">
        <f t="shared" si="16"/>
        <v>35866</v>
      </c>
      <c r="AO81">
        <f t="shared" si="17"/>
        <v>445.22131485540854</v>
      </c>
      <c r="AP81">
        <f t="shared" si="18"/>
        <v>513.96289818938305</v>
      </c>
      <c r="AQ81">
        <f t="shared" si="19"/>
        <v>777.68055555555566</v>
      </c>
      <c r="AR81">
        <f t="shared" si="20"/>
        <v>36.333333333333336</v>
      </c>
      <c r="AS81">
        <f t="shared" si="21"/>
        <v>137.33333333333334</v>
      </c>
      <c r="AT81">
        <f t="shared" si="22"/>
        <v>68.741583333974575</v>
      </c>
      <c r="AU81">
        <f t="shared" si="23"/>
        <v>251.1079580743382</v>
      </c>
      <c r="AV81">
        <f t="shared" si="24"/>
        <v>12.609699291834325</v>
      </c>
    </row>
    <row r="82" spans="22:48">
      <c r="W82" s="3">
        <v>35870</v>
      </c>
      <c r="X82" s="9">
        <v>420.12246730515898</v>
      </c>
      <c r="Y82" s="9">
        <v>489.31100821249925</v>
      </c>
      <c r="Z82" s="9">
        <v>711.40277777777783</v>
      </c>
      <c r="AA82" s="9">
        <v>35.666666666666664</v>
      </c>
      <c r="AB82" s="9">
        <v>130</v>
      </c>
      <c r="AC82" s="9">
        <v>69.188540907340311</v>
      </c>
      <c r="AD82" s="9">
        <v>216.92646541438884</v>
      </c>
      <c r="AE82" s="9">
        <v>5.165304150889745</v>
      </c>
      <c r="AF82" s="9"/>
      <c r="AH82" t="str">
        <f t="shared" si="13"/>
        <v>P2(100)</v>
      </c>
      <c r="AI82" t="str">
        <f t="shared" si="14"/>
        <v>Dec</v>
      </c>
      <c r="AJ82">
        <f>VLOOKUP(AH82,'Treatment Struture'!$D$2:$H$37,5,FALSE)</f>
        <v>100</v>
      </c>
      <c r="AK82" t="str">
        <f>VLOOKUP(AI82,'Treatment Struture'!$C$2:$I$37,7,FALSE)</f>
        <v>23Dec</v>
      </c>
      <c r="AM82" t="str">
        <f t="shared" si="15"/>
        <v>Lincoln1997Sowing23DecPopulation100</v>
      </c>
      <c r="AN82" s="3">
        <f t="shared" si="16"/>
        <v>35870</v>
      </c>
      <c r="AO82">
        <f t="shared" si="17"/>
        <v>420.12246730515898</v>
      </c>
      <c r="AP82">
        <f t="shared" si="18"/>
        <v>489.31100821249925</v>
      </c>
      <c r="AQ82">
        <f t="shared" si="19"/>
        <v>711.40277777777783</v>
      </c>
      <c r="AR82">
        <f t="shared" si="20"/>
        <v>35.666666666666664</v>
      </c>
      <c r="AS82">
        <f t="shared" si="21"/>
        <v>130</v>
      </c>
      <c r="AT82">
        <f t="shared" si="22"/>
        <v>69.188540907340311</v>
      </c>
      <c r="AU82">
        <f t="shared" si="23"/>
        <v>216.92646541438884</v>
      </c>
      <c r="AV82">
        <f t="shared" si="24"/>
        <v>5.165304150889745</v>
      </c>
    </row>
    <row r="83" spans="22:48">
      <c r="W83" s="3">
        <v>35884</v>
      </c>
      <c r="X83" s="9">
        <v>431.42816908162916</v>
      </c>
      <c r="Y83" s="9">
        <v>499.59483574829579</v>
      </c>
      <c r="Z83" s="9">
        <v>821.90982852767991</v>
      </c>
      <c r="AA83" s="9">
        <v>112.33333333333333</v>
      </c>
      <c r="AB83" s="9">
        <v>424.33333333333331</v>
      </c>
      <c r="AC83" s="9">
        <v>68.166666666666671</v>
      </c>
      <c r="AD83" s="9">
        <v>322.31499277938411</v>
      </c>
      <c r="AE83" s="9"/>
      <c r="AF83" s="9"/>
      <c r="AH83" t="str">
        <f t="shared" si="13"/>
        <v>P2(100)</v>
      </c>
      <c r="AI83" t="str">
        <f t="shared" si="14"/>
        <v>Dec</v>
      </c>
      <c r="AJ83">
        <f>VLOOKUP(AH83,'Treatment Struture'!$D$2:$H$37,5,FALSE)</f>
        <v>100</v>
      </c>
      <c r="AK83" t="str">
        <f>VLOOKUP(AI83,'Treatment Struture'!$C$2:$I$37,7,FALSE)</f>
        <v>23Dec</v>
      </c>
      <c r="AM83" t="str">
        <f t="shared" si="15"/>
        <v>Lincoln1997Sowing23DecPopulation100</v>
      </c>
      <c r="AN83" s="3">
        <f t="shared" si="16"/>
        <v>35884</v>
      </c>
      <c r="AO83">
        <f t="shared" si="17"/>
        <v>431.42816908162916</v>
      </c>
      <c r="AP83">
        <f t="shared" si="18"/>
        <v>499.59483574829579</v>
      </c>
      <c r="AQ83">
        <f t="shared" si="19"/>
        <v>821.90982852767991</v>
      </c>
      <c r="AR83">
        <f t="shared" si="20"/>
        <v>112.33333333333333</v>
      </c>
      <c r="AS83">
        <f t="shared" si="21"/>
        <v>424.33333333333331</v>
      </c>
      <c r="AT83">
        <f t="shared" si="22"/>
        <v>68.166666666666671</v>
      </c>
      <c r="AU83">
        <f t="shared" si="23"/>
        <v>322.31499277938411</v>
      </c>
      <c r="AV83" t="str">
        <f t="shared" si="24"/>
        <v/>
      </c>
    </row>
    <row r="84" spans="22:48">
      <c r="V84" t="s">
        <v>77</v>
      </c>
      <c r="W84" s="3">
        <v>36143</v>
      </c>
      <c r="X84" s="9">
        <v>0</v>
      </c>
      <c r="Y84" s="9">
        <v>0</v>
      </c>
      <c r="Z84" s="9">
        <v>35.18888888888889</v>
      </c>
      <c r="AA84" s="9"/>
      <c r="AB84" s="9"/>
      <c r="AC84" s="9">
        <v>0</v>
      </c>
      <c r="AD84" s="9">
        <v>13.100327965242633</v>
      </c>
      <c r="AE84" s="9">
        <v>22.088560923646256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36143</v>
      </c>
      <c r="AO84">
        <f t="shared" si="17"/>
        <v>0</v>
      </c>
      <c r="AP84">
        <f t="shared" si="18"/>
        <v>0</v>
      </c>
      <c r="AQ84">
        <f t="shared" si="19"/>
        <v>35.18888888888889</v>
      </c>
      <c r="AR84" t="str">
        <f t="shared" si="20"/>
        <v/>
      </c>
      <c r="AS84" t="str">
        <f t="shared" si="21"/>
        <v/>
      </c>
      <c r="AT84">
        <f t="shared" si="22"/>
        <v>0</v>
      </c>
      <c r="AU84">
        <f t="shared" si="23"/>
        <v>13.100327965242633</v>
      </c>
      <c r="AV84">
        <f t="shared" si="24"/>
        <v>22.088560923646256</v>
      </c>
    </row>
    <row r="85" spans="22:48">
      <c r="W85" s="3">
        <v>36150</v>
      </c>
      <c r="X85" s="9">
        <v>0</v>
      </c>
      <c r="Y85" s="9">
        <v>0</v>
      </c>
      <c r="Z85" s="9">
        <v>38</v>
      </c>
      <c r="AA85" s="9"/>
      <c r="AB85" s="9"/>
      <c r="AC85" s="9">
        <v>0</v>
      </c>
      <c r="AD85" s="9">
        <v>15.847503922897509</v>
      </c>
      <c r="AE85" s="9">
        <v>22.152496077102494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36150</v>
      </c>
      <c r="AO85">
        <f t="shared" si="17"/>
        <v>0</v>
      </c>
      <c r="AP85">
        <f t="shared" si="18"/>
        <v>0</v>
      </c>
      <c r="AQ85">
        <f t="shared" si="19"/>
        <v>38</v>
      </c>
      <c r="AR85" t="str">
        <f t="shared" si="20"/>
        <v/>
      </c>
      <c r="AS85" t="str">
        <f t="shared" si="21"/>
        <v/>
      </c>
      <c r="AT85">
        <f t="shared" si="22"/>
        <v>0</v>
      </c>
      <c r="AU85">
        <f t="shared" si="23"/>
        <v>15.847503922897509</v>
      </c>
      <c r="AV85">
        <f t="shared" si="24"/>
        <v>22.152496077102494</v>
      </c>
    </row>
    <row r="86" spans="22:48">
      <c r="W86" s="3">
        <v>36157</v>
      </c>
      <c r="X86" s="9">
        <v>0</v>
      </c>
      <c r="Y86" s="9">
        <v>0</v>
      </c>
      <c r="Z86" s="9">
        <v>91.944444444444457</v>
      </c>
      <c r="AA86" s="9"/>
      <c r="AB86" s="9"/>
      <c r="AC86" s="9">
        <v>0</v>
      </c>
      <c r="AD86" s="9">
        <v>44.181481481481484</v>
      </c>
      <c r="AE86" s="9">
        <v>47.762962962962966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36157</v>
      </c>
      <c r="AO86">
        <f t="shared" si="17"/>
        <v>0</v>
      </c>
      <c r="AP86">
        <f t="shared" si="18"/>
        <v>0</v>
      </c>
      <c r="AQ86">
        <f t="shared" si="19"/>
        <v>91.944444444444457</v>
      </c>
      <c r="AR86" t="str">
        <f t="shared" si="20"/>
        <v/>
      </c>
      <c r="AS86" t="str">
        <f t="shared" si="21"/>
        <v/>
      </c>
      <c r="AT86">
        <f t="shared" si="22"/>
        <v>0</v>
      </c>
      <c r="AU86">
        <f t="shared" si="23"/>
        <v>44.181481481481484</v>
      </c>
      <c r="AV86">
        <f t="shared" si="24"/>
        <v>47.762962962962966</v>
      </c>
    </row>
    <row r="87" spans="22:48">
      <c r="W87" s="3">
        <v>36164</v>
      </c>
      <c r="X87" s="9">
        <v>0</v>
      </c>
      <c r="Y87" s="9">
        <v>0</v>
      </c>
      <c r="Z87" s="9">
        <v>225.04166666666666</v>
      </c>
      <c r="AA87" s="9"/>
      <c r="AB87" s="9"/>
      <c r="AC87" s="9">
        <v>0</v>
      </c>
      <c r="AD87" s="9">
        <v>122.75170690884016</v>
      </c>
      <c r="AE87" s="9">
        <v>102.28995975782652</v>
      </c>
      <c r="AF87" s="9"/>
      <c r="AH87" t="str">
        <f t="shared" si="13"/>
        <v>P2(100)</v>
      </c>
      <c r="AI87" t="str">
        <f t="shared" si="14"/>
        <v>Nov</v>
      </c>
      <c r="AJ87">
        <f>VLOOKUP(AH87,'Treatment Struture'!$D$2:$H$37,5,FALSE)</f>
        <v>100</v>
      </c>
      <c r="AK87" t="str">
        <f>VLOOKUP(AI87,'Treatment Struture'!$C$2:$I$37,7,FALSE)</f>
        <v>18Nov</v>
      </c>
      <c r="AM87" t="str">
        <f t="shared" si="15"/>
        <v>Lincoln1997Sowing18NovPopulation100</v>
      </c>
      <c r="AN87" s="3">
        <f t="shared" si="16"/>
        <v>36164</v>
      </c>
      <c r="AO87">
        <f t="shared" si="17"/>
        <v>0</v>
      </c>
      <c r="AP87">
        <f t="shared" si="18"/>
        <v>0</v>
      </c>
      <c r="AQ87">
        <f t="shared" si="19"/>
        <v>225.04166666666666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122.75170690884016</v>
      </c>
      <c r="AV87">
        <f t="shared" si="24"/>
        <v>102.28995975782652</v>
      </c>
    </row>
    <row r="88" spans="22:48">
      <c r="W88" s="3">
        <v>36172</v>
      </c>
      <c r="X88" s="9">
        <v>0</v>
      </c>
      <c r="Y88" s="9">
        <v>3.5701543269308806</v>
      </c>
      <c r="Z88" s="9">
        <v>323.38888888888891</v>
      </c>
      <c r="AA88" s="9">
        <v>6</v>
      </c>
      <c r="AB88" s="9"/>
      <c r="AC88" s="9">
        <v>3.5701543269308806</v>
      </c>
      <c r="AD88" s="9">
        <v>210.86333886635202</v>
      </c>
      <c r="AE88" s="9">
        <v>108.95539569560599</v>
      </c>
      <c r="AF88" s="9"/>
      <c r="AH88" t="str">
        <f t="shared" si="13"/>
        <v>P2(100)</v>
      </c>
      <c r="AI88" t="str">
        <f t="shared" si="14"/>
        <v>Nov</v>
      </c>
      <c r="AJ88">
        <f>VLOOKUP(AH88,'Treatment Struture'!$D$2:$H$37,5,FALSE)</f>
        <v>100</v>
      </c>
      <c r="AK88" t="str">
        <f>VLOOKUP(AI88,'Treatment Struture'!$C$2:$I$37,7,FALSE)</f>
        <v>18Nov</v>
      </c>
      <c r="AM88" t="str">
        <f t="shared" si="15"/>
        <v>Lincoln1997Sowing18NovPopulation100</v>
      </c>
      <c r="AN88" s="3">
        <f t="shared" si="16"/>
        <v>36172</v>
      </c>
      <c r="AO88">
        <f t="shared" si="17"/>
        <v>0</v>
      </c>
      <c r="AP88">
        <f t="shared" si="18"/>
        <v>3.5701543269308806</v>
      </c>
      <c r="AQ88">
        <f t="shared" si="19"/>
        <v>323.38888888888891</v>
      </c>
      <c r="AR88">
        <f t="shared" si="20"/>
        <v>6</v>
      </c>
      <c r="AS88" t="str">
        <f t="shared" si="21"/>
        <v/>
      </c>
      <c r="AT88">
        <f t="shared" si="22"/>
        <v>3.5701543269308806</v>
      </c>
      <c r="AU88">
        <f t="shared" si="23"/>
        <v>210.86333886635202</v>
      </c>
      <c r="AV88">
        <f t="shared" si="24"/>
        <v>108.95539569560599</v>
      </c>
    </row>
    <row r="89" spans="22:48">
      <c r="W89" s="3">
        <v>36187</v>
      </c>
      <c r="X89" s="9">
        <v>89.508057600879241</v>
      </c>
      <c r="Y89" s="9">
        <v>271.52564296901602</v>
      </c>
      <c r="Z89" s="9">
        <v>773.90277777777771</v>
      </c>
      <c r="AA89" s="9">
        <v>47.666666666666664</v>
      </c>
      <c r="AB89" s="9">
        <v>144.33333333333334</v>
      </c>
      <c r="AC89" s="9">
        <v>182.01758536813679</v>
      </c>
      <c r="AD89" s="9">
        <v>384.19245761915028</v>
      </c>
      <c r="AE89" s="9">
        <v>118.18467718961146</v>
      </c>
      <c r="AF89" s="9"/>
      <c r="AH89" t="str">
        <f t="shared" si="13"/>
        <v>P2(100)</v>
      </c>
      <c r="AI89" t="str">
        <f t="shared" si="14"/>
        <v>Nov</v>
      </c>
      <c r="AJ89">
        <f>VLOOKUP(AH89,'Treatment Struture'!$D$2:$H$37,5,FALSE)</f>
        <v>100</v>
      </c>
      <c r="AK89" t="str">
        <f>VLOOKUP(AI89,'Treatment Struture'!$C$2:$I$37,7,FALSE)</f>
        <v>18Nov</v>
      </c>
      <c r="AM89" t="str">
        <f t="shared" si="15"/>
        <v>Lincoln1997Sowing18NovPopulation100</v>
      </c>
      <c r="AN89" s="3">
        <f t="shared" si="16"/>
        <v>36187</v>
      </c>
      <c r="AO89">
        <f t="shared" si="17"/>
        <v>89.508057600879241</v>
      </c>
      <c r="AP89">
        <f t="shared" si="18"/>
        <v>271.52564296901602</v>
      </c>
      <c r="AQ89">
        <f t="shared" si="19"/>
        <v>773.90277777777771</v>
      </c>
      <c r="AR89">
        <f t="shared" si="20"/>
        <v>47.666666666666664</v>
      </c>
      <c r="AS89">
        <f t="shared" si="21"/>
        <v>144.33333333333334</v>
      </c>
      <c r="AT89">
        <f t="shared" si="22"/>
        <v>182.01758536813679</v>
      </c>
      <c r="AU89">
        <f t="shared" si="23"/>
        <v>384.19245761915028</v>
      </c>
      <c r="AV89">
        <f t="shared" si="24"/>
        <v>118.18467718961146</v>
      </c>
    </row>
    <row r="90" spans="22:48">
      <c r="W90" s="3">
        <v>36199</v>
      </c>
      <c r="X90" s="9">
        <v>305.74725163307079</v>
      </c>
      <c r="Y90" s="9">
        <v>479.0147283920839</v>
      </c>
      <c r="Z90" s="9">
        <v>952.27777777777783</v>
      </c>
      <c r="AA90" s="9">
        <v>65</v>
      </c>
      <c r="AB90" s="9">
        <v>238.33333333333334</v>
      </c>
      <c r="AC90" s="9">
        <v>173.26747675901314</v>
      </c>
      <c r="AD90" s="9">
        <v>415.45253774774784</v>
      </c>
      <c r="AE90" s="9">
        <v>57.810511637946028</v>
      </c>
      <c r="AF90" s="9"/>
      <c r="AH90" t="str">
        <f t="shared" si="13"/>
        <v>P2(100)</v>
      </c>
      <c r="AI90" t="str">
        <f t="shared" si="14"/>
        <v>Nov</v>
      </c>
      <c r="AJ90">
        <f>VLOOKUP(AH90,'Treatment Struture'!$D$2:$H$37,5,FALSE)</f>
        <v>100</v>
      </c>
      <c r="AK90" t="str">
        <f>VLOOKUP(AI90,'Treatment Struture'!$C$2:$I$37,7,FALSE)</f>
        <v>18Nov</v>
      </c>
      <c r="AM90" t="str">
        <f t="shared" si="15"/>
        <v>Lincoln1997Sowing18NovPopulation100</v>
      </c>
      <c r="AN90" s="3">
        <f t="shared" si="16"/>
        <v>36199</v>
      </c>
      <c r="AO90">
        <f t="shared" si="17"/>
        <v>305.74725163307079</v>
      </c>
      <c r="AP90">
        <f t="shared" si="18"/>
        <v>479.0147283920839</v>
      </c>
      <c r="AQ90">
        <f t="shared" si="19"/>
        <v>952.27777777777783</v>
      </c>
      <c r="AR90">
        <f t="shared" si="20"/>
        <v>65</v>
      </c>
      <c r="AS90">
        <f t="shared" si="21"/>
        <v>238.33333333333334</v>
      </c>
      <c r="AT90">
        <f t="shared" si="22"/>
        <v>173.26747675901314</v>
      </c>
      <c r="AU90">
        <f t="shared" si="23"/>
        <v>415.45253774774784</v>
      </c>
      <c r="AV90">
        <f t="shared" si="24"/>
        <v>57.810511637946028</v>
      </c>
    </row>
    <row r="91" spans="22:48">
      <c r="W91" s="3">
        <v>36214</v>
      </c>
      <c r="X91" s="9">
        <v>437.58766794160061</v>
      </c>
      <c r="Y91" s="9">
        <v>555.11100127493398</v>
      </c>
      <c r="Z91" s="9">
        <v>1007.1143346082672</v>
      </c>
      <c r="AA91" s="9">
        <v>159.33333333333334</v>
      </c>
      <c r="AB91" s="9">
        <v>815.33333333333337</v>
      </c>
      <c r="AC91" s="9">
        <v>117.52333333333333</v>
      </c>
      <c r="AD91" s="9">
        <v>452.00333333333327</v>
      </c>
      <c r="AE91" s="9"/>
      <c r="AF91" s="9"/>
      <c r="AH91" t="str">
        <f t="shared" si="13"/>
        <v>P2(100)</v>
      </c>
      <c r="AI91" t="str">
        <f t="shared" si="14"/>
        <v>Nov</v>
      </c>
      <c r="AJ91">
        <f>VLOOKUP(AH91,'Treatment Struture'!$D$2:$H$37,5,FALSE)</f>
        <v>100</v>
      </c>
      <c r="AK91" t="str">
        <f>VLOOKUP(AI91,'Treatment Struture'!$C$2:$I$37,7,FALSE)</f>
        <v>18Nov</v>
      </c>
      <c r="AM91" t="str">
        <f t="shared" si="15"/>
        <v>Lincoln1997Sowing18NovPopulation100</v>
      </c>
      <c r="AN91" s="3">
        <f t="shared" si="16"/>
        <v>36214</v>
      </c>
      <c r="AO91">
        <f t="shared" si="17"/>
        <v>437.58766794160061</v>
      </c>
      <c r="AP91">
        <f t="shared" si="18"/>
        <v>555.11100127493398</v>
      </c>
      <c r="AQ91">
        <f t="shared" si="19"/>
        <v>1007.1143346082672</v>
      </c>
      <c r="AR91">
        <f t="shared" si="20"/>
        <v>159.33333333333334</v>
      </c>
      <c r="AS91">
        <f t="shared" si="21"/>
        <v>815.33333333333337</v>
      </c>
      <c r="AT91">
        <f t="shared" si="22"/>
        <v>117.52333333333333</v>
      </c>
      <c r="AU91">
        <f t="shared" si="23"/>
        <v>452.00333333333327</v>
      </c>
      <c r="AV91" t="str">
        <f t="shared" si="24"/>
        <v/>
      </c>
    </row>
    <row r="92" spans="22:48">
      <c r="V92" t="s">
        <v>76</v>
      </c>
      <c r="W92" s="3">
        <v>36087</v>
      </c>
      <c r="X92" s="9">
        <v>0</v>
      </c>
      <c r="Y92" s="9">
        <v>0</v>
      </c>
      <c r="Z92" s="9">
        <v>27.305555555555554</v>
      </c>
      <c r="AA92" s="9"/>
      <c r="AB92" s="9"/>
      <c r="AC92" s="9">
        <v>0</v>
      </c>
      <c r="AD92" s="9">
        <v>10.84859627571074</v>
      </c>
      <c r="AE92" s="9">
        <v>16.456959279844813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36087</v>
      </c>
      <c r="AO92">
        <f t="shared" si="17"/>
        <v>0</v>
      </c>
      <c r="AP92">
        <f t="shared" si="18"/>
        <v>0</v>
      </c>
      <c r="AQ92">
        <f t="shared" si="19"/>
        <v>27.305555555555554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10.84859627571074</v>
      </c>
      <c r="AV92">
        <f t="shared" si="24"/>
        <v>16.456959279844813</v>
      </c>
    </row>
    <row r="93" spans="22:48">
      <c r="W93" s="3">
        <v>36095</v>
      </c>
      <c r="X93" s="9">
        <v>0</v>
      </c>
      <c r="Y93" s="9">
        <v>0</v>
      </c>
      <c r="Z93" s="9">
        <v>47.402777777777779</v>
      </c>
      <c r="AA93" s="9"/>
      <c r="AB93" s="9"/>
      <c r="AC93" s="9">
        <v>0</v>
      </c>
      <c r="AD93" s="9">
        <v>22.296727615233237</v>
      </c>
      <c r="AE93" s="9">
        <v>25.106050162544545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36095</v>
      </c>
      <c r="AO93">
        <f t="shared" si="17"/>
        <v>0</v>
      </c>
      <c r="AP93">
        <f t="shared" si="18"/>
        <v>0</v>
      </c>
      <c r="AQ93">
        <f t="shared" si="19"/>
        <v>47.402777777777779</v>
      </c>
      <c r="AR93" t="str">
        <f t="shared" si="20"/>
        <v/>
      </c>
      <c r="AS93" t="str">
        <f t="shared" si="21"/>
        <v/>
      </c>
      <c r="AT93">
        <f t="shared" si="22"/>
        <v>0</v>
      </c>
      <c r="AU93">
        <f t="shared" si="23"/>
        <v>22.296727615233237</v>
      </c>
      <c r="AV93">
        <f t="shared" si="24"/>
        <v>25.106050162544545</v>
      </c>
    </row>
    <row r="94" spans="22:48">
      <c r="W94" s="3">
        <v>36101</v>
      </c>
      <c r="X94" s="9">
        <v>0</v>
      </c>
      <c r="Y94" s="9">
        <v>0</v>
      </c>
      <c r="Z94" s="9">
        <v>68.555555555555557</v>
      </c>
      <c r="AA94" s="9"/>
      <c r="AB94" s="9"/>
      <c r="AC94" s="9">
        <v>0</v>
      </c>
      <c r="AD94" s="9">
        <v>31.617317042628496</v>
      </c>
      <c r="AE94" s="9">
        <v>36.938238512927065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36101</v>
      </c>
      <c r="AO94">
        <f t="shared" si="17"/>
        <v>0</v>
      </c>
      <c r="AP94">
        <f t="shared" si="18"/>
        <v>0</v>
      </c>
      <c r="AQ94">
        <f t="shared" si="19"/>
        <v>68.555555555555557</v>
      </c>
      <c r="AR94" t="str">
        <f t="shared" si="20"/>
        <v/>
      </c>
      <c r="AS94" t="str">
        <f t="shared" si="21"/>
        <v/>
      </c>
      <c r="AT94">
        <f t="shared" si="22"/>
        <v>0</v>
      </c>
      <c r="AU94">
        <f t="shared" si="23"/>
        <v>31.617317042628496</v>
      </c>
      <c r="AV94">
        <f t="shared" si="24"/>
        <v>36.938238512927065</v>
      </c>
    </row>
    <row r="95" spans="22:48">
      <c r="W95" s="3">
        <v>36108</v>
      </c>
      <c r="X95" s="9">
        <v>0</v>
      </c>
      <c r="Y95" s="9">
        <v>0</v>
      </c>
      <c r="Z95" s="9">
        <v>159.30555555555557</v>
      </c>
      <c r="AA95" s="9"/>
      <c r="AB95" s="9"/>
      <c r="AC95" s="9">
        <v>0</v>
      </c>
      <c r="AD95" s="9">
        <v>88.907159890816445</v>
      </c>
      <c r="AE95" s="9">
        <v>70.398395664739112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36108</v>
      </c>
      <c r="AO95">
        <f t="shared" si="17"/>
        <v>0</v>
      </c>
      <c r="AP95">
        <f t="shared" si="18"/>
        <v>0</v>
      </c>
      <c r="AQ95">
        <f t="shared" si="19"/>
        <v>159.30555555555557</v>
      </c>
      <c r="AR95" t="str">
        <f t="shared" si="20"/>
        <v/>
      </c>
      <c r="AS95" t="str">
        <f t="shared" si="21"/>
        <v/>
      </c>
      <c r="AT95">
        <f t="shared" si="22"/>
        <v>0</v>
      </c>
      <c r="AU95">
        <f t="shared" si="23"/>
        <v>88.907159890816445</v>
      </c>
      <c r="AV95">
        <f t="shared" si="24"/>
        <v>70.398395664739112</v>
      </c>
    </row>
    <row r="96" spans="22:48">
      <c r="W96" s="3">
        <v>36114</v>
      </c>
      <c r="X96" s="9">
        <v>0</v>
      </c>
      <c r="Y96" s="9">
        <v>0</v>
      </c>
      <c r="Z96" s="9">
        <v>282.56944444444446</v>
      </c>
      <c r="AA96" s="9"/>
      <c r="AB96" s="9"/>
      <c r="AC96" s="9">
        <v>0</v>
      </c>
      <c r="AD96" s="9">
        <v>174.4959774943184</v>
      </c>
      <c r="AE96" s="9">
        <v>108.07346695012608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36114</v>
      </c>
      <c r="AO96">
        <f t="shared" si="17"/>
        <v>0</v>
      </c>
      <c r="AP96">
        <f t="shared" si="18"/>
        <v>0</v>
      </c>
      <c r="AQ96">
        <f t="shared" si="19"/>
        <v>282.56944444444446</v>
      </c>
      <c r="AR96" t="str">
        <f t="shared" si="20"/>
        <v/>
      </c>
      <c r="AS96" t="str">
        <f t="shared" si="21"/>
        <v/>
      </c>
      <c r="AT96">
        <f t="shared" si="22"/>
        <v>0</v>
      </c>
      <c r="AU96">
        <f t="shared" si="23"/>
        <v>174.4959774943184</v>
      </c>
      <c r="AV96">
        <f t="shared" si="24"/>
        <v>108.07346695012608</v>
      </c>
    </row>
    <row r="97" spans="21:48">
      <c r="W97" s="3">
        <v>36121</v>
      </c>
      <c r="X97" s="9">
        <v>0</v>
      </c>
      <c r="Y97" s="9">
        <v>0</v>
      </c>
      <c r="Z97" s="9">
        <v>413.22222222222217</v>
      </c>
      <c r="AA97" s="9"/>
      <c r="AB97" s="9"/>
      <c r="AC97" s="9">
        <v>0</v>
      </c>
      <c r="AD97" s="9">
        <v>275.76667533201993</v>
      </c>
      <c r="AE97" s="9">
        <v>137.45554689020227</v>
      </c>
      <c r="AF97" s="9"/>
      <c r="AH97" t="str">
        <f t="shared" si="13"/>
        <v>P2(100)</v>
      </c>
      <c r="AI97" t="str">
        <f t="shared" si="14"/>
        <v>Sep</v>
      </c>
      <c r="AJ97">
        <f>VLOOKUP(AH97,'Treatment Struture'!$D$2:$H$37,5,FALSE)</f>
        <v>100</v>
      </c>
      <c r="AK97" t="str">
        <f>VLOOKUP(AI97,'Treatment Struture'!$C$2:$I$37,7,FALSE)</f>
        <v>14Sep</v>
      </c>
      <c r="AM97" t="str">
        <f t="shared" si="15"/>
        <v>Lincoln1997Sowing14SepPopulation100</v>
      </c>
      <c r="AN97" s="3">
        <f t="shared" si="16"/>
        <v>36121</v>
      </c>
      <c r="AO97">
        <f t="shared" si="17"/>
        <v>0</v>
      </c>
      <c r="AP97">
        <f t="shared" si="18"/>
        <v>0</v>
      </c>
      <c r="AQ97">
        <f t="shared" si="19"/>
        <v>413.22222222222217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275.76667533201993</v>
      </c>
      <c r="AV97">
        <f t="shared" si="24"/>
        <v>137.45554689020227</v>
      </c>
    </row>
    <row r="98" spans="21:48">
      <c r="W98" s="3">
        <v>36129</v>
      </c>
      <c r="X98" s="9">
        <v>0</v>
      </c>
      <c r="Y98" s="9">
        <v>23.835905462643286</v>
      </c>
      <c r="Z98" s="9">
        <v>502.73611111111109</v>
      </c>
      <c r="AA98" s="9"/>
      <c r="AB98" s="9"/>
      <c r="AC98" s="9">
        <v>23.835905462643286</v>
      </c>
      <c r="AD98" s="9">
        <v>340.98517342736386</v>
      </c>
      <c r="AE98" s="9">
        <v>137.91503222110396</v>
      </c>
      <c r="AF98" s="9"/>
      <c r="AH98" t="str">
        <f t="shared" si="13"/>
        <v>P2(100)</v>
      </c>
      <c r="AI98" t="str">
        <f t="shared" si="14"/>
        <v>Sep</v>
      </c>
      <c r="AJ98">
        <f>VLOOKUP(AH98,'Treatment Struture'!$D$2:$H$37,5,FALSE)</f>
        <v>100</v>
      </c>
      <c r="AK98" t="str">
        <f>VLOOKUP(AI98,'Treatment Struture'!$C$2:$I$37,7,FALSE)</f>
        <v>14Sep</v>
      </c>
      <c r="AM98" t="str">
        <f t="shared" si="15"/>
        <v>Lincoln1997Sowing14SepPopulation100</v>
      </c>
      <c r="AN98" s="3">
        <f t="shared" si="16"/>
        <v>36129</v>
      </c>
      <c r="AO98">
        <f t="shared" si="17"/>
        <v>0</v>
      </c>
      <c r="AP98">
        <f t="shared" si="18"/>
        <v>23.835905462643286</v>
      </c>
      <c r="AQ98">
        <f t="shared" si="19"/>
        <v>502.73611111111109</v>
      </c>
      <c r="AR98" t="str">
        <f t="shared" si="20"/>
        <v/>
      </c>
      <c r="AS98" t="str">
        <f t="shared" si="21"/>
        <v/>
      </c>
      <c r="AT98">
        <f t="shared" si="22"/>
        <v>23.835905462643286</v>
      </c>
      <c r="AU98">
        <f t="shared" si="23"/>
        <v>340.98517342736386</v>
      </c>
      <c r="AV98">
        <f t="shared" si="24"/>
        <v>137.91503222110396</v>
      </c>
    </row>
    <row r="99" spans="21:48">
      <c r="W99" s="3">
        <v>36136</v>
      </c>
      <c r="X99" s="9">
        <v>0</v>
      </c>
      <c r="Y99" s="9">
        <v>61.425470605743278</v>
      </c>
      <c r="Z99" s="9">
        <v>791.83333333333337</v>
      </c>
      <c r="AA99" s="9"/>
      <c r="AB99" s="9"/>
      <c r="AC99" s="9">
        <v>61.425470605743278</v>
      </c>
      <c r="AD99" s="9">
        <v>561.31032217094048</v>
      </c>
      <c r="AE99" s="9">
        <v>169.09754055664959</v>
      </c>
      <c r="AF99" s="9"/>
      <c r="AH99" t="str">
        <f t="shared" si="13"/>
        <v>P2(100)</v>
      </c>
      <c r="AI99" t="str">
        <f t="shared" si="14"/>
        <v>Sep</v>
      </c>
      <c r="AJ99">
        <f>VLOOKUP(AH99,'Treatment Struture'!$D$2:$H$37,5,FALSE)</f>
        <v>100</v>
      </c>
      <c r="AK99" t="str">
        <f>VLOOKUP(AI99,'Treatment Struture'!$C$2:$I$37,7,FALSE)</f>
        <v>14Sep</v>
      </c>
      <c r="AM99" t="str">
        <f t="shared" si="15"/>
        <v>Lincoln1997Sowing14SepPopulation100</v>
      </c>
      <c r="AN99" s="3">
        <f t="shared" si="16"/>
        <v>36136</v>
      </c>
      <c r="AO99">
        <f t="shared" si="17"/>
        <v>0</v>
      </c>
      <c r="AP99">
        <f t="shared" si="18"/>
        <v>61.425470605743278</v>
      </c>
      <c r="AQ99">
        <f t="shared" si="19"/>
        <v>791.83333333333337</v>
      </c>
      <c r="AR99" t="str">
        <f t="shared" si="20"/>
        <v/>
      </c>
      <c r="AS99" t="str">
        <f t="shared" si="21"/>
        <v/>
      </c>
      <c r="AT99">
        <f t="shared" si="22"/>
        <v>61.425470605743278</v>
      </c>
      <c r="AU99">
        <f t="shared" si="23"/>
        <v>561.31032217094048</v>
      </c>
      <c r="AV99">
        <f t="shared" si="24"/>
        <v>169.09754055664959</v>
      </c>
    </row>
    <row r="100" spans="21:48">
      <c r="W100" s="3">
        <v>36151</v>
      </c>
      <c r="X100" s="9">
        <v>236.09042267230771</v>
      </c>
      <c r="Y100" s="9">
        <v>540.63370479065736</v>
      </c>
      <c r="Z100" s="9">
        <v>1488</v>
      </c>
      <c r="AA100" s="9"/>
      <c r="AB100" s="9"/>
      <c r="AC100" s="9">
        <v>304.54328211834974</v>
      </c>
      <c r="AD100" s="9">
        <v>769.28451150672402</v>
      </c>
      <c r="AE100" s="9">
        <v>178.08178370261842</v>
      </c>
      <c r="AF100" s="9"/>
      <c r="AH100" t="str">
        <f t="shared" si="13"/>
        <v>P2(100)</v>
      </c>
      <c r="AI100" t="str">
        <f t="shared" si="14"/>
        <v>Sep</v>
      </c>
      <c r="AJ100">
        <f>VLOOKUP(AH100,'Treatment Struture'!$D$2:$H$37,5,FALSE)</f>
        <v>100</v>
      </c>
      <c r="AK100" t="str">
        <f>VLOOKUP(AI100,'Treatment Struture'!$C$2:$I$37,7,FALSE)</f>
        <v>14Sep</v>
      </c>
      <c r="AM100" t="str">
        <f t="shared" si="15"/>
        <v>Lincoln1997Sowing14SepPopulation100</v>
      </c>
      <c r="AN100" s="3">
        <f t="shared" si="16"/>
        <v>36151</v>
      </c>
      <c r="AO100">
        <f t="shared" si="17"/>
        <v>236.09042267230771</v>
      </c>
      <c r="AP100">
        <f t="shared" si="18"/>
        <v>540.63370479065736</v>
      </c>
      <c r="AQ100">
        <f t="shared" si="19"/>
        <v>1488</v>
      </c>
      <c r="AR100" t="str">
        <f t="shared" si="20"/>
        <v/>
      </c>
      <c r="AS100" t="str">
        <f t="shared" si="21"/>
        <v/>
      </c>
      <c r="AT100">
        <f t="shared" si="22"/>
        <v>304.54328211834974</v>
      </c>
      <c r="AU100">
        <f t="shared" si="23"/>
        <v>769.28451150672402</v>
      </c>
      <c r="AV100">
        <f t="shared" si="24"/>
        <v>178.08178370261842</v>
      </c>
    </row>
    <row r="101" spans="21:48">
      <c r="W101" s="3">
        <v>36164</v>
      </c>
      <c r="X101" s="9">
        <v>754.20456362210132</v>
      </c>
      <c r="Y101" s="9">
        <v>974.97301197483023</v>
      </c>
      <c r="Z101" s="9">
        <v>1772.4722222222219</v>
      </c>
      <c r="AA101" s="9">
        <v>61.333333333333336</v>
      </c>
      <c r="AB101" s="9"/>
      <c r="AC101" s="9">
        <v>220.76844835272905</v>
      </c>
      <c r="AD101" s="9">
        <v>764.11278114234938</v>
      </c>
      <c r="AE101" s="9">
        <v>33.386429105042673</v>
      </c>
      <c r="AF101" s="9"/>
      <c r="AH101" t="str">
        <f t="shared" si="13"/>
        <v>P2(100)</v>
      </c>
      <c r="AI101" t="str">
        <f t="shared" si="14"/>
        <v>Sep</v>
      </c>
      <c r="AJ101">
        <f>VLOOKUP(AH101,'Treatment Struture'!$D$2:$H$37,5,FALSE)</f>
        <v>100</v>
      </c>
      <c r="AK101" t="str">
        <f>VLOOKUP(AI101,'Treatment Struture'!$C$2:$I$37,7,FALSE)</f>
        <v>14Sep</v>
      </c>
      <c r="AM101" t="str">
        <f t="shared" si="15"/>
        <v>Lincoln1997Sowing14SepPopulation100</v>
      </c>
      <c r="AN101" s="3">
        <f t="shared" si="16"/>
        <v>36164</v>
      </c>
      <c r="AO101">
        <f t="shared" si="17"/>
        <v>754.20456362210132</v>
      </c>
      <c r="AP101">
        <f t="shared" si="18"/>
        <v>974.97301197483023</v>
      </c>
      <c r="AQ101">
        <f t="shared" si="19"/>
        <v>1772.4722222222219</v>
      </c>
      <c r="AR101">
        <f t="shared" si="20"/>
        <v>61.333333333333336</v>
      </c>
      <c r="AS101" t="str">
        <f t="shared" si="21"/>
        <v/>
      </c>
      <c r="AT101">
        <f t="shared" si="22"/>
        <v>220.76844835272905</v>
      </c>
      <c r="AU101">
        <f t="shared" si="23"/>
        <v>764.11278114234938</v>
      </c>
      <c r="AV101">
        <f t="shared" si="24"/>
        <v>33.386429105042673</v>
      </c>
    </row>
    <row r="102" spans="21:48">
      <c r="W102" s="3">
        <v>36178</v>
      </c>
      <c r="X102" s="9">
        <v>560.4419496090228</v>
      </c>
      <c r="Y102" s="9">
        <v>683.37361627568953</v>
      </c>
      <c r="Z102" s="9">
        <v>1043.788077051129</v>
      </c>
      <c r="AA102" s="9">
        <v>190</v>
      </c>
      <c r="AB102" s="9">
        <v>824</v>
      </c>
      <c r="AC102" s="9">
        <v>122.93166666666667</v>
      </c>
      <c r="AD102" s="9">
        <v>360.41446077543941</v>
      </c>
      <c r="AE102" s="9"/>
      <c r="AF102" s="9"/>
      <c r="AH102" t="str">
        <f t="shared" si="13"/>
        <v>P2(100)</v>
      </c>
      <c r="AI102" t="str">
        <f t="shared" si="14"/>
        <v>Sep</v>
      </c>
      <c r="AJ102">
        <f>VLOOKUP(AH102,'Treatment Struture'!$D$2:$H$37,5,FALSE)</f>
        <v>100</v>
      </c>
      <c r="AK102" t="str">
        <f>VLOOKUP(AI102,'Treatment Struture'!$C$2:$I$37,7,FALSE)</f>
        <v>14Sep</v>
      </c>
      <c r="AM102" t="str">
        <f t="shared" si="15"/>
        <v>Lincoln1997Sowing14SepPopulation100</v>
      </c>
      <c r="AN102" s="3">
        <f t="shared" si="16"/>
        <v>36178</v>
      </c>
      <c r="AO102">
        <f t="shared" si="17"/>
        <v>560.4419496090228</v>
      </c>
      <c r="AP102">
        <f t="shared" si="18"/>
        <v>683.37361627568953</v>
      </c>
      <c r="AQ102">
        <f t="shared" si="19"/>
        <v>1043.788077051129</v>
      </c>
      <c r="AR102">
        <f t="shared" si="20"/>
        <v>190</v>
      </c>
      <c r="AS102">
        <f t="shared" si="21"/>
        <v>824</v>
      </c>
      <c r="AT102">
        <f t="shared" si="22"/>
        <v>122.93166666666667</v>
      </c>
      <c r="AU102">
        <f t="shared" si="23"/>
        <v>360.41446077543941</v>
      </c>
      <c r="AV102" t="str">
        <f t="shared" si="24"/>
        <v/>
      </c>
    </row>
    <row r="103" spans="21:48">
      <c r="U103" t="s">
        <v>64</v>
      </c>
      <c r="V103" t="s">
        <v>75</v>
      </c>
      <c r="W103" s="3">
        <v>35866</v>
      </c>
      <c r="X103" s="9">
        <v>0</v>
      </c>
      <c r="Y103" s="9">
        <v>0</v>
      </c>
      <c r="Z103" s="9">
        <v>17.980225988700564</v>
      </c>
      <c r="AA103" s="9"/>
      <c r="AB103" s="9"/>
      <c r="AC103" s="9">
        <v>0</v>
      </c>
      <c r="AD103" s="9">
        <v>6.5503146188435695</v>
      </c>
      <c r="AE103" s="9">
        <v>11.429911369856997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35866</v>
      </c>
      <c r="AO103">
        <f t="shared" si="17"/>
        <v>0</v>
      </c>
      <c r="AP103">
        <f t="shared" si="18"/>
        <v>0</v>
      </c>
      <c r="AQ103">
        <f t="shared" si="19"/>
        <v>17.980225988700564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6.5503146188435695</v>
      </c>
      <c r="AV103">
        <f t="shared" si="24"/>
        <v>11.429911369856997</v>
      </c>
    </row>
    <row r="104" spans="21:48">
      <c r="W104" s="3">
        <v>35870</v>
      </c>
      <c r="X104" s="9">
        <v>0</v>
      </c>
      <c r="Y104" s="9">
        <v>0</v>
      </c>
      <c r="Z104" s="9">
        <v>25.748587570621471</v>
      </c>
      <c r="AA104" s="9"/>
      <c r="AB104" s="9"/>
      <c r="AC104" s="9">
        <v>0</v>
      </c>
      <c r="AD104" s="9">
        <v>10.364165248516649</v>
      </c>
      <c r="AE104" s="9">
        <v>15.384422322104824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35870</v>
      </c>
      <c r="AO104">
        <f t="shared" si="17"/>
        <v>0</v>
      </c>
      <c r="AP104">
        <f t="shared" si="18"/>
        <v>0</v>
      </c>
      <c r="AQ104">
        <f t="shared" si="19"/>
        <v>25.748587570621471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10.364165248516649</v>
      </c>
      <c r="AV104">
        <f t="shared" si="24"/>
        <v>15.384422322104824</v>
      </c>
    </row>
    <row r="105" spans="21:48">
      <c r="W105" s="3">
        <v>35873</v>
      </c>
      <c r="X105" s="9">
        <v>0</v>
      </c>
      <c r="Y105" s="9">
        <v>0</v>
      </c>
      <c r="Z105" s="9">
        <v>34.025423728813564</v>
      </c>
      <c r="AA105" s="9"/>
      <c r="AB105" s="9"/>
      <c r="AC105" s="9">
        <v>0</v>
      </c>
      <c r="AD105" s="9">
        <v>13.831298889992098</v>
      </c>
      <c r="AE105" s="9">
        <v>20.194124838821462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35873</v>
      </c>
      <c r="AO105">
        <f t="shared" si="17"/>
        <v>0</v>
      </c>
      <c r="AP105">
        <f t="shared" si="18"/>
        <v>0</v>
      </c>
      <c r="AQ105">
        <f t="shared" si="19"/>
        <v>34.025423728813564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13.831298889992098</v>
      </c>
      <c r="AV105">
        <f t="shared" si="24"/>
        <v>20.194124838821462</v>
      </c>
    </row>
    <row r="106" spans="21:48">
      <c r="W106" s="3">
        <v>35877</v>
      </c>
      <c r="X106" s="9">
        <v>0</v>
      </c>
      <c r="Y106" s="9">
        <v>0</v>
      </c>
      <c r="Z106" s="9">
        <v>48.262711864406782</v>
      </c>
      <c r="AA106" s="9"/>
      <c r="AB106" s="9"/>
      <c r="AC106" s="9">
        <v>0</v>
      </c>
      <c r="AD106" s="9">
        <v>22.471895238112499</v>
      </c>
      <c r="AE106" s="9">
        <v>25.790816626294284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35877</v>
      </c>
      <c r="AO106">
        <f t="shared" si="17"/>
        <v>0</v>
      </c>
      <c r="AP106">
        <f t="shared" si="18"/>
        <v>0</v>
      </c>
      <c r="AQ106">
        <f t="shared" si="19"/>
        <v>48.262711864406782</v>
      </c>
      <c r="AR106" t="str">
        <f t="shared" si="20"/>
        <v/>
      </c>
      <c r="AS106" t="str">
        <f t="shared" si="21"/>
        <v/>
      </c>
      <c r="AT106">
        <f t="shared" si="22"/>
        <v>0</v>
      </c>
      <c r="AU106">
        <f t="shared" si="23"/>
        <v>22.471895238112499</v>
      </c>
      <c r="AV106">
        <f t="shared" si="24"/>
        <v>25.790816626294284</v>
      </c>
    </row>
    <row r="107" spans="21:48">
      <c r="W107" s="3">
        <v>35884</v>
      </c>
      <c r="X107" s="9">
        <v>0</v>
      </c>
      <c r="Y107" s="9">
        <v>0</v>
      </c>
      <c r="Z107" s="9">
        <v>85.748587570621496</v>
      </c>
      <c r="AA107" s="9"/>
      <c r="AB107" s="9"/>
      <c r="AC107" s="9">
        <v>0</v>
      </c>
      <c r="AD107" s="9">
        <v>44.724184865362595</v>
      </c>
      <c r="AE107" s="9">
        <v>41.024402705258886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35884</v>
      </c>
      <c r="AO107">
        <f t="shared" si="17"/>
        <v>0</v>
      </c>
      <c r="AP107">
        <f t="shared" si="18"/>
        <v>0</v>
      </c>
      <c r="AQ107">
        <f t="shared" si="19"/>
        <v>85.748587570621496</v>
      </c>
      <c r="AR107" t="str">
        <f t="shared" si="20"/>
        <v/>
      </c>
      <c r="AS107" t="str">
        <f t="shared" si="21"/>
        <v/>
      </c>
      <c r="AT107">
        <f t="shared" si="22"/>
        <v>0</v>
      </c>
      <c r="AU107">
        <f t="shared" si="23"/>
        <v>44.724184865362595</v>
      </c>
      <c r="AV107">
        <f t="shared" si="24"/>
        <v>41.024402705258886</v>
      </c>
    </row>
    <row r="108" spans="21:48">
      <c r="W108" s="3">
        <v>35886</v>
      </c>
      <c r="X108" s="9">
        <v>0</v>
      </c>
      <c r="Y108" s="9">
        <v>0</v>
      </c>
      <c r="Z108" s="9">
        <v>132.13276836158192</v>
      </c>
      <c r="AA108" s="9"/>
      <c r="AB108" s="9"/>
      <c r="AC108" s="9">
        <v>0</v>
      </c>
      <c r="AD108" s="9">
        <v>72.083131111865228</v>
      </c>
      <c r="AE108" s="9">
        <v>60.049637249716703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35886</v>
      </c>
      <c r="AO108">
        <f t="shared" si="17"/>
        <v>0</v>
      </c>
      <c r="AP108">
        <f t="shared" si="18"/>
        <v>0</v>
      </c>
      <c r="AQ108">
        <f t="shared" si="19"/>
        <v>132.13276836158192</v>
      </c>
      <c r="AR108" t="str">
        <f t="shared" si="20"/>
        <v/>
      </c>
      <c r="AS108" t="str">
        <f t="shared" si="21"/>
        <v/>
      </c>
      <c r="AT108">
        <f t="shared" si="22"/>
        <v>0</v>
      </c>
      <c r="AU108">
        <f t="shared" si="23"/>
        <v>72.083131111865228</v>
      </c>
      <c r="AV108">
        <f t="shared" si="24"/>
        <v>60.049637249716703</v>
      </c>
    </row>
    <row r="109" spans="21:48">
      <c r="W109" s="3">
        <v>35900</v>
      </c>
      <c r="X109" s="9">
        <v>0</v>
      </c>
      <c r="Y109" s="9">
        <v>0</v>
      </c>
      <c r="Z109" s="9">
        <v>178.81355932203391</v>
      </c>
      <c r="AA109" s="9"/>
      <c r="AB109" s="9"/>
      <c r="AC109" s="9">
        <v>0</v>
      </c>
      <c r="AD109" s="9">
        <v>112.20073678893546</v>
      </c>
      <c r="AE109" s="9">
        <v>66.612822533098438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35900</v>
      </c>
      <c r="AO109">
        <f t="shared" si="17"/>
        <v>0</v>
      </c>
      <c r="AP109">
        <f t="shared" si="18"/>
        <v>0</v>
      </c>
      <c r="AQ109">
        <f t="shared" si="19"/>
        <v>178.81355932203391</v>
      </c>
      <c r="AR109" t="str">
        <f t="shared" si="20"/>
        <v/>
      </c>
      <c r="AS109" t="str">
        <f t="shared" si="21"/>
        <v/>
      </c>
      <c r="AT109">
        <f t="shared" si="22"/>
        <v>0</v>
      </c>
      <c r="AU109">
        <f t="shared" si="23"/>
        <v>112.20073678893546</v>
      </c>
      <c r="AV109">
        <f t="shared" si="24"/>
        <v>66.612822533098438</v>
      </c>
    </row>
    <row r="110" spans="21:48">
      <c r="W110" s="3">
        <v>35908</v>
      </c>
      <c r="X110" s="9">
        <v>0</v>
      </c>
      <c r="Y110" s="9">
        <v>0</v>
      </c>
      <c r="Z110" s="9">
        <v>264.64689265536725</v>
      </c>
      <c r="AA110" s="9"/>
      <c r="AB110" s="9"/>
      <c r="AC110" s="9">
        <v>0</v>
      </c>
      <c r="AD110" s="9">
        <v>179.90306352695396</v>
      </c>
      <c r="AE110" s="9">
        <v>84.743829128413267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35908</v>
      </c>
      <c r="AO110">
        <f t="shared" si="17"/>
        <v>0</v>
      </c>
      <c r="AP110">
        <f t="shared" si="18"/>
        <v>0</v>
      </c>
      <c r="AQ110">
        <f t="shared" si="19"/>
        <v>264.64689265536725</v>
      </c>
      <c r="AR110" t="str">
        <f t="shared" si="20"/>
        <v/>
      </c>
      <c r="AS110" t="str">
        <f t="shared" si="21"/>
        <v/>
      </c>
      <c r="AT110">
        <f t="shared" si="22"/>
        <v>0</v>
      </c>
      <c r="AU110">
        <f t="shared" si="23"/>
        <v>179.90306352695396</v>
      </c>
      <c r="AV110">
        <f t="shared" si="24"/>
        <v>84.743829128413267</v>
      </c>
    </row>
    <row r="111" spans="21:48">
      <c r="W111" s="3">
        <v>35915</v>
      </c>
      <c r="X111" s="9">
        <v>0</v>
      </c>
      <c r="Y111" s="9">
        <v>0</v>
      </c>
      <c r="Z111" s="9">
        <v>292.37288135593224</v>
      </c>
      <c r="AA111" s="9"/>
      <c r="AB111" s="9"/>
      <c r="AC111" s="9">
        <v>0</v>
      </c>
      <c r="AD111" s="9">
        <v>204.7919368184865</v>
      </c>
      <c r="AE111" s="9">
        <v>87.580944537445717</v>
      </c>
      <c r="AF111" s="9"/>
      <c r="AH111" t="str">
        <f t="shared" si="13"/>
        <v>P3(150)</v>
      </c>
      <c r="AI111" t="str">
        <f t="shared" si="14"/>
        <v>Feb</v>
      </c>
      <c r="AJ111">
        <f>VLOOKUP(AH111,'Treatment Struture'!$D$2:$H$37,5,FALSE)</f>
        <v>150</v>
      </c>
      <c r="AK111" t="str">
        <f>VLOOKUP(AI111,'Treatment Struture'!$C$2:$I$37,7,FALSE)</f>
        <v>19Feb</v>
      </c>
      <c r="AM111" t="str">
        <f t="shared" si="15"/>
        <v>Lincoln1997Sowing19FebPopulation150</v>
      </c>
      <c r="AN111" s="3">
        <f t="shared" si="16"/>
        <v>35915</v>
      </c>
      <c r="AO111">
        <f t="shared" si="17"/>
        <v>0</v>
      </c>
      <c r="AP111">
        <f t="shared" si="18"/>
        <v>0</v>
      </c>
      <c r="AQ111">
        <f t="shared" si="19"/>
        <v>292.37288135593224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204.7919368184865</v>
      </c>
      <c r="AV111">
        <f t="shared" si="24"/>
        <v>87.580944537445717</v>
      </c>
    </row>
    <row r="112" spans="21:48">
      <c r="W112" s="3">
        <v>35921</v>
      </c>
      <c r="X112" s="9">
        <v>0</v>
      </c>
      <c r="Y112" s="9">
        <v>24.974984525298414</v>
      </c>
      <c r="Z112" s="9">
        <v>369.91525423728808</v>
      </c>
      <c r="AA112" s="9"/>
      <c r="AB112" s="9"/>
      <c r="AC112" s="9">
        <v>24.974984525298414</v>
      </c>
      <c r="AD112" s="9">
        <v>245.62283650187547</v>
      </c>
      <c r="AE112" s="9">
        <v>99.317433210114203</v>
      </c>
      <c r="AF112" s="9"/>
      <c r="AH112" t="str">
        <f t="shared" si="13"/>
        <v>P3(150)</v>
      </c>
      <c r="AI112" t="str">
        <f t="shared" si="14"/>
        <v>Feb</v>
      </c>
      <c r="AJ112">
        <f>VLOOKUP(AH112,'Treatment Struture'!$D$2:$H$37,5,FALSE)</f>
        <v>150</v>
      </c>
      <c r="AK112" t="str">
        <f>VLOOKUP(AI112,'Treatment Struture'!$C$2:$I$37,7,FALSE)</f>
        <v>19Feb</v>
      </c>
      <c r="AM112" t="str">
        <f t="shared" si="15"/>
        <v>Lincoln1997Sowing19FebPopulation150</v>
      </c>
      <c r="AN112" s="3">
        <f t="shared" si="16"/>
        <v>35921</v>
      </c>
      <c r="AO112">
        <f t="shared" si="17"/>
        <v>0</v>
      </c>
      <c r="AP112">
        <f t="shared" si="18"/>
        <v>24.974984525298414</v>
      </c>
      <c r="AQ112">
        <f t="shared" si="19"/>
        <v>369.91525423728808</v>
      </c>
      <c r="AR112" t="str">
        <f t="shared" si="20"/>
        <v/>
      </c>
      <c r="AS112" t="str">
        <f t="shared" si="21"/>
        <v/>
      </c>
      <c r="AT112">
        <f t="shared" si="22"/>
        <v>24.974984525298414</v>
      </c>
      <c r="AU112">
        <f t="shared" si="23"/>
        <v>245.62283650187547</v>
      </c>
      <c r="AV112">
        <f t="shared" si="24"/>
        <v>99.317433210114203</v>
      </c>
    </row>
    <row r="113" spans="22:48">
      <c r="W113" s="3">
        <v>35929</v>
      </c>
      <c r="X113" s="9">
        <v>0</v>
      </c>
      <c r="Y113" s="9">
        <v>36.596678474931423</v>
      </c>
      <c r="Z113" s="9">
        <v>412.71186440677974</v>
      </c>
      <c r="AA113" s="9"/>
      <c r="AB113" s="9"/>
      <c r="AC113" s="9">
        <v>36.596678474931423</v>
      </c>
      <c r="AD113" s="9">
        <v>263.57055626252298</v>
      </c>
      <c r="AE113" s="9">
        <v>112.54462966932529</v>
      </c>
      <c r="AF113" s="9"/>
      <c r="AH113" t="str">
        <f t="shared" si="13"/>
        <v>P3(150)</v>
      </c>
      <c r="AI113" t="str">
        <f t="shared" si="14"/>
        <v>Feb</v>
      </c>
      <c r="AJ113">
        <f>VLOOKUP(AH113,'Treatment Struture'!$D$2:$H$37,5,FALSE)</f>
        <v>150</v>
      </c>
      <c r="AK113" t="str">
        <f>VLOOKUP(AI113,'Treatment Struture'!$C$2:$I$37,7,FALSE)</f>
        <v>19Feb</v>
      </c>
      <c r="AM113" t="str">
        <f t="shared" si="15"/>
        <v>Lincoln1997Sowing19FebPopulation150</v>
      </c>
      <c r="AN113" s="3">
        <f t="shared" si="16"/>
        <v>35929</v>
      </c>
      <c r="AO113">
        <f t="shared" si="17"/>
        <v>0</v>
      </c>
      <c r="AP113">
        <f t="shared" si="18"/>
        <v>36.596678474931423</v>
      </c>
      <c r="AQ113">
        <f t="shared" si="19"/>
        <v>412.71186440677974</v>
      </c>
      <c r="AR113" t="str">
        <f t="shared" si="20"/>
        <v/>
      </c>
      <c r="AS113" t="str">
        <f t="shared" si="21"/>
        <v/>
      </c>
      <c r="AT113">
        <f t="shared" si="22"/>
        <v>36.596678474931423</v>
      </c>
      <c r="AU113">
        <f t="shared" si="23"/>
        <v>263.57055626252298</v>
      </c>
      <c r="AV113">
        <f t="shared" si="24"/>
        <v>112.54462966932529</v>
      </c>
    </row>
    <row r="114" spans="22:48">
      <c r="W114" s="3">
        <v>35943</v>
      </c>
      <c r="X114" s="9">
        <v>21.693146445331916</v>
      </c>
      <c r="Y114" s="9">
        <v>100.06334173502223</v>
      </c>
      <c r="Z114" s="9">
        <v>518.07909604519773</v>
      </c>
      <c r="AA114" s="9"/>
      <c r="AB114" s="9">
        <v>99.333333333333329</v>
      </c>
      <c r="AC114" s="9">
        <v>78.370195289690329</v>
      </c>
      <c r="AD114" s="9">
        <v>313.13635951979677</v>
      </c>
      <c r="AE114" s="9">
        <v>104.87939479037878</v>
      </c>
      <c r="AF114" s="9"/>
      <c r="AH114" t="str">
        <f t="shared" si="13"/>
        <v>P3(150)</v>
      </c>
      <c r="AI114" t="str">
        <f t="shared" si="14"/>
        <v>Feb</v>
      </c>
      <c r="AJ114">
        <f>VLOOKUP(AH114,'Treatment Struture'!$D$2:$H$37,5,FALSE)</f>
        <v>150</v>
      </c>
      <c r="AK114" t="str">
        <f>VLOOKUP(AI114,'Treatment Struture'!$C$2:$I$37,7,FALSE)</f>
        <v>19Feb</v>
      </c>
      <c r="AM114" t="str">
        <f t="shared" si="15"/>
        <v>Lincoln1997Sowing19FebPopulation150</v>
      </c>
      <c r="AN114" s="3">
        <f t="shared" si="16"/>
        <v>35943</v>
      </c>
      <c r="AO114">
        <f t="shared" si="17"/>
        <v>21.693146445331916</v>
      </c>
      <c r="AP114">
        <f t="shared" si="18"/>
        <v>100.06334173502223</v>
      </c>
      <c r="AQ114">
        <f t="shared" si="19"/>
        <v>518.07909604519773</v>
      </c>
      <c r="AR114" t="str">
        <f t="shared" si="20"/>
        <v/>
      </c>
      <c r="AS114">
        <f t="shared" si="21"/>
        <v>99.333333333333329</v>
      </c>
      <c r="AT114">
        <f t="shared" si="22"/>
        <v>78.370195289690329</v>
      </c>
      <c r="AU114">
        <f t="shared" si="23"/>
        <v>313.13635951979677</v>
      </c>
      <c r="AV114">
        <f t="shared" si="24"/>
        <v>104.87939479037878</v>
      </c>
    </row>
    <row r="115" spans="22:48">
      <c r="W115" s="3">
        <v>35961</v>
      </c>
      <c r="X115" s="9">
        <v>24.121370256185028</v>
      </c>
      <c r="Y115" s="9">
        <v>110.68299552163785</v>
      </c>
      <c r="Z115" s="9">
        <v>520.0564971751412</v>
      </c>
      <c r="AA115" s="9"/>
      <c r="AB115" s="9">
        <v>159.33333333333334</v>
      </c>
      <c r="AC115" s="9">
        <v>86.561625265452832</v>
      </c>
      <c r="AD115" s="9">
        <v>330.60841155999373</v>
      </c>
      <c r="AE115" s="9">
        <v>78.76509009350967</v>
      </c>
      <c r="AF115" s="9"/>
      <c r="AH115" t="str">
        <f t="shared" si="13"/>
        <v>P3(150)</v>
      </c>
      <c r="AI115" t="str">
        <f t="shared" si="14"/>
        <v>Feb</v>
      </c>
      <c r="AJ115">
        <f>VLOOKUP(AH115,'Treatment Struture'!$D$2:$H$37,5,FALSE)</f>
        <v>150</v>
      </c>
      <c r="AK115" t="str">
        <f>VLOOKUP(AI115,'Treatment Struture'!$C$2:$I$37,7,FALSE)</f>
        <v>19Feb</v>
      </c>
      <c r="AM115" t="str">
        <f t="shared" si="15"/>
        <v>Lincoln1997Sowing19FebPopulation150</v>
      </c>
      <c r="AN115" s="3">
        <f t="shared" si="16"/>
        <v>35961</v>
      </c>
      <c r="AO115">
        <f t="shared" si="17"/>
        <v>24.121370256185028</v>
      </c>
      <c r="AP115">
        <f t="shared" si="18"/>
        <v>110.68299552163785</v>
      </c>
      <c r="AQ115">
        <f t="shared" si="19"/>
        <v>520.0564971751412</v>
      </c>
      <c r="AR115" t="str">
        <f t="shared" si="20"/>
        <v/>
      </c>
      <c r="AS115">
        <f t="shared" si="21"/>
        <v>159.33333333333334</v>
      </c>
      <c r="AT115">
        <f t="shared" si="22"/>
        <v>86.561625265452832</v>
      </c>
      <c r="AU115">
        <f t="shared" si="23"/>
        <v>330.60841155999373</v>
      </c>
      <c r="AV115">
        <f t="shared" si="24"/>
        <v>78.76509009350967</v>
      </c>
    </row>
    <row r="116" spans="22:48">
      <c r="W116" s="3">
        <v>35975</v>
      </c>
      <c r="X116" s="9">
        <v>11.410098225103326</v>
      </c>
      <c r="Y116" s="9">
        <v>71.73257077587229</v>
      </c>
      <c r="Z116" s="9">
        <v>492.79661016949154</v>
      </c>
      <c r="AA116" s="9"/>
      <c r="AB116" s="9">
        <v>62.333333333333336</v>
      </c>
      <c r="AC116" s="9">
        <v>60.322472550768964</v>
      </c>
      <c r="AD116" s="9">
        <v>349.21756073435495</v>
      </c>
      <c r="AE116" s="9">
        <v>71.846478659264363</v>
      </c>
      <c r="AF116" s="9"/>
      <c r="AH116" t="str">
        <f t="shared" si="13"/>
        <v>P3(150)</v>
      </c>
      <c r="AI116" t="str">
        <f t="shared" si="14"/>
        <v>Feb</v>
      </c>
      <c r="AJ116">
        <f>VLOOKUP(AH116,'Treatment Struture'!$D$2:$H$37,5,FALSE)</f>
        <v>150</v>
      </c>
      <c r="AK116" t="str">
        <f>VLOOKUP(AI116,'Treatment Struture'!$C$2:$I$37,7,FALSE)</f>
        <v>19Feb</v>
      </c>
      <c r="AM116" t="str">
        <f t="shared" si="15"/>
        <v>Lincoln1997Sowing19FebPopulation150</v>
      </c>
      <c r="AN116" s="3">
        <f t="shared" si="16"/>
        <v>35975</v>
      </c>
      <c r="AO116">
        <f t="shared" si="17"/>
        <v>11.410098225103326</v>
      </c>
      <c r="AP116">
        <f t="shared" si="18"/>
        <v>71.73257077587229</v>
      </c>
      <c r="AQ116">
        <f t="shared" si="19"/>
        <v>492.79661016949154</v>
      </c>
      <c r="AR116" t="str">
        <f t="shared" si="20"/>
        <v/>
      </c>
      <c r="AS116">
        <f t="shared" si="21"/>
        <v>62.333333333333336</v>
      </c>
      <c r="AT116">
        <f t="shared" si="22"/>
        <v>60.322472550768964</v>
      </c>
      <c r="AU116">
        <f t="shared" si="23"/>
        <v>349.21756073435495</v>
      </c>
      <c r="AV116">
        <f t="shared" si="24"/>
        <v>71.846478659264363</v>
      </c>
    </row>
    <row r="117" spans="22:48">
      <c r="V117" t="s">
        <v>74</v>
      </c>
      <c r="W117" s="3">
        <v>35803</v>
      </c>
      <c r="X117" s="9">
        <v>0</v>
      </c>
      <c r="Y117" s="9">
        <v>0</v>
      </c>
      <c r="Z117" s="9">
        <v>15.607344632768362</v>
      </c>
      <c r="AA117" s="9"/>
      <c r="AB117" s="9"/>
      <c r="AC117" s="9">
        <v>0</v>
      </c>
      <c r="AD117" s="9">
        <v>5.4506002824858761</v>
      </c>
      <c r="AE117" s="9">
        <v>10.156744350282485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35803</v>
      </c>
      <c r="AO117">
        <f t="shared" si="17"/>
        <v>0</v>
      </c>
      <c r="AP117">
        <f t="shared" si="18"/>
        <v>0</v>
      </c>
      <c r="AQ117">
        <f t="shared" si="19"/>
        <v>15.607344632768362</v>
      </c>
      <c r="AR117" t="str">
        <f t="shared" si="20"/>
        <v/>
      </c>
      <c r="AS117" t="str">
        <f t="shared" si="21"/>
        <v/>
      </c>
      <c r="AT117">
        <f t="shared" si="22"/>
        <v>0</v>
      </c>
      <c r="AU117">
        <f t="shared" si="23"/>
        <v>5.4506002824858761</v>
      </c>
      <c r="AV117">
        <f t="shared" si="24"/>
        <v>10.156744350282485</v>
      </c>
    </row>
    <row r="118" spans="22:48">
      <c r="W118" s="3">
        <v>35810</v>
      </c>
      <c r="X118" s="9">
        <v>0</v>
      </c>
      <c r="Y118" s="9">
        <v>0</v>
      </c>
      <c r="Z118" s="9">
        <v>34.802259887005654</v>
      </c>
      <c r="AA118" s="9"/>
      <c r="AB118" s="9"/>
      <c r="AC118" s="9">
        <v>0</v>
      </c>
      <c r="AD118" s="9">
        <v>12.805785930828899</v>
      </c>
      <c r="AE118" s="9">
        <v>21.996473956176754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35810</v>
      </c>
      <c r="AO118">
        <f t="shared" si="17"/>
        <v>0</v>
      </c>
      <c r="AP118">
        <f t="shared" si="18"/>
        <v>0</v>
      </c>
      <c r="AQ118">
        <f t="shared" si="19"/>
        <v>34.802259887005654</v>
      </c>
      <c r="AR118" t="str">
        <f t="shared" si="20"/>
        <v/>
      </c>
      <c r="AS118" t="str">
        <f t="shared" si="21"/>
        <v/>
      </c>
      <c r="AT118">
        <f t="shared" si="22"/>
        <v>0</v>
      </c>
      <c r="AU118">
        <f t="shared" si="23"/>
        <v>12.805785930828899</v>
      </c>
      <c r="AV118">
        <f t="shared" si="24"/>
        <v>21.996473956176754</v>
      </c>
    </row>
    <row r="119" spans="22:48">
      <c r="W119" s="3">
        <v>35817</v>
      </c>
      <c r="X119" s="9">
        <v>0</v>
      </c>
      <c r="Y119" s="9">
        <v>0</v>
      </c>
      <c r="Z119" s="9">
        <v>66.793785310734464</v>
      </c>
      <c r="AA119" s="9"/>
      <c r="AB119" s="9"/>
      <c r="AC119" s="9">
        <v>0</v>
      </c>
      <c r="AD119" s="9">
        <v>29.383645276689574</v>
      </c>
      <c r="AE119" s="9">
        <v>37.410140034044893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35817</v>
      </c>
      <c r="AO119">
        <f t="shared" si="17"/>
        <v>0</v>
      </c>
      <c r="AP119">
        <f t="shared" si="18"/>
        <v>0</v>
      </c>
      <c r="AQ119">
        <f t="shared" si="19"/>
        <v>66.793785310734464</v>
      </c>
      <c r="AR119" t="str">
        <f t="shared" si="20"/>
        <v/>
      </c>
      <c r="AS119" t="str">
        <f t="shared" si="21"/>
        <v/>
      </c>
      <c r="AT119">
        <f t="shared" si="22"/>
        <v>0</v>
      </c>
      <c r="AU119">
        <f t="shared" si="23"/>
        <v>29.383645276689574</v>
      </c>
      <c r="AV119">
        <f t="shared" si="24"/>
        <v>37.410140034044893</v>
      </c>
    </row>
    <row r="120" spans="22:48">
      <c r="W120" s="3">
        <v>35824</v>
      </c>
      <c r="X120" s="9">
        <v>0</v>
      </c>
      <c r="Y120" s="9">
        <v>0</v>
      </c>
      <c r="Z120" s="9">
        <v>146.63841807909606</v>
      </c>
      <c r="AA120" s="9"/>
      <c r="AB120" s="9"/>
      <c r="AC120" s="9">
        <v>0</v>
      </c>
      <c r="AD120" s="9">
        <v>74.419885197239296</v>
      </c>
      <c r="AE120" s="9">
        <v>72.218532881856746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35824</v>
      </c>
      <c r="AO120">
        <f t="shared" si="17"/>
        <v>0</v>
      </c>
      <c r="AP120">
        <f t="shared" si="18"/>
        <v>0</v>
      </c>
      <c r="AQ120">
        <f t="shared" si="19"/>
        <v>146.63841807909606</v>
      </c>
      <c r="AR120" t="str">
        <f t="shared" si="20"/>
        <v/>
      </c>
      <c r="AS120" t="str">
        <f t="shared" si="21"/>
        <v/>
      </c>
      <c r="AT120">
        <f t="shared" si="22"/>
        <v>0</v>
      </c>
      <c r="AU120">
        <f t="shared" si="23"/>
        <v>74.419885197239296</v>
      </c>
      <c r="AV120">
        <f t="shared" si="24"/>
        <v>72.218532881856746</v>
      </c>
    </row>
    <row r="121" spans="22:48">
      <c r="W121" s="3">
        <v>35831</v>
      </c>
      <c r="X121" s="9">
        <v>0</v>
      </c>
      <c r="Y121" s="9">
        <v>0</v>
      </c>
      <c r="Z121" s="9">
        <v>288.98305084745766</v>
      </c>
      <c r="AA121" s="9"/>
      <c r="AB121" s="9"/>
      <c r="AC121" s="9">
        <v>0</v>
      </c>
      <c r="AD121" s="9">
        <v>186.26492245941776</v>
      </c>
      <c r="AE121" s="9">
        <v>102.71812838803991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35831</v>
      </c>
      <c r="AO121">
        <f t="shared" si="17"/>
        <v>0</v>
      </c>
      <c r="AP121">
        <f t="shared" si="18"/>
        <v>0</v>
      </c>
      <c r="AQ121">
        <f t="shared" si="19"/>
        <v>288.98305084745766</v>
      </c>
      <c r="AR121" t="str">
        <f t="shared" si="20"/>
        <v/>
      </c>
      <c r="AS121" t="str">
        <f t="shared" si="21"/>
        <v/>
      </c>
      <c r="AT121">
        <f t="shared" si="22"/>
        <v>0</v>
      </c>
      <c r="AU121">
        <f t="shared" si="23"/>
        <v>186.26492245941776</v>
      </c>
      <c r="AV121">
        <f t="shared" si="24"/>
        <v>102.71812838803991</v>
      </c>
    </row>
    <row r="122" spans="22:48">
      <c r="W122" s="3">
        <v>35838</v>
      </c>
      <c r="X122" s="9">
        <v>0</v>
      </c>
      <c r="Y122" s="9">
        <v>53.852580119141997</v>
      </c>
      <c r="Z122" s="9">
        <v>475.70621468926555</v>
      </c>
      <c r="AA122" s="9">
        <v>35</v>
      </c>
      <c r="AB122" s="9"/>
      <c r="AC122" s="9">
        <v>53.852580119141997</v>
      </c>
      <c r="AD122" s="9">
        <v>280.68074990660426</v>
      </c>
      <c r="AE122" s="9">
        <v>141.17288466351923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35838</v>
      </c>
      <c r="AO122">
        <f t="shared" si="17"/>
        <v>0</v>
      </c>
      <c r="AP122">
        <f t="shared" si="18"/>
        <v>53.852580119141997</v>
      </c>
      <c r="AQ122">
        <f t="shared" si="19"/>
        <v>475.70621468926555</v>
      </c>
      <c r="AR122">
        <f t="shared" si="20"/>
        <v>35</v>
      </c>
      <c r="AS122" t="str">
        <f t="shared" si="21"/>
        <v/>
      </c>
      <c r="AT122">
        <f t="shared" si="22"/>
        <v>53.852580119141997</v>
      </c>
      <c r="AU122">
        <f t="shared" si="23"/>
        <v>280.68074990660426</v>
      </c>
      <c r="AV122">
        <f t="shared" si="24"/>
        <v>141.17288466351923</v>
      </c>
    </row>
    <row r="123" spans="22:48">
      <c r="W123" s="3">
        <v>35843</v>
      </c>
      <c r="X123" s="9">
        <v>39.798707899946237</v>
      </c>
      <c r="Y123" s="9">
        <v>155.85581879456979</v>
      </c>
      <c r="Z123" s="9">
        <v>566.10169491525437</v>
      </c>
      <c r="AA123" s="9">
        <v>35</v>
      </c>
      <c r="AB123" s="9">
        <v>75</v>
      </c>
      <c r="AC123" s="9">
        <v>116.05711089462353</v>
      </c>
      <c r="AD123" s="9">
        <v>313.37630177735292</v>
      </c>
      <c r="AE123" s="9">
        <v>96.869574343331578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35843</v>
      </c>
      <c r="AO123">
        <f t="shared" si="17"/>
        <v>39.798707899946237</v>
      </c>
      <c r="AP123">
        <f t="shared" si="18"/>
        <v>155.85581879456979</v>
      </c>
      <c r="AQ123">
        <f t="shared" si="19"/>
        <v>566.10169491525437</v>
      </c>
      <c r="AR123">
        <f t="shared" si="20"/>
        <v>35</v>
      </c>
      <c r="AS123">
        <f t="shared" si="21"/>
        <v>75</v>
      </c>
      <c r="AT123">
        <f t="shared" si="22"/>
        <v>116.05711089462353</v>
      </c>
      <c r="AU123">
        <f t="shared" si="23"/>
        <v>313.37630177735292</v>
      </c>
      <c r="AV123">
        <f t="shared" si="24"/>
        <v>96.869574343331578</v>
      </c>
    </row>
    <row r="124" spans="22:48">
      <c r="W124" s="3">
        <v>35846</v>
      </c>
      <c r="X124" s="9">
        <v>108.10351705849659</v>
      </c>
      <c r="Y124" s="9">
        <v>202.14375324269682</v>
      </c>
      <c r="Z124" s="9">
        <v>575.84745762711862</v>
      </c>
      <c r="AA124" s="9">
        <v>37.666666666666664</v>
      </c>
      <c r="AB124" s="9">
        <v>114.33333333333333</v>
      </c>
      <c r="AC124" s="9">
        <v>94.040236184200253</v>
      </c>
      <c r="AD124" s="9">
        <v>287.17466550977736</v>
      </c>
      <c r="AE124" s="9">
        <v>86.529038874644428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35846</v>
      </c>
      <c r="AO124">
        <f t="shared" si="17"/>
        <v>108.10351705849659</v>
      </c>
      <c r="AP124">
        <f t="shared" si="18"/>
        <v>202.14375324269682</v>
      </c>
      <c r="AQ124">
        <f t="shared" si="19"/>
        <v>575.84745762711862</v>
      </c>
      <c r="AR124">
        <f t="shared" si="20"/>
        <v>37.666666666666664</v>
      </c>
      <c r="AS124">
        <f t="shared" si="21"/>
        <v>114.33333333333333</v>
      </c>
      <c r="AT124">
        <f t="shared" si="22"/>
        <v>94.040236184200253</v>
      </c>
      <c r="AU124">
        <f t="shared" si="23"/>
        <v>287.17466550977736</v>
      </c>
      <c r="AV124">
        <f t="shared" si="24"/>
        <v>86.529038874644428</v>
      </c>
    </row>
    <row r="125" spans="22:48">
      <c r="W125" s="3">
        <v>35849</v>
      </c>
      <c r="X125" s="9">
        <v>219.34382278149414</v>
      </c>
      <c r="Y125" s="9">
        <v>306.30189674276238</v>
      </c>
      <c r="Z125" s="9">
        <v>652.768361581921</v>
      </c>
      <c r="AA125" s="9">
        <v>39.666666666666664</v>
      </c>
      <c r="AB125" s="9">
        <v>133.33333333333334</v>
      </c>
      <c r="AC125" s="9">
        <v>86.95807396126817</v>
      </c>
      <c r="AD125" s="9">
        <v>272.03362408101447</v>
      </c>
      <c r="AE125" s="9">
        <v>74.432840758144138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35849</v>
      </c>
      <c r="AO125">
        <f t="shared" si="17"/>
        <v>219.34382278149414</v>
      </c>
      <c r="AP125">
        <f t="shared" si="18"/>
        <v>306.30189674276238</v>
      </c>
      <c r="AQ125">
        <f t="shared" si="19"/>
        <v>652.768361581921</v>
      </c>
      <c r="AR125">
        <f t="shared" si="20"/>
        <v>39.666666666666664</v>
      </c>
      <c r="AS125">
        <f t="shared" si="21"/>
        <v>133.33333333333334</v>
      </c>
      <c r="AT125">
        <f t="shared" si="22"/>
        <v>86.95807396126817</v>
      </c>
      <c r="AU125">
        <f t="shared" si="23"/>
        <v>272.03362408101447</v>
      </c>
      <c r="AV125">
        <f t="shared" si="24"/>
        <v>74.432840758144138</v>
      </c>
    </row>
    <row r="126" spans="22:48">
      <c r="W126" s="3">
        <v>35852</v>
      </c>
      <c r="X126" s="9">
        <v>260.29508402778049</v>
      </c>
      <c r="Y126" s="9">
        <v>344.10244716838997</v>
      </c>
      <c r="Z126" s="9">
        <v>700.91807909604506</v>
      </c>
      <c r="AA126" s="9">
        <v>45.333333333333336</v>
      </c>
      <c r="AB126" s="9">
        <v>145.66666666666666</v>
      </c>
      <c r="AC126" s="9">
        <v>83.807363140609496</v>
      </c>
      <c r="AD126" s="9">
        <v>278.69785925695254</v>
      </c>
      <c r="AE126" s="9">
        <v>78.117772670702678</v>
      </c>
      <c r="AF126" s="9"/>
      <c r="AH126" t="str">
        <f t="shared" si="13"/>
        <v>P3(150)</v>
      </c>
      <c r="AI126" t="str">
        <f t="shared" si="14"/>
        <v>Dec</v>
      </c>
      <c r="AJ126">
        <f>VLOOKUP(AH126,'Treatment Struture'!$D$2:$H$37,5,FALSE)</f>
        <v>150</v>
      </c>
      <c r="AK126" t="str">
        <f>VLOOKUP(AI126,'Treatment Struture'!$C$2:$I$37,7,FALSE)</f>
        <v>23Dec</v>
      </c>
      <c r="AM126" t="str">
        <f t="shared" si="15"/>
        <v>Lincoln1997Sowing23DecPopulation150</v>
      </c>
      <c r="AN126" s="3">
        <f t="shared" si="16"/>
        <v>35852</v>
      </c>
      <c r="AO126">
        <f t="shared" si="17"/>
        <v>260.29508402778049</v>
      </c>
      <c r="AP126">
        <f t="shared" si="18"/>
        <v>344.10244716838997</v>
      </c>
      <c r="AQ126">
        <f t="shared" si="19"/>
        <v>700.91807909604506</v>
      </c>
      <c r="AR126">
        <f t="shared" si="20"/>
        <v>45.333333333333336</v>
      </c>
      <c r="AS126">
        <f t="shared" si="21"/>
        <v>145.66666666666666</v>
      </c>
      <c r="AT126">
        <f t="shared" si="22"/>
        <v>83.807363140609496</v>
      </c>
      <c r="AU126">
        <f t="shared" si="23"/>
        <v>278.69785925695254</v>
      </c>
      <c r="AV126">
        <f t="shared" si="24"/>
        <v>78.117772670702678</v>
      </c>
    </row>
    <row r="127" spans="22:48">
      <c r="W127" s="3">
        <v>35856</v>
      </c>
      <c r="X127" s="9">
        <v>363.2000623362174</v>
      </c>
      <c r="Y127" s="9">
        <v>445.12017420510278</v>
      </c>
      <c r="Z127" s="9">
        <v>821.11581920903973</v>
      </c>
      <c r="AA127" s="9">
        <v>42.333333333333336</v>
      </c>
      <c r="AB127" s="9">
        <v>142</v>
      </c>
      <c r="AC127" s="9">
        <v>81.9201118688854</v>
      </c>
      <c r="AD127" s="9">
        <v>308.92338642467121</v>
      </c>
      <c r="AE127" s="9">
        <v>67.072258579265522</v>
      </c>
      <c r="AF127" s="9"/>
      <c r="AH127" t="str">
        <f t="shared" si="13"/>
        <v>P3(150)</v>
      </c>
      <c r="AI127" t="str">
        <f t="shared" si="14"/>
        <v>Dec</v>
      </c>
      <c r="AJ127">
        <f>VLOOKUP(AH127,'Treatment Struture'!$D$2:$H$37,5,FALSE)</f>
        <v>150</v>
      </c>
      <c r="AK127" t="str">
        <f>VLOOKUP(AI127,'Treatment Struture'!$C$2:$I$37,7,FALSE)</f>
        <v>23Dec</v>
      </c>
      <c r="AM127" t="str">
        <f t="shared" si="15"/>
        <v>Lincoln1997Sowing23DecPopulation150</v>
      </c>
      <c r="AN127" s="3">
        <f t="shared" si="16"/>
        <v>35856</v>
      </c>
      <c r="AO127">
        <f t="shared" si="17"/>
        <v>363.2000623362174</v>
      </c>
      <c r="AP127">
        <f t="shared" si="18"/>
        <v>445.12017420510278</v>
      </c>
      <c r="AQ127">
        <f t="shared" si="19"/>
        <v>821.11581920903973</v>
      </c>
      <c r="AR127">
        <f t="shared" si="20"/>
        <v>42.333333333333336</v>
      </c>
      <c r="AS127">
        <f t="shared" si="21"/>
        <v>142</v>
      </c>
      <c r="AT127">
        <f t="shared" si="22"/>
        <v>81.9201118688854</v>
      </c>
      <c r="AU127">
        <f t="shared" si="23"/>
        <v>308.92338642467121</v>
      </c>
      <c r="AV127">
        <f t="shared" si="24"/>
        <v>67.072258579265522</v>
      </c>
    </row>
    <row r="128" spans="22:48">
      <c r="W128" s="3">
        <v>35859</v>
      </c>
      <c r="X128" s="9">
        <v>447.56093926595764</v>
      </c>
      <c r="Y128" s="9">
        <v>538.47003460759697</v>
      </c>
      <c r="Z128" s="9">
        <v>901.28531073446322</v>
      </c>
      <c r="AA128" s="9">
        <v>42</v>
      </c>
      <c r="AB128" s="9">
        <v>132.66666666666666</v>
      </c>
      <c r="AC128" s="9">
        <v>90.909095341639329</v>
      </c>
      <c r="AD128" s="9">
        <v>297.37885286175543</v>
      </c>
      <c r="AE128" s="9">
        <v>65.436423265110946</v>
      </c>
      <c r="AF128" s="9"/>
      <c r="AH128" t="str">
        <f t="shared" si="13"/>
        <v>P3(150)</v>
      </c>
      <c r="AI128" t="str">
        <f t="shared" si="14"/>
        <v>Dec</v>
      </c>
      <c r="AJ128">
        <f>VLOOKUP(AH128,'Treatment Struture'!$D$2:$H$37,5,FALSE)</f>
        <v>150</v>
      </c>
      <c r="AK128" t="str">
        <f>VLOOKUP(AI128,'Treatment Struture'!$C$2:$I$37,7,FALSE)</f>
        <v>23Dec</v>
      </c>
      <c r="AM128" t="str">
        <f t="shared" si="15"/>
        <v>Lincoln1997Sowing23DecPopulation150</v>
      </c>
      <c r="AN128" s="3">
        <f t="shared" si="16"/>
        <v>35859</v>
      </c>
      <c r="AO128">
        <f t="shared" si="17"/>
        <v>447.56093926595764</v>
      </c>
      <c r="AP128">
        <f t="shared" si="18"/>
        <v>538.47003460759697</v>
      </c>
      <c r="AQ128">
        <f t="shared" si="19"/>
        <v>901.28531073446322</v>
      </c>
      <c r="AR128">
        <f t="shared" si="20"/>
        <v>42</v>
      </c>
      <c r="AS128">
        <f t="shared" si="21"/>
        <v>132.66666666666666</v>
      </c>
      <c r="AT128">
        <f t="shared" si="22"/>
        <v>90.909095341639329</v>
      </c>
      <c r="AU128">
        <f t="shared" si="23"/>
        <v>297.37885286175543</v>
      </c>
      <c r="AV128">
        <f t="shared" si="24"/>
        <v>65.436423265110946</v>
      </c>
    </row>
    <row r="129" spans="22:48">
      <c r="W129" s="3">
        <v>35863</v>
      </c>
      <c r="X129" s="9">
        <v>419.28486993170509</v>
      </c>
      <c r="Y129" s="9">
        <v>495.89109014114575</v>
      </c>
      <c r="Z129" s="9">
        <v>803.51694915254245</v>
      </c>
      <c r="AA129" s="9">
        <v>38.333333333333336</v>
      </c>
      <c r="AB129" s="9">
        <v>130.66666666666666</v>
      </c>
      <c r="AC129" s="9">
        <v>76.606220209440622</v>
      </c>
      <c r="AD129" s="9">
        <v>273.17885345084937</v>
      </c>
      <c r="AE129" s="9">
        <v>34.447005560547289</v>
      </c>
      <c r="AF129" s="9"/>
      <c r="AH129" t="str">
        <f t="shared" si="13"/>
        <v>P3(150)</v>
      </c>
      <c r="AI129" t="str">
        <f t="shared" si="14"/>
        <v>Dec</v>
      </c>
      <c r="AJ129">
        <f>VLOOKUP(AH129,'Treatment Struture'!$D$2:$H$37,5,FALSE)</f>
        <v>150</v>
      </c>
      <c r="AK129" t="str">
        <f>VLOOKUP(AI129,'Treatment Struture'!$C$2:$I$37,7,FALSE)</f>
        <v>23Dec</v>
      </c>
      <c r="AM129" t="str">
        <f t="shared" si="15"/>
        <v>Lincoln1997Sowing23DecPopulation150</v>
      </c>
      <c r="AN129" s="3">
        <f t="shared" si="16"/>
        <v>35863</v>
      </c>
      <c r="AO129">
        <f t="shared" si="17"/>
        <v>419.28486993170509</v>
      </c>
      <c r="AP129">
        <f t="shared" si="18"/>
        <v>495.89109014114575</v>
      </c>
      <c r="AQ129">
        <f t="shared" si="19"/>
        <v>803.51694915254245</v>
      </c>
      <c r="AR129">
        <f t="shared" si="20"/>
        <v>38.333333333333336</v>
      </c>
      <c r="AS129">
        <f t="shared" si="21"/>
        <v>130.66666666666666</v>
      </c>
      <c r="AT129">
        <f t="shared" si="22"/>
        <v>76.606220209440622</v>
      </c>
      <c r="AU129">
        <f t="shared" si="23"/>
        <v>273.17885345084937</v>
      </c>
      <c r="AV129">
        <f t="shared" si="24"/>
        <v>34.447005560547289</v>
      </c>
    </row>
    <row r="130" spans="22:48">
      <c r="W130" s="3">
        <v>35866</v>
      </c>
      <c r="X130" s="9">
        <v>425.52622342973149</v>
      </c>
      <c r="Y130" s="9">
        <v>491.50456852055942</v>
      </c>
      <c r="Z130" s="9">
        <v>788.23446327683632</v>
      </c>
      <c r="AA130" s="9">
        <v>34</v>
      </c>
      <c r="AB130" s="9">
        <v>125.66666666666667</v>
      </c>
      <c r="AC130" s="9">
        <v>65.978345090827972</v>
      </c>
      <c r="AD130" s="9">
        <v>292.49211385663261</v>
      </c>
      <c r="AE130" s="9">
        <v>4.2377808996442257</v>
      </c>
      <c r="AF130" s="9"/>
      <c r="AH130" t="str">
        <f t="shared" si="13"/>
        <v>P3(150)</v>
      </c>
      <c r="AI130" t="str">
        <f t="shared" si="14"/>
        <v>Dec</v>
      </c>
      <c r="AJ130">
        <f>VLOOKUP(AH130,'Treatment Struture'!$D$2:$H$37,5,FALSE)</f>
        <v>150</v>
      </c>
      <c r="AK130" t="str">
        <f>VLOOKUP(AI130,'Treatment Struture'!$C$2:$I$37,7,FALSE)</f>
        <v>23Dec</v>
      </c>
      <c r="AM130" t="str">
        <f t="shared" si="15"/>
        <v>Lincoln1997Sowing23DecPopulation150</v>
      </c>
      <c r="AN130" s="3">
        <f t="shared" si="16"/>
        <v>35866</v>
      </c>
      <c r="AO130">
        <f t="shared" si="17"/>
        <v>425.52622342973149</v>
      </c>
      <c r="AP130">
        <f t="shared" si="18"/>
        <v>491.50456852055942</v>
      </c>
      <c r="AQ130">
        <f t="shared" si="19"/>
        <v>788.23446327683632</v>
      </c>
      <c r="AR130">
        <f t="shared" si="20"/>
        <v>34</v>
      </c>
      <c r="AS130">
        <f t="shared" si="21"/>
        <v>125.66666666666667</v>
      </c>
      <c r="AT130">
        <f t="shared" si="22"/>
        <v>65.978345090827972</v>
      </c>
      <c r="AU130">
        <f t="shared" si="23"/>
        <v>292.49211385663261</v>
      </c>
      <c r="AV130">
        <f t="shared" si="24"/>
        <v>4.2377808996442257</v>
      </c>
    </row>
    <row r="131" spans="22:48">
      <c r="W131" s="3">
        <v>35870</v>
      </c>
      <c r="X131" s="9">
        <v>433.56874885257452</v>
      </c>
      <c r="Y131" s="9">
        <v>491.9085444575382</v>
      </c>
      <c r="Z131" s="9">
        <v>747.95197740112997</v>
      </c>
      <c r="AA131" s="9">
        <v>30.333333333333332</v>
      </c>
      <c r="AB131" s="9">
        <v>112.33333333333333</v>
      </c>
      <c r="AC131" s="9">
        <v>58.339795604963662</v>
      </c>
      <c r="AD131" s="9">
        <v>255.26661379032848</v>
      </c>
      <c r="AE131" s="9">
        <v>0.7768191532633818</v>
      </c>
      <c r="AF131" s="9"/>
      <c r="AH131" t="str">
        <f t="shared" si="13"/>
        <v>P3(150)</v>
      </c>
      <c r="AI131" t="str">
        <f t="shared" si="14"/>
        <v>Dec</v>
      </c>
      <c r="AJ131">
        <f>VLOOKUP(AH131,'Treatment Struture'!$D$2:$H$37,5,FALSE)</f>
        <v>150</v>
      </c>
      <c r="AK131" t="str">
        <f>VLOOKUP(AI131,'Treatment Struture'!$C$2:$I$37,7,FALSE)</f>
        <v>23Dec</v>
      </c>
      <c r="AM131" t="str">
        <f t="shared" si="15"/>
        <v>Lincoln1997Sowing23DecPopulation150</v>
      </c>
      <c r="AN131" s="3">
        <f t="shared" si="16"/>
        <v>35870</v>
      </c>
      <c r="AO131">
        <f t="shared" si="17"/>
        <v>433.56874885257452</v>
      </c>
      <c r="AP131">
        <f t="shared" si="18"/>
        <v>491.9085444575382</v>
      </c>
      <c r="AQ131">
        <f t="shared" si="19"/>
        <v>747.95197740112997</v>
      </c>
      <c r="AR131">
        <f t="shared" si="20"/>
        <v>30.333333333333332</v>
      </c>
      <c r="AS131">
        <f t="shared" si="21"/>
        <v>112.33333333333333</v>
      </c>
      <c r="AT131">
        <f t="shared" si="22"/>
        <v>58.339795604963662</v>
      </c>
      <c r="AU131">
        <f t="shared" si="23"/>
        <v>255.26661379032848</v>
      </c>
      <c r="AV131">
        <f t="shared" si="24"/>
        <v>0.7768191532633818</v>
      </c>
    </row>
    <row r="132" spans="22:48">
      <c r="W132" s="3">
        <v>35884</v>
      </c>
      <c r="X132" s="9">
        <v>496.03634564834806</v>
      </c>
      <c r="Y132" s="9">
        <v>564.86967898168143</v>
      </c>
      <c r="Z132" s="9">
        <v>880.95190283705733</v>
      </c>
      <c r="AA132" s="9">
        <v>123</v>
      </c>
      <c r="AB132" s="9">
        <v>445.33333333333331</v>
      </c>
      <c r="AC132" s="9">
        <v>68.833333333333329</v>
      </c>
      <c r="AD132" s="9">
        <v>316.08222385537596</v>
      </c>
      <c r="AE132" s="9"/>
      <c r="AF132" s="9"/>
      <c r="AH132" t="str">
        <f t="shared" si="13"/>
        <v>P3(150)</v>
      </c>
      <c r="AI132" t="str">
        <f t="shared" si="14"/>
        <v>Dec</v>
      </c>
      <c r="AJ132">
        <f>VLOOKUP(AH132,'Treatment Struture'!$D$2:$H$37,5,FALSE)</f>
        <v>150</v>
      </c>
      <c r="AK132" t="str">
        <f>VLOOKUP(AI132,'Treatment Struture'!$C$2:$I$37,7,FALSE)</f>
        <v>23Dec</v>
      </c>
      <c r="AM132" t="str">
        <f t="shared" si="15"/>
        <v>Lincoln1997Sowing23DecPopulation150</v>
      </c>
      <c r="AN132" s="3">
        <f t="shared" si="16"/>
        <v>35884</v>
      </c>
      <c r="AO132">
        <f t="shared" si="17"/>
        <v>496.03634564834806</v>
      </c>
      <c r="AP132">
        <f t="shared" si="18"/>
        <v>564.86967898168143</v>
      </c>
      <c r="AQ132">
        <f t="shared" si="19"/>
        <v>880.95190283705733</v>
      </c>
      <c r="AR132">
        <f t="shared" si="20"/>
        <v>123</v>
      </c>
      <c r="AS132">
        <f t="shared" si="21"/>
        <v>445.33333333333331</v>
      </c>
      <c r="AT132">
        <f t="shared" si="22"/>
        <v>68.833333333333329</v>
      </c>
      <c r="AU132">
        <f t="shared" si="23"/>
        <v>316.08222385537596</v>
      </c>
      <c r="AV132" t="str">
        <f t="shared" si="24"/>
        <v/>
      </c>
    </row>
    <row r="133" spans="22:48">
      <c r="V133" t="s">
        <v>77</v>
      </c>
      <c r="W133" s="3">
        <v>36143</v>
      </c>
      <c r="X133" s="9">
        <v>0</v>
      </c>
      <c r="Y133" s="9">
        <v>0</v>
      </c>
      <c r="Z133" s="9">
        <v>44.901129943502831</v>
      </c>
      <c r="AA133" s="9"/>
      <c r="AB133" s="9"/>
      <c r="AC133" s="9">
        <v>0</v>
      </c>
      <c r="AD133" s="9">
        <v>15.219464849045323</v>
      </c>
      <c r="AE133" s="9">
        <v>29.681665094457504</v>
      </c>
      <c r="AF133" s="9"/>
      <c r="AH133" t="str">
        <f t="shared" si="13"/>
        <v>P3(150)</v>
      </c>
      <c r="AI133" t="str">
        <f t="shared" si="14"/>
        <v>Nov</v>
      </c>
      <c r="AJ133">
        <f>VLOOKUP(AH133,'Treatment Struture'!$D$2:$H$37,5,FALSE)</f>
        <v>150</v>
      </c>
      <c r="AK133" t="str">
        <f>VLOOKUP(AI133,'Treatment Struture'!$C$2:$I$37,7,FALSE)</f>
        <v>18Nov</v>
      </c>
      <c r="AM133" t="str">
        <f t="shared" si="15"/>
        <v>Lincoln1997Sowing18NovPopulation150</v>
      </c>
      <c r="AN133" s="3">
        <f t="shared" si="16"/>
        <v>36143</v>
      </c>
      <c r="AO133">
        <f t="shared" si="17"/>
        <v>0</v>
      </c>
      <c r="AP133">
        <f t="shared" si="18"/>
        <v>0</v>
      </c>
      <c r="AQ133">
        <f t="shared" si="19"/>
        <v>44.901129943502831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15.219464849045323</v>
      </c>
      <c r="AV133">
        <f t="shared" si="24"/>
        <v>29.681665094457504</v>
      </c>
    </row>
    <row r="134" spans="22:48">
      <c r="W134" s="3">
        <v>36150</v>
      </c>
      <c r="X134" s="9">
        <v>0</v>
      </c>
      <c r="Y134" s="9">
        <v>0</v>
      </c>
      <c r="Z134" s="9">
        <v>58.877118644067792</v>
      </c>
      <c r="AA134" s="9"/>
      <c r="AB134" s="9"/>
      <c r="AC134" s="9">
        <v>0</v>
      </c>
      <c r="AD134" s="9">
        <v>27.168827881808944</v>
      </c>
      <c r="AE134" s="9">
        <v>31.708290762258851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Nov</v>
      </c>
      <c r="AJ134">
        <f>VLOOKUP(AH134,'Treatment Struture'!$D$2:$H$37,5,FALSE)</f>
        <v>150</v>
      </c>
      <c r="AK134" t="str">
        <f>VLOOKUP(AI134,'Treatment Struture'!$C$2:$I$37,7,FALSE)</f>
        <v>18Nov</v>
      </c>
      <c r="AM134" t="str">
        <f t="shared" ref="AM134:AM151" si="27">"Lincoln1997Sowing"&amp;AK134&amp;"Population"&amp;AJ134</f>
        <v>Lincoln1997Sowing18NovPopulation150</v>
      </c>
      <c r="AN134" s="3">
        <f t="shared" ref="AN134:AN151" si="28">W134</f>
        <v>36150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58.877118644067792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27.168827881808944</v>
      </c>
      <c r="AV134">
        <f t="shared" ref="AV134:AV151" si="36">IF(AE134="","",AE134)</f>
        <v>31.708290762258851</v>
      </c>
    </row>
    <row r="135" spans="22:48">
      <c r="W135" s="3">
        <v>36157</v>
      </c>
      <c r="X135" s="9">
        <v>0</v>
      </c>
      <c r="Y135" s="9">
        <v>0</v>
      </c>
      <c r="Z135" s="9">
        <v>115.53672316384181</v>
      </c>
      <c r="AA135" s="9"/>
      <c r="AB135" s="9"/>
      <c r="AC135" s="9">
        <v>0</v>
      </c>
      <c r="AD135" s="9">
        <v>55.580156965002438</v>
      </c>
      <c r="AE135" s="9">
        <v>59.95656619883939</v>
      </c>
      <c r="AF135" s="9"/>
      <c r="AH135" t="str">
        <f t="shared" si="25"/>
        <v>P3(150)</v>
      </c>
      <c r="AI135" t="str">
        <f t="shared" si="26"/>
        <v>Nov</v>
      </c>
      <c r="AJ135">
        <f>VLOOKUP(AH135,'Treatment Struture'!$D$2:$H$37,5,FALSE)</f>
        <v>150</v>
      </c>
      <c r="AK135" t="str">
        <f>VLOOKUP(AI135,'Treatment Struture'!$C$2:$I$37,7,FALSE)</f>
        <v>18Nov</v>
      </c>
      <c r="AM135" t="str">
        <f t="shared" si="27"/>
        <v>Lincoln1997Sowing18NovPopulation150</v>
      </c>
      <c r="AN135" s="3">
        <f t="shared" si="28"/>
        <v>36157</v>
      </c>
      <c r="AO135">
        <f t="shared" si="29"/>
        <v>0</v>
      </c>
      <c r="AP135">
        <f t="shared" si="30"/>
        <v>0</v>
      </c>
      <c r="AQ135">
        <f t="shared" si="31"/>
        <v>115.53672316384181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55.580156965002438</v>
      </c>
      <c r="AV135">
        <f t="shared" si="36"/>
        <v>59.95656619883939</v>
      </c>
    </row>
    <row r="136" spans="22:48">
      <c r="W136" s="3">
        <v>36164</v>
      </c>
      <c r="X136" s="9">
        <v>0</v>
      </c>
      <c r="Y136" s="9">
        <v>0</v>
      </c>
      <c r="Z136" s="9">
        <v>257.62711864406782</v>
      </c>
      <c r="AA136" s="9"/>
      <c r="AB136" s="9"/>
      <c r="AC136" s="9">
        <v>0</v>
      </c>
      <c r="AD136" s="9">
        <v>148.74288194103605</v>
      </c>
      <c r="AE136" s="9">
        <v>108.88423670303177</v>
      </c>
      <c r="AF136" s="9"/>
      <c r="AH136" t="str">
        <f t="shared" si="25"/>
        <v>P3(150)</v>
      </c>
      <c r="AI136" t="str">
        <f t="shared" si="26"/>
        <v>Nov</v>
      </c>
      <c r="AJ136">
        <f>VLOOKUP(AH136,'Treatment Struture'!$D$2:$H$37,5,FALSE)</f>
        <v>150</v>
      </c>
      <c r="AK136" t="str">
        <f>VLOOKUP(AI136,'Treatment Struture'!$C$2:$I$37,7,FALSE)</f>
        <v>18Nov</v>
      </c>
      <c r="AM136" t="str">
        <f t="shared" si="27"/>
        <v>Lincoln1997Sowing18NovPopulation150</v>
      </c>
      <c r="AN136" s="3">
        <f t="shared" si="28"/>
        <v>36164</v>
      </c>
      <c r="AO136">
        <f t="shared" si="29"/>
        <v>0</v>
      </c>
      <c r="AP136">
        <f t="shared" si="30"/>
        <v>0</v>
      </c>
      <c r="AQ136">
        <f t="shared" si="31"/>
        <v>257.62711864406782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148.74288194103605</v>
      </c>
      <c r="AV136">
        <f t="shared" si="36"/>
        <v>108.88423670303177</v>
      </c>
    </row>
    <row r="137" spans="22:48">
      <c r="W137" s="3">
        <v>36172</v>
      </c>
      <c r="X137" s="9">
        <v>0</v>
      </c>
      <c r="Y137" s="9">
        <v>5.4752525382645461</v>
      </c>
      <c r="Z137" s="9">
        <v>431.15819209039552</v>
      </c>
      <c r="AA137" s="9">
        <v>11</v>
      </c>
      <c r="AB137" s="9"/>
      <c r="AC137" s="9">
        <v>5.4752525382645461</v>
      </c>
      <c r="AD137" s="9">
        <v>298.66107341283072</v>
      </c>
      <c r="AE137" s="9">
        <v>127.02186613930023</v>
      </c>
      <c r="AF137" s="9"/>
      <c r="AH137" t="str">
        <f t="shared" si="25"/>
        <v>P3(150)</v>
      </c>
      <c r="AI137" t="str">
        <f t="shared" si="26"/>
        <v>Nov</v>
      </c>
      <c r="AJ137">
        <f>VLOOKUP(AH137,'Treatment Struture'!$D$2:$H$37,5,FALSE)</f>
        <v>150</v>
      </c>
      <c r="AK137" t="str">
        <f>VLOOKUP(AI137,'Treatment Struture'!$C$2:$I$37,7,FALSE)</f>
        <v>18Nov</v>
      </c>
      <c r="AM137" t="str">
        <f t="shared" si="27"/>
        <v>Lincoln1997Sowing18NovPopulation150</v>
      </c>
      <c r="AN137" s="3">
        <f t="shared" si="28"/>
        <v>36172</v>
      </c>
      <c r="AO137">
        <f t="shared" si="29"/>
        <v>0</v>
      </c>
      <c r="AP137">
        <f t="shared" si="30"/>
        <v>5.4752525382645461</v>
      </c>
      <c r="AQ137">
        <f t="shared" si="31"/>
        <v>431.15819209039552</v>
      </c>
      <c r="AR137">
        <f t="shared" si="32"/>
        <v>11</v>
      </c>
      <c r="AS137" t="str">
        <f t="shared" si="33"/>
        <v/>
      </c>
      <c r="AT137">
        <f t="shared" si="34"/>
        <v>5.4752525382645461</v>
      </c>
      <c r="AU137">
        <f t="shared" si="35"/>
        <v>298.66107341283072</v>
      </c>
      <c r="AV137">
        <f t="shared" si="36"/>
        <v>127.02186613930023</v>
      </c>
    </row>
    <row r="138" spans="22:48">
      <c r="W138" s="3">
        <v>36187</v>
      </c>
      <c r="X138" s="9">
        <v>77.588698632888324</v>
      </c>
      <c r="Y138" s="9">
        <v>279.23050045755326</v>
      </c>
      <c r="Z138" s="9">
        <v>848.40395480225982</v>
      </c>
      <c r="AA138" s="9">
        <v>46</v>
      </c>
      <c r="AB138" s="9">
        <v>182.66666666666666</v>
      </c>
      <c r="AC138" s="9">
        <v>201.64180182466495</v>
      </c>
      <c r="AD138" s="9">
        <v>446.6935191702085</v>
      </c>
      <c r="AE138" s="9">
        <v>122.4799351744981</v>
      </c>
      <c r="AF138" s="9"/>
      <c r="AH138" t="str">
        <f t="shared" si="25"/>
        <v>P3(150)</v>
      </c>
      <c r="AI138" t="str">
        <f t="shared" si="26"/>
        <v>Nov</v>
      </c>
      <c r="AJ138">
        <f>VLOOKUP(AH138,'Treatment Struture'!$D$2:$H$37,5,FALSE)</f>
        <v>150</v>
      </c>
      <c r="AK138" t="str">
        <f>VLOOKUP(AI138,'Treatment Struture'!$C$2:$I$37,7,FALSE)</f>
        <v>18Nov</v>
      </c>
      <c r="AM138" t="str">
        <f t="shared" si="27"/>
        <v>Lincoln1997Sowing18NovPopulation150</v>
      </c>
      <c r="AN138" s="3">
        <f t="shared" si="28"/>
        <v>36187</v>
      </c>
      <c r="AO138">
        <f t="shared" si="29"/>
        <v>77.588698632888324</v>
      </c>
      <c r="AP138">
        <f t="shared" si="30"/>
        <v>279.23050045755326</v>
      </c>
      <c r="AQ138">
        <f t="shared" si="31"/>
        <v>848.40395480225982</v>
      </c>
      <c r="AR138">
        <f t="shared" si="32"/>
        <v>46</v>
      </c>
      <c r="AS138">
        <f t="shared" si="33"/>
        <v>182.66666666666666</v>
      </c>
      <c r="AT138">
        <f t="shared" si="34"/>
        <v>201.64180182466495</v>
      </c>
      <c r="AU138">
        <f t="shared" si="35"/>
        <v>446.6935191702085</v>
      </c>
      <c r="AV138">
        <f t="shared" si="36"/>
        <v>122.4799351744981</v>
      </c>
    </row>
    <row r="139" spans="22:48">
      <c r="W139" s="3">
        <v>36199</v>
      </c>
      <c r="X139" s="9">
        <v>408.76638884195353</v>
      </c>
      <c r="Y139" s="9">
        <v>550.78937385518748</v>
      </c>
      <c r="Z139" s="9">
        <v>992.09039548022599</v>
      </c>
      <c r="AA139" s="9">
        <v>32</v>
      </c>
      <c r="AB139" s="9">
        <v>240.66666666666666</v>
      </c>
      <c r="AC139" s="9">
        <v>142.02298501323392</v>
      </c>
      <c r="AD139" s="9">
        <v>407.64353101725959</v>
      </c>
      <c r="AE139" s="9">
        <v>33.65749060777889</v>
      </c>
      <c r="AF139" s="9"/>
      <c r="AH139" t="str">
        <f t="shared" si="25"/>
        <v>P3(150)</v>
      </c>
      <c r="AI139" t="str">
        <f t="shared" si="26"/>
        <v>Nov</v>
      </c>
      <c r="AJ139">
        <f>VLOOKUP(AH139,'Treatment Struture'!$D$2:$H$37,5,FALSE)</f>
        <v>150</v>
      </c>
      <c r="AK139" t="str">
        <f>VLOOKUP(AI139,'Treatment Struture'!$C$2:$I$37,7,FALSE)</f>
        <v>18Nov</v>
      </c>
      <c r="AM139" t="str">
        <f t="shared" si="27"/>
        <v>Lincoln1997Sowing18NovPopulation150</v>
      </c>
      <c r="AN139" s="3">
        <f t="shared" si="28"/>
        <v>36199</v>
      </c>
      <c r="AO139">
        <f t="shared" si="29"/>
        <v>408.76638884195353</v>
      </c>
      <c r="AP139">
        <f t="shared" si="30"/>
        <v>550.78937385518748</v>
      </c>
      <c r="AQ139">
        <f t="shared" si="31"/>
        <v>992.09039548022599</v>
      </c>
      <c r="AR139">
        <f t="shared" si="32"/>
        <v>32</v>
      </c>
      <c r="AS139">
        <f t="shared" si="33"/>
        <v>240.66666666666666</v>
      </c>
      <c r="AT139">
        <f t="shared" si="34"/>
        <v>142.02298501323392</v>
      </c>
      <c r="AU139">
        <f t="shared" si="35"/>
        <v>407.64353101725959</v>
      </c>
      <c r="AV139">
        <f t="shared" si="36"/>
        <v>33.65749060777889</v>
      </c>
    </row>
    <row r="140" spans="22:48">
      <c r="W140" s="3">
        <v>36214</v>
      </c>
      <c r="X140" s="9">
        <v>481.14356024288912</v>
      </c>
      <c r="Y140" s="9">
        <v>607.25467135400027</v>
      </c>
      <c r="Z140" s="9">
        <v>1051.5324491317781</v>
      </c>
      <c r="AA140" s="9">
        <v>176.33333333333334</v>
      </c>
      <c r="AB140" s="9">
        <v>989</v>
      </c>
      <c r="AC140" s="9">
        <v>126.1111111111111</v>
      </c>
      <c r="AD140" s="9">
        <v>444.27777777777783</v>
      </c>
      <c r="AE140" s="9"/>
      <c r="AF140" s="9"/>
      <c r="AH140" t="str">
        <f t="shared" si="25"/>
        <v>P3(150)</v>
      </c>
      <c r="AI140" t="str">
        <f t="shared" si="26"/>
        <v>Nov</v>
      </c>
      <c r="AJ140">
        <f>VLOOKUP(AH140,'Treatment Struture'!$D$2:$H$37,5,FALSE)</f>
        <v>150</v>
      </c>
      <c r="AK140" t="str">
        <f>VLOOKUP(AI140,'Treatment Struture'!$C$2:$I$37,7,FALSE)</f>
        <v>18Nov</v>
      </c>
      <c r="AM140" t="str">
        <f t="shared" si="27"/>
        <v>Lincoln1997Sowing18NovPopulation150</v>
      </c>
      <c r="AN140" s="3">
        <f t="shared" si="28"/>
        <v>36214</v>
      </c>
      <c r="AO140">
        <f t="shared" si="29"/>
        <v>481.14356024288912</v>
      </c>
      <c r="AP140">
        <f t="shared" si="30"/>
        <v>607.25467135400027</v>
      </c>
      <c r="AQ140">
        <f t="shared" si="31"/>
        <v>1051.5324491317781</v>
      </c>
      <c r="AR140">
        <f t="shared" si="32"/>
        <v>176.33333333333334</v>
      </c>
      <c r="AS140">
        <f t="shared" si="33"/>
        <v>989</v>
      </c>
      <c r="AT140">
        <f t="shared" si="34"/>
        <v>126.1111111111111</v>
      </c>
      <c r="AU140">
        <f t="shared" si="35"/>
        <v>444.27777777777783</v>
      </c>
      <c r="AV140" t="str">
        <f t="shared" si="36"/>
        <v/>
      </c>
    </row>
    <row r="141" spans="22:48">
      <c r="V141" t="s">
        <v>76</v>
      </c>
      <c r="W141" s="3">
        <v>36087</v>
      </c>
      <c r="X141" s="9">
        <v>0</v>
      </c>
      <c r="Y141" s="9">
        <v>0</v>
      </c>
      <c r="Z141" s="9">
        <v>39.463276836158194</v>
      </c>
      <c r="AA141" s="9"/>
      <c r="AB141" s="9"/>
      <c r="AC141" s="9">
        <v>0</v>
      </c>
      <c r="AD141" s="9">
        <v>16.395578220284342</v>
      </c>
      <c r="AE141" s="9">
        <v>23.067698615873855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36087</v>
      </c>
      <c r="AO141">
        <f t="shared" si="29"/>
        <v>0</v>
      </c>
      <c r="AP141">
        <f t="shared" si="30"/>
        <v>0</v>
      </c>
      <c r="AQ141">
        <f t="shared" si="31"/>
        <v>39.463276836158194</v>
      </c>
      <c r="AR141" t="str">
        <f t="shared" si="32"/>
        <v/>
      </c>
      <c r="AS141" t="str">
        <f t="shared" si="33"/>
        <v/>
      </c>
      <c r="AT141">
        <f t="shared" si="34"/>
        <v>0</v>
      </c>
      <c r="AU141">
        <f t="shared" si="35"/>
        <v>16.395578220284342</v>
      </c>
      <c r="AV141">
        <f t="shared" si="36"/>
        <v>23.067698615873855</v>
      </c>
    </row>
    <row r="142" spans="22:48">
      <c r="W142" s="3">
        <v>36095</v>
      </c>
      <c r="X142" s="9">
        <v>0</v>
      </c>
      <c r="Y142" s="9">
        <v>0</v>
      </c>
      <c r="Z142" s="9">
        <v>66.525423728813564</v>
      </c>
      <c r="AA142" s="9"/>
      <c r="AB142" s="9"/>
      <c r="AC142" s="9">
        <v>0</v>
      </c>
      <c r="AD142" s="9">
        <v>30.954194187841825</v>
      </c>
      <c r="AE142" s="9">
        <v>35.571229540971736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36095</v>
      </c>
      <c r="AO142">
        <f t="shared" si="29"/>
        <v>0</v>
      </c>
      <c r="AP142">
        <f t="shared" si="30"/>
        <v>0</v>
      </c>
      <c r="AQ142">
        <f t="shared" si="31"/>
        <v>66.525423728813564</v>
      </c>
      <c r="AR142" t="str">
        <f t="shared" si="32"/>
        <v/>
      </c>
      <c r="AS142" t="str">
        <f t="shared" si="33"/>
        <v/>
      </c>
      <c r="AT142">
        <f t="shared" si="34"/>
        <v>0</v>
      </c>
      <c r="AU142">
        <f t="shared" si="35"/>
        <v>30.954194187841825</v>
      </c>
      <c r="AV142">
        <f t="shared" si="36"/>
        <v>35.571229540971736</v>
      </c>
    </row>
    <row r="143" spans="22:48">
      <c r="W143" s="3">
        <v>36101</v>
      </c>
      <c r="X143" s="9">
        <v>0</v>
      </c>
      <c r="Y143" s="9">
        <v>0</v>
      </c>
      <c r="Z143" s="9">
        <v>112.20338983050847</v>
      </c>
      <c r="AA143" s="9"/>
      <c r="AB143" s="9"/>
      <c r="AC143" s="9">
        <v>0</v>
      </c>
      <c r="AD143" s="9">
        <v>54.87816996828375</v>
      </c>
      <c r="AE143" s="9">
        <v>57.325219862224721</v>
      </c>
      <c r="AF143" s="9"/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36101</v>
      </c>
      <c r="AO143">
        <f t="shared" si="29"/>
        <v>0</v>
      </c>
      <c r="AP143">
        <f t="shared" si="30"/>
        <v>0</v>
      </c>
      <c r="AQ143">
        <f t="shared" si="31"/>
        <v>112.20338983050847</v>
      </c>
      <c r="AR143" t="str">
        <f t="shared" si="32"/>
        <v/>
      </c>
      <c r="AS143" t="str">
        <f t="shared" si="33"/>
        <v/>
      </c>
      <c r="AT143">
        <f t="shared" si="34"/>
        <v>0</v>
      </c>
      <c r="AU143">
        <f t="shared" si="35"/>
        <v>54.87816996828375</v>
      </c>
      <c r="AV143">
        <f t="shared" si="36"/>
        <v>57.325219862224721</v>
      </c>
    </row>
    <row r="144" spans="22:48">
      <c r="W144" s="3">
        <v>36108</v>
      </c>
      <c r="X144" s="9">
        <v>0</v>
      </c>
      <c r="Y144" s="9">
        <v>0</v>
      </c>
      <c r="Z144" s="9">
        <v>216.38418079096047</v>
      </c>
      <c r="AA144" s="9"/>
      <c r="AB144" s="9"/>
      <c r="AC144" s="9">
        <v>0</v>
      </c>
      <c r="AD144" s="9">
        <v>121.36265805757331</v>
      </c>
      <c r="AE144" s="9">
        <v>95.021522733387144</v>
      </c>
      <c r="AF144" s="9"/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36108</v>
      </c>
      <c r="AO144">
        <f t="shared" si="29"/>
        <v>0</v>
      </c>
      <c r="AP144">
        <f t="shared" si="30"/>
        <v>0</v>
      </c>
      <c r="AQ144">
        <f t="shared" si="31"/>
        <v>216.38418079096047</v>
      </c>
      <c r="AR144" t="str">
        <f t="shared" si="32"/>
        <v/>
      </c>
      <c r="AS144" t="str">
        <f t="shared" si="33"/>
        <v/>
      </c>
      <c r="AT144">
        <f t="shared" si="34"/>
        <v>0</v>
      </c>
      <c r="AU144">
        <f t="shared" si="35"/>
        <v>121.36265805757331</v>
      </c>
      <c r="AV144">
        <f t="shared" si="36"/>
        <v>95.021522733387144</v>
      </c>
    </row>
    <row r="145" spans="20:48">
      <c r="W145" s="3">
        <v>36114</v>
      </c>
      <c r="X145" s="9">
        <v>0</v>
      </c>
      <c r="Y145" s="9">
        <v>0</v>
      </c>
      <c r="Z145" s="9">
        <v>366.24293785310738</v>
      </c>
      <c r="AA145" s="9"/>
      <c r="AB145" s="9"/>
      <c r="AC145" s="9">
        <v>0</v>
      </c>
      <c r="AD145" s="9">
        <v>232.01401121936669</v>
      </c>
      <c r="AE145" s="9">
        <v>134.22892663374068</v>
      </c>
      <c r="AF145" s="9"/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36114</v>
      </c>
      <c r="AO145">
        <f t="shared" si="29"/>
        <v>0</v>
      </c>
      <c r="AP145">
        <f t="shared" si="30"/>
        <v>0</v>
      </c>
      <c r="AQ145">
        <f t="shared" si="31"/>
        <v>366.24293785310738</v>
      </c>
      <c r="AR145" t="str">
        <f t="shared" si="32"/>
        <v/>
      </c>
      <c r="AS145" t="str">
        <f t="shared" si="33"/>
        <v/>
      </c>
      <c r="AT145">
        <f t="shared" si="34"/>
        <v>0</v>
      </c>
      <c r="AU145">
        <f t="shared" si="35"/>
        <v>232.01401121936669</v>
      </c>
      <c r="AV145">
        <f t="shared" si="36"/>
        <v>134.22892663374068</v>
      </c>
    </row>
    <row r="146" spans="20:48">
      <c r="W146" s="3">
        <v>36121</v>
      </c>
      <c r="X146" s="9">
        <v>0</v>
      </c>
      <c r="Y146" s="9">
        <v>0</v>
      </c>
      <c r="Z146" s="9">
        <v>516.65254237288138</v>
      </c>
      <c r="AA146" s="9"/>
      <c r="AB146" s="9"/>
      <c r="AC146" s="9">
        <v>0</v>
      </c>
      <c r="AD146" s="9">
        <v>351.55242102195103</v>
      </c>
      <c r="AE146" s="9">
        <v>165.10012135093032</v>
      </c>
      <c r="AF146" s="9"/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36121</v>
      </c>
      <c r="AO146">
        <f t="shared" si="29"/>
        <v>0</v>
      </c>
      <c r="AP146">
        <f t="shared" si="30"/>
        <v>0</v>
      </c>
      <c r="AQ146">
        <f t="shared" si="31"/>
        <v>516.65254237288138</v>
      </c>
      <c r="AR146" t="str">
        <f t="shared" si="32"/>
        <v/>
      </c>
      <c r="AS146" t="str">
        <f t="shared" si="33"/>
        <v/>
      </c>
      <c r="AT146">
        <f t="shared" si="34"/>
        <v>0</v>
      </c>
      <c r="AU146">
        <f t="shared" si="35"/>
        <v>351.55242102195103</v>
      </c>
      <c r="AV146">
        <f t="shared" si="36"/>
        <v>165.10012135093032</v>
      </c>
    </row>
    <row r="147" spans="20:48">
      <c r="W147" s="3">
        <v>36129</v>
      </c>
      <c r="X147" s="9">
        <v>0</v>
      </c>
      <c r="Y147" s="9">
        <v>25.951115159852538</v>
      </c>
      <c r="Z147" s="9">
        <v>609.81638418079103</v>
      </c>
      <c r="AA147" s="9"/>
      <c r="AB147" s="9"/>
      <c r="AC147" s="9">
        <v>25.951115159852538</v>
      </c>
      <c r="AD147" s="9">
        <v>418.26315678474458</v>
      </c>
      <c r="AE147" s="9">
        <v>165.60211223619385</v>
      </c>
      <c r="AF147" s="9"/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36129</v>
      </c>
      <c r="AO147">
        <f t="shared" si="29"/>
        <v>0</v>
      </c>
      <c r="AP147">
        <f t="shared" si="30"/>
        <v>25.951115159852538</v>
      </c>
      <c r="AQ147">
        <f t="shared" si="31"/>
        <v>609.81638418079103</v>
      </c>
      <c r="AR147" t="str">
        <f t="shared" si="32"/>
        <v/>
      </c>
      <c r="AS147" t="str">
        <f t="shared" si="33"/>
        <v/>
      </c>
      <c r="AT147">
        <f t="shared" si="34"/>
        <v>25.951115159852538</v>
      </c>
      <c r="AU147">
        <f t="shared" si="35"/>
        <v>418.26315678474458</v>
      </c>
      <c r="AV147">
        <f t="shared" si="36"/>
        <v>165.60211223619385</v>
      </c>
    </row>
    <row r="148" spans="20:48">
      <c r="W148" s="3">
        <v>36136</v>
      </c>
      <c r="X148" s="9">
        <v>0</v>
      </c>
      <c r="Y148" s="9">
        <v>72.3218332632418</v>
      </c>
      <c r="Z148" s="9">
        <v>857.61299435028252</v>
      </c>
      <c r="AA148" s="9"/>
      <c r="AB148" s="9"/>
      <c r="AC148" s="9">
        <v>72.3218332632418</v>
      </c>
      <c r="AD148" s="9">
        <v>602.03628605757967</v>
      </c>
      <c r="AE148" s="9">
        <v>183.25487502946109</v>
      </c>
      <c r="AF148" s="9"/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36136</v>
      </c>
      <c r="AO148">
        <f t="shared" si="29"/>
        <v>0</v>
      </c>
      <c r="AP148">
        <f t="shared" si="30"/>
        <v>72.3218332632418</v>
      </c>
      <c r="AQ148">
        <f t="shared" si="31"/>
        <v>857.61299435028252</v>
      </c>
      <c r="AR148" t="str">
        <f t="shared" si="32"/>
        <v/>
      </c>
      <c r="AS148" t="str">
        <f t="shared" si="33"/>
        <v/>
      </c>
      <c r="AT148">
        <f t="shared" si="34"/>
        <v>72.3218332632418</v>
      </c>
      <c r="AU148">
        <f t="shared" si="35"/>
        <v>602.03628605757967</v>
      </c>
      <c r="AV148">
        <f t="shared" si="36"/>
        <v>183.25487502946109</v>
      </c>
    </row>
    <row r="149" spans="20:48">
      <c r="W149" s="3">
        <v>36151</v>
      </c>
      <c r="X149" s="9">
        <v>219.10189324614001</v>
      </c>
      <c r="Y149" s="9">
        <v>518.03048002428602</v>
      </c>
      <c r="Z149" s="9">
        <v>1540.9887005649716</v>
      </c>
      <c r="AA149" s="9"/>
      <c r="AB149" s="9"/>
      <c r="AC149" s="9">
        <v>298.92858677814604</v>
      </c>
      <c r="AD149" s="9">
        <v>839.622979236633</v>
      </c>
      <c r="AE149" s="9">
        <v>183.33524130405269</v>
      </c>
      <c r="AF149" s="9"/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36151</v>
      </c>
      <c r="AO149">
        <f t="shared" si="29"/>
        <v>219.10189324614001</v>
      </c>
      <c r="AP149">
        <f t="shared" si="30"/>
        <v>518.03048002428602</v>
      </c>
      <c r="AQ149">
        <f t="shared" si="31"/>
        <v>1540.9887005649716</v>
      </c>
      <c r="AR149" t="str">
        <f t="shared" si="32"/>
        <v/>
      </c>
      <c r="AS149" t="str">
        <f t="shared" si="33"/>
        <v/>
      </c>
      <c r="AT149">
        <f t="shared" si="34"/>
        <v>298.92858677814604</v>
      </c>
      <c r="AU149">
        <f t="shared" si="35"/>
        <v>839.622979236633</v>
      </c>
      <c r="AV149">
        <f t="shared" si="36"/>
        <v>183.33524130405269</v>
      </c>
    </row>
    <row r="150" spans="20:48">
      <c r="W150" s="3">
        <v>36164</v>
      </c>
      <c r="X150" s="9">
        <v>800.15955683401933</v>
      </c>
      <c r="Y150" s="9">
        <v>1006.0181673665905</v>
      </c>
      <c r="Z150" s="9">
        <v>1830.6073446327682</v>
      </c>
      <c r="AA150" s="9">
        <v>58.666666666666664</v>
      </c>
      <c r="AB150" s="9"/>
      <c r="AC150" s="9">
        <v>205.85861053257125</v>
      </c>
      <c r="AD150" s="9">
        <v>797.57710321042794</v>
      </c>
      <c r="AE150" s="9">
        <v>27.012074055749924</v>
      </c>
      <c r="AF150" s="9"/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36164</v>
      </c>
      <c r="AO150">
        <f t="shared" si="29"/>
        <v>800.15955683401933</v>
      </c>
      <c r="AP150">
        <f t="shared" si="30"/>
        <v>1006.0181673665905</v>
      </c>
      <c r="AQ150">
        <f t="shared" si="31"/>
        <v>1830.6073446327682</v>
      </c>
      <c r="AR150">
        <f t="shared" si="32"/>
        <v>58.666666666666664</v>
      </c>
      <c r="AS150" t="str">
        <f t="shared" si="33"/>
        <v/>
      </c>
      <c r="AT150">
        <f t="shared" si="34"/>
        <v>205.85861053257125</v>
      </c>
      <c r="AU150">
        <f t="shared" si="35"/>
        <v>797.57710321042794</v>
      </c>
      <c r="AV150">
        <f t="shared" si="36"/>
        <v>27.012074055749924</v>
      </c>
    </row>
    <row r="151" spans="20:48">
      <c r="W151" s="3">
        <v>36178</v>
      </c>
      <c r="X151" s="9">
        <v>565.76096686265271</v>
      </c>
      <c r="Y151" s="9">
        <v>716.71430019598608</v>
      </c>
      <c r="Z151" s="9">
        <v>982.79295209587724</v>
      </c>
      <c r="AA151" s="9">
        <v>242.33333333333334</v>
      </c>
      <c r="AB151" s="9">
        <v>987</v>
      </c>
      <c r="AC151" s="9">
        <v>150.95333333333335</v>
      </c>
      <c r="AD151" s="9">
        <v>266.07865189989121</v>
      </c>
      <c r="AE151" s="9"/>
      <c r="AF151" s="9"/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36178</v>
      </c>
      <c r="AO151">
        <f t="shared" si="29"/>
        <v>565.76096686265271</v>
      </c>
      <c r="AP151">
        <f t="shared" si="30"/>
        <v>716.71430019598608</v>
      </c>
      <c r="AQ151">
        <f t="shared" si="31"/>
        <v>982.79295209587724</v>
      </c>
      <c r="AR151">
        <f t="shared" si="32"/>
        <v>242.33333333333334</v>
      </c>
      <c r="AS151">
        <f t="shared" si="33"/>
        <v>987</v>
      </c>
      <c r="AT151">
        <f t="shared" si="34"/>
        <v>150.95333333333335</v>
      </c>
      <c r="AU151">
        <f t="shared" si="35"/>
        <v>266.07865189989121</v>
      </c>
      <c r="AV151" t="str">
        <f t="shared" si="36"/>
        <v/>
      </c>
    </row>
    <row r="152" spans="20:48">
      <c r="U152" t="s">
        <v>227</v>
      </c>
      <c r="V152" t="s">
        <v>227</v>
      </c>
      <c r="W152" s="3" t="s">
        <v>227</v>
      </c>
      <c r="X152" s="9"/>
      <c r="Y152" s="9"/>
      <c r="Z152" s="9"/>
      <c r="AA152" s="9"/>
      <c r="AB152" s="9"/>
      <c r="AC152" s="9"/>
      <c r="AD152" s="9"/>
      <c r="AE152" s="9"/>
      <c r="AF152" s="9"/>
      <c r="AH152" t="str">
        <f t="shared" si="25"/>
        <v>(blank)</v>
      </c>
      <c r="AI152" t="str">
        <f t="shared" si="26"/>
        <v>(blank)</v>
      </c>
      <c r="AJ152" t="e">
        <f>VLOOKUP(AH152,'Treatment Struture'!$D$2:$H$37,5,FALSE)</f>
        <v>#N/A</v>
      </c>
      <c r="AK152" t="e">
        <f>VLOOKUP(AI152,'Treatment Struture'!$C$2:$I$37,7,FALSE)</f>
        <v>#N/A</v>
      </c>
      <c r="AN152" s="3"/>
    </row>
    <row r="153" spans="20:48">
      <c r="T153" t="s">
        <v>236</v>
      </c>
      <c r="U153">
        <v>100</v>
      </c>
      <c r="V153" t="s">
        <v>240</v>
      </c>
      <c r="W153" s="3">
        <v>36129</v>
      </c>
      <c r="X153" s="9">
        <v>0</v>
      </c>
      <c r="Y153" s="9">
        <v>0</v>
      </c>
      <c r="Z153" s="9">
        <v>72.377777777777794</v>
      </c>
      <c r="AA153" s="9"/>
      <c r="AB153" s="9"/>
      <c r="AC153" s="9">
        <v>0</v>
      </c>
      <c r="AD153" s="9">
        <v>26.988128972816451</v>
      </c>
      <c r="AE153" s="9">
        <v>45.389648804961332</v>
      </c>
      <c r="AF153" s="9"/>
      <c r="AH153">
        <f t="shared" si="25"/>
        <v>100</v>
      </c>
      <c r="AI153" t="str">
        <f t="shared" si="26"/>
        <v>Oct</v>
      </c>
      <c r="AJ153" t="e">
        <f>VLOOKUP(AH153,'Treatment Struture'!$D$2:$H$37,5,FALSE)</f>
        <v>#N/A</v>
      </c>
      <c r="AK153" t="e">
        <f>VLOOKUP(AI153,'Treatment Struture'!$C$2:$I$37,7,FALSE)</f>
        <v>#N/A</v>
      </c>
      <c r="AN153" s="3"/>
    </row>
    <row r="154" spans="20:48">
      <c r="W154" s="3">
        <v>36136</v>
      </c>
      <c r="X154" s="9">
        <v>0</v>
      </c>
      <c r="Y154" s="9">
        <v>0</v>
      </c>
      <c r="Z154" s="9">
        <v>154.66666666666669</v>
      </c>
      <c r="AA154" s="9"/>
      <c r="AB154" s="9"/>
      <c r="AC154" s="9">
        <v>0</v>
      </c>
      <c r="AD154" s="9">
        <v>61.60441911618824</v>
      </c>
      <c r="AE154" s="9">
        <v>93.062247550478446</v>
      </c>
      <c r="AF154" s="9"/>
      <c r="AH154">
        <f t="shared" si="25"/>
        <v>100</v>
      </c>
      <c r="AI154" t="str">
        <f t="shared" si="26"/>
        <v>Oct</v>
      </c>
      <c r="AJ154" t="e">
        <f>VLOOKUP(AH154,'Treatment Struture'!$D$2:$H$37,5,FALSE)</f>
        <v>#N/A</v>
      </c>
      <c r="AK154" t="e">
        <f>VLOOKUP(AI154,'Treatment Struture'!$C$2:$I$37,7,FALSE)</f>
        <v>#N/A</v>
      </c>
      <c r="AN154" s="3"/>
    </row>
    <row r="155" spans="20:48">
      <c r="W155" s="3">
        <v>36143</v>
      </c>
      <c r="X155" s="9">
        <v>0</v>
      </c>
      <c r="Y155" s="9">
        <v>0</v>
      </c>
      <c r="Z155" s="9">
        <v>315.47979797979798</v>
      </c>
      <c r="AA155" s="9"/>
      <c r="AB155" s="9"/>
      <c r="AC155" s="9">
        <v>0</v>
      </c>
      <c r="AD155" s="9">
        <v>152.93600586302239</v>
      </c>
      <c r="AE155" s="9">
        <v>162.54379211677559</v>
      </c>
      <c r="AF155" s="9"/>
      <c r="AH155">
        <f t="shared" si="25"/>
        <v>100</v>
      </c>
      <c r="AI155" t="str">
        <f t="shared" si="26"/>
        <v>Oct</v>
      </c>
      <c r="AJ155" t="e">
        <f>VLOOKUP(AH155,'Treatment Struture'!$D$2:$H$37,5,FALSE)</f>
        <v>#N/A</v>
      </c>
      <c r="AK155" t="e">
        <f>VLOOKUP(AI155,'Treatment Struture'!$C$2:$I$37,7,FALSE)</f>
        <v>#N/A</v>
      </c>
      <c r="AN155" s="3"/>
    </row>
    <row r="156" spans="20:48">
      <c r="W156" s="3">
        <v>36150</v>
      </c>
      <c r="X156" s="9">
        <v>0</v>
      </c>
      <c r="Y156" s="9">
        <v>4.7471343874263283</v>
      </c>
      <c r="Z156" s="9">
        <v>437.0484848484848</v>
      </c>
      <c r="AA156" s="9"/>
      <c r="AB156" s="9"/>
      <c r="AC156" s="9">
        <v>4.7471343874263283</v>
      </c>
      <c r="AD156" s="9">
        <v>242.87986428882789</v>
      </c>
      <c r="AE156" s="9">
        <v>189.42148617223063</v>
      </c>
      <c r="AF156" s="9"/>
      <c r="AH156">
        <f t="shared" si="25"/>
        <v>100</v>
      </c>
      <c r="AI156" t="str">
        <f t="shared" si="26"/>
        <v>Oct</v>
      </c>
      <c r="AJ156" t="e">
        <f>VLOOKUP(AH156,'Treatment Struture'!$D$2:$H$37,5,FALSE)</f>
        <v>#N/A</v>
      </c>
      <c r="AK156" t="e">
        <f>VLOOKUP(AI156,'Treatment Struture'!$C$2:$I$37,7,FALSE)</f>
        <v>#N/A</v>
      </c>
      <c r="AN156" s="3"/>
    </row>
    <row r="157" spans="20:48">
      <c r="W157" s="3">
        <v>36157</v>
      </c>
      <c r="X157" s="9">
        <v>0</v>
      </c>
      <c r="Y157" s="9">
        <v>69.348558894028329</v>
      </c>
      <c r="Z157" s="9">
        <v>629.17845117845116</v>
      </c>
      <c r="AA157" s="9">
        <v>40.333333333333336</v>
      </c>
      <c r="AB157" s="9">
        <v>0</v>
      </c>
      <c r="AC157" s="9">
        <v>69.348558894028329</v>
      </c>
      <c r="AD157" s="9">
        <v>314.08609944457464</v>
      </c>
      <c r="AE157" s="9">
        <v>245.74379283984817</v>
      </c>
      <c r="AF157" s="9"/>
      <c r="AH157">
        <f t="shared" si="25"/>
        <v>100</v>
      </c>
      <c r="AI157" t="str">
        <f t="shared" si="26"/>
        <v>Oct</v>
      </c>
      <c r="AJ157" t="e">
        <f>VLOOKUP(AH157,'Treatment Struture'!$D$2:$H$37,5,FALSE)</f>
        <v>#N/A</v>
      </c>
      <c r="AK157" t="e">
        <f>VLOOKUP(AI157,'Treatment Struture'!$C$2:$I$37,7,FALSE)</f>
        <v>#N/A</v>
      </c>
      <c r="AN157" s="3"/>
    </row>
    <row r="158" spans="20:48">
      <c r="W158" s="3">
        <v>36171</v>
      </c>
      <c r="X158" s="9">
        <v>287.95398474270922</v>
      </c>
      <c r="Y158" s="9">
        <v>542.00124414407867</v>
      </c>
      <c r="Z158" s="9">
        <v>1100.3611111111111</v>
      </c>
      <c r="AA158" s="9">
        <v>52.333333333333336</v>
      </c>
      <c r="AB158" s="9">
        <v>204.66666666666666</v>
      </c>
      <c r="AC158" s="9">
        <v>254.04725940136936</v>
      </c>
      <c r="AD158" s="9">
        <v>384.56454317893213</v>
      </c>
      <c r="AE158" s="9">
        <v>173.79532378810049</v>
      </c>
      <c r="AF158" s="9"/>
      <c r="AH158">
        <f t="shared" si="25"/>
        <v>100</v>
      </c>
      <c r="AI158" t="str">
        <f t="shared" si="26"/>
        <v>Oct</v>
      </c>
      <c r="AJ158" t="e">
        <f>VLOOKUP(AH158,'Treatment Struture'!$D$2:$H$37,5,FALSE)</f>
        <v>#N/A</v>
      </c>
      <c r="AK158" t="e">
        <f>VLOOKUP(AI158,'Treatment Struture'!$C$2:$I$37,7,FALSE)</f>
        <v>#N/A</v>
      </c>
      <c r="AN158" s="3"/>
    </row>
    <row r="159" spans="20:48">
      <c r="W159" s="3">
        <v>36185</v>
      </c>
      <c r="X159" s="9">
        <v>534.02737623858411</v>
      </c>
      <c r="Y159" s="9">
        <v>666.21837454570903</v>
      </c>
      <c r="Z159" s="9">
        <v>1097.1666666666667</v>
      </c>
      <c r="AA159" s="9">
        <v>42</v>
      </c>
      <c r="AB159" s="9">
        <v>155.66666666666666</v>
      </c>
      <c r="AC159" s="9">
        <v>132.19099830712483</v>
      </c>
      <c r="AD159" s="9">
        <v>359.91845930661287</v>
      </c>
      <c r="AE159" s="9">
        <v>71.029832814344857</v>
      </c>
      <c r="AF159" s="9"/>
      <c r="AH159">
        <f t="shared" si="25"/>
        <v>100</v>
      </c>
      <c r="AI159" t="str">
        <f t="shared" si="26"/>
        <v>Oct</v>
      </c>
      <c r="AJ159" t="e">
        <f>VLOOKUP(AH159,'Treatment Struture'!$D$2:$H$37,5,FALSE)</f>
        <v>#N/A</v>
      </c>
      <c r="AK159" t="e">
        <f>VLOOKUP(AI159,'Treatment Struture'!$C$2:$I$37,7,FALSE)</f>
        <v>#N/A</v>
      </c>
      <c r="AN159" s="3"/>
    </row>
    <row r="160" spans="20:48">
      <c r="W160" s="3">
        <v>36199</v>
      </c>
      <c r="X160" s="9">
        <v>438.24545205112827</v>
      </c>
      <c r="Y160" s="9">
        <v>521.67878538446155</v>
      </c>
      <c r="Z160" s="9">
        <v>815.97137100049292</v>
      </c>
      <c r="AA160" s="9">
        <v>153</v>
      </c>
      <c r="AB160" s="9">
        <v>563.33333333333337</v>
      </c>
      <c r="AC160" s="9">
        <v>83.433333333333337</v>
      </c>
      <c r="AD160" s="9">
        <v>294.29258561603115</v>
      </c>
      <c r="AE160" s="9"/>
      <c r="AF160" s="9"/>
      <c r="AH160">
        <f t="shared" si="25"/>
        <v>100</v>
      </c>
      <c r="AI160" t="str">
        <f t="shared" si="26"/>
        <v>Oct</v>
      </c>
      <c r="AJ160" t="e">
        <f>VLOOKUP(AH160,'Treatment Struture'!$D$2:$H$37,5,FALSE)</f>
        <v>#N/A</v>
      </c>
      <c r="AK160" t="e">
        <f>VLOOKUP(AI160,'Treatment Struture'!$C$2:$I$37,7,FALSE)</f>
        <v>#N/A</v>
      </c>
      <c r="AN160" s="3"/>
    </row>
    <row r="161" spans="20:40">
      <c r="T161" t="s">
        <v>235</v>
      </c>
      <c r="U161">
        <v>100</v>
      </c>
      <c r="V161" t="s">
        <v>240</v>
      </c>
      <c r="W161" s="3">
        <v>36129</v>
      </c>
      <c r="X161" s="9">
        <v>0</v>
      </c>
      <c r="Y161" s="9">
        <v>0</v>
      </c>
      <c r="Z161" s="9">
        <v>71.734848484848484</v>
      </c>
      <c r="AA161" s="9"/>
      <c r="AB161" s="9"/>
      <c r="AC161" s="9">
        <v>0</v>
      </c>
      <c r="AD161" s="9">
        <v>25.427635182391885</v>
      </c>
      <c r="AE161" s="9">
        <v>46.307213302456596</v>
      </c>
      <c r="AF161" s="9"/>
      <c r="AH161">
        <f t="shared" si="25"/>
        <v>100</v>
      </c>
      <c r="AI161" t="str">
        <f t="shared" si="26"/>
        <v>Oct</v>
      </c>
      <c r="AJ161" t="e">
        <f>VLOOKUP(AH161,'Treatment Struture'!$D$2:$H$37,5,FALSE)</f>
        <v>#N/A</v>
      </c>
      <c r="AK161" t="e">
        <f>VLOOKUP(AI161,'Treatment Struture'!$C$2:$I$37,7,FALSE)</f>
        <v>#N/A</v>
      </c>
      <c r="AN161" s="3"/>
    </row>
    <row r="162" spans="20:40">
      <c r="W162" s="3">
        <v>36136</v>
      </c>
      <c r="X162" s="9">
        <v>0</v>
      </c>
      <c r="Y162" s="9">
        <v>0</v>
      </c>
      <c r="Z162" s="9">
        <v>154.02350427350427</v>
      </c>
      <c r="AA162" s="9"/>
      <c r="AB162" s="9"/>
      <c r="AC162" s="9">
        <v>0</v>
      </c>
      <c r="AD162" s="9">
        <v>58.924984415407259</v>
      </c>
      <c r="AE162" s="9">
        <v>95.098519858097006</v>
      </c>
      <c r="AF162" s="9"/>
      <c r="AH162">
        <f t="shared" si="25"/>
        <v>100</v>
      </c>
      <c r="AI162" t="str">
        <f t="shared" si="26"/>
        <v>Oct</v>
      </c>
      <c r="AJ162" t="e">
        <f>VLOOKUP(AH162,'Treatment Struture'!$D$2:$H$37,5,FALSE)</f>
        <v>#N/A</v>
      </c>
      <c r="AK162" t="e">
        <f>VLOOKUP(AI162,'Treatment Struture'!$C$2:$I$37,7,FALSE)</f>
        <v>#N/A</v>
      </c>
      <c r="AN162" s="3"/>
    </row>
    <row r="163" spans="20:40">
      <c r="W163" s="3">
        <v>36143</v>
      </c>
      <c r="X163" s="9">
        <v>0</v>
      </c>
      <c r="Y163" s="9">
        <v>0</v>
      </c>
      <c r="Z163" s="9">
        <v>308.7861111111111</v>
      </c>
      <c r="AA163" s="9"/>
      <c r="AB163" s="9"/>
      <c r="AC163" s="9">
        <v>0</v>
      </c>
      <c r="AD163" s="9">
        <v>136.25871403095866</v>
      </c>
      <c r="AE163" s="9">
        <v>172.52739708015244</v>
      </c>
      <c r="AF163" s="9"/>
      <c r="AH163">
        <f t="shared" si="25"/>
        <v>100</v>
      </c>
      <c r="AI163" t="str">
        <f t="shared" si="26"/>
        <v>Oct</v>
      </c>
      <c r="AJ163" t="e">
        <f>VLOOKUP(AH163,'Treatment Struture'!$D$2:$H$37,5,FALSE)</f>
        <v>#N/A</v>
      </c>
      <c r="AK163" t="e">
        <f>VLOOKUP(AI163,'Treatment Struture'!$C$2:$I$37,7,FALSE)</f>
        <v>#N/A</v>
      </c>
      <c r="AN163" s="3"/>
    </row>
    <row r="164" spans="20:40">
      <c r="W164" s="3">
        <v>36150</v>
      </c>
      <c r="X164" s="9">
        <v>0</v>
      </c>
      <c r="Y164" s="9">
        <v>1.9257622114730273</v>
      </c>
      <c r="Z164" s="9">
        <v>440.6489898989899</v>
      </c>
      <c r="AA164" s="9"/>
      <c r="AB164" s="9"/>
      <c r="AC164" s="9">
        <v>1.9257622114730273</v>
      </c>
      <c r="AD164" s="9">
        <v>232.2936133209962</v>
      </c>
      <c r="AE164" s="9">
        <v>206.4296143665207</v>
      </c>
      <c r="AF164" s="9"/>
      <c r="AH164">
        <f t="shared" si="25"/>
        <v>100</v>
      </c>
      <c r="AI164" t="str">
        <f t="shared" si="26"/>
        <v>Oct</v>
      </c>
      <c r="AJ164" t="e">
        <f>VLOOKUP(AH164,'Treatment Struture'!$D$2:$H$37,5,FALSE)</f>
        <v>#N/A</v>
      </c>
      <c r="AK164" t="e">
        <f>VLOOKUP(AI164,'Treatment Struture'!$C$2:$I$37,7,FALSE)</f>
        <v>#N/A</v>
      </c>
      <c r="AN164" s="3"/>
    </row>
    <row r="165" spans="20:40">
      <c r="W165" s="3">
        <v>36157</v>
      </c>
      <c r="X165" s="9">
        <v>0</v>
      </c>
      <c r="Y165" s="9">
        <v>49.747023584546291</v>
      </c>
      <c r="Z165" s="9">
        <v>508.32144979203804</v>
      </c>
      <c r="AA165" s="9">
        <v>28.666666666666668</v>
      </c>
      <c r="AB165" s="9">
        <v>0</v>
      </c>
      <c r="AC165" s="9">
        <v>49.747023584546291</v>
      </c>
      <c r="AD165" s="9">
        <v>258.19888048983449</v>
      </c>
      <c r="AE165" s="9">
        <v>200.37554571765727</v>
      </c>
      <c r="AF165" s="9"/>
      <c r="AH165">
        <f t="shared" si="25"/>
        <v>100</v>
      </c>
      <c r="AI165" t="str">
        <f t="shared" si="26"/>
        <v>Oct</v>
      </c>
      <c r="AJ165" t="e">
        <f>VLOOKUP(AH165,'Treatment Struture'!$D$2:$H$37,5,FALSE)</f>
        <v>#N/A</v>
      </c>
      <c r="AK165" t="e">
        <f>VLOOKUP(AI165,'Treatment Struture'!$C$2:$I$37,7,FALSE)</f>
        <v>#N/A</v>
      </c>
      <c r="AN165" s="3"/>
    </row>
    <row r="166" spans="20:40">
      <c r="W166" s="3">
        <v>36171</v>
      </c>
      <c r="X166" s="9">
        <v>206.42306832947827</v>
      </c>
      <c r="Y166" s="9">
        <v>407.33152269759938</v>
      </c>
      <c r="Z166" s="9">
        <v>945.55555555555566</v>
      </c>
      <c r="AA166" s="9">
        <v>56.666666666666664</v>
      </c>
      <c r="AB166" s="9">
        <v>207</v>
      </c>
      <c r="AC166" s="9">
        <v>200.90845436812103</v>
      </c>
      <c r="AD166" s="9">
        <v>359.34595871768403</v>
      </c>
      <c r="AE166" s="9">
        <v>178.87807414027225</v>
      </c>
      <c r="AF166" s="9"/>
      <c r="AH166">
        <f t="shared" si="25"/>
        <v>100</v>
      </c>
      <c r="AI166" t="str">
        <f t="shared" si="26"/>
        <v>Oct</v>
      </c>
      <c r="AJ166" t="e">
        <f>VLOOKUP(AH166,'Treatment Struture'!$D$2:$H$37,5,FALSE)</f>
        <v>#N/A</v>
      </c>
      <c r="AK166" t="e">
        <f>VLOOKUP(AI166,'Treatment Struture'!$C$2:$I$37,7,FALSE)</f>
        <v>#N/A</v>
      </c>
      <c r="AN166" s="3"/>
    </row>
    <row r="167" spans="20:40">
      <c r="W167" s="3">
        <v>36185</v>
      </c>
      <c r="X167" s="9">
        <v>696.37043008953185</v>
      </c>
      <c r="Y167" s="9">
        <v>846.50389285867607</v>
      </c>
      <c r="Z167" s="9">
        <v>1321.0277777777781</v>
      </c>
      <c r="AA167" s="9">
        <v>67.333333333333329</v>
      </c>
      <c r="AB167" s="9">
        <v>259</v>
      </c>
      <c r="AC167" s="9">
        <v>150.1334627691443</v>
      </c>
      <c r="AD167" s="9">
        <v>388.3913179154485</v>
      </c>
      <c r="AE167" s="9">
        <v>86.132567003653435</v>
      </c>
      <c r="AF167" s="9"/>
      <c r="AH167">
        <f t="shared" si="25"/>
        <v>100</v>
      </c>
      <c r="AI167" t="str">
        <f t="shared" si="26"/>
        <v>Oct</v>
      </c>
      <c r="AJ167" t="e">
        <f>VLOOKUP(AH167,'Treatment Struture'!$D$2:$H$37,5,FALSE)</f>
        <v>#N/A</v>
      </c>
      <c r="AK167" t="e">
        <f>VLOOKUP(AI167,'Treatment Struture'!$C$2:$I$37,7,FALSE)</f>
        <v>#N/A</v>
      </c>
      <c r="AN167" s="3"/>
    </row>
    <row r="168" spans="20:40">
      <c r="W168" s="3">
        <v>36199</v>
      </c>
      <c r="X168" s="9">
        <v>468.82915981659471</v>
      </c>
      <c r="Y168" s="9">
        <v>575.16415981659463</v>
      </c>
      <c r="Z168" s="9">
        <v>876.03813320189204</v>
      </c>
      <c r="AA168" s="9">
        <v>191.66666666666666</v>
      </c>
      <c r="AB168" s="9">
        <v>786</v>
      </c>
      <c r="AC168" s="9">
        <v>106.33499999999999</v>
      </c>
      <c r="AD168" s="9">
        <v>300.87397338529735</v>
      </c>
      <c r="AE168" s="9"/>
      <c r="AF168" s="9"/>
      <c r="AH168">
        <f t="shared" si="25"/>
        <v>100</v>
      </c>
      <c r="AI168" t="str">
        <f t="shared" si="26"/>
        <v>Oct</v>
      </c>
      <c r="AJ168" t="e">
        <f>VLOOKUP(AH168,'Treatment Struture'!$D$2:$H$37,5,FALSE)</f>
        <v>#N/A</v>
      </c>
      <c r="AK168" t="e">
        <f>VLOOKUP(AI168,'Treatment Struture'!$C$2:$I$37,7,FALSE)</f>
        <v>#N/A</v>
      </c>
      <c r="AN168" s="3"/>
    </row>
    <row r="169" spans="20:40">
      <c r="T169" t="s">
        <v>239</v>
      </c>
      <c r="U169">
        <v>100</v>
      </c>
      <c r="V169" t="s">
        <v>240</v>
      </c>
      <c r="W169" s="3">
        <v>36129</v>
      </c>
      <c r="X169" s="9">
        <v>0</v>
      </c>
      <c r="Y169" s="9">
        <v>0</v>
      </c>
      <c r="Z169" s="9">
        <v>89.722222222222214</v>
      </c>
      <c r="AA169" s="9"/>
      <c r="AB169" s="9"/>
      <c r="AC169" s="9">
        <v>0</v>
      </c>
      <c r="AD169" s="9">
        <v>33.129814546620103</v>
      </c>
      <c r="AE169" s="9">
        <v>56.592407675602118</v>
      </c>
      <c r="AF169" s="9"/>
      <c r="AH169">
        <f t="shared" si="25"/>
        <v>100</v>
      </c>
      <c r="AI169" t="str">
        <f t="shared" si="26"/>
        <v>Oct</v>
      </c>
      <c r="AJ169" t="e">
        <f>VLOOKUP(AH169,'Treatment Struture'!$D$2:$H$37,5,FALSE)</f>
        <v>#N/A</v>
      </c>
      <c r="AK169" t="e">
        <f>VLOOKUP(AI169,'Treatment Struture'!$C$2:$I$37,7,FALSE)</f>
        <v>#N/A</v>
      </c>
      <c r="AN169" s="3"/>
    </row>
    <row r="170" spans="20:40">
      <c r="W170" s="3">
        <v>36136</v>
      </c>
      <c r="X170" s="9">
        <v>0</v>
      </c>
      <c r="Y170" s="9">
        <v>0</v>
      </c>
      <c r="Z170" s="9">
        <v>170.93030303030301</v>
      </c>
      <c r="AA170" s="9"/>
      <c r="AB170" s="9"/>
      <c r="AC170" s="9">
        <v>0</v>
      </c>
      <c r="AD170" s="9">
        <v>70.370045860660682</v>
      </c>
      <c r="AE170" s="9">
        <v>100.56025716964234</v>
      </c>
      <c r="AF170" s="9"/>
      <c r="AH170">
        <f t="shared" si="25"/>
        <v>100</v>
      </c>
      <c r="AI170" t="str">
        <f t="shared" si="26"/>
        <v>Oct</v>
      </c>
      <c r="AJ170" t="e">
        <f>VLOOKUP(AH170,'Treatment Struture'!$D$2:$H$37,5,FALSE)</f>
        <v>#N/A</v>
      </c>
      <c r="AK170" t="e">
        <f>VLOOKUP(AI170,'Treatment Struture'!$C$2:$I$37,7,FALSE)</f>
        <v>#N/A</v>
      </c>
      <c r="AN170" s="3"/>
    </row>
    <row r="171" spans="20:40">
      <c r="W171" s="3">
        <v>36143</v>
      </c>
      <c r="X171" s="9">
        <v>0</v>
      </c>
      <c r="Y171" s="9">
        <v>0</v>
      </c>
      <c r="Z171" s="9">
        <v>321.19722222222225</v>
      </c>
      <c r="AA171" s="9"/>
      <c r="AB171" s="9"/>
      <c r="AC171" s="9">
        <v>0</v>
      </c>
      <c r="AD171" s="9">
        <v>142.35414163743533</v>
      </c>
      <c r="AE171" s="9">
        <v>178.84308058478686</v>
      </c>
      <c r="AF171" s="9"/>
      <c r="AH171">
        <f t="shared" si="25"/>
        <v>100</v>
      </c>
      <c r="AI171" t="str">
        <f t="shared" si="26"/>
        <v>Oct</v>
      </c>
      <c r="AJ171" t="e">
        <f>VLOOKUP(AH171,'Treatment Struture'!$D$2:$H$37,5,FALSE)</f>
        <v>#N/A</v>
      </c>
      <c r="AK171" t="e">
        <f>VLOOKUP(AI171,'Treatment Struture'!$C$2:$I$37,7,FALSE)</f>
        <v>#N/A</v>
      </c>
      <c r="AN171" s="3"/>
    </row>
    <row r="172" spans="20:40">
      <c r="W172" s="3">
        <v>36150</v>
      </c>
      <c r="X172" s="9">
        <v>0</v>
      </c>
      <c r="Y172" s="9">
        <v>15.314883033033816</v>
      </c>
      <c r="Z172" s="9">
        <v>459.03282828282823</v>
      </c>
      <c r="AA172" s="9"/>
      <c r="AB172" s="9"/>
      <c r="AC172" s="9">
        <v>15.314883033033816</v>
      </c>
      <c r="AD172" s="9">
        <v>234.53626173228517</v>
      </c>
      <c r="AE172" s="9">
        <v>209.1816835175093</v>
      </c>
      <c r="AF172" s="9"/>
      <c r="AH172">
        <f t="shared" si="25"/>
        <v>100</v>
      </c>
      <c r="AI172" t="str">
        <f t="shared" si="26"/>
        <v>Oct</v>
      </c>
      <c r="AJ172" t="e">
        <f>VLOOKUP(AH172,'Treatment Struture'!$D$2:$H$37,5,FALSE)</f>
        <v>#N/A</v>
      </c>
      <c r="AK172" t="e">
        <f>VLOOKUP(AI172,'Treatment Struture'!$C$2:$I$37,7,FALSE)</f>
        <v>#N/A</v>
      </c>
      <c r="AN172" s="3"/>
    </row>
    <row r="173" spans="20:40">
      <c r="W173" s="3">
        <v>36157</v>
      </c>
      <c r="X173" s="9">
        <v>0</v>
      </c>
      <c r="Y173" s="9">
        <v>172.61049295313384</v>
      </c>
      <c r="Z173" s="9">
        <v>633.73431372549021</v>
      </c>
      <c r="AA173" s="9">
        <v>47</v>
      </c>
      <c r="AB173" s="9">
        <v>0</v>
      </c>
      <c r="AC173" s="9">
        <v>172.61049295313384</v>
      </c>
      <c r="AD173" s="9">
        <v>248.6389602728232</v>
      </c>
      <c r="AE173" s="9">
        <v>212.48486049953317</v>
      </c>
      <c r="AF173" s="9"/>
      <c r="AH173">
        <f t="shared" si="25"/>
        <v>100</v>
      </c>
      <c r="AI173" t="str">
        <f t="shared" si="26"/>
        <v>Oct</v>
      </c>
      <c r="AJ173" t="e">
        <f>VLOOKUP(AH173,'Treatment Struture'!$D$2:$H$37,5,FALSE)</f>
        <v>#N/A</v>
      </c>
      <c r="AK173" t="e">
        <f>VLOOKUP(AI173,'Treatment Struture'!$C$2:$I$37,7,FALSE)</f>
        <v>#N/A</v>
      </c>
      <c r="AN173" s="3"/>
    </row>
    <row r="174" spans="20:40">
      <c r="W174" s="3">
        <v>36171</v>
      </c>
      <c r="X174" s="9">
        <v>362.08807377640738</v>
      </c>
      <c r="Y174" s="9">
        <v>584.80133791467233</v>
      </c>
      <c r="Z174" s="9">
        <v>1005.909090909091</v>
      </c>
      <c r="AA174" s="9">
        <v>42.333333333333336</v>
      </c>
      <c r="AB174" s="9">
        <v>178.66666666666666</v>
      </c>
      <c r="AC174" s="9">
        <v>222.71326413826498</v>
      </c>
      <c r="AD174" s="9">
        <v>278.21213531718951</v>
      </c>
      <c r="AE174" s="9">
        <v>142.89561767722901</v>
      </c>
      <c r="AF174" s="9"/>
      <c r="AH174">
        <f t="shared" si="25"/>
        <v>100</v>
      </c>
      <c r="AI174" t="str">
        <f t="shared" si="26"/>
        <v>Oct</v>
      </c>
      <c r="AJ174" t="e">
        <f>VLOOKUP(AH174,'Treatment Struture'!$D$2:$H$37,5,FALSE)</f>
        <v>#N/A</v>
      </c>
      <c r="AK174" t="e">
        <f>VLOOKUP(AI174,'Treatment Struture'!$C$2:$I$37,7,FALSE)</f>
        <v>#N/A</v>
      </c>
      <c r="AN174" s="3"/>
    </row>
    <row r="175" spans="20:40">
      <c r="W175" s="3">
        <v>36185</v>
      </c>
      <c r="X175" s="9">
        <v>714.22412866265722</v>
      </c>
      <c r="Y175" s="9">
        <v>857.34236723975346</v>
      </c>
      <c r="Z175" s="9">
        <v>1305.3055555555557</v>
      </c>
      <c r="AA175" s="9">
        <v>47</v>
      </c>
      <c r="AB175" s="9">
        <v>202.66666666666666</v>
      </c>
      <c r="AC175" s="9">
        <v>143.11823857709621</v>
      </c>
      <c r="AD175" s="9">
        <v>395.75325055921184</v>
      </c>
      <c r="AE175" s="9">
        <v>52.209937756590456</v>
      </c>
      <c r="AF175" s="9"/>
      <c r="AH175">
        <f t="shared" si="25"/>
        <v>100</v>
      </c>
      <c r="AI175" t="str">
        <f t="shared" si="26"/>
        <v>Oct</v>
      </c>
      <c r="AJ175" t="e">
        <f>VLOOKUP(AH175,'Treatment Struture'!$D$2:$H$37,5,FALSE)</f>
        <v>#N/A</v>
      </c>
      <c r="AK175" t="e">
        <f>VLOOKUP(AI175,'Treatment Struture'!$C$2:$I$37,7,FALSE)</f>
        <v>#N/A</v>
      </c>
      <c r="AN175" s="3"/>
    </row>
    <row r="176" spans="20:40">
      <c r="W176" s="3">
        <v>36199</v>
      </c>
      <c r="X176" s="9">
        <v>449.61721272220689</v>
      </c>
      <c r="Y176" s="9">
        <v>552.7755460555403</v>
      </c>
      <c r="Z176" s="9">
        <v>847.7601985486159</v>
      </c>
      <c r="AA176" s="9">
        <v>149.33333333333334</v>
      </c>
      <c r="AB176" s="9">
        <v>630</v>
      </c>
      <c r="AC176" s="9">
        <v>103.15833333333335</v>
      </c>
      <c r="AD176" s="9">
        <v>294.98465249307571</v>
      </c>
      <c r="AE176" s="9"/>
      <c r="AF176" s="9"/>
      <c r="AH176">
        <f t="shared" si="25"/>
        <v>100</v>
      </c>
      <c r="AI176" t="str">
        <f t="shared" si="26"/>
        <v>Oct</v>
      </c>
      <c r="AJ176" t="e">
        <f>VLOOKUP(AH176,'Treatment Struture'!$D$2:$H$37,5,FALSE)</f>
        <v>#N/A</v>
      </c>
      <c r="AK176" t="e">
        <f>VLOOKUP(AI176,'Treatment Struture'!$C$2:$I$37,7,FALSE)</f>
        <v>#N/A</v>
      </c>
      <c r="AN176" s="3"/>
    </row>
    <row r="177" spans="20:40">
      <c r="T177" t="s">
        <v>234</v>
      </c>
      <c r="U177">
        <v>100</v>
      </c>
      <c r="V177" t="s">
        <v>240</v>
      </c>
      <c r="W177" s="3">
        <v>36129</v>
      </c>
      <c r="X177" s="9">
        <v>0</v>
      </c>
      <c r="Y177" s="9">
        <v>0</v>
      </c>
      <c r="Z177" s="9">
        <v>78.419191919191917</v>
      </c>
      <c r="AA177" s="9"/>
      <c r="AB177" s="9"/>
      <c r="AC177" s="9">
        <v>0</v>
      </c>
      <c r="AD177" s="9">
        <v>27.573098240572552</v>
      </c>
      <c r="AE177" s="9">
        <v>50.846093678619361</v>
      </c>
      <c r="AF177" s="9"/>
      <c r="AH177">
        <f t="shared" si="25"/>
        <v>100</v>
      </c>
      <c r="AI177" t="str">
        <f t="shared" si="26"/>
        <v>Oct</v>
      </c>
      <c r="AJ177" t="e">
        <f>VLOOKUP(AH177,'Treatment Struture'!$D$2:$H$37,5,FALSE)</f>
        <v>#N/A</v>
      </c>
      <c r="AK177" t="e">
        <f>VLOOKUP(AI177,'Treatment Struture'!$C$2:$I$37,7,FALSE)</f>
        <v>#N/A</v>
      </c>
      <c r="AN177" s="3"/>
    </row>
    <row r="178" spans="20:40">
      <c r="W178" s="3">
        <v>36136</v>
      </c>
      <c r="X178" s="9">
        <v>0</v>
      </c>
      <c r="Y178" s="9">
        <v>0</v>
      </c>
      <c r="Z178" s="9">
        <v>147.93181818181819</v>
      </c>
      <c r="AA178" s="9"/>
      <c r="AB178" s="9"/>
      <c r="AC178" s="9">
        <v>0</v>
      </c>
      <c r="AD178" s="9">
        <v>55.999732241755005</v>
      </c>
      <c r="AE178" s="9">
        <v>91.932085940063175</v>
      </c>
      <c r="AF178" s="9"/>
      <c r="AH178">
        <f t="shared" si="25"/>
        <v>100</v>
      </c>
      <c r="AI178" t="str">
        <f t="shared" si="26"/>
        <v>Oct</v>
      </c>
      <c r="AJ178" t="e">
        <f>VLOOKUP(AH178,'Treatment Struture'!$D$2:$H$37,5,FALSE)</f>
        <v>#N/A</v>
      </c>
      <c r="AK178" t="e">
        <f>VLOOKUP(AI178,'Treatment Struture'!$C$2:$I$37,7,FALSE)</f>
        <v>#N/A</v>
      </c>
      <c r="AN178" s="3"/>
    </row>
    <row r="179" spans="20:40">
      <c r="W179" s="3">
        <v>36143</v>
      </c>
      <c r="X179" s="9">
        <v>0</v>
      </c>
      <c r="Y179" s="9">
        <v>0</v>
      </c>
      <c r="Z179" s="9">
        <v>298.64343434343431</v>
      </c>
      <c r="AA179" s="9"/>
      <c r="AB179" s="9"/>
      <c r="AC179" s="9">
        <v>0</v>
      </c>
      <c r="AD179" s="9">
        <v>129.55055937614827</v>
      </c>
      <c r="AE179" s="9">
        <v>169.09287496728606</v>
      </c>
      <c r="AF179" s="9"/>
      <c r="AH179">
        <f t="shared" si="25"/>
        <v>100</v>
      </c>
      <c r="AI179" t="str">
        <f t="shared" si="26"/>
        <v>Oct</v>
      </c>
      <c r="AJ179" t="e">
        <f>VLOOKUP(AH179,'Treatment Struture'!$D$2:$H$37,5,FALSE)</f>
        <v>#N/A</v>
      </c>
      <c r="AK179" t="e">
        <f>VLOOKUP(AI179,'Treatment Struture'!$C$2:$I$37,7,FALSE)</f>
        <v>#N/A</v>
      </c>
      <c r="AN179" s="3"/>
    </row>
    <row r="180" spans="20:40">
      <c r="W180" s="3">
        <v>36150</v>
      </c>
      <c r="X180" s="9">
        <v>0</v>
      </c>
      <c r="Y180" s="9">
        <v>8.2938833868610242</v>
      </c>
      <c r="Z180" s="9">
        <v>448.93181818181819</v>
      </c>
      <c r="AA180" s="9"/>
      <c r="AB180" s="9"/>
      <c r="AC180" s="9">
        <v>8.2938833868610242</v>
      </c>
      <c r="AD180" s="9">
        <v>225.20137513440912</v>
      </c>
      <c r="AE180" s="9">
        <v>215.43655966054803</v>
      </c>
      <c r="AF180" s="9"/>
      <c r="AH180">
        <f t="shared" si="25"/>
        <v>100</v>
      </c>
      <c r="AI180" t="str">
        <f t="shared" si="26"/>
        <v>Oct</v>
      </c>
      <c r="AJ180" t="e">
        <f>VLOOKUP(AH180,'Treatment Struture'!$D$2:$H$37,5,FALSE)</f>
        <v>#N/A</v>
      </c>
      <c r="AK180" t="e">
        <f>VLOOKUP(AI180,'Treatment Struture'!$C$2:$I$37,7,FALSE)</f>
        <v>#N/A</v>
      </c>
      <c r="AN180" s="3"/>
    </row>
    <row r="181" spans="20:40">
      <c r="W181" s="3">
        <v>36157</v>
      </c>
      <c r="X181" s="9">
        <v>0</v>
      </c>
      <c r="Y181" s="9">
        <v>105.67556381871229</v>
      </c>
      <c r="Z181" s="9">
        <v>515.81018518518522</v>
      </c>
      <c r="AA181" s="9">
        <v>44.666666666666664</v>
      </c>
      <c r="AB181" s="9">
        <v>0</v>
      </c>
      <c r="AC181" s="9">
        <v>105.67556381871229</v>
      </c>
      <c r="AD181" s="9">
        <v>231.31616229678687</v>
      </c>
      <c r="AE181" s="9">
        <v>178.81845906968604</v>
      </c>
      <c r="AF181" s="9"/>
      <c r="AH181">
        <f t="shared" si="25"/>
        <v>100</v>
      </c>
      <c r="AI181" t="str">
        <f t="shared" si="26"/>
        <v>Oct</v>
      </c>
      <c r="AJ181" t="e">
        <f>VLOOKUP(AH181,'Treatment Struture'!$D$2:$H$37,5,FALSE)</f>
        <v>#N/A</v>
      </c>
      <c r="AK181" t="e">
        <f>VLOOKUP(AI181,'Treatment Struture'!$C$2:$I$37,7,FALSE)</f>
        <v>#N/A</v>
      </c>
      <c r="AN181" s="3"/>
    </row>
    <row r="182" spans="20:40">
      <c r="W182" s="3">
        <v>36171</v>
      </c>
      <c r="X182" s="9">
        <v>406.49558311574964</v>
      </c>
      <c r="Y182" s="9">
        <v>542.14826427209709</v>
      </c>
      <c r="Z182" s="9">
        <v>1057.1919191919194</v>
      </c>
      <c r="AA182" s="9">
        <v>56.666666666666664</v>
      </c>
      <c r="AB182" s="9">
        <v>253.66666666666666</v>
      </c>
      <c r="AC182" s="9">
        <v>135.65268115634743</v>
      </c>
      <c r="AD182" s="9">
        <v>329.35337986438441</v>
      </c>
      <c r="AE182" s="9">
        <v>185.69027505543775</v>
      </c>
      <c r="AF182" s="9"/>
      <c r="AH182">
        <f t="shared" si="25"/>
        <v>100</v>
      </c>
      <c r="AI182" t="str">
        <f t="shared" si="26"/>
        <v>Oct</v>
      </c>
      <c r="AJ182" t="e">
        <f>VLOOKUP(AH182,'Treatment Struture'!$D$2:$H$37,5,FALSE)</f>
        <v>#N/A</v>
      </c>
      <c r="AK182" t="e">
        <f>VLOOKUP(AI182,'Treatment Struture'!$C$2:$I$37,7,FALSE)</f>
        <v>#N/A</v>
      </c>
      <c r="AN182" s="3"/>
    </row>
    <row r="183" spans="20:40">
      <c r="W183" s="3">
        <v>36185</v>
      </c>
      <c r="X183" s="9">
        <v>618.21754623931713</v>
      </c>
      <c r="Y183" s="9">
        <v>748.24082262196009</v>
      </c>
      <c r="Z183" s="9">
        <v>1153.9166666666665</v>
      </c>
      <c r="AA183" s="9">
        <v>52</v>
      </c>
      <c r="AB183" s="9">
        <v>272</v>
      </c>
      <c r="AC183" s="9">
        <v>130.02327638264316</v>
      </c>
      <c r="AD183" s="9">
        <v>353.55123929347957</v>
      </c>
      <c r="AE183" s="9">
        <v>52.12460475122689</v>
      </c>
      <c r="AF183" s="9"/>
      <c r="AH183">
        <f t="shared" si="25"/>
        <v>100</v>
      </c>
      <c r="AI183" t="str">
        <f t="shared" si="26"/>
        <v>Oct</v>
      </c>
      <c r="AJ183" t="e">
        <f>VLOOKUP(AH183,'Treatment Struture'!$D$2:$H$37,5,FALSE)</f>
        <v>#N/A</v>
      </c>
      <c r="AK183" t="e">
        <f>VLOOKUP(AI183,'Treatment Struture'!$C$2:$I$37,7,FALSE)</f>
        <v>#N/A</v>
      </c>
      <c r="AN183" s="3"/>
    </row>
    <row r="184" spans="20:40">
      <c r="T184" t="s">
        <v>237</v>
      </c>
      <c r="U184">
        <v>100</v>
      </c>
      <c r="V184" t="s">
        <v>240</v>
      </c>
      <c r="W184" s="3">
        <v>36129</v>
      </c>
      <c r="X184" s="9">
        <v>0</v>
      </c>
      <c r="Y184" s="9">
        <v>0</v>
      </c>
      <c r="Z184" s="9">
        <v>70.294444444444451</v>
      </c>
      <c r="AA184" s="9"/>
      <c r="AB184" s="9"/>
      <c r="AC184" s="9">
        <v>0</v>
      </c>
      <c r="AD184" s="9">
        <v>27.80708013013205</v>
      </c>
      <c r="AE184" s="9">
        <v>42.487364314312394</v>
      </c>
      <c r="AF184" s="9"/>
      <c r="AH184">
        <f t="shared" si="25"/>
        <v>100</v>
      </c>
      <c r="AI184" t="str">
        <f t="shared" si="26"/>
        <v>Oct</v>
      </c>
      <c r="AJ184" t="e">
        <f>VLOOKUP(AH184,'Treatment Struture'!$D$2:$H$37,5,FALSE)</f>
        <v>#N/A</v>
      </c>
      <c r="AK184" t="e">
        <f>VLOOKUP(AI184,'Treatment Struture'!$C$2:$I$37,7,FALSE)</f>
        <v>#N/A</v>
      </c>
      <c r="AN184" s="3"/>
    </row>
    <row r="185" spans="20:40">
      <c r="W185" s="3">
        <v>36136</v>
      </c>
      <c r="X185" s="9">
        <v>0</v>
      </c>
      <c r="Y185" s="9">
        <v>0</v>
      </c>
      <c r="Z185" s="9">
        <v>144.55151515151516</v>
      </c>
      <c r="AA185" s="9"/>
      <c r="AB185" s="9"/>
      <c r="AC185" s="9">
        <v>0</v>
      </c>
      <c r="AD185" s="9">
        <v>61.654839165183979</v>
      </c>
      <c r="AE185" s="9">
        <v>82.896675986331161</v>
      </c>
      <c r="AF185" s="9"/>
      <c r="AH185">
        <f t="shared" si="25"/>
        <v>100</v>
      </c>
      <c r="AI185" t="str">
        <f t="shared" si="26"/>
        <v>Oct</v>
      </c>
      <c r="AJ185" t="e">
        <f>VLOOKUP(AH185,'Treatment Struture'!$D$2:$H$37,5,FALSE)</f>
        <v>#N/A</v>
      </c>
      <c r="AK185" t="e">
        <f>VLOOKUP(AI185,'Treatment Struture'!$C$2:$I$37,7,FALSE)</f>
        <v>#N/A</v>
      </c>
      <c r="AN185" s="3"/>
    </row>
    <row r="186" spans="20:40">
      <c r="W186" s="3">
        <v>36143</v>
      </c>
      <c r="X186" s="9">
        <v>0</v>
      </c>
      <c r="Y186" s="9">
        <v>0</v>
      </c>
      <c r="Z186" s="9">
        <v>264.05218855218851</v>
      </c>
      <c r="AA186" s="9"/>
      <c r="AB186" s="9"/>
      <c r="AC186" s="9">
        <v>0</v>
      </c>
      <c r="AD186" s="9">
        <v>120.30333119013034</v>
      </c>
      <c r="AE186" s="9">
        <v>143.7488573620582</v>
      </c>
      <c r="AF186" s="9"/>
      <c r="AH186">
        <f t="shared" si="25"/>
        <v>100</v>
      </c>
      <c r="AI186" t="str">
        <f t="shared" si="26"/>
        <v>Oct</v>
      </c>
      <c r="AJ186" t="e">
        <f>VLOOKUP(AH186,'Treatment Struture'!$D$2:$H$37,5,FALSE)</f>
        <v>#N/A</v>
      </c>
      <c r="AK186" t="e">
        <f>VLOOKUP(AI186,'Treatment Struture'!$C$2:$I$37,7,FALSE)</f>
        <v>#N/A</v>
      </c>
      <c r="AN186" s="3"/>
    </row>
    <row r="187" spans="20:40">
      <c r="W187" s="3">
        <v>36150</v>
      </c>
      <c r="X187" s="9">
        <v>0</v>
      </c>
      <c r="Y187" s="9">
        <v>12.154249750482535</v>
      </c>
      <c r="Z187" s="9">
        <v>442.30050505050508</v>
      </c>
      <c r="AA187" s="9"/>
      <c r="AB187" s="9"/>
      <c r="AC187" s="9">
        <v>12.154249750482535</v>
      </c>
      <c r="AD187" s="9">
        <v>231.93650744904912</v>
      </c>
      <c r="AE187" s="9">
        <v>198.2097478509734</v>
      </c>
      <c r="AF187" s="9"/>
      <c r="AH187">
        <f t="shared" si="25"/>
        <v>100</v>
      </c>
      <c r="AI187" t="str">
        <f t="shared" si="26"/>
        <v>Oct</v>
      </c>
      <c r="AJ187" t="e">
        <f>VLOOKUP(AH187,'Treatment Struture'!$D$2:$H$37,5,FALSE)</f>
        <v>#N/A</v>
      </c>
      <c r="AK187" t="e">
        <f>VLOOKUP(AI187,'Treatment Struture'!$C$2:$I$37,7,FALSE)</f>
        <v>#N/A</v>
      </c>
      <c r="AN187" s="3"/>
    </row>
    <row r="188" spans="20:40">
      <c r="W188" s="3">
        <v>36157</v>
      </c>
      <c r="X188" s="9">
        <v>0</v>
      </c>
      <c r="Y188" s="9">
        <v>121.10845763800137</v>
      </c>
      <c r="Z188" s="9">
        <v>489.60685284214696</v>
      </c>
      <c r="AA188" s="9">
        <v>37</v>
      </c>
      <c r="AB188" s="9">
        <v>0</v>
      </c>
      <c r="AC188" s="9">
        <v>121.10845763800137</v>
      </c>
      <c r="AD188" s="9">
        <v>217.05142933841509</v>
      </c>
      <c r="AE188" s="9">
        <v>151.44696586573048</v>
      </c>
      <c r="AF188" s="9"/>
      <c r="AH188">
        <f t="shared" si="25"/>
        <v>100</v>
      </c>
      <c r="AI188" t="str">
        <f t="shared" si="26"/>
        <v>Oct</v>
      </c>
      <c r="AJ188" t="e">
        <f>VLOOKUP(AH188,'Treatment Struture'!$D$2:$H$37,5,FALSE)</f>
        <v>#N/A</v>
      </c>
      <c r="AK188" t="e">
        <f>VLOOKUP(AI188,'Treatment Struture'!$C$2:$I$37,7,FALSE)</f>
        <v>#N/A</v>
      </c>
      <c r="AN188" s="3"/>
    </row>
    <row r="189" spans="20:40">
      <c r="W189" s="3">
        <v>36171</v>
      </c>
      <c r="X189" s="9">
        <v>412.96230101709671</v>
      </c>
      <c r="Y189" s="9">
        <v>634.19604700147886</v>
      </c>
      <c r="Z189" s="9">
        <v>1069.2962962962963</v>
      </c>
      <c r="AA189" s="9">
        <v>54.666666666666664</v>
      </c>
      <c r="AB189" s="9">
        <v>271</v>
      </c>
      <c r="AC189" s="9">
        <v>221.23374598438227</v>
      </c>
      <c r="AD189" s="9">
        <v>278.53345256768131</v>
      </c>
      <c r="AE189" s="9">
        <v>156.56679672713594</v>
      </c>
      <c r="AF189" s="9"/>
      <c r="AH189">
        <f t="shared" si="25"/>
        <v>100</v>
      </c>
      <c r="AI189" t="str">
        <f t="shared" si="26"/>
        <v>Oct</v>
      </c>
      <c r="AJ189" t="e">
        <f>VLOOKUP(AH189,'Treatment Struture'!$D$2:$H$37,5,FALSE)</f>
        <v>#N/A</v>
      </c>
      <c r="AK189" t="e">
        <f>VLOOKUP(AI189,'Treatment Struture'!$C$2:$I$37,7,FALSE)</f>
        <v>#N/A</v>
      </c>
      <c r="AN189" s="3"/>
    </row>
    <row r="190" spans="20:40">
      <c r="W190" s="3">
        <v>36185</v>
      </c>
      <c r="X190" s="9">
        <v>600.68041208910006</v>
      </c>
      <c r="Y190" s="9">
        <v>732.87756212757597</v>
      </c>
      <c r="Z190" s="9">
        <v>1097.8888888888889</v>
      </c>
      <c r="AA190" s="9">
        <v>48.333333333333336</v>
      </c>
      <c r="AB190" s="9">
        <v>263.66666666666669</v>
      </c>
      <c r="AC190" s="9">
        <v>132.19715003847608</v>
      </c>
      <c r="AD190" s="9">
        <v>323.24999756473579</v>
      </c>
      <c r="AE190" s="9">
        <v>41.761329196577144</v>
      </c>
      <c r="AF190" s="9"/>
      <c r="AH190">
        <f t="shared" si="25"/>
        <v>100</v>
      </c>
      <c r="AI190" t="str">
        <f t="shared" si="26"/>
        <v>Oct</v>
      </c>
      <c r="AJ190" t="e">
        <f>VLOOKUP(AH190,'Treatment Struture'!$D$2:$H$37,5,FALSE)</f>
        <v>#N/A</v>
      </c>
      <c r="AK190" t="e">
        <f>VLOOKUP(AI190,'Treatment Struture'!$C$2:$I$37,7,FALSE)</f>
        <v>#N/A</v>
      </c>
      <c r="AN190" s="3"/>
    </row>
    <row r="191" spans="20:40">
      <c r="W191" s="3">
        <v>36199</v>
      </c>
      <c r="X191" s="9">
        <v>346.13124269370456</v>
      </c>
      <c r="Y191" s="9">
        <v>420.8412426937046</v>
      </c>
      <c r="Z191" s="9">
        <v>655.66686567554632</v>
      </c>
      <c r="AA191" s="9">
        <v>161.5</v>
      </c>
      <c r="AB191" s="9">
        <v>806.66666666666663</v>
      </c>
      <c r="AC191" s="9">
        <v>74.709999999999994</v>
      </c>
      <c r="AD191" s="9">
        <v>234.82562298184169</v>
      </c>
      <c r="AE191" s="9"/>
      <c r="AF191" s="9"/>
      <c r="AH191">
        <f t="shared" si="25"/>
        <v>100</v>
      </c>
      <c r="AI191" t="str">
        <f t="shared" si="26"/>
        <v>Oct</v>
      </c>
      <c r="AJ191" t="e">
        <f>VLOOKUP(AH191,'Treatment Struture'!$D$2:$H$37,5,FALSE)</f>
        <v>#N/A</v>
      </c>
      <c r="AK191" t="e">
        <f>VLOOKUP(AI191,'Treatment Struture'!$C$2:$I$37,7,FALSE)</f>
        <v>#N/A</v>
      </c>
      <c r="AN191" s="3"/>
    </row>
    <row r="192" spans="20:40">
      <c r="T192" t="s">
        <v>238</v>
      </c>
      <c r="U192">
        <v>100</v>
      </c>
      <c r="V192" t="s">
        <v>240</v>
      </c>
      <c r="W192" s="3">
        <v>36129</v>
      </c>
      <c r="X192" s="9">
        <v>0</v>
      </c>
      <c r="Y192" s="9">
        <v>0</v>
      </c>
      <c r="Z192" s="9">
        <v>94.066666666666663</v>
      </c>
      <c r="AA192" s="9"/>
      <c r="AB192" s="9"/>
      <c r="AC192" s="9">
        <v>0</v>
      </c>
      <c r="AD192" s="9">
        <v>29.985275519421862</v>
      </c>
      <c r="AE192" s="9">
        <v>64.081391147244801</v>
      </c>
      <c r="AF192" s="9"/>
      <c r="AH192">
        <f t="shared" si="25"/>
        <v>100</v>
      </c>
      <c r="AI192" t="str">
        <f t="shared" si="26"/>
        <v>Oct</v>
      </c>
      <c r="AJ192" t="e">
        <f>VLOOKUP(AH192,'Treatment Struture'!$D$2:$H$37,5,FALSE)</f>
        <v>#N/A</v>
      </c>
      <c r="AK192" t="e">
        <f>VLOOKUP(AI192,'Treatment Struture'!$C$2:$I$37,7,FALSE)</f>
        <v>#N/A</v>
      </c>
      <c r="AN192" s="3"/>
    </row>
    <row r="193" spans="23:40">
      <c r="W193" s="3">
        <v>36136</v>
      </c>
      <c r="X193" s="9">
        <v>0</v>
      </c>
      <c r="Y193" s="9">
        <v>0</v>
      </c>
      <c r="Z193" s="9">
        <v>186.88383838383837</v>
      </c>
      <c r="AA193" s="9"/>
      <c r="AB193" s="9"/>
      <c r="AC193" s="9">
        <v>0</v>
      </c>
      <c r="AD193" s="9">
        <v>68.267952063407947</v>
      </c>
      <c r="AE193" s="9">
        <v>118.61588632043043</v>
      </c>
      <c r="AF193" s="9"/>
      <c r="AH193">
        <f t="shared" si="25"/>
        <v>100</v>
      </c>
      <c r="AI193" t="str">
        <f t="shared" si="26"/>
        <v>Oct</v>
      </c>
      <c r="AJ193" t="e">
        <f>VLOOKUP(AH193,'Treatment Struture'!$D$2:$H$37,5,FALSE)</f>
        <v>#N/A</v>
      </c>
      <c r="AK193" t="e">
        <f>VLOOKUP(AI193,'Treatment Struture'!$C$2:$I$37,7,FALSE)</f>
        <v>#N/A</v>
      </c>
      <c r="AN193" s="3"/>
    </row>
    <row r="194" spans="23:40">
      <c r="W194" s="3">
        <v>36143</v>
      </c>
      <c r="X194" s="9">
        <v>0</v>
      </c>
      <c r="Y194" s="9">
        <v>0</v>
      </c>
      <c r="Z194" s="9">
        <v>324.2469696969697</v>
      </c>
      <c r="AA194" s="9"/>
      <c r="AB194" s="9"/>
      <c r="AC194" s="9">
        <v>0</v>
      </c>
      <c r="AD194" s="9">
        <v>139.86985186379769</v>
      </c>
      <c r="AE194" s="9">
        <v>184.37711783317204</v>
      </c>
      <c r="AF194" s="9"/>
      <c r="AH194">
        <f t="shared" si="25"/>
        <v>100</v>
      </c>
      <c r="AI194" t="str">
        <f t="shared" si="26"/>
        <v>Oct</v>
      </c>
      <c r="AJ194" t="e">
        <f>VLOOKUP(AH194,'Treatment Struture'!$D$2:$H$37,5,FALSE)</f>
        <v>#N/A</v>
      </c>
      <c r="AK194" t="e">
        <f>VLOOKUP(AI194,'Treatment Struture'!$C$2:$I$37,7,FALSE)</f>
        <v>#N/A</v>
      </c>
      <c r="AN194" s="3"/>
    </row>
    <row r="195" spans="23:40">
      <c r="W195" s="3">
        <v>36150</v>
      </c>
      <c r="X195" s="9">
        <v>0</v>
      </c>
      <c r="Y195" s="9">
        <v>2.1724693745970343</v>
      </c>
      <c r="Z195" s="9">
        <v>439.78535353535352</v>
      </c>
      <c r="AA195" s="9"/>
      <c r="AB195" s="9"/>
      <c r="AC195" s="9">
        <v>2.1724693745970343</v>
      </c>
      <c r="AD195" s="9">
        <v>208.44584115670023</v>
      </c>
      <c r="AE195" s="9">
        <v>229.1670430040563</v>
      </c>
      <c r="AF195" s="9"/>
      <c r="AH195">
        <f t="shared" si="25"/>
        <v>100</v>
      </c>
      <c r="AI195" t="str">
        <f t="shared" si="26"/>
        <v>Oct</v>
      </c>
      <c r="AJ195" t="e">
        <f>VLOOKUP(AH195,'Treatment Struture'!$D$2:$H$37,5,FALSE)</f>
        <v>#N/A</v>
      </c>
      <c r="AK195" t="e">
        <f>VLOOKUP(AI195,'Treatment Struture'!$C$2:$I$37,7,FALSE)</f>
        <v>#N/A</v>
      </c>
      <c r="AN195" s="3"/>
    </row>
    <row r="196" spans="23:40">
      <c r="W196" s="3">
        <v>36157</v>
      </c>
      <c r="X196" s="9" t="e">
        <v>#DIV/0!</v>
      </c>
      <c r="Y196" s="9" t="e">
        <v>#DIV/0!</v>
      </c>
      <c r="Z196" s="9" t="e">
        <v>#DIV/0!</v>
      </c>
      <c r="AA196" s="9">
        <v>45.666666666666664</v>
      </c>
      <c r="AB196" s="9">
        <v>0</v>
      </c>
      <c r="AC196" s="9" t="e">
        <v>#DIV/0!</v>
      </c>
      <c r="AD196" s="9" t="e">
        <v>#DIV/0!</v>
      </c>
      <c r="AE196" s="9" t="e">
        <v>#DIV/0!</v>
      </c>
      <c r="AF196" s="9"/>
      <c r="AH196">
        <f t="shared" si="25"/>
        <v>100</v>
      </c>
      <c r="AI196" t="str">
        <f t="shared" si="26"/>
        <v>Oct</v>
      </c>
      <c r="AJ196" t="e">
        <f>VLOOKUP(AH196,'Treatment Struture'!$D$2:$H$37,5,FALSE)</f>
        <v>#N/A</v>
      </c>
      <c r="AK196" t="e">
        <f>VLOOKUP(AI196,'Treatment Struture'!$C$2:$I$37,7,FALSE)</f>
        <v>#N/A</v>
      </c>
      <c r="AN196" s="3"/>
    </row>
    <row r="197" spans="23:40">
      <c r="W197" s="3">
        <v>36171</v>
      </c>
      <c r="X197" s="9">
        <v>201.85458155311278</v>
      </c>
      <c r="Y197" s="9">
        <v>526.85519377603066</v>
      </c>
      <c r="Z197" s="9">
        <v>1257.8055555555559</v>
      </c>
      <c r="AA197" s="9">
        <v>55.666666666666664</v>
      </c>
      <c r="AB197" s="9">
        <v>175.66666666666666</v>
      </c>
      <c r="AC197" s="9">
        <v>325.00061222291794</v>
      </c>
      <c r="AD197" s="9">
        <v>453.01969742923728</v>
      </c>
      <c r="AE197" s="9">
        <v>277.9306643502876</v>
      </c>
      <c r="AF197" s="9"/>
      <c r="AH197">
        <f t="shared" si="25"/>
        <v>100</v>
      </c>
      <c r="AI197" t="str">
        <f t="shared" si="26"/>
        <v>Oct</v>
      </c>
      <c r="AJ197" t="e">
        <f>VLOOKUP(AH197,'Treatment Struture'!$D$2:$H$37,5,FALSE)</f>
        <v>#N/A</v>
      </c>
      <c r="AK197" t="e">
        <f>VLOOKUP(AI197,'Treatment Struture'!$C$2:$I$37,7,FALSE)</f>
        <v>#N/A</v>
      </c>
      <c r="AN197" s="3"/>
    </row>
    <row r="198" spans="23:40">
      <c r="W198" s="3">
        <v>36185</v>
      </c>
      <c r="X198" s="9">
        <v>569.32034902589874</v>
      </c>
      <c r="Y198" s="9">
        <v>770.79691833758932</v>
      </c>
      <c r="Z198" s="9">
        <v>1325.3888888888889</v>
      </c>
      <c r="AA198" s="9">
        <v>50.666666666666664</v>
      </c>
      <c r="AB198" s="9">
        <v>132</v>
      </c>
      <c r="AC198" s="9">
        <v>201.4765693116905</v>
      </c>
      <c r="AD198" s="9">
        <v>454.54096048059137</v>
      </c>
      <c r="AE198" s="9">
        <v>100.05101007070817</v>
      </c>
      <c r="AF198" s="9"/>
      <c r="AH198">
        <f t="shared" ref="AH198:AH199" si="37">IF(U198="",AH197,U198)</f>
        <v>100</v>
      </c>
      <c r="AI198" t="str">
        <f t="shared" ref="AI198:AI199" si="38">IF(V198="",AI197,V198)</f>
        <v>Oct</v>
      </c>
      <c r="AJ198" t="e">
        <f>VLOOKUP(AH198,'Treatment Struture'!$D$2:$H$37,5,FALSE)</f>
        <v>#N/A</v>
      </c>
      <c r="AK198" t="e">
        <f>VLOOKUP(AI198,'Treatment Struture'!$C$2:$I$37,7,FALSE)</f>
        <v>#N/A</v>
      </c>
      <c r="AN198" s="3"/>
    </row>
    <row r="199" spans="23:40">
      <c r="W199" s="3">
        <v>36199</v>
      </c>
      <c r="X199" s="9">
        <v>438.15125463257635</v>
      </c>
      <c r="Y199" s="9">
        <v>844.96370673985609</v>
      </c>
      <c r="Z199" s="9">
        <v>1089.676851800147</v>
      </c>
      <c r="AA199" s="9">
        <v>171.33333333333334</v>
      </c>
      <c r="AB199" s="9">
        <v>499.66666666666669</v>
      </c>
      <c r="AC199" s="9">
        <v>406.81245210727974</v>
      </c>
      <c r="AD199" s="9">
        <v>244.71314506029083</v>
      </c>
      <c r="AE199" s="9"/>
      <c r="AF199" s="9"/>
      <c r="AH199">
        <f t="shared" si="37"/>
        <v>100</v>
      </c>
      <c r="AI199" t="str">
        <f t="shared" si="38"/>
        <v>Oct</v>
      </c>
      <c r="AJ199" t="e">
        <f>VLOOKUP(AH199,'Treatment Struture'!$D$2:$H$37,5,FALSE)</f>
        <v>#N/A</v>
      </c>
      <c r="AK199" t="e">
        <f>VLOOKUP(AI199,'Treatment Struture'!$C$2:$I$37,7,FALSE)</f>
        <v>#N/A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C10" sqref="C10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8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48.333333333333336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75.666666666666671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12.666666666666666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13.333333333333334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13.333333333333334</v>
      </c>
      <c r="G22">
        <f>'biomass summary'!AS25</f>
        <v>25.333333333333332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33.333333333333336</v>
      </c>
      <c r="G23">
        <f>'biomass summary'!AS26</f>
        <v>90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29.666666666666668</v>
      </c>
      <c r="G24">
        <f>'biomass summary'!AS27</f>
        <v>108.66666666666667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36.666666666666664</v>
      </c>
      <c r="G25">
        <f>'biomass summary'!AS28</f>
        <v>109.66666666666667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27.82001755926251</v>
      </c>
      <c r="G26">
        <f>'biomass summary'!AS29</f>
        <v>145.66666666666666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34.333333333333336</v>
      </c>
      <c r="G27">
        <f>'biomass summary'!AS30</f>
        <v>131.66666666666666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27.333333333333332</v>
      </c>
      <c r="G28">
        <f>'biomass summary'!AS31</f>
        <v>122.33333333333333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29.333333333333332</v>
      </c>
      <c r="G29">
        <f>'biomass summary'!AS32</f>
        <v>105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33.666666666666664</v>
      </c>
      <c r="G30">
        <f>'biomass summary'!AS33</f>
        <v>138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Lincoln1997Sowing23DecPopulation50</v>
      </c>
      <c r="B31" s="3">
        <f>'biomass summary'!AN34</f>
        <v>35884</v>
      </c>
      <c r="C31">
        <f>'biomass summary'!AO34</f>
        <v>394.31074517444591</v>
      </c>
      <c r="D31">
        <f>'biomass summary'!AP34</f>
        <v>449.24407850777925</v>
      </c>
      <c r="E31">
        <f>'biomass summary'!AQ34</f>
        <v>749.2125002888456</v>
      </c>
      <c r="F31">
        <f>'biomass summary'!AR34</f>
        <v>87.666666666666671</v>
      </c>
      <c r="G31">
        <f>'biomass summary'!AS34</f>
        <v>358.33333333333331</v>
      </c>
      <c r="H31">
        <f>'biomass summary'!AT34</f>
        <v>54.933333333333337</v>
      </c>
      <c r="I31">
        <f>'biomass summary'!AU34</f>
        <v>299.96842178106635</v>
      </c>
      <c r="J31" t="str">
        <f>'biomass summary'!AV34</f>
        <v/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36143</v>
      </c>
      <c r="C32">
        <f>'biomass summary'!AO35</f>
        <v>0</v>
      </c>
      <c r="D32">
        <f>'biomass summary'!AP35</f>
        <v>0</v>
      </c>
      <c r="E32">
        <f>'biomass summary'!AQ35</f>
        <v>21.523035230352303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8.1875665520146637</v>
      </c>
      <c r="J32">
        <f>'biomass summary'!AV35</f>
        <v>13.335468678337641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36150</v>
      </c>
      <c r="C33">
        <f>'biomass summary'!AO36</f>
        <v>0</v>
      </c>
      <c r="D33">
        <f>'biomass summary'!AP36</f>
        <v>0</v>
      </c>
      <c r="E33">
        <f>'biomass summary'!AQ36</f>
        <v>19.051490514905151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7.3789575953725715</v>
      </c>
      <c r="J33">
        <f>'biomass summary'!AV36</f>
        <v>11.67253291953258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36157</v>
      </c>
      <c r="C34">
        <f>'biomass summary'!AO37</f>
        <v>0</v>
      </c>
      <c r="D34">
        <f>'biomass summary'!AP37</f>
        <v>0</v>
      </c>
      <c r="E34">
        <f>'biomass summary'!AQ37</f>
        <v>36.856368563685642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16.292772268382024</v>
      </c>
      <c r="J34">
        <f>'biomass summary'!AV37</f>
        <v>20.563596295303615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36164</v>
      </c>
      <c r="C35">
        <f>'biomass summary'!AO38</f>
        <v>0</v>
      </c>
      <c r="D35">
        <f>'biomass summary'!AP38</f>
        <v>0</v>
      </c>
      <c r="E35">
        <f>'biomass summary'!AQ38</f>
        <v>113.319783197832</v>
      </c>
      <c r="F35" t="str">
        <f>'biomass summary'!AR38</f>
        <v/>
      </c>
      <c r="G35" t="str">
        <f>'biomass summary'!AS38</f>
        <v/>
      </c>
      <c r="H35">
        <f>'biomass summary'!AT38</f>
        <v>0</v>
      </c>
      <c r="I35">
        <f>'biomass summary'!AU38</f>
        <v>62.795252212641827</v>
      </c>
      <c r="J35">
        <f>'biomass summary'!AV38</f>
        <v>50.524530985190154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36172</v>
      </c>
      <c r="C36">
        <f>'biomass summary'!AO39</f>
        <v>0</v>
      </c>
      <c r="D36">
        <f>'biomass summary'!AP39</f>
        <v>0.27078486218945791</v>
      </c>
      <c r="E36">
        <f>'biomass summary'!AQ39</f>
        <v>189.63414634146341</v>
      </c>
      <c r="F36">
        <f>'biomass summary'!AR39</f>
        <v>0.66666666666666663</v>
      </c>
      <c r="G36" t="str">
        <f>'biomass summary'!AS39</f>
        <v/>
      </c>
      <c r="H36">
        <f>'biomass summary'!AT39</f>
        <v>0.27078486218945791</v>
      </c>
      <c r="I36">
        <f>'biomass summary'!AU39</f>
        <v>119.09483116748545</v>
      </c>
      <c r="J36">
        <f>'biomass summary'!AV39</f>
        <v>70.26853031178851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36187</v>
      </c>
      <c r="C37">
        <f>'biomass summary'!AO40</f>
        <v>52.574912108193438</v>
      </c>
      <c r="D37">
        <f>'biomass summary'!AP40</f>
        <v>172.19338503558382</v>
      </c>
      <c r="E37">
        <f>'biomass summary'!AQ40</f>
        <v>586.01626016260161</v>
      </c>
      <c r="F37">
        <f>'biomass summary'!AR40</f>
        <v>25.666666666666668</v>
      </c>
      <c r="G37">
        <f>'biomass summary'!AS40</f>
        <v>79.666666666666671</v>
      </c>
      <c r="H37">
        <f>'biomass summary'!AT40</f>
        <v>119.61847292739039</v>
      </c>
      <c r="I37">
        <f>'biomass summary'!AU40</f>
        <v>317.92369329918057</v>
      </c>
      <c r="J37">
        <f>'biomass summary'!AV40</f>
        <v>95.899181827837211</v>
      </c>
      <c r="K37">
        <f>'biomass summary'!AW40</f>
        <v>0</v>
      </c>
    </row>
    <row r="38" spans="1:11">
      <c r="A38" t="str">
        <f>'biomass summary'!AM41</f>
        <v>Lincoln1997Sowing18NovPopulation50</v>
      </c>
      <c r="B38" s="3">
        <f>'biomass summary'!AN41</f>
        <v>36199</v>
      </c>
      <c r="C38">
        <f>'biomass summary'!AO41</f>
        <v>252.69891756599296</v>
      </c>
      <c r="D38">
        <f>'biomass summary'!AP41</f>
        <v>394.21008259956852</v>
      </c>
      <c r="E38">
        <f>'biomass summary'!AQ41</f>
        <v>717.50677506775082</v>
      </c>
      <c r="F38">
        <f>'biomass summary'!AR41</f>
        <v>49.666666666666664</v>
      </c>
      <c r="G38">
        <f>'biomass summary'!AS41</f>
        <v>202.33333333333334</v>
      </c>
      <c r="H38">
        <f>'biomass summary'!AT41</f>
        <v>141.51116503357559</v>
      </c>
      <c r="I38">
        <f>'biomass summary'!AU41</f>
        <v>272.96974633742155</v>
      </c>
      <c r="J38">
        <f>'biomass summary'!AV41</f>
        <v>50.326946130760604</v>
      </c>
      <c r="K38">
        <f>'biomass summary'!AW41</f>
        <v>0</v>
      </c>
    </row>
    <row r="39" spans="1:11">
      <c r="A39" t="str">
        <f>'biomass summary'!AM42</f>
        <v>Lincoln1997Sowing18NovPopulation50</v>
      </c>
      <c r="B39" s="3">
        <f>'biomass summary'!AN42</f>
        <v>36214</v>
      </c>
      <c r="C39">
        <f>'biomass summary'!AO42</f>
        <v>399.70870084975331</v>
      </c>
      <c r="D39">
        <f>'biomass summary'!AP42</f>
        <v>519.1087008497534</v>
      </c>
      <c r="E39">
        <f>'biomass summary'!AQ42</f>
        <v>924.28203418308658</v>
      </c>
      <c r="F39">
        <f>'biomass summary'!AR42</f>
        <v>132.33333333333334</v>
      </c>
      <c r="G39">
        <f>'biomass summary'!AS42</f>
        <v>738.33333333333337</v>
      </c>
      <c r="H39">
        <f>'biomass summary'!AT42</f>
        <v>119.39999999999999</v>
      </c>
      <c r="I39">
        <f>'biomass summary'!AU42</f>
        <v>405.17333333333335</v>
      </c>
      <c r="J39" t="str">
        <f>'biomass summary'!AV42</f>
        <v/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36087</v>
      </c>
      <c r="C40">
        <f>'biomass summary'!AO43</f>
        <v>0</v>
      </c>
      <c r="D40">
        <f>'biomass summary'!AP43</f>
        <v>0</v>
      </c>
      <c r="E40">
        <f>'biomass summary'!AQ43</f>
        <v>10.840108401084011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4.2195395380791672</v>
      </c>
      <c r="J40">
        <f>'biomass summary'!AV43</f>
        <v>6.620568863004844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36095</v>
      </c>
      <c r="C41">
        <f>'biomass summary'!AO44</f>
        <v>0</v>
      </c>
      <c r="D41">
        <f>'biomass summary'!AP44</f>
        <v>0</v>
      </c>
      <c r="E41">
        <f>'biomass summary'!AQ44</f>
        <v>22.777777777777782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10.349823724886598</v>
      </c>
      <c r="J41">
        <f>'biomass summary'!AV44</f>
        <v>12.427954052891181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36101</v>
      </c>
      <c r="C42">
        <f>'biomass summary'!AO45</f>
        <v>0</v>
      </c>
      <c r="D42">
        <f>'biomass summary'!AP45</f>
        <v>0</v>
      </c>
      <c r="E42">
        <f>'biomass summary'!AQ45</f>
        <v>45.230352303523034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22.097262615690514</v>
      </c>
      <c r="J42">
        <f>'biomass summary'!AV45</f>
        <v>23.13308968783252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36108</v>
      </c>
      <c r="C43">
        <f>'biomass summary'!AO46</f>
        <v>0</v>
      </c>
      <c r="D43">
        <f>'biomass summary'!AP46</f>
        <v>0</v>
      </c>
      <c r="E43">
        <f>'biomass summary'!AQ46</f>
        <v>92.005420054200542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48.55765603612732</v>
      </c>
      <c r="J43">
        <f>'biomass summary'!AV46</f>
        <v>43.447764018073237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36114</v>
      </c>
      <c r="C44">
        <f>'biomass summary'!AO47</f>
        <v>0</v>
      </c>
      <c r="D44">
        <f>'biomass summary'!AP47</f>
        <v>0</v>
      </c>
      <c r="E44">
        <f>'biomass summary'!AQ47</f>
        <v>177.92682926829266</v>
      </c>
      <c r="F44" t="str">
        <f>'biomass summary'!AR47</f>
        <v/>
      </c>
      <c r="G44" t="str">
        <f>'biomass summary'!AS47</f>
        <v/>
      </c>
      <c r="H44">
        <f>'biomass summary'!AT47</f>
        <v>0</v>
      </c>
      <c r="I44">
        <f>'biomass summary'!AU47</f>
        <v>100.2902897822964</v>
      </c>
      <c r="J44">
        <f>'biomass summary'!AV47</f>
        <v>77.636539485996266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36121</v>
      </c>
      <c r="C45">
        <f>'biomass summary'!AO48</f>
        <v>0</v>
      </c>
      <c r="D45">
        <f>'biomass summary'!AP48</f>
        <v>0</v>
      </c>
      <c r="E45">
        <f>'biomass summary'!AQ48</f>
        <v>273.83468834688352</v>
      </c>
      <c r="F45" t="str">
        <f>'biomass summary'!AR48</f>
        <v/>
      </c>
      <c r="G45" t="str">
        <f>'biomass summary'!AS48</f>
        <v/>
      </c>
      <c r="H45">
        <f>'biomass summary'!AT48</f>
        <v>0</v>
      </c>
      <c r="I45">
        <f>'biomass summary'!AU48</f>
        <v>172.27609388298364</v>
      </c>
      <c r="J45">
        <f>'biomass summary'!AV48</f>
        <v>101.55859446389987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36129</v>
      </c>
      <c r="C46">
        <f>'biomass summary'!AO49</f>
        <v>0</v>
      </c>
      <c r="D46">
        <f>'biomass summary'!AP49</f>
        <v>21.725299482035073</v>
      </c>
      <c r="E46">
        <f>'biomass summary'!AQ49</f>
        <v>445.67750677506774</v>
      </c>
      <c r="F46" t="str">
        <f>'biomass summary'!AR49</f>
        <v/>
      </c>
      <c r="G46" t="str">
        <f>'biomass summary'!AS49</f>
        <v/>
      </c>
      <c r="H46">
        <f>'biomass summary'!AT49</f>
        <v>21.725299482035073</v>
      </c>
      <c r="I46">
        <f>'biomass summary'!AU49</f>
        <v>288.35265393019432</v>
      </c>
      <c r="J46">
        <f>'biomass summary'!AV49</f>
        <v>135.59955336283838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36136</v>
      </c>
      <c r="C47">
        <f>'biomass summary'!AO50</f>
        <v>0</v>
      </c>
      <c r="D47">
        <f>'biomass summary'!AP50</f>
        <v>26.464620409859037</v>
      </c>
      <c r="E47">
        <f>'biomass summary'!AQ50</f>
        <v>615.94850948509486</v>
      </c>
      <c r="F47" t="str">
        <f>'biomass summary'!AR50</f>
        <v/>
      </c>
      <c r="G47" t="str">
        <f>'biomass summary'!AS50</f>
        <v/>
      </c>
      <c r="H47">
        <f>'biomass summary'!AT50</f>
        <v>26.464620409859037</v>
      </c>
      <c r="I47">
        <f>'biomass summary'!AU50</f>
        <v>432.40611468920343</v>
      </c>
      <c r="J47">
        <f>'biomass summary'!AV50</f>
        <v>157.07777438603242</v>
      </c>
      <c r="K47">
        <f>'biomass summary'!AW50</f>
        <v>0</v>
      </c>
    </row>
    <row r="48" spans="1:11">
      <c r="A48" t="str">
        <f>'biomass summary'!AM51</f>
        <v>Lincoln1997Sowing14SepPopulation50</v>
      </c>
      <c r="B48" s="3">
        <f>'biomass summary'!AN51</f>
        <v>36151</v>
      </c>
      <c r="C48">
        <f>'biomass summary'!AO51</f>
        <v>133.72027963839901</v>
      </c>
      <c r="D48">
        <f>'biomass summary'!AP51</f>
        <v>387.27102829878328</v>
      </c>
      <c r="E48">
        <f>'biomass summary'!AQ51</f>
        <v>1081.1382113821139</v>
      </c>
      <c r="F48" t="str">
        <f>'biomass summary'!AR51</f>
        <v/>
      </c>
      <c r="G48" t="str">
        <f>'biomass summary'!AS51</f>
        <v/>
      </c>
      <c r="H48">
        <f>'biomass summary'!AT51</f>
        <v>253.5507486603843</v>
      </c>
      <c r="I48">
        <f>'biomass summary'!AU51</f>
        <v>558.17745487888396</v>
      </c>
      <c r="J48">
        <f>'biomass summary'!AV51</f>
        <v>135.6897282044466</v>
      </c>
      <c r="K48">
        <f>'biomass summary'!AW51</f>
        <v>0</v>
      </c>
    </row>
    <row r="49" spans="1:11">
      <c r="A49" t="str">
        <f>'biomass summary'!AM52</f>
        <v>Lincoln1997Sowing14SepPopulation50</v>
      </c>
      <c r="B49" s="3">
        <f>'biomass summary'!AN52</f>
        <v>36164</v>
      </c>
      <c r="C49">
        <f>'biomass summary'!AO52</f>
        <v>681.12501581597712</v>
      </c>
      <c r="D49">
        <f>'biomass summary'!AP52</f>
        <v>906.92262650729208</v>
      </c>
      <c r="E49">
        <f>'biomass summary'!AQ52</f>
        <v>1540.1084010840111</v>
      </c>
      <c r="F49">
        <f>'biomass summary'!AR52</f>
        <v>63.333333333333336</v>
      </c>
      <c r="G49" t="str">
        <f>'biomass summary'!AS52</f>
        <v/>
      </c>
      <c r="H49">
        <f>'biomass summary'!AT52</f>
        <v>225.79761069131516</v>
      </c>
      <c r="I49">
        <f>'biomass summary'!AU52</f>
        <v>555.13582616513634</v>
      </c>
      <c r="J49">
        <f>'biomass summary'!AV52</f>
        <v>78.049948411582207</v>
      </c>
      <c r="K49">
        <f>'biomass summary'!AW52</f>
        <v>0</v>
      </c>
    </row>
    <row r="50" spans="1:11">
      <c r="A50" t="str">
        <f>'biomass summary'!AM53</f>
        <v>Lincoln1997Sowing14SepPopulation50</v>
      </c>
      <c r="B50" s="3">
        <f>'biomass summary'!AN53</f>
        <v>36178</v>
      </c>
      <c r="C50">
        <f>'biomass summary'!AO53</f>
        <v>501.78112773290104</v>
      </c>
      <c r="D50">
        <f>'biomass summary'!AP53</f>
        <v>641.16712773290112</v>
      </c>
      <c r="E50">
        <f>'biomass summary'!AQ53</f>
        <v>1125.0876934056485</v>
      </c>
      <c r="F50">
        <f>'biomass summary'!AR53</f>
        <v>157.66666666666666</v>
      </c>
      <c r="G50">
        <f>'biomass summary'!AS53</f>
        <v>713</v>
      </c>
      <c r="H50">
        <f>'biomass summary'!AT53</f>
        <v>139.386</v>
      </c>
      <c r="I50">
        <f>'biomass summary'!AU53</f>
        <v>483.92056567274739</v>
      </c>
      <c r="J50" t="str">
        <f>'biomass summary'!AV53</f>
        <v/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35866</v>
      </c>
      <c r="C51">
        <f>'biomass summary'!AO54</f>
        <v>0</v>
      </c>
      <c r="D51">
        <f>'biomass summary'!AP54</f>
        <v>0</v>
      </c>
      <c r="E51">
        <f>'biomass summary'!AQ54</f>
        <v>12.819444444444448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4.2276188741969216</v>
      </c>
      <c r="J51">
        <f>'biomass summary'!AV54</f>
        <v>8.5918255702475239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35870</v>
      </c>
      <c r="C52">
        <f>'biomass summary'!AO55</f>
        <v>0</v>
      </c>
      <c r="D52">
        <f>'biomass summary'!AP55</f>
        <v>0</v>
      </c>
      <c r="E52">
        <f>'biomass summary'!AQ55</f>
        <v>17.194444444444446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6.5568721121751423</v>
      </c>
      <c r="J52">
        <f>'biomass summary'!AV55</f>
        <v>10.637572332269302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35873</v>
      </c>
      <c r="C53">
        <f>'biomass summary'!AO56</f>
        <v>0</v>
      </c>
      <c r="D53">
        <f>'biomass summary'!AP56</f>
        <v>0</v>
      </c>
      <c r="E53">
        <f>'biomass summary'!AQ56</f>
        <v>20.361111111111111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8.3046443633100075</v>
      </c>
      <c r="J53">
        <f>'biomass summary'!AV56</f>
        <v>12.056466747801103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35877</v>
      </c>
      <c r="C54">
        <f>'biomass summary'!AO57</f>
        <v>0</v>
      </c>
      <c r="D54">
        <f>'biomass summary'!AP57</f>
        <v>0</v>
      </c>
      <c r="E54">
        <f>'biomass summary'!AQ57</f>
        <v>38.736111111111107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18.251327468780087</v>
      </c>
      <c r="J54">
        <f>'biomass summary'!AV57</f>
        <v>20.484783642331021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35884</v>
      </c>
      <c r="C55">
        <f>'biomass summary'!AO58</f>
        <v>0</v>
      </c>
      <c r="D55">
        <f>'biomass summary'!AP58</f>
        <v>0</v>
      </c>
      <c r="E55">
        <f>'biomass summary'!AQ58</f>
        <v>58.972222222222236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30.435128669659548</v>
      </c>
      <c r="J55">
        <f>'biomass summary'!AV58</f>
        <v>28.537093552562684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35886</v>
      </c>
      <c r="C56">
        <f>'biomass summary'!AO59</f>
        <v>0</v>
      </c>
      <c r="D56">
        <f>'biomass summary'!AP59</f>
        <v>0</v>
      </c>
      <c r="E56">
        <f>'biomass summary'!AQ59</f>
        <v>96.111111111111128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55.693963662788484</v>
      </c>
      <c r="J56">
        <f>'biomass summary'!AV59</f>
        <v>40.417147448322623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35900</v>
      </c>
      <c r="C57">
        <f>'biomass summary'!AO60</f>
        <v>0</v>
      </c>
      <c r="D57">
        <f>'biomass summary'!AP60</f>
        <v>0</v>
      </c>
      <c r="E57">
        <f>'biomass summary'!AQ60</f>
        <v>176.3472222222222</v>
      </c>
      <c r="F57" t="str">
        <f>'biomass summary'!AR60</f>
        <v/>
      </c>
      <c r="G57" t="str">
        <f>'biomass summary'!AS60</f>
        <v/>
      </c>
      <c r="H57">
        <f>'biomass summary'!AT60</f>
        <v>0</v>
      </c>
      <c r="I57">
        <f>'biomass summary'!AU60</f>
        <v>112.16209256158625</v>
      </c>
      <c r="J57">
        <f>'biomass summary'!AV60</f>
        <v>64.185129660635965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35908</v>
      </c>
      <c r="C58">
        <f>'biomass summary'!AO61</f>
        <v>0</v>
      </c>
      <c r="D58">
        <f>'biomass summary'!AP61</f>
        <v>0</v>
      </c>
      <c r="E58">
        <f>'biomass summary'!AQ61</f>
        <v>205.54166666666666</v>
      </c>
      <c r="F58" t="str">
        <f>'biomass summary'!AR61</f>
        <v/>
      </c>
      <c r="G58" t="str">
        <f>'biomass summary'!AS61</f>
        <v/>
      </c>
      <c r="H58">
        <f>'biomass summary'!AT61</f>
        <v>0</v>
      </c>
      <c r="I58">
        <f>'biomass summary'!AU61</f>
        <v>135.91486801164896</v>
      </c>
      <c r="J58">
        <f>'biomass summary'!AV61</f>
        <v>69.626798655017708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35915</v>
      </c>
      <c r="C59">
        <f>'biomass summary'!AO62</f>
        <v>0</v>
      </c>
      <c r="D59">
        <f>'biomass summary'!AP62</f>
        <v>0</v>
      </c>
      <c r="E59">
        <f>'biomass summary'!AQ62</f>
        <v>253.88888888888891</v>
      </c>
      <c r="F59" t="str">
        <f>'biomass summary'!AR62</f>
        <v/>
      </c>
      <c r="G59" t="str">
        <f>'biomass summary'!AS62</f>
        <v/>
      </c>
      <c r="H59">
        <f>'biomass summary'!AT62</f>
        <v>0</v>
      </c>
      <c r="I59">
        <f>'biomass summary'!AU62</f>
        <v>175.30696200031949</v>
      </c>
      <c r="J59">
        <f>'biomass summary'!AV62</f>
        <v>78.581926888569413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35921</v>
      </c>
      <c r="C60">
        <f>'biomass summary'!AO63</f>
        <v>0</v>
      </c>
      <c r="D60">
        <f>'biomass summary'!AP63</f>
        <v>18.233626401630989</v>
      </c>
      <c r="E60">
        <f>'biomass summary'!AQ63</f>
        <v>328.61111111111109</v>
      </c>
      <c r="F60" t="str">
        <f>'biomass summary'!AR63</f>
        <v/>
      </c>
      <c r="G60" t="str">
        <f>'biomass summary'!AS63</f>
        <v/>
      </c>
      <c r="H60">
        <f>'biomass summary'!AT63</f>
        <v>18.233626401630989</v>
      </c>
      <c r="I60">
        <f>'biomass summary'!AU63</f>
        <v>216.35993414346262</v>
      </c>
      <c r="J60">
        <f>'biomass summary'!AV63</f>
        <v>94.017550566017505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35929</v>
      </c>
      <c r="C61">
        <f>'biomass summary'!AO64</f>
        <v>0</v>
      </c>
      <c r="D61">
        <f>'biomass summary'!AP64</f>
        <v>31.191997724229623</v>
      </c>
      <c r="E61">
        <f>'biomass summary'!AQ64</f>
        <v>401.52777777777783</v>
      </c>
      <c r="F61" t="str">
        <f>'biomass summary'!AR64</f>
        <v/>
      </c>
      <c r="G61" t="str">
        <f>'biomass summary'!AS64</f>
        <v/>
      </c>
      <c r="H61">
        <f>'biomass summary'!AT64</f>
        <v>31.191997724229623</v>
      </c>
      <c r="I61">
        <f>'biomass summary'!AU64</f>
        <v>269.69771364800272</v>
      </c>
      <c r="J61">
        <f>'biomass summary'!AV64</f>
        <v>100.63806640554543</v>
      </c>
      <c r="K61">
        <f>'biomass summary'!AW64</f>
        <v>0</v>
      </c>
    </row>
    <row r="62" spans="1:11">
      <c r="A62" t="str">
        <f>'biomass summary'!AM65</f>
        <v>Lincoln1997Sowing19FebPopulation100</v>
      </c>
      <c r="B62" s="3">
        <f>'biomass summary'!AN65</f>
        <v>35943</v>
      </c>
      <c r="C62">
        <f>'biomass summary'!AO65</f>
        <v>15.060742685730268</v>
      </c>
      <c r="D62">
        <f>'biomass summary'!AP65</f>
        <v>63.217768449139832</v>
      </c>
      <c r="E62">
        <f>'biomass summary'!AQ65</f>
        <v>480.26388888888886</v>
      </c>
      <c r="F62" t="str">
        <f>'biomass summary'!AR65</f>
        <v/>
      </c>
      <c r="G62">
        <f>'biomass summary'!AS65</f>
        <v>70</v>
      </c>
      <c r="H62">
        <f>'biomass summary'!AT65</f>
        <v>48.157025763409564</v>
      </c>
      <c r="I62">
        <f>'biomass summary'!AU65</f>
        <v>316.50885035084747</v>
      </c>
      <c r="J62">
        <f>'biomass summary'!AV65</f>
        <v>100.53727008890155</v>
      </c>
      <c r="K62">
        <f>'biomass summary'!AW65</f>
        <v>0</v>
      </c>
    </row>
    <row r="63" spans="1:11">
      <c r="A63" t="str">
        <f>'biomass summary'!AM66</f>
        <v>Lincoln1997Sowing19FebPopulation100</v>
      </c>
      <c r="B63" s="3">
        <f>'biomass summary'!AN66</f>
        <v>35961</v>
      </c>
      <c r="C63">
        <f>'biomass summary'!AO66</f>
        <v>21.552187479520882</v>
      </c>
      <c r="D63">
        <f>'biomass summary'!AP66</f>
        <v>77.854061376367639</v>
      </c>
      <c r="E63">
        <f>'biomass summary'!AQ66</f>
        <v>504.72222222222234</v>
      </c>
      <c r="F63" t="str">
        <f>'biomass summary'!AR66</f>
        <v/>
      </c>
      <c r="G63">
        <f>'biomass summary'!AS66</f>
        <v>96.333333333333329</v>
      </c>
      <c r="H63">
        <f>'biomass summary'!AT66</f>
        <v>56.301873896846757</v>
      </c>
      <c r="I63">
        <f>'biomass summary'!AU66</f>
        <v>321.33418023967687</v>
      </c>
      <c r="J63">
        <f>'biomass summary'!AV66</f>
        <v>105.53398060617775</v>
      </c>
      <c r="K63">
        <f>'biomass summary'!AW66</f>
        <v>0</v>
      </c>
    </row>
    <row r="64" spans="1:11">
      <c r="A64" t="str">
        <f>'biomass summary'!AM67</f>
        <v>Lincoln1997Sowing19FebPopulation100</v>
      </c>
      <c r="B64" s="3">
        <f>'biomass summary'!AN67</f>
        <v>35975</v>
      </c>
      <c r="C64">
        <f>'biomass summary'!AO67</f>
        <v>13.936486989661049</v>
      </c>
      <c r="D64">
        <f>'biomass summary'!AP67</f>
        <v>68.125317661491891</v>
      </c>
      <c r="E64">
        <f>'biomass summary'!AQ67</f>
        <v>565.13888888888891</v>
      </c>
      <c r="F64" t="str">
        <f>'biomass summary'!AR67</f>
        <v/>
      </c>
      <c r="G64">
        <f>'biomass summary'!AS67</f>
        <v>43</v>
      </c>
      <c r="H64">
        <f>'biomass summary'!AT67</f>
        <v>54.18883067183085</v>
      </c>
      <c r="I64">
        <f>'biomass summary'!AU67</f>
        <v>398.02430040707821</v>
      </c>
      <c r="J64">
        <f>'biomass summary'!AV67</f>
        <v>98.989270820318765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35803</v>
      </c>
      <c r="C65">
        <f>'biomass summary'!AO68</f>
        <v>0</v>
      </c>
      <c r="D65">
        <f>'biomass summary'!AP68</f>
        <v>0</v>
      </c>
      <c r="E65">
        <f>'biomass summary'!AQ68</f>
        <v>10.027777777777779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3.1588196047092332</v>
      </c>
      <c r="J65">
        <f>'biomass summary'!AV68</f>
        <v>6.8689581730685454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35810</v>
      </c>
      <c r="C66">
        <f>'biomass summary'!AO69</f>
        <v>0</v>
      </c>
      <c r="D66">
        <f>'biomass summary'!AP69</f>
        <v>0</v>
      </c>
      <c r="E66">
        <f>'biomass summary'!AQ69</f>
        <v>22.597222222222218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8.2657377101277394</v>
      </c>
      <c r="J66">
        <f>'biomass summary'!AV69</f>
        <v>14.331484512094484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35817</v>
      </c>
      <c r="C67">
        <f>'biomass summary'!AO70</f>
        <v>0</v>
      </c>
      <c r="D67">
        <f>'biomass summary'!AP70</f>
        <v>0</v>
      </c>
      <c r="E67">
        <f>'biomass summary'!AQ70</f>
        <v>42.361111111111121</v>
      </c>
      <c r="F67" t="str">
        <f>'biomass summary'!AR70</f>
        <v/>
      </c>
      <c r="G67" t="str">
        <f>'biomass summary'!AS70</f>
        <v/>
      </c>
      <c r="H67">
        <f>'biomass summary'!AT70</f>
        <v>0</v>
      </c>
      <c r="I67">
        <f>'biomass summary'!AU70</f>
        <v>17.133980307297531</v>
      </c>
      <c r="J67">
        <f>'biomass summary'!AV70</f>
        <v>25.227130803813591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35824</v>
      </c>
      <c r="C68">
        <f>'biomass summary'!AO71</f>
        <v>0</v>
      </c>
      <c r="D68">
        <f>'biomass summary'!AP71</f>
        <v>0</v>
      </c>
      <c r="E68">
        <f>'biomass summary'!AQ71</f>
        <v>103.23611111111113</v>
      </c>
      <c r="F68" t="str">
        <f>'biomass summary'!AR71</f>
        <v/>
      </c>
      <c r="G68" t="str">
        <f>'biomass summary'!AS71</f>
        <v/>
      </c>
      <c r="H68">
        <f>'biomass summary'!AT71</f>
        <v>0</v>
      </c>
      <c r="I68">
        <f>'biomass summary'!AU71</f>
        <v>52.501676412084315</v>
      </c>
      <c r="J68">
        <f>'biomass summary'!AV71</f>
        <v>50.734434699026792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35831</v>
      </c>
      <c r="C69">
        <f>'biomass summary'!AO72</f>
        <v>0</v>
      </c>
      <c r="D69">
        <f>'biomass summary'!AP72</f>
        <v>0</v>
      </c>
      <c r="E69">
        <f>'biomass summary'!AQ72</f>
        <v>257.91666666666669</v>
      </c>
      <c r="F69" t="str">
        <f>'biomass summary'!AR72</f>
        <v/>
      </c>
      <c r="G69" t="str">
        <f>'biomass summary'!AS72</f>
        <v/>
      </c>
      <c r="H69">
        <f>'biomass summary'!AT72</f>
        <v>0</v>
      </c>
      <c r="I69">
        <f>'biomass summary'!AU72</f>
        <v>163.84515288916967</v>
      </c>
      <c r="J69">
        <f>'biomass summary'!AV72</f>
        <v>94.071513777497032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35838</v>
      </c>
      <c r="C70">
        <f>'biomass summary'!AO73</f>
        <v>0</v>
      </c>
      <c r="D70">
        <f>'biomass summary'!AP73</f>
        <v>35.948218166228884</v>
      </c>
      <c r="E70">
        <f>'biomass summary'!AQ73</f>
        <v>381.94444444444451</v>
      </c>
      <c r="F70">
        <f>'biomass summary'!AR73</f>
        <v>27.666666666666668</v>
      </c>
      <c r="G70" t="str">
        <f>'biomass summary'!AS73</f>
        <v/>
      </c>
      <c r="H70">
        <f>'biomass summary'!AT73</f>
        <v>35.948218166228884</v>
      </c>
      <c r="I70">
        <f>'biomass summary'!AU73</f>
        <v>235.71101390352146</v>
      </c>
      <c r="J70">
        <f>'biomass summary'!AV73</f>
        <v>110.28521237469408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35843</v>
      </c>
      <c r="C71">
        <f>'biomass summary'!AO74</f>
        <v>38.215489946751127</v>
      </c>
      <c r="D71">
        <f>'biomass summary'!AP74</f>
        <v>143.44204444419805</v>
      </c>
      <c r="E71">
        <f>'biomass summary'!AQ74</f>
        <v>520.41666666666663</v>
      </c>
      <c r="F71">
        <f>'biomass summary'!AR74</f>
        <v>27.666666666666668</v>
      </c>
      <c r="G71">
        <f>'biomass summary'!AS74</f>
        <v>64</v>
      </c>
      <c r="H71">
        <f>'biomass summary'!AT74</f>
        <v>105.2265544974469</v>
      </c>
      <c r="I71">
        <f>'biomass summary'!AU74</f>
        <v>248.81426264721998</v>
      </c>
      <c r="J71">
        <f>'biomass summary'!AV74</f>
        <v>128.16035957524866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35846</v>
      </c>
      <c r="C72">
        <f>'biomass summary'!AO75</f>
        <v>88.570992962813079</v>
      </c>
      <c r="D72">
        <f>'biomass summary'!AP75</f>
        <v>182.5115295764198</v>
      </c>
      <c r="E72">
        <f>'biomass summary'!AQ75</f>
        <v>535.13888888888891</v>
      </c>
      <c r="F72">
        <f>'biomass summary'!AR75</f>
        <v>33</v>
      </c>
      <c r="G72">
        <f>'biomass summary'!AS75</f>
        <v>112.33333333333333</v>
      </c>
      <c r="H72">
        <f>'biomass summary'!AT75</f>
        <v>93.940536613606739</v>
      </c>
      <c r="I72">
        <f>'biomass summary'!AU75</f>
        <v>264.4308422141284</v>
      </c>
      <c r="J72">
        <f>'biomass summary'!AV75</f>
        <v>88.196517098340749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35849</v>
      </c>
      <c r="C73">
        <f>'biomass summary'!AO76</f>
        <v>173.96978115665584</v>
      </c>
      <c r="D73">
        <f>'biomass summary'!AP76</f>
        <v>269.56100336933065</v>
      </c>
      <c r="E73">
        <f>'biomass summary'!AQ76</f>
        <v>601.09722222222229</v>
      </c>
      <c r="F73">
        <f>'biomass summary'!AR76</f>
        <v>36</v>
      </c>
      <c r="G73">
        <f>'biomass summary'!AS76</f>
        <v>132</v>
      </c>
      <c r="H73">
        <f>'biomass summary'!AT76</f>
        <v>95.59122221267485</v>
      </c>
      <c r="I73">
        <f>'biomass summary'!AU76</f>
        <v>253.9495201637325</v>
      </c>
      <c r="J73">
        <f>'biomass summary'!AV76</f>
        <v>77.586698689159064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35852</v>
      </c>
      <c r="C74">
        <f>'biomass summary'!AO77</f>
        <v>287.71469249652148</v>
      </c>
      <c r="D74">
        <f>'biomass summary'!AP77</f>
        <v>381.6235258049972</v>
      </c>
      <c r="E74">
        <f>'biomass summary'!AQ77</f>
        <v>751.1111111111112</v>
      </c>
      <c r="F74">
        <f>'biomass summary'!AR77</f>
        <v>37.666666666666664</v>
      </c>
      <c r="G74">
        <f>'biomass summary'!AS77</f>
        <v>125.33333333333333</v>
      </c>
      <c r="H74">
        <f>'biomass summary'!AT77</f>
        <v>93.908833308475778</v>
      </c>
      <c r="I74">
        <f>'biomass summary'!AU77</f>
        <v>287.47026034862188</v>
      </c>
      <c r="J74">
        <f>'biomass summary'!AV77</f>
        <v>82.017324957491965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35856</v>
      </c>
      <c r="C75">
        <f>'biomass summary'!AO78</f>
        <v>337.8397447481986</v>
      </c>
      <c r="D75">
        <f>'biomass summary'!AP78</f>
        <v>415.38151436007087</v>
      </c>
      <c r="E75">
        <f>'biomass summary'!AQ78</f>
        <v>726.09722222222217</v>
      </c>
      <c r="F75">
        <f>'biomass summary'!AR78</f>
        <v>36.666666666666664</v>
      </c>
      <c r="G75">
        <f>'biomass summary'!AS78</f>
        <v>128.66666666666666</v>
      </c>
      <c r="H75">
        <f>'biomass summary'!AT78</f>
        <v>77.541769611872255</v>
      </c>
      <c r="I75">
        <f>'biomass summary'!AU78</f>
        <v>244.00936296787862</v>
      </c>
      <c r="J75">
        <f>'biomass summary'!AV78</f>
        <v>66.706344894272746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35859</v>
      </c>
      <c r="C76">
        <f>'biomass summary'!AO79</f>
        <v>398.32717439840599</v>
      </c>
      <c r="D76">
        <f>'biomass summary'!AP79</f>
        <v>474.63994881597046</v>
      </c>
      <c r="E76">
        <f>'biomass summary'!AQ79</f>
        <v>760.73611111111097</v>
      </c>
      <c r="F76">
        <f>'biomass summary'!AR79</f>
        <v>40.333333333333336</v>
      </c>
      <c r="G76">
        <f>'biomass summary'!AS79</f>
        <v>143.66666666666666</v>
      </c>
      <c r="H76">
        <f>'biomass summary'!AT79</f>
        <v>76.312774417564441</v>
      </c>
      <c r="I76">
        <f>'biomass summary'!AU79</f>
        <v>227.24319636695827</v>
      </c>
      <c r="J76">
        <f>'biomass summary'!AV79</f>
        <v>58.852965928182378</v>
      </c>
      <c r="K76">
        <f>'biomass summary'!AW79</f>
        <v>0</v>
      </c>
    </row>
    <row r="77" spans="1:11">
      <c r="A77" t="str">
        <f>'biomass summary'!AM80</f>
        <v>Lincoln1997Sowing23DecPopulation100</v>
      </c>
      <c r="B77" s="3">
        <f>'biomass summary'!AN80</f>
        <v>35863</v>
      </c>
      <c r="C77">
        <f>'biomass summary'!AO80</f>
        <v>475.97643641779013</v>
      </c>
      <c r="D77">
        <f>'biomass summary'!AP80</f>
        <v>549.44736868280086</v>
      </c>
      <c r="E77">
        <f>'biomass summary'!AQ80</f>
        <v>842.5138888888888</v>
      </c>
      <c r="F77">
        <f>'biomass summary'!AR80</f>
        <v>38</v>
      </c>
      <c r="G77">
        <f>'biomass summary'!AS80</f>
        <v>132.33333333333334</v>
      </c>
      <c r="H77">
        <f>'biomass summary'!AT80</f>
        <v>73.470932265010774</v>
      </c>
      <c r="I77">
        <f>'biomass summary'!AU80</f>
        <v>262.279651420216</v>
      </c>
      <c r="J77">
        <f>'biomass summary'!AV80</f>
        <v>30.786868785872006</v>
      </c>
      <c r="K77">
        <f>'biomass summary'!AW80</f>
        <v>0</v>
      </c>
    </row>
    <row r="78" spans="1:11">
      <c r="A78" t="str">
        <f>'biomass summary'!AM81</f>
        <v>Lincoln1997Sowing23DecPopulation100</v>
      </c>
      <c r="B78" s="3">
        <f>'biomass summary'!AN81</f>
        <v>35866</v>
      </c>
      <c r="C78">
        <f>'biomass summary'!AO81</f>
        <v>445.22131485540854</v>
      </c>
      <c r="D78">
        <f>'biomass summary'!AP81</f>
        <v>513.96289818938305</v>
      </c>
      <c r="E78">
        <f>'biomass summary'!AQ81</f>
        <v>777.68055555555566</v>
      </c>
      <c r="F78">
        <f>'biomass summary'!AR81</f>
        <v>36.333333333333336</v>
      </c>
      <c r="G78">
        <f>'biomass summary'!AS81</f>
        <v>137.33333333333334</v>
      </c>
      <c r="H78">
        <f>'biomass summary'!AT81</f>
        <v>68.741583333974575</v>
      </c>
      <c r="I78">
        <f>'biomass summary'!AU81</f>
        <v>251.1079580743382</v>
      </c>
      <c r="J78">
        <f>'biomass summary'!AV81</f>
        <v>12.609699291834325</v>
      </c>
      <c r="K78">
        <f>'biomass summary'!AW81</f>
        <v>0</v>
      </c>
    </row>
    <row r="79" spans="1:11">
      <c r="A79" t="str">
        <f>'biomass summary'!AM82</f>
        <v>Lincoln1997Sowing23DecPopulation100</v>
      </c>
      <c r="B79" s="3">
        <f>'biomass summary'!AN82</f>
        <v>35870</v>
      </c>
      <c r="C79">
        <f>'biomass summary'!AO82</f>
        <v>420.12246730515898</v>
      </c>
      <c r="D79">
        <f>'biomass summary'!AP82</f>
        <v>489.31100821249925</v>
      </c>
      <c r="E79">
        <f>'biomass summary'!AQ82</f>
        <v>711.40277777777783</v>
      </c>
      <c r="F79">
        <f>'biomass summary'!AR82</f>
        <v>35.666666666666664</v>
      </c>
      <c r="G79">
        <f>'biomass summary'!AS82</f>
        <v>130</v>
      </c>
      <c r="H79">
        <f>'biomass summary'!AT82</f>
        <v>69.188540907340311</v>
      </c>
      <c r="I79">
        <f>'biomass summary'!AU82</f>
        <v>216.92646541438884</v>
      </c>
      <c r="J79">
        <f>'biomass summary'!AV82</f>
        <v>5.165304150889745</v>
      </c>
      <c r="K79">
        <f>'biomass summary'!AW82</f>
        <v>0</v>
      </c>
    </row>
    <row r="80" spans="1:11">
      <c r="A80" t="str">
        <f>'biomass summary'!AM83</f>
        <v>Lincoln1997Sowing23DecPopulation100</v>
      </c>
      <c r="B80" s="3">
        <f>'biomass summary'!AN83</f>
        <v>35884</v>
      </c>
      <c r="C80">
        <f>'biomass summary'!AO83</f>
        <v>431.42816908162916</v>
      </c>
      <c r="D80">
        <f>'biomass summary'!AP83</f>
        <v>499.59483574829579</v>
      </c>
      <c r="E80">
        <f>'biomass summary'!AQ83</f>
        <v>821.90982852767991</v>
      </c>
      <c r="F80">
        <f>'biomass summary'!AR83</f>
        <v>112.33333333333333</v>
      </c>
      <c r="G80">
        <f>'biomass summary'!AS83</f>
        <v>424.33333333333331</v>
      </c>
      <c r="H80">
        <f>'biomass summary'!AT83</f>
        <v>68.166666666666671</v>
      </c>
      <c r="I80">
        <f>'biomass summary'!AU83</f>
        <v>322.31499277938411</v>
      </c>
      <c r="J80" t="str">
        <f>'biomass summary'!AV83</f>
        <v/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36143</v>
      </c>
      <c r="C81">
        <f>'biomass summary'!AO84</f>
        <v>0</v>
      </c>
      <c r="D81">
        <f>'biomass summary'!AP84</f>
        <v>0</v>
      </c>
      <c r="E81">
        <f>'biomass summary'!AQ84</f>
        <v>35.18888888888889</v>
      </c>
      <c r="F81" t="str">
        <f>'biomass summary'!AR84</f>
        <v/>
      </c>
      <c r="G81" t="str">
        <f>'biomass summary'!AS84</f>
        <v/>
      </c>
      <c r="H81">
        <f>'biomass summary'!AT84</f>
        <v>0</v>
      </c>
      <c r="I81">
        <f>'biomass summary'!AU84</f>
        <v>13.100327965242633</v>
      </c>
      <c r="J81">
        <f>'biomass summary'!AV84</f>
        <v>22.088560923646256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36150</v>
      </c>
      <c r="C82">
        <f>'biomass summary'!AO85</f>
        <v>0</v>
      </c>
      <c r="D82">
        <f>'biomass summary'!AP85</f>
        <v>0</v>
      </c>
      <c r="E82">
        <f>'biomass summary'!AQ85</f>
        <v>38</v>
      </c>
      <c r="F82" t="str">
        <f>'biomass summary'!AR85</f>
        <v/>
      </c>
      <c r="G82" t="str">
        <f>'biomass summary'!AS85</f>
        <v/>
      </c>
      <c r="H82">
        <f>'biomass summary'!AT85</f>
        <v>0</v>
      </c>
      <c r="I82">
        <f>'biomass summary'!AU85</f>
        <v>15.847503922897509</v>
      </c>
      <c r="J82">
        <f>'biomass summary'!AV85</f>
        <v>22.152496077102494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36157</v>
      </c>
      <c r="C83">
        <f>'biomass summary'!AO86</f>
        <v>0</v>
      </c>
      <c r="D83">
        <f>'biomass summary'!AP86</f>
        <v>0</v>
      </c>
      <c r="E83">
        <f>'biomass summary'!AQ86</f>
        <v>91.944444444444457</v>
      </c>
      <c r="F83" t="str">
        <f>'biomass summary'!AR86</f>
        <v/>
      </c>
      <c r="G83" t="str">
        <f>'biomass summary'!AS86</f>
        <v/>
      </c>
      <c r="H83">
        <f>'biomass summary'!AT86</f>
        <v>0</v>
      </c>
      <c r="I83">
        <f>'biomass summary'!AU86</f>
        <v>44.181481481481484</v>
      </c>
      <c r="J83">
        <f>'biomass summary'!AV86</f>
        <v>47.762962962962966</v>
      </c>
      <c r="K83">
        <f>'biomass summary'!AW86</f>
        <v>0</v>
      </c>
    </row>
    <row r="84" spans="1:11">
      <c r="A84" t="str">
        <f>'biomass summary'!AM87</f>
        <v>Lincoln1997Sowing18NovPopulation100</v>
      </c>
      <c r="B84" s="3">
        <f>'biomass summary'!AN87</f>
        <v>36164</v>
      </c>
      <c r="C84">
        <f>'biomass summary'!AO87</f>
        <v>0</v>
      </c>
      <c r="D84">
        <f>'biomass summary'!AP87</f>
        <v>0</v>
      </c>
      <c r="E84">
        <f>'biomass summary'!AQ87</f>
        <v>225.04166666666666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122.75170690884016</v>
      </c>
      <c r="J84">
        <f>'biomass summary'!AV87</f>
        <v>102.28995975782652</v>
      </c>
      <c r="K84">
        <f>'biomass summary'!AW87</f>
        <v>0</v>
      </c>
    </row>
    <row r="85" spans="1:11">
      <c r="A85" t="str">
        <f>'biomass summary'!AM88</f>
        <v>Lincoln1997Sowing18NovPopulation100</v>
      </c>
      <c r="B85" s="3">
        <f>'biomass summary'!AN88</f>
        <v>36172</v>
      </c>
      <c r="C85">
        <f>'biomass summary'!AO88</f>
        <v>0</v>
      </c>
      <c r="D85">
        <f>'biomass summary'!AP88</f>
        <v>3.5701543269308806</v>
      </c>
      <c r="E85">
        <f>'biomass summary'!AQ88</f>
        <v>323.38888888888891</v>
      </c>
      <c r="F85">
        <f>'biomass summary'!AR88</f>
        <v>6</v>
      </c>
      <c r="G85" t="str">
        <f>'biomass summary'!AS88</f>
        <v/>
      </c>
      <c r="H85">
        <f>'biomass summary'!AT88</f>
        <v>3.5701543269308806</v>
      </c>
      <c r="I85">
        <f>'biomass summary'!AU88</f>
        <v>210.86333886635202</v>
      </c>
      <c r="J85">
        <f>'biomass summary'!AV88</f>
        <v>108.95539569560599</v>
      </c>
      <c r="K85">
        <f>'biomass summary'!AW88</f>
        <v>0</v>
      </c>
    </row>
    <row r="86" spans="1:11">
      <c r="A86" t="str">
        <f>'biomass summary'!AM89</f>
        <v>Lincoln1997Sowing18NovPopulation100</v>
      </c>
      <c r="B86" s="3">
        <f>'biomass summary'!AN89</f>
        <v>36187</v>
      </c>
      <c r="C86">
        <f>'biomass summary'!AO89</f>
        <v>89.508057600879241</v>
      </c>
      <c r="D86">
        <f>'biomass summary'!AP89</f>
        <v>271.52564296901602</v>
      </c>
      <c r="E86">
        <f>'biomass summary'!AQ89</f>
        <v>773.90277777777771</v>
      </c>
      <c r="F86">
        <f>'biomass summary'!AR89</f>
        <v>47.666666666666664</v>
      </c>
      <c r="G86">
        <f>'biomass summary'!AS89</f>
        <v>144.33333333333334</v>
      </c>
      <c r="H86">
        <f>'biomass summary'!AT89</f>
        <v>182.01758536813679</v>
      </c>
      <c r="I86">
        <f>'biomass summary'!AU89</f>
        <v>384.19245761915028</v>
      </c>
      <c r="J86">
        <f>'biomass summary'!AV89</f>
        <v>118.18467718961146</v>
      </c>
      <c r="K86">
        <f>'biomass summary'!AW89</f>
        <v>0</v>
      </c>
    </row>
    <row r="87" spans="1:11">
      <c r="A87" t="str">
        <f>'biomass summary'!AM90</f>
        <v>Lincoln1997Sowing18NovPopulation100</v>
      </c>
      <c r="B87" s="3">
        <f>'biomass summary'!AN90</f>
        <v>36199</v>
      </c>
      <c r="C87">
        <f>'biomass summary'!AO90</f>
        <v>305.74725163307079</v>
      </c>
      <c r="D87">
        <f>'biomass summary'!AP90</f>
        <v>479.0147283920839</v>
      </c>
      <c r="E87">
        <f>'biomass summary'!AQ90</f>
        <v>952.27777777777783</v>
      </c>
      <c r="F87">
        <f>'biomass summary'!AR90</f>
        <v>65</v>
      </c>
      <c r="G87">
        <f>'biomass summary'!AS90</f>
        <v>238.33333333333334</v>
      </c>
      <c r="H87">
        <f>'biomass summary'!AT90</f>
        <v>173.26747675901314</v>
      </c>
      <c r="I87">
        <f>'biomass summary'!AU90</f>
        <v>415.45253774774784</v>
      </c>
      <c r="J87">
        <f>'biomass summary'!AV90</f>
        <v>57.810511637946028</v>
      </c>
      <c r="K87">
        <f>'biomass summary'!AW90</f>
        <v>0</v>
      </c>
    </row>
    <row r="88" spans="1:11">
      <c r="A88" t="str">
        <f>'biomass summary'!AM91</f>
        <v>Lincoln1997Sowing18NovPopulation100</v>
      </c>
      <c r="B88" s="3">
        <f>'biomass summary'!AN91</f>
        <v>36214</v>
      </c>
      <c r="C88">
        <f>'biomass summary'!AO91</f>
        <v>437.58766794160061</v>
      </c>
      <c r="D88">
        <f>'biomass summary'!AP91</f>
        <v>555.11100127493398</v>
      </c>
      <c r="E88">
        <f>'biomass summary'!AQ91</f>
        <v>1007.1143346082672</v>
      </c>
      <c r="F88">
        <f>'biomass summary'!AR91</f>
        <v>159.33333333333334</v>
      </c>
      <c r="G88">
        <f>'biomass summary'!AS91</f>
        <v>815.33333333333337</v>
      </c>
      <c r="H88">
        <f>'biomass summary'!AT91</f>
        <v>117.52333333333333</v>
      </c>
      <c r="I88">
        <f>'biomass summary'!AU91</f>
        <v>452.00333333333327</v>
      </c>
      <c r="J88" t="str">
        <f>'biomass summary'!AV91</f>
        <v/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36087</v>
      </c>
      <c r="C89">
        <f>'biomass summary'!AO92</f>
        <v>0</v>
      </c>
      <c r="D89">
        <f>'biomass summary'!AP92</f>
        <v>0</v>
      </c>
      <c r="E89">
        <f>'biomass summary'!AQ92</f>
        <v>27.305555555555554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10.84859627571074</v>
      </c>
      <c r="J89">
        <f>'biomass summary'!AV92</f>
        <v>16.456959279844813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36095</v>
      </c>
      <c r="C90">
        <f>'biomass summary'!AO93</f>
        <v>0</v>
      </c>
      <c r="D90">
        <f>'biomass summary'!AP93</f>
        <v>0</v>
      </c>
      <c r="E90">
        <f>'biomass summary'!AQ93</f>
        <v>47.402777777777779</v>
      </c>
      <c r="F90" t="str">
        <f>'biomass summary'!AR93</f>
        <v/>
      </c>
      <c r="G90" t="str">
        <f>'biomass summary'!AS93</f>
        <v/>
      </c>
      <c r="H90">
        <f>'biomass summary'!AT93</f>
        <v>0</v>
      </c>
      <c r="I90">
        <f>'biomass summary'!AU93</f>
        <v>22.296727615233237</v>
      </c>
      <c r="J90">
        <f>'biomass summary'!AV93</f>
        <v>25.106050162544545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36101</v>
      </c>
      <c r="C91">
        <f>'biomass summary'!AO94</f>
        <v>0</v>
      </c>
      <c r="D91">
        <f>'biomass summary'!AP94</f>
        <v>0</v>
      </c>
      <c r="E91">
        <f>'biomass summary'!AQ94</f>
        <v>68.555555555555557</v>
      </c>
      <c r="F91" t="str">
        <f>'biomass summary'!AR94</f>
        <v/>
      </c>
      <c r="G91" t="str">
        <f>'biomass summary'!AS94</f>
        <v/>
      </c>
      <c r="H91">
        <f>'biomass summary'!AT94</f>
        <v>0</v>
      </c>
      <c r="I91">
        <f>'biomass summary'!AU94</f>
        <v>31.617317042628496</v>
      </c>
      <c r="J91">
        <f>'biomass summary'!AV94</f>
        <v>36.938238512927065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36108</v>
      </c>
      <c r="C92">
        <f>'biomass summary'!AO95</f>
        <v>0</v>
      </c>
      <c r="D92">
        <f>'biomass summary'!AP95</f>
        <v>0</v>
      </c>
      <c r="E92">
        <f>'biomass summary'!AQ95</f>
        <v>159.30555555555557</v>
      </c>
      <c r="F92" t="str">
        <f>'biomass summary'!AR95</f>
        <v/>
      </c>
      <c r="G92" t="str">
        <f>'biomass summary'!AS95</f>
        <v/>
      </c>
      <c r="H92">
        <f>'biomass summary'!AT95</f>
        <v>0</v>
      </c>
      <c r="I92">
        <f>'biomass summary'!AU95</f>
        <v>88.907159890816445</v>
      </c>
      <c r="J92">
        <f>'biomass summary'!AV95</f>
        <v>70.398395664739112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36114</v>
      </c>
      <c r="C93">
        <f>'biomass summary'!AO96</f>
        <v>0</v>
      </c>
      <c r="D93">
        <f>'biomass summary'!AP96</f>
        <v>0</v>
      </c>
      <c r="E93">
        <f>'biomass summary'!AQ96</f>
        <v>282.56944444444446</v>
      </c>
      <c r="F93" t="str">
        <f>'biomass summary'!AR96</f>
        <v/>
      </c>
      <c r="G93" t="str">
        <f>'biomass summary'!AS96</f>
        <v/>
      </c>
      <c r="H93">
        <f>'biomass summary'!AT96</f>
        <v>0</v>
      </c>
      <c r="I93">
        <f>'biomass summary'!AU96</f>
        <v>174.4959774943184</v>
      </c>
      <c r="J93">
        <f>'biomass summary'!AV96</f>
        <v>108.07346695012608</v>
      </c>
      <c r="K93">
        <f>'biomass summary'!AW96</f>
        <v>0</v>
      </c>
    </row>
    <row r="94" spans="1:11">
      <c r="A94" t="str">
        <f>'biomass summary'!AM97</f>
        <v>Lincoln1997Sowing14SepPopulation100</v>
      </c>
      <c r="B94" s="3">
        <f>'biomass summary'!AN97</f>
        <v>36121</v>
      </c>
      <c r="C94">
        <f>'biomass summary'!AO97</f>
        <v>0</v>
      </c>
      <c r="D94">
        <f>'biomass summary'!AP97</f>
        <v>0</v>
      </c>
      <c r="E94">
        <f>'biomass summary'!AQ97</f>
        <v>413.22222222222217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275.76667533201993</v>
      </c>
      <c r="J94">
        <f>'biomass summary'!AV97</f>
        <v>137.45554689020227</v>
      </c>
      <c r="K94">
        <f>'biomass summary'!AW97</f>
        <v>0</v>
      </c>
    </row>
    <row r="95" spans="1:11">
      <c r="A95" t="str">
        <f>'biomass summary'!AM98</f>
        <v>Lincoln1997Sowing14SepPopulation100</v>
      </c>
      <c r="B95" s="3">
        <f>'biomass summary'!AN98</f>
        <v>36129</v>
      </c>
      <c r="C95">
        <f>'biomass summary'!AO98</f>
        <v>0</v>
      </c>
      <c r="D95">
        <f>'biomass summary'!AP98</f>
        <v>23.835905462643286</v>
      </c>
      <c r="E95">
        <f>'biomass summary'!AQ98</f>
        <v>502.73611111111109</v>
      </c>
      <c r="F95" t="str">
        <f>'biomass summary'!AR98</f>
        <v/>
      </c>
      <c r="G95" t="str">
        <f>'biomass summary'!AS98</f>
        <v/>
      </c>
      <c r="H95">
        <f>'biomass summary'!AT98</f>
        <v>23.835905462643286</v>
      </c>
      <c r="I95">
        <f>'biomass summary'!AU98</f>
        <v>340.98517342736386</v>
      </c>
      <c r="J95">
        <f>'biomass summary'!AV98</f>
        <v>137.91503222110396</v>
      </c>
      <c r="K95">
        <f>'biomass summary'!AW98</f>
        <v>0</v>
      </c>
    </row>
    <row r="96" spans="1:11">
      <c r="A96" t="str">
        <f>'biomass summary'!AM99</f>
        <v>Lincoln1997Sowing14SepPopulation100</v>
      </c>
      <c r="B96" s="3">
        <f>'biomass summary'!AN99</f>
        <v>36136</v>
      </c>
      <c r="C96">
        <f>'biomass summary'!AO99</f>
        <v>0</v>
      </c>
      <c r="D96">
        <f>'biomass summary'!AP99</f>
        <v>61.425470605743278</v>
      </c>
      <c r="E96">
        <f>'biomass summary'!AQ99</f>
        <v>791.83333333333337</v>
      </c>
      <c r="F96" t="str">
        <f>'biomass summary'!AR99</f>
        <v/>
      </c>
      <c r="G96" t="str">
        <f>'biomass summary'!AS99</f>
        <v/>
      </c>
      <c r="H96">
        <f>'biomass summary'!AT99</f>
        <v>61.425470605743278</v>
      </c>
      <c r="I96">
        <f>'biomass summary'!AU99</f>
        <v>561.31032217094048</v>
      </c>
      <c r="J96">
        <f>'biomass summary'!AV99</f>
        <v>169.09754055664959</v>
      </c>
      <c r="K96">
        <f>'biomass summary'!AW99</f>
        <v>0</v>
      </c>
    </row>
    <row r="97" spans="1:11">
      <c r="A97" t="str">
        <f>'biomass summary'!AM100</f>
        <v>Lincoln1997Sowing14SepPopulation100</v>
      </c>
      <c r="B97" s="3">
        <f>'biomass summary'!AN100</f>
        <v>36151</v>
      </c>
      <c r="C97">
        <f>'biomass summary'!AO100</f>
        <v>236.09042267230771</v>
      </c>
      <c r="D97">
        <f>'biomass summary'!AP100</f>
        <v>540.63370479065736</v>
      </c>
      <c r="E97">
        <f>'biomass summary'!AQ100</f>
        <v>1488</v>
      </c>
      <c r="F97" t="str">
        <f>'biomass summary'!AR100</f>
        <v/>
      </c>
      <c r="G97" t="str">
        <f>'biomass summary'!AS100</f>
        <v/>
      </c>
      <c r="H97">
        <f>'biomass summary'!AT100</f>
        <v>304.54328211834974</v>
      </c>
      <c r="I97">
        <f>'biomass summary'!AU100</f>
        <v>769.28451150672402</v>
      </c>
      <c r="J97">
        <f>'biomass summary'!AV100</f>
        <v>178.08178370261842</v>
      </c>
      <c r="K97">
        <f>'biomass summary'!AW100</f>
        <v>0</v>
      </c>
    </row>
    <row r="98" spans="1:11">
      <c r="A98" t="str">
        <f>'biomass summary'!AM101</f>
        <v>Lincoln1997Sowing14SepPopulation100</v>
      </c>
      <c r="B98" s="3">
        <f>'biomass summary'!AN101</f>
        <v>36164</v>
      </c>
      <c r="C98">
        <f>'biomass summary'!AO101</f>
        <v>754.20456362210132</v>
      </c>
      <c r="D98">
        <f>'biomass summary'!AP101</f>
        <v>974.97301197483023</v>
      </c>
      <c r="E98">
        <f>'biomass summary'!AQ101</f>
        <v>1772.4722222222219</v>
      </c>
      <c r="F98">
        <f>'biomass summary'!AR101</f>
        <v>61.333333333333336</v>
      </c>
      <c r="G98" t="str">
        <f>'biomass summary'!AS101</f>
        <v/>
      </c>
      <c r="H98">
        <f>'biomass summary'!AT101</f>
        <v>220.76844835272905</v>
      </c>
      <c r="I98">
        <f>'biomass summary'!AU101</f>
        <v>764.11278114234938</v>
      </c>
      <c r="J98">
        <f>'biomass summary'!AV101</f>
        <v>33.386429105042673</v>
      </c>
      <c r="K98">
        <f>'biomass summary'!AW101</f>
        <v>0</v>
      </c>
    </row>
    <row r="99" spans="1:11">
      <c r="A99" t="str">
        <f>'biomass summary'!AM102</f>
        <v>Lincoln1997Sowing14SepPopulation100</v>
      </c>
      <c r="B99" s="3">
        <f>'biomass summary'!AN102</f>
        <v>36178</v>
      </c>
      <c r="C99">
        <f>'biomass summary'!AO102</f>
        <v>560.4419496090228</v>
      </c>
      <c r="D99">
        <f>'biomass summary'!AP102</f>
        <v>683.37361627568953</v>
      </c>
      <c r="E99">
        <f>'biomass summary'!AQ102</f>
        <v>1043.788077051129</v>
      </c>
      <c r="F99">
        <f>'biomass summary'!AR102</f>
        <v>190</v>
      </c>
      <c r="G99">
        <f>'biomass summary'!AS102</f>
        <v>824</v>
      </c>
      <c r="H99">
        <f>'biomass summary'!AT102</f>
        <v>122.93166666666667</v>
      </c>
      <c r="I99">
        <f>'biomass summary'!AU102</f>
        <v>360.41446077543941</v>
      </c>
      <c r="J99" t="str">
        <f>'biomass summary'!AV102</f>
        <v/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35866</v>
      </c>
      <c r="C100">
        <f>'biomass summary'!AO103</f>
        <v>0</v>
      </c>
      <c r="D100">
        <f>'biomass summary'!AP103</f>
        <v>0</v>
      </c>
      <c r="E100">
        <f>'biomass summary'!AQ103</f>
        <v>17.980225988700564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6.5503146188435695</v>
      </c>
      <c r="J100">
        <f>'biomass summary'!AV103</f>
        <v>11.429911369856997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35870</v>
      </c>
      <c r="C101">
        <f>'biomass summary'!AO104</f>
        <v>0</v>
      </c>
      <c r="D101">
        <f>'biomass summary'!AP104</f>
        <v>0</v>
      </c>
      <c r="E101">
        <f>'biomass summary'!AQ104</f>
        <v>25.748587570621471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10.364165248516649</v>
      </c>
      <c r="J101">
        <f>'biomass summary'!AV104</f>
        <v>15.384422322104824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35873</v>
      </c>
      <c r="C102">
        <f>'biomass summary'!AO105</f>
        <v>0</v>
      </c>
      <c r="D102">
        <f>'biomass summary'!AP105</f>
        <v>0</v>
      </c>
      <c r="E102">
        <f>'biomass summary'!AQ105</f>
        <v>34.025423728813564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13.831298889992098</v>
      </c>
      <c r="J102">
        <f>'biomass summary'!AV105</f>
        <v>20.194124838821462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35877</v>
      </c>
      <c r="C103">
        <f>'biomass summary'!AO106</f>
        <v>0</v>
      </c>
      <c r="D103">
        <f>'biomass summary'!AP106</f>
        <v>0</v>
      </c>
      <c r="E103">
        <f>'biomass summary'!AQ106</f>
        <v>48.262711864406782</v>
      </c>
      <c r="F103" t="str">
        <f>'biomass summary'!AR106</f>
        <v/>
      </c>
      <c r="G103" t="str">
        <f>'biomass summary'!AS106</f>
        <v/>
      </c>
      <c r="H103">
        <f>'biomass summary'!AT106</f>
        <v>0</v>
      </c>
      <c r="I103">
        <f>'biomass summary'!AU106</f>
        <v>22.471895238112499</v>
      </c>
      <c r="J103">
        <f>'biomass summary'!AV106</f>
        <v>25.790816626294284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35884</v>
      </c>
      <c r="C104">
        <f>'biomass summary'!AO107</f>
        <v>0</v>
      </c>
      <c r="D104">
        <f>'biomass summary'!AP107</f>
        <v>0</v>
      </c>
      <c r="E104">
        <f>'biomass summary'!AQ107</f>
        <v>85.748587570621496</v>
      </c>
      <c r="F104" t="str">
        <f>'biomass summary'!AR107</f>
        <v/>
      </c>
      <c r="G104" t="str">
        <f>'biomass summary'!AS107</f>
        <v/>
      </c>
      <c r="H104">
        <f>'biomass summary'!AT107</f>
        <v>0</v>
      </c>
      <c r="I104">
        <f>'biomass summary'!AU107</f>
        <v>44.724184865362595</v>
      </c>
      <c r="J104">
        <f>'biomass summary'!AV107</f>
        <v>41.024402705258886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35886</v>
      </c>
      <c r="C105">
        <f>'biomass summary'!AO108</f>
        <v>0</v>
      </c>
      <c r="D105">
        <f>'biomass summary'!AP108</f>
        <v>0</v>
      </c>
      <c r="E105">
        <f>'biomass summary'!AQ108</f>
        <v>132.13276836158192</v>
      </c>
      <c r="F105" t="str">
        <f>'biomass summary'!AR108</f>
        <v/>
      </c>
      <c r="G105" t="str">
        <f>'biomass summary'!AS108</f>
        <v/>
      </c>
      <c r="H105">
        <f>'biomass summary'!AT108</f>
        <v>0</v>
      </c>
      <c r="I105">
        <f>'biomass summary'!AU108</f>
        <v>72.083131111865228</v>
      </c>
      <c r="J105">
        <f>'biomass summary'!AV108</f>
        <v>60.049637249716703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35900</v>
      </c>
      <c r="C106">
        <f>'biomass summary'!AO109</f>
        <v>0</v>
      </c>
      <c r="D106">
        <f>'biomass summary'!AP109</f>
        <v>0</v>
      </c>
      <c r="E106">
        <f>'biomass summary'!AQ109</f>
        <v>178.81355932203391</v>
      </c>
      <c r="F106" t="str">
        <f>'biomass summary'!AR109</f>
        <v/>
      </c>
      <c r="G106" t="str">
        <f>'biomass summary'!AS109</f>
        <v/>
      </c>
      <c r="H106">
        <f>'biomass summary'!AT109</f>
        <v>0</v>
      </c>
      <c r="I106">
        <f>'biomass summary'!AU109</f>
        <v>112.20073678893546</v>
      </c>
      <c r="J106">
        <f>'biomass summary'!AV109</f>
        <v>66.612822533098438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35908</v>
      </c>
      <c r="C107">
        <f>'biomass summary'!AO110</f>
        <v>0</v>
      </c>
      <c r="D107">
        <f>'biomass summary'!AP110</f>
        <v>0</v>
      </c>
      <c r="E107">
        <f>'biomass summary'!AQ110</f>
        <v>264.64689265536725</v>
      </c>
      <c r="F107" t="str">
        <f>'biomass summary'!AR110</f>
        <v/>
      </c>
      <c r="G107" t="str">
        <f>'biomass summary'!AS110</f>
        <v/>
      </c>
      <c r="H107">
        <f>'biomass summary'!AT110</f>
        <v>0</v>
      </c>
      <c r="I107">
        <f>'biomass summary'!AU110</f>
        <v>179.90306352695396</v>
      </c>
      <c r="J107">
        <f>'biomass summary'!AV110</f>
        <v>84.743829128413267</v>
      </c>
      <c r="K107">
        <f>'biomass summary'!AW110</f>
        <v>0</v>
      </c>
    </row>
    <row r="108" spans="1:11">
      <c r="A108" t="str">
        <f>'biomass summary'!AM111</f>
        <v>Lincoln1997Sowing19FebPopulation150</v>
      </c>
      <c r="B108" s="3">
        <f>'biomass summary'!AN111</f>
        <v>35915</v>
      </c>
      <c r="C108">
        <f>'biomass summary'!AO111</f>
        <v>0</v>
      </c>
      <c r="D108">
        <f>'biomass summary'!AP111</f>
        <v>0</v>
      </c>
      <c r="E108">
        <f>'biomass summary'!AQ111</f>
        <v>292.37288135593224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204.7919368184865</v>
      </c>
      <c r="J108">
        <f>'biomass summary'!AV111</f>
        <v>87.580944537445717</v>
      </c>
      <c r="K108">
        <f>'biomass summary'!AW111</f>
        <v>0</v>
      </c>
    </row>
    <row r="109" spans="1:11">
      <c r="A109" t="str">
        <f>'biomass summary'!AM112</f>
        <v>Lincoln1997Sowing19FebPopulation150</v>
      </c>
      <c r="B109" s="3">
        <f>'biomass summary'!AN112</f>
        <v>35921</v>
      </c>
      <c r="C109">
        <f>'biomass summary'!AO112</f>
        <v>0</v>
      </c>
      <c r="D109">
        <f>'biomass summary'!AP112</f>
        <v>24.974984525298414</v>
      </c>
      <c r="E109">
        <f>'biomass summary'!AQ112</f>
        <v>369.91525423728808</v>
      </c>
      <c r="F109" t="str">
        <f>'biomass summary'!AR112</f>
        <v/>
      </c>
      <c r="G109" t="str">
        <f>'biomass summary'!AS112</f>
        <v/>
      </c>
      <c r="H109">
        <f>'biomass summary'!AT112</f>
        <v>24.974984525298414</v>
      </c>
      <c r="I109">
        <f>'biomass summary'!AU112</f>
        <v>245.62283650187547</v>
      </c>
      <c r="J109">
        <f>'biomass summary'!AV112</f>
        <v>99.317433210114203</v>
      </c>
      <c r="K109">
        <f>'biomass summary'!AW112</f>
        <v>0</v>
      </c>
    </row>
    <row r="110" spans="1:11">
      <c r="A110" t="str">
        <f>'biomass summary'!AM113</f>
        <v>Lincoln1997Sowing19FebPopulation150</v>
      </c>
      <c r="B110" s="3">
        <f>'biomass summary'!AN113</f>
        <v>35929</v>
      </c>
      <c r="C110">
        <f>'biomass summary'!AO113</f>
        <v>0</v>
      </c>
      <c r="D110">
        <f>'biomass summary'!AP113</f>
        <v>36.596678474931423</v>
      </c>
      <c r="E110">
        <f>'biomass summary'!AQ113</f>
        <v>412.71186440677974</v>
      </c>
      <c r="F110" t="str">
        <f>'biomass summary'!AR113</f>
        <v/>
      </c>
      <c r="G110" t="str">
        <f>'biomass summary'!AS113</f>
        <v/>
      </c>
      <c r="H110">
        <f>'biomass summary'!AT113</f>
        <v>36.596678474931423</v>
      </c>
      <c r="I110">
        <f>'biomass summary'!AU113</f>
        <v>263.57055626252298</v>
      </c>
      <c r="J110">
        <f>'biomass summary'!AV113</f>
        <v>112.54462966932529</v>
      </c>
      <c r="K110">
        <f>'biomass summary'!AW113</f>
        <v>0</v>
      </c>
    </row>
    <row r="111" spans="1:11">
      <c r="A111" t="str">
        <f>'biomass summary'!AM114</f>
        <v>Lincoln1997Sowing19FebPopulation150</v>
      </c>
      <c r="B111" s="3">
        <f>'biomass summary'!AN114</f>
        <v>35943</v>
      </c>
      <c r="C111">
        <f>'biomass summary'!AO114</f>
        <v>21.693146445331916</v>
      </c>
      <c r="D111">
        <f>'biomass summary'!AP114</f>
        <v>100.06334173502223</v>
      </c>
      <c r="E111">
        <f>'biomass summary'!AQ114</f>
        <v>518.07909604519773</v>
      </c>
      <c r="F111" t="str">
        <f>'biomass summary'!AR114</f>
        <v/>
      </c>
      <c r="G111">
        <f>'biomass summary'!AS114</f>
        <v>99.333333333333329</v>
      </c>
      <c r="H111">
        <f>'biomass summary'!AT114</f>
        <v>78.370195289690329</v>
      </c>
      <c r="I111">
        <f>'biomass summary'!AU114</f>
        <v>313.13635951979677</v>
      </c>
      <c r="J111">
        <f>'biomass summary'!AV114</f>
        <v>104.87939479037878</v>
      </c>
      <c r="K111">
        <f>'biomass summary'!AW114</f>
        <v>0</v>
      </c>
    </row>
    <row r="112" spans="1:11">
      <c r="A112" t="str">
        <f>'biomass summary'!AM115</f>
        <v>Lincoln1997Sowing19FebPopulation150</v>
      </c>
      <c r="B112" s="3">
        <f>'biomass summary'!AN115</f>
        <v>35961</v>
      </c>
      <c r="C112">
        <f>'biomass summary'!AO115</f>
        <v>24.121370256185028</v>
      </c>
      <c r="D112">
        <f>'biomass summary'!AP115</f>
        <v>110.68299552163785</v>
      </c>
      <c r="E112">
        <f>'biomass summary'!AQ115</f>
        <v>520.0564971751412</v>
      </c>
      <c r="F112" t="str">
        <f>'biomass summary'!AR115</f>
        <v/>
      </c>
      <c r="G112">
        <f>'biomass summary'!AS115</f>
        <v>159.33333333333334</v>
      </c>
      <c r="H112">
        <f>'biomass summary'!AT115</f>
        <v>86.561625265452832</v>
      </c>
      <c r="I112">
        <f>'biomass summary'!AU115</f>
        <v>330.60841155999373</v>
      </c>
      <c r="J112">
        <f>'biomass summary'!AV115</f>
        <v>78.76509009350967</v>
      </c>
      <c r="K112">
        <f>'biomass summary'!AW115</f>
        <v>0</v>
      </c>
    </row>
    <row r="113" spans="1:11">
      <c r="A113" t="str">
        <f>'biomass summary'!AM116</f>
        <v>Lincoln1997Sowing19FebPopulation150</v>
      </c>
      <c r="B113" s="3">
        <f>'biomass summary'!AN116</f>
        <v>35975</v>
      </c>
      <c r="C113">
        <f>'biomass summary'!AO116</f>
        <v>11.410098225103326</v>
      </c>
      <c r="D113">
        <f>'biomass summary'!AP116</f>
        <v>71.73257077587229</v>
      </c>
      <c r="E113">
        <f>'biomass summary'!AQ116</f>
        <v>492.79661016949154</v>
      </c>
      <c r="F113" t="str">
        <f>'biomass summary'!AR116</f>
        <v/>
      </c>
      <c r="G113">
        <f>'biomass summary'!AS116</f>
        <v>62.333333333333336</v>
      </c>
      <c r="H113">
        <f>'biomass summary'!AT116</f>
        <v>60.322472550768964</v>
      </c>
      <c r="I113">
        <f>'biomass summary'!AU116</f>
        <v>349.21756073435495</v>
      </c>
      <c r="J113">
        <f>'biomass summary'!AV116</f>
        <v>71.846478659264363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35803</v>
      </c>
      <c r="C114">
        <f>'biomass summary'!AO117</f>
        <v>0</v>
      </c>
      <c r="D114">
        <f>'biomass summary'!AP117</f>
        <v>0</v>
      </c>
      <c r="E114">
        <f>'biomass summary'!AQ117</f>
        <v>15.607344632768362</v>
      </c>
      <c r="F114" t="str">
        <f>'biomass summary'!AR117</f>
        <v/>
      </c>
      <c r="G114" t="str">
        <f>'biomass summary'!AS117</f>
        <v/>
      </c>
      <c r="H114">
        <f>'biomass summary'!AT117</f>
        <v>0</v>
      </c>
      <c r="I114">
        <f>'biomass summary'!AU117</f>
        <v>5.4506002824858761</v>
      </c>
      <c r="J114">
        <f>'biomass summary'!AV117</f>
        <v>10.156744350282485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35810</v>
      </c>
      <c r="C115">
        <f>'biomass summary'!AO118</f>
        <v>0</v>
      </c>
      <c r="D115">
        <f>'biomass summary'!AP118</f>
        <v>0</v>
      </c>
      <c r="E115">
        <f>'biomass summary'!AQ118</f>
        <v>34.802259887005654</v>
      </c>
      <c r="F115" t="str">
        <f>'biomass summary'!AR118</f>
        <v/>
      </c>
      <c r="G115" t="str">
        <f>'biomass summary'!AS118</f>
        <v/>
      </c>
      <c r="H115">
        <f>'biomass summary'!AT118</f>
        <v>0</v>
      </c>
      <c r="I115">
        <f>'biomass summary'!AU118</f>
        <v>12.805785930828899</v>
      </c>
      <c r="J115">
        <f>'biomass summary'!AV118</f>
        <v>21.996473956176754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35817</v>
      </c>
      <c r="C116">
        <f>'biomass summary'!AO119</f>
        <v>0</v>
      </c>
      <c r="D116">
        <f>'biomass summary'!AP119</f>
        <v>0</v>
      </c>
      <c r="E116">
        <f>'biomass summary'!AQ119</f>
        <v>66.793785310734464</v>
      </c>
      <c r="F116" t="str">
        <f>'biomass summary'!AR119</f>
        <v/>
      </c>
      <c r="G116" t="str">
        <f>'biomass summary'!AS119</f>
        <v/>
      </c>
      <c r="H116">
        <f>'biomass summary'!AT119</f>
        <v>0</v>
      </c>
      <c r="I116">
        <f>'biomass summary'!AU119</f>
        <v>29.383645276689574</v>
      </c>
      <c r="J116">
        <f>'biomass summary'!AV119</f>
        <v>37.410140034044893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35824</v>
      </c>
      <c r="C117">
        <f>'biomass summary'!AO120</f>
        <v>0</v>
      </c>
      <c r="D117">
        <f>'biomass summary'!AP120</f>
        <v>0</v>
      </c>
      <c r="E117">
        <f>'biomass summary'!AQ120</f>
        <v>146.63841807909606</v>
      </c>
      <c r="F117" t="str">
        <f>'biomass summary'!AR120</f>
        <v/>
      </c>
      <c r="G117" t="str">
        <f>'biomass summary'!AS120</f>
        <v/>
      </c>
      <c r="H117">
        <f>'biomass summary'!AT120</f>
        <v>0</v>
      </c>
      <c r="I117">
        <f>'biomass summary'!AU120</f>
        <v>74.419885197239296</v>
      </c>
      <c r="J117">
        <f>'biomass summary'!AV120</f>
        <v>72.218532881856746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35831</v>
      </c>
      <c r="C118">
        <f>'biomass summary'!AO121</f>
        <v>0</v>
      </c>
      <c r="D118">
        <f>'biomass summary'!AP121</f>
        <v>0</v>
      </c>
      <c r="E118">
        <f>'biomass summary'!AQ121</f>
        <v>288.98305084745766</v>
      </c>
      <c r="F118" t="str">
        <f>'biomass summary'!AR121</f>
        <v/>
      </c>
      <c r="G118" t="str">
        <f>'biomass summary'!AS121</f>
        <v/>
      </c>
      <c r="H118">
        <f>'biomass summary'!AT121</f>
        <v>0</v>
      </c>
      <c r="I118">
        <f>'biomass summary'!AU121</f>
        <v>186.26492245941776</v>
      </c>
      <c r="J118">
        <f>'biomass summary'!AV121</f>
        <v>102.71812838803991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35838</v>
      </c>
      <c r="C119">
        <f>'biomass summary'!AO122</f>
        <v>0</v>
      </c>
      <c r="D119">
        <f>'biomass summary'!AP122</f>
        <v>53.852580119141997</v>
      </c>
      <c r="E119">
        <f>'biomass summary'!AQ122</f>
        <v>475.70621468926555</v>
      </c>
      <c r="F119">
        <f>'biomass summary'!AR122</f>
        <v>35</v>
      </c>
      <c r="G119" t="str">
        <f>'biomass summary'!AS122</f>
        <v/>
      </c>
      <c r="H119">
        <f>'biomass summary'!AT122</f>
        <v>53.852580119141997</v>
      </c>
      <c r="I119">
        <f>'biomass summary'!AU122</f>
        <v>280.68074990660426</v>
      </c>
      <c r="J119">
        <f>'biomass summary'!AV122</f>
        <v>141.17288466351923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35843</v>
      </c>
      <c r="C120">
        <f>'biomass summary'!AO123</f>
        <v>39.798707899946237</v>
      </c>
      <c r="D120">
        <f>'biomass summary'!AP123</f>
        <v>155.85581879456979</v>
      </c>
      <c r="E120">
        <f>'biomass summary'!AQ123</f>
        <v>566.10169491525437</v>
      </c>
      <c r="F120">
        <f>'biomass summary'!AR123</f>
        <v>35</v>
      </c>
      <c r="G120">
        <f>'biomass summary'!AS123</f>
        <v>75</v>
      </c>
      <c r="H120">
        <f>'biomass summary'!AT123</f>
        <v>116.05711089462353</v>
      </c>
      <c r="I120">
        <f>'biomass summary'!AU123</f>
        <v>313.37630177735292</v>
      </c>
      <c r="J120">
        <f>'biomass summary'!AV123</f>
        <v>96.869574343331578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35846</v>
      </c>
      <c r="C121">
        <f>'biomass summary'!AO124</f>
        <v>108.10351705849659</v>
      </c>
      <c r="D121">
        <f>'biomass summary'!AP124</f>
        <v>202.14375324269682</v>
      </c>
      <c r="E121">
        <f>'biomass summary'!AQ124</f>
        <v>575.84745762711862</v>
      </c>
      <c r="F121">
        <f>'biomass summary'!AR124</f>
        <v>37.666666666666664</v>
      </c>
      <c r="G121">
        <f>'biomass summary'!AS124</f>
        <v>114.33333333333333</v>
      </c>
      <c r="H121">
        <f>'biomass summary'!AT124</f>
        <v>94.040236184200253</v>
      </c>
      <c r="I121">
        <f>'biomass summary'!AU124</f>
        <v>287.17466550977736</v>
      </c>
      <c r="J121">
        <f>'biomass summary'!AV124</f>
        <v>86.529038874644428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35849</v>
      </c>
      <c r="C122">
        <f>'biomass summary'!AO125</f>
        <v>219.34382278149414</v>
      </c>
      <c r="D122">
        <f>'biomass summary'!AP125</f>
        <v>306.30189674276238</v>
      </c>
      <c r="E122">
        <f>'biomass summary'!AQ125</f>
        <v>652.768361581921</v>
      </c>
      <c r="F122">
        <f>'biomass summary'!AR125</f>
        <v>39.666666666666664</v>
      </c>
      <c r="G122">
        <f>'biomass summary'!AS125</f>
        <v>133.33333333333334</v>
      </c>
      <c r="H122">
        <f>'biomass summary'!AT125</f>
        <v>86.95807396126817</v>
      </c>
      <c r="I122">
        <f>'biomass summary'!AU125</f>
        <v>272.03362408101447</v>
      </c>
      <c r="J122">
        <f>'biomass summary'!AV125</f>
        <v>74.432840758144138</v>
      </c>
      <c r="K122">
        <f>'biomass summary'!AW125</f>
        <v>0</v>
      </c>
    </row>
    <row r="123" spans="1:11">
      <c r="A123" t="str">
        <f>'biomass summary'!AM126</f>
        <v>Lincoln1997Sowing23DecPopulation150</v>
      </c>
      <c r="B123" s="3">
        <f>'biomass summary'!AN126</f>
        <v>35852</v>
      </c>
      <c r="C123">
        <f>'biomass summary'!AO126</f>
        <v>260.29508402778049</v>
      </c>
      <c r="D123">
        <f>'biomass summary'!AP126</f>
        <v>344.10244716838997</v>
      </c>
      <c r="E123">
        <f>'biomass summary'!AQ126</f>
        <v>700.91807909604506</v>
      </c>
      <c r="F123">
        <f>'biomass summary'!AR126</f>
        <v>45.333333333333336</v>
      </c>
      <c r="G123">
        <f>'biomass summary'!AS126</f>
        <v>145.66666666666666</v>
      </c>
      <c r="H123">
        <f>'biomass summary'!AT126</f>
        <v>83.807363140609496</v>
      </c>
      <c r="I123">
        <f>'biomass summary'!AU126</f>
        <v>278.69785925695254</v>
      </c>
      <c r="J123">
        <f>'biomass summary'!AV126</f>
        <v>78.117772670702678</v>
      </c>
      <c r="K123">
        <f>'biomass summary'!AW126</f>
        <v>0</v>
      </c>
    </row>
    <row r="124" spans="1:11">
      <c r="A124" t="str">
        <f>'biomass summary'!AM127</f>
        <v>Lincoln1997Sowing23DecPopulation150</v>
      </c>
      <c r="B124" s="3">
        <f>'biomass summary'!AN127</f>
        <v>35856</v>
      </c>
      <c r="C124">
        <f>'biomass summary'!AO127</f>
        <v>363.2000623362174</v>
      </c>
      <c r="D124">
        <f>'biomass summary'!AP127</f>
        <v>445.12017420510278</v>
      </c>
      <c r="E124">
        <f>'biomass summary'!AQ127</f>
        <v>821.11581920903973</v>
      </c>
      <c r="F124">
        <f>'biomass summary'!AR127</f>
        <v>42.333333333333336</v>
      </c>
      <c r="G124">
        <f>'biomass summary'!AS127</f>
        <v>142</v>
      </c>
      <c r="H124">
        <f>'biomass summary'!AT127</f>
        <v>81.9201118688854</v>
      </c>
      <c r="I124">
        <f>'biomass summary'!AU127</f>
        <v>308.92338642467121</v>
      </c>
      <c r="J124">
        <f>'biomass summary'!AV127</f>
        <v>67.072258579265522</v>
      </c>
      <c r="K124">
        <f>'biomass summary'!AW127</f>
        <v>0</v>
      </c>
    </row>
    <row r="125" spans="1:11">
      <c r="A125" t="str">
        <f>'biomass summary'!AM128</f>
        <v>Lincoln1997Sowing23DecPopulation150</v>
      </c>
      <c r="B125" s="3">
        <f>'biomass summary'!AN128</f>
        <v>35859</v>
      </c>
      <c r="C125">
        <f>'biomass summary'!AO128</f>
        <v>447.56093926595764</v>
      </c>
      <c r="D125">
        <f>'biomass summary'!AP128</f>
        <v>538.47003460759697</v>
      </c>
      <c r="E125">
        <f>'biomass summary'!AQ128</f>
        <v>901.28531073446322</v>
      </c>
      <c r="F125">
        <f>'biomass summary'!AR128</f>
        <v>42</v>
      </c>
      <c r="G125">
        <f>'biomass summary'!AS128</f>
        <v>132.66666666666666</v>
      </c>
      <c r="H125">
        <f>'biomass summary'!AT128</f>
        <v>90.909095341639329</v>
      </c>
      <c r="I125">
        <f>'biomass summary'!AU128</f>
        <v>297.37885286175543</v>
      </c>
      <c r="J125">
        <f>'biomass summary'!AV128</f>
        <v>65.436423265110946</v>
      </c>
      <c r="K125">
        <f>'biomass summary'!AW128</f>
        <v>0</v>
      </c>
    </row>
    <row r="126" spans="1:11">
      <c r="A126" t="str">
        <f>'biomass summary'!AM129</f>
        <v>Lincoln1997Sowing23DecPopulation150</v>
      </c>
      <c r="B126" s="3">
        <f>'biomass summary'!AN129</f>
        <v>35863</v>
      </c>
      <c r="C126">
        <f>'biomass summary'!AO129</f>
        <v>419.28486993170509</v>
      </c>
      <c r="D126">
        <f>'biomass summary'!AP129</f>
        <v>495.89109014114575</v>
      </c>
      <c r="E126">
        <f>'biomass summary'!AQ129</f>
        <v>803.51694915254245</v>
      </c>
      <c r="F126">
        <f>'biomass summary'!AR129</f>
        <v>38.333333333333336</v>
      </c>
      <c r="G126">
        <f>'biomass summary'!AS129</f>
        <v>130.66666666666666</v>
      </c>
      <c r="H126">
        <f>'biomass summary'!AT129</f>
        <v>76.606220209440622</v>
      </c>
      <c r="I126">
        <f>'biomass summary'!AU129</f>
        <v>273.17885345084937</v>
      </c>
      <c r="J126">
        <f>'biomass summary'!AV129</f>
        <v>34.447005560547289</v>
      </c>
      <c r="K126">
        <f>'biomass summary'!AW129</f>
        <v>0</v>
      </c>
    </row>
    <row r="127" spans="1:11">
      <c r="A127" t="str">
        <f>'biomass summary'!AM130</f>
        <v>Lincoln1997Sowing23DecPopulation150</v>
      </c>
      <c r="B127" s="3">
        <f>'biomass summary'!AN130</f>
        <v>35866</v>
      </c>
      <c r="C127">
        <f>'biomass summary'!AO130</f>
        <v>425.52622342973149</v>
      </c>
      <c r="D127">
        <f>'biomass summary'!AP130</f>
        <v>491.50456852055942</v>
      </c>
      <c r="E127">
        <f>'biomass summary'!AQ130</f>
        <v>788.23446327683632</v>
      </c>
      <c r="F127">
        <f>'biomass summary'!AR130</f>
        <v>34</v>
      </c>
      <c r="G127">
        <f>'biomass summary'!AS130</f>
        <v>125.66666666666667</v>
      </c>
      <c r="H127">
        <f>'biomass summary'!AT130</f>
        <v>65.978345090827972</v>
      </c>
      <c r="I127">
        <f>'biomass summary'!AU130</f>
        <v>292.49211385663261</v>
      </c>
      <c r="J127">
        <f>'biomass summary'!AV130</f>
        <v>4.2377808996442257</v>
      </c>
      <c r="K127">
        <f>'biomass summary'!AW130</f>
        <v>0</v>
      </c>
    </row>
    <row r="128" spans="1:11">
      <c r="A128" t="str">
        <f>'biomass summary'!AM131</f>
        <v>Lincoln1997Sowing23DecPopulation150</v>
      </c>
      <c r="B128" s="3">
        <f>'biomass summary'!AN131</f>
        <v>35870</v>
      </c>
      <c r="C128">
        <f>'biomass summary'!AO131</f>
        <v>433.56874885257452</v>
      </c>
      <c r="D128">
        <f>'biomass summary'!AP131</f>
        <v>491.9085444575382</v>
      </c>
      <c r="E128">
        <f>'biomass summary'!AQ131</f>
        <v>747.95197740112997</v>
      </c>
      <c r="F128">
        <f>'biomass summary'!AR131</f>
        <v>30.333333333333332</v>
      </c>
      <c r="G128">
        <f>'biomass summary'!AS131</f>
        <v>112.33333333333333</v>
      </c>
      <c r="H128">
        <f>'biomass summary'!AT131</f>
        <v>58.339795604963662</v>
      </c>
      <c r="I128">
        <f>'biomass summary'!AU131</f>
        <v>255.26661379032848</v>
      </c>
      <c r="J128">
        <f>'biomass summary'!AV131</f>
        <v>0.7768191532633818</v>
      </c>
      <c r="K128">
        <f>'biomass summary'!AW131</f>
        <v>0</v>
      </c>
    </row>
    <row r="129" spans="1:11">
      <c r="A129" t="str">
        <f>'biomass summary'!AM132</f>
        <v>Lincoln1997Sowing23DecPopulation150</v>
      </c>
      <c r="B129" s="3">
        <f>'biomass summary'!AN132</f>
        <v>35884</v>
      </c>
      <c r="C129">
        <f>'biomass summary'!AO132</f>
        <v>496.03634564834806</v>
      </c>
      <c r="D129">
        <f>'biomass summary'!AP132</f>
        <v>564.86967898168143</v>
      </c>
      <c r="E129">
        <f>'biomass summary'!AQ132</f>
        <v>880.95190283705733</v>
      </c>
      <c r="F129">
        <f>'biomass summary'!AR132</f>
        <v>123</v>
      </c>
      <c r="G129">
        <f>'biomass summary'!AS132</f>
        <v>445.33333333333331</v>
      </c>
      <c r="H129">
        <f>'biomass summary'!AT132</f>
        <v>68.833333333333329</v>
      </c>
      <c r="I129">
        <f>'biomass summary'!AU132</f>
        <v>316.08222385537596</v>
      </c>
      <c r="J129" t="str">
        <f>'biomass summary'!AV132</f>
        <v/>
      </c>
      <c r="K129">
        <f>'biomass summary'!AW132</f>
        <v>0</v>
      </c>
    </row>
    <row r="130" spans="1:11">
      <c r="A130" t="str">
        <f>'biomass summary'!AM133</f>
        <v>Lincoln1997Sowing18NovPopulation150</v>
      </c>
      <c r="B130" s="3">
        <f>'biomass summary'!AN133</f>
        <v>36143</v>
      </c>
      <c r="C130">
        <f>'biomass summary'!AO133</f>
        <v>0</v>
      </c>
      <c r="D130">
        <f>'biomass summary'!AP133</f>
        <v>0</v>
      </c>
      <c r="E130">
        <f>'biomass summary'!AQ133</f>
        <v>44.901129943502831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15.219464849045323</v>
      </c>
      <c r="J130">
        <f>'biomass summary'!AV133</f>
        <v>29.681665094457504</v>
      </c>
      <c r="K130">
        <f>'biomass summary'!AW133</f>
        <v>0</v>
      </c>
    </row>
    <row r="131" spans="1:11">
      <c r="A131" t="str">
        <f>'biomass summary'!AM134</f>
        <v>Lincoln1997Sowing18NovPopulation150</v>
      </c>
      <c r="B131" s="3">
        <f>'biomass summary'!AN134</f>
        <v>36150</v>
      </c>
      <c r="C131">
        <f>'biomass summary'!AO134</f>
        <v>0</v>
      </c>
      <c r="D131">
        <f>'biomass summary'!AP134</f>
        <v>0</v>
      </c>
      <c r="E131">
        <f>'biomass summary'!AQ134</f>
        <v>58.877118644067792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27.168827881808944</v>
      </c>
      <c r="J131">
        <f>'biomass summary'!AV134</f>
        <v>31.708290762258851</v>
      </c>
      <c r="K131">
        <f>'biomass summary'!AW134</f>
        <v>0</v>
      </c>
    </row>
    <row r="132" spans="1:11">
      <c r="A132" t="str">
        <f>'biomass summary'!AM135</f>
        <v>Lincoln1997Sowing18NovPopulation150</v>
      </c>
      <c r="B132" s="3">
        <f>'biomass summary'!AN135</f>
        <v>36157</v>
      </c>
      <c r="C132">
        <f>'biomass summary'!AO135</f>
        <v>0</v>
      </c>
      <c r="D132">
        <f>'biomass summary'!AP135</f>
        <v>0</v>
      </c>
      <c r="E132">
        <f>'biomass summary'!AQ135</f>
        <v>115.53672316384181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55.580156965002438</v>
      </c>
      <c r="J132">
        <f>'biomass summary'!AV135</f>
        <v>59.95656619883939</v>
      </c>
      <c r="K132">
        <f>'biomass summary'!AW135</f>
        <v>0</v>
      </c>
    </row>
    <row r="133" spans="1:11">
      <c r="A133" t="str">
        <f>'biomass summary'!AM136</f>
        <v>Lincoln1997Sowing18NovPopulation150</v>
      </c>
      <c r="B133" s="3">
        <f>'biomass summary'!AN136</f>
        <v>36164</v>
      </c>
      <c r="C133">
        <f>'biomass summary'!AO136</f>
        <v>0</v>
      </c>
      <c r="D133">
        <f>'biomass summary'!AP136</f>
        <v>0</v>
      </c>
      <c r="E133">
        <f>'biomass summary'!AQ136</f>
        <v>257.62711864406782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148.74288194103605</v>
      </c>
      <c r="J133">
        <f>'biomass summary'!AV136</f>
        <v>108.88423670303177</v>
      </c>
      <c r="K133">
        <f>'biomass summary'!AW136</f>
        <v>0</v>
      </c>
    </row>
    <row r="134" spans="1:11">
      <c r="A134" t="str">
        <f>'biomass summary'!AM137</f>
        <v>Lincoln1997Sowing18NovPopulation150</v>
      </c>
      <c r="B134" s="3">
        <f>'biomass summary'!AN137</f>
        <v>36172</v>
      </c>
      <c r="C134">
        <f>'biomass summary'!AO137</f>
        <v>0</v>
      </c>
      <c r="D134">
        <f>'biomass summary'!AP137</f>
        <v>5.4752525382645461</v>
      </c>
      <c r="E134">
        <f>'biomass summary'!AQ137</f>
        <v>431.15819209039552</v>
      </c>
      <c r="F134">
        <f>'biomass summary'!AR137</f>
        <v>11</v>
      </c>
      <c r="G134" t="str">
        <f>'biomass summary'!AS137</f>
        <v/>
      </c>
      <c r="H134">
        <f>'biomass summary'!AT137</f>
        <v>5.4752525382645461</v>
      </c>
      <c r="I134">
        <f>'biomass summary'!AU137</f>
        <v>298.66107341283072</v>
      </c>
      <c r="J134">
        <f>'biomass summary'!AV137</f>
        <v>127.02186613930023</v>
      </c>
      <c r="K134">
        <f>'biomass summary'!AW137</f>
        <v>0</v>
      </c>
    </row>
    <row r="135" spans="1:11">
      <c r="A135" t="str">
        <f>'biomass summary'!AM138</f>
        <v>Lincoln1997Sowing18NovPopulation150</v>
      </c>
      <c r="B135" s="3">
        <f>'biomass summary'!AN138</f>
        <v>36187</v>
      </c>
      <c r="C135">
        <f>'biomass summary'!AO138</f>
        <v>77.588698632888324</v>
      </c>
      <c r="D135">
        <f>'biomass summary'!AP138</f>
        <v>279.23050045755326</v>
      </c>
      <c r="E135">
        <f>'biomass summary'!AQ138</f>
        <v>848.40395480225982</v>
      </c>
      <c r="F135">
        <f>'biomass summary'!AR138</f>
        <v>46</v>
      </c>
      <c r="G135">
        <f>'biomass summary'!AS138</f>
        <v>182.66666666666666</v>
      </c>
      <c r="H135">
        <f>'biomass summary'!AT138</f>
        <v>201.64180182466495</v>
      </c>
      <c r="I135">
        <f>'biomass summary'!AU138</f>
        <v>446.6935191702085</v>
      </c>
      <c r="J135">
        <f>'biomass summary'!AV138</f>
        <v>122.4799351744981</v>
      </c>
      <c r="K135">
        <f>'biomass summary'!AW138</f>
        <v>0</v>
      </c>
    </row>
    <row r="136" spans="1:11">
      <c r="A136" t="str">
        <f>'biomass summary'!AM139</f>
        <v>Lincoln1997Sowing18NovPopulation150</v>
      </c>
      <c r="B136" s="3">
        <f>'biomass summary'!AN139</f>
        <v>36199</v>
      </c>
      <c r="C136">
        <f>'biomass summary'!AO139</f>
        <v>408.76638884195353</v>
      </c>
      <c r="D136">
        <f>'biomass summary'!AP139</f>
        <v>550.78937385518748</v>
      </c>
      <c r="E136">
        <f>'biomass summary'!AQ139</f>
        <v>992.09039548022599</v>
      </c>
      <c r="F136">
        <f>'biomass summary'!AR139</f>
        <v>32</v>
      </c>
      <c r="G136">
        <f>'biomass summary'!AS139</f>
        <v>240.66666666666666</v>
      </c>
      <c r="H136">
        <f>'biomass summary'!AT139</f>
        <v>142.02298501323392</v>
      </c>
      <c r="I136">
        <f>'biomass summary'!AU139</f>
        <v>407.64353101725959</v>
      </c>
      <c r="J136">
        <f>'biomass summary'!AV139</f>
        <v>33.65749060777889</v>
      </c>
      <c r="K136">
        <f>'biomass summary'!AW139</f>
        <v>0</v>
      </c>
    </row>
    <row r="137" spans="1:11">
      <c r="A137" t="str">
        <f>'biomass summary'!AM140</f>
        <v>Lincoln1997Sowing18NovPopulation150</v>
      </c>
      <c r="B137" s="3">
        <f>'biomass summary'!AN140</f>
        <v>36214</v>
      </c>
      <c r="C137">
        <f>'biomass summary'!AO140</f>
        <v>481.14356024288912</v>
      </c>
      <c r="D137">
        <f>'biomass summary'!AP140</f>
        <v>607.25467135400027</v>
      </c>
      <c r="E137">
        <f>'biomass summary'!AQ140</f>
        <v>1051.5324491317781</v>
      </c>
      <c r="F137">
        <f>'biomass summary'!AR140</f>
        <v>176.33333333333334</v>
      </c>
      <c r="G137">
        <f>'biomass summary'!AS140</f>
        <v>989</v>
      </c>
      <c r="H137">
        <f>'biomass summary'!AT140</f>
        <v>126.1111111111111</v>
      </c>
      <c r="I137">
        <f>'biomass summary'!AU140</f>
        <v>444.27777777777783</v>
      </c>
      <c r="J137" t="str">
        <f>'biomass summary'!AV140</f>
        <v/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36087</v>
      </c>
      <c r="C138">
        <f>'biomass summary'!AO141</f>
        <v>0</v>
      </c>
      <c r="D138">
        <f>'biomass summary'!AP141</f>
        <v>0</v>
      </c>
      <c r="E138">
        <f>'biomass summary'!AQ141</f>
        <v>39.463276836158194</v>
      </c>
      <c r="F138" t="str">
        <f>'biomass summary'!AR141</f>
        <v/>
      </c>
      <c r="G138" t="str">
        <f>'biomass summary'!AS141</f>
        <v/>
      </c>
      <c r="H138">
        <f>'biomass summary'!AT141</f>
        <v>0</v>
      </c>
      <c r="I138">
        <f>'biomass summary'!AU141</f>
        <v>16.395578220284342</v>
      </c>
      <c r="J138">
        <f>'biomass summary'!AV141</f>
        <v>23.067698615873855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36095</v>
      </c>
      <c r="C139">
        <f>'biomass summary'!AO142</f>
        <v>0</v>
      </c>
      <c r="D139">
        <f>'biomass summary'!AP142</f>
        <v>0</v>
      </c>
      <c r="E139">
        <f>'biomass summary'!AQ142</f>
        <v>66.525423728813564</v>
      </c>
      <c r="F139" t="str">
        <f>'biomass summary'!AR142</f>
        <v/>
      </c>
      <c r="G139" t="str">
        <f>'biomass summary'!AS142</f>
        <v/>
      </c>
      <c r="H139">
        <f>'biomass summary'!AT142</f>
        <v>0</v>
      </c>
      <c r="I139">
        <f>'biomass summary'!AU142</f>
        <v>30.954194187841825</v>
      </c>
      <c r="J139">
        <f>'biomass summary'!AV142</f>
        <v>35.571229540971736</v>
      </c>
      <c r="K139">
        <f>'biomass summary'!AW142</f>
        <v>0</v>
      </c>
    </row>
    <row r="140" spans="1:11">
      <c r="A140" t="str">
        <f>'biomass summary'!AM143</f>
        <v>Lincoln1997Sowing14SepPopulation150</v>
      </c>
      <c r="B140" s="3">
        <f>'biomass summary'!AN143</f>
        <v>36101</v>
      </c>
      <c r="C140">
        <f>'biomass summary'!AO143</f>
        <v>0</v>
      </c>
      <c r="D140">
        <f>'biomass summary'!AP143</f>
        <v>0</v>
      </c>
      <c r="E140">
        <f>'biomass summary'!AQ143</f>
        <v>112.20338983050847</v>
      </c>
      <c r="F140" t="str">
        <f>'biomass summary'!AR143</f>
        <v/>
      </c>
      <c r="G140" t="str">
        <f>'biomass summary'!AS143</f>
        <v/>
      </c>
      <c r="H140">
        <f>'biomass summary'!AT143</f>
        <v>0</v>
      </c>
      <c r="I140">
        <f>'biomass summary'!AU143</f>
        <v>54.87816996828375</v>
      </c>
      <c r="J140">
        <f>'biomass summary'!AV143</f>
        <v>57.325219862224721</v>
      </c>
      <c r="K140">
        <f>'biomass summary'!AW143</f>
        <v>0</v>
      </c>
    </row>
    <row r="141" spans="1:11">
      <c r="A141" t="str">
        <f>'biomass summary'!AM144</f>
        <v>Lincoln1997Sowing14SepPopulation150</v>
      </c>
      <c r="B141" s="3">
        <f>'biomass summary'!AN144</f>
        <v>36108</v>
      </c>
      <c r="C141">
        <f>'biomass summary'!AO144</f>
        <v>0</v>
      </c>
      <c r="D141">
        <f>'biomass summary'!AP144</f>
        <v>0</v>
      </c>
      <c r="E141">
        <f>'biomass summary'!AQ144</f>
        <v>216.38418079096047</v>
      </c>
      <c r="F141" t="str">
        <f>'biomass summary'!AR144</f>
        <v/>
      </c>
      <c r="G141" t="str">
        <f>'biomass summary'!AS144</f>
        <v/>
      </c>
      <c r="H141">
        <f>'biomass summary'!AT144</f>
        <v>0</v>
      </c>
      <c r="I141">
        <f>'biomass summary'!AU144</f>
        <v>121.36265805757331</v>
      </c>
      <c r="J141">
        <f>'biomass summary'!AV144</f>
        <v>95.021522733387144</v>
      </c>
      <c r="K141">
        <f>'biomass summary'!AW144</f>
        <v>0</v>
      </c>
    </row>
    <row r="142" spans="1:11">
      <c r="A142" t="str">
        <f>'biomass summary'!AM145</f>
        <v>Lincoln1997Sowing14SepPopulation150</v>
      </c>
      <c r="B142" s="3">
        <f>'biomass summary'!AN145</f>
        <v>36114</v>
      </c>
      <c r="C142">
        <f>'biomass summary'!AO145</f>
        <v>0</v>
      </c>
      <c r="D142">
        <f>'biomass summary'!AP145</f>
        <v>0</v>
      </c>
      <c r="E142">
        <f>'biomass summary'!AQ145</f>
        <v>366.24293785310738</v>
      </c>
      <c r="F142" t="str">
        <f>'biomass summary'!AR145</f>
        <v/>
      </c>
      <c r="G142" t="str">
        <f>'biomass summary'!AS145</f>
        <v/>
      </c>
      <c r="H142">
        <f>'biomass summary'!AT145</f>
        <v>0</v>
      </c>
      <c r="I142">
        <f>'biomass summary'!AU145</f>
        <v>232.01401121936669</v>
      </c>
      <c r="J142">
        <f>'biomass summary'!AV145</f>
        <v>134.22892663374068</v>
      </c>
      <c r="K142">
        <f>'biomass summary'!AW145</f>
        <v>0</v>
      </c>
    </row>
    <row r="143" spans="1:11">
      <c r="A143" t="str">
        <f>'biomass summary'!AM146</f>
        <v>Lincoln1997Sowing14SepPopulation150</v>
      </c>
      <c r="B143" s="3">
        <f>'biomass summary'!AN146</f>
        <v>36121</v>
      </c>
      <c r="C143">
        <f>'biomass summary'!AO146</f>
        <v>0</v>
      </c>
      <c r="D143">
        <f>'biomass summary'!AP146</f>
        <v>0</v>
      </c>
      <c r="E143">
        <f>'biomass summary'!AQ146</f>
        <v>516.65254237288138</v>
      </c>
      <c r="F143" t="str">
        <f>'biomass summary'!AR146</f>
        <v/>
      </c>
      <c r="G143" t="str">
        <f>'biomass summary'!AS146</f>
        <v/>
      </c>
      <c r="H143">
        <f>'biomass summary'!AT146</f>
        <v>0</v>
      </c>
      <c r="I143">
        <f>'biomass summary'!AU146</f>
        <v>351.55242102195103</v>
      </c>
      <c r="J143">
        <f>'biomass summary'!AV146</f>
        <v>165.10012135093032</v>
      </c>
      <c r="K143">
        <f>'biomass summary'!AW146</f>
        <v>0</v>
      </c>
    </row>
    <row r="144" spans="1:11">
      <c r="A144" t="str">
        <f>'biomass summary'!AM147</f>
        <v>Lincoln1997Sowing14SepPopulation150</v>
      </c>
      <c r="B144" s="3">
        <f>'biomass summary'!AN147</f>
        <v>36129</v>
      </c>
      <c r="C144">
        <f>'biomass summary'!AO147</f>
        <v>0</v>
      </c>
      <c r="D144">
        <f>'biomass summary'!AP147</f>
        <v>25.951115159852538</v>
      </c>
      <c r="E144">
        <f>'biomass summary'!AQ147</f>
        <v>609.81638418079103</v>
      </c>
      <c r="F144" t="str">
        <f>'biomass summary'!AR147</f>
        <v/>
      </c>
      <c r="G144" t="str">
        <f>'biomass summary'!AS147</f>
        <v/>
      </c>
      <c r="H144">
        <f>'biomass summary'!AT147</f>
        <v>25.951115159852538</v>
      </c>
      <c r="I144">
        <f>'biomass summary'!AU147</f>
        <v>418.26315678474458</v>
      </c>
      <c r="J144">
        <f>'biomass summary'!AV147</f>
        <v>165.60211223619385</v>
      </c>
      <c r="K144">
        <f>'biomass summary'!AW147</f>
        <v>0</v>
      </c>
    </row>
    <row r="145" spans="1:11">
      <c r="A145" t="str">
        <f>'biomass summary'!AM148</f>
        <v>Lincoln1997Sowing14SepPopulation150</v>
      </c>
      <c r="B145" s="3">
        <f>'biomass summary'!AN148</f>
        <v>36136</v>
      </c>
      <c r="C145">
        <f>'biomass summary'!AO148</f>
        <v>0</v>
      </c>
      <c r="D145">
        <f>'biomass summary'!AP148</f>
        <v>72.3218332632418</v>
      </c>
      <c r="E145">
        <f>'biomass summary'!AQ148</f>
        <v>857.61299435028252</v>
      </c>
      <c r="F145" t="str">
        <f>'biomass summary'!AR148</f>
        <v/>
      </c>
      <c r="G145" t="str">
        <f>'biomass summary'!AS148</f>
        <v/>
      </c>
      <c r="H145">
        <f>'biomass summary'!AT148</f>
        <v>72.3218332632418</v>
      </c>
      <c r="I145">
        <f>'biomass summary'!AU148</f>
        <v>602.03628605757967</v>
      </c>
      <c r="J145">
        <f>'biomass summary'!AV148</f>
        <v>183.25487502946109</v>
      </c>
      <c r="K145">
        <f>'biomass summary'!AW148</f>
        <v>0</v>
      </c>
    </row>
    <row r="146" spans="1:11">
      <c r="A146" t="str">
        <f>'biomass summary'!AM149</f>
        <v>Lincoln1997Sowing14SepPopulation150</v>
      </c>
      <c r="B146" s="3">
        <f>'biomass summary'!AN149</f>
        <v>36151</v>
      </c>
      <c r="C146">
        <f>'biomass summary'!AO149</f>
        <v>219.10189324614001</v>
      </c>
      <c r="D146">
        <f>'biomass summary'!AP149</f>
        <v>518.03048002428602</v>
      </c>
      <c r="E146">
        <f>'biomass summary'!AQ149</f>
        <v>1540.9887005649716</v>
      </c>
      <c r="F146" t="str">
        <f>'biomass summary'!AR149</f>
        <v/>
      </c>
      <c r="G146" t="str">
        <f>'biomass summary'!AS149</f>
        <v/>
      </c>
      <c r="H146">
        <f>'biomass summary'!AT149</f>
        <v>298.92858677814604</v>
      </c>
      <c r="I146">
        <f>'biomass summary'!AU149</f>
        <v>839.622979236633</v>
      </c>
      <c r="J146">
        <f>'biomass summary'!AV149</f>
        <v>183.33524130405269</v>
      </c>
      <c r="K146">
        <f>'biomass summary'!AW149</f>
        <v>0</v>
      </c>
    </row>
    <row r="147" spans="1:11">
      <c r="A147" t="str">
        <f>'biomass summary'!AM150</f>
        <v>Lincoln1997Sowing14SepPopulation150</v>
      </c>
      <c r="B147" s="3">
        <f>'biomass summary'!AN150</f>
        <v>36164</v>
      </c>
      <c r="C147">
        <f>'biomass summary'!AO150</f>
        <v>800.15955683401933</v>
      </c>
      <c r="D147">
        <f>'biomass summary'!AP150</f>
        <v>1006.0181673665905</v>
      </c>
      <c r="E147">
        <f>'biomass summary'!AQ150</f>
        <v>1830.6073446327682</v>
      </c>
      <c r="F147">
        <f>'biomass summary'!AR150</f>
        <v>58.666666666666664</v>
      </c>
      <c r="G147" t="str">
        <f>'biomass summary'!AS150</f>
        <v/>
      </c>
      <c r="H147">
        <f>'biomass summary'!AT150</f>
        <v>205.85861053257125</v>
      </c>
      <c r="I147">
        <f>'biomass summary'!AU150</f>
        <v>797.57710321042794</v>
      </c>
      <c r="J147">
        <f>'biomass summary'!AV150</f>
        <v>27.012074055749924</v>
      </c>
      <c r="K147">
        <f>'biomass summary'!AW150</f>
        <v>0</v>
      </c>
    </row>
    <row r="148" spans="1:11">
      <c r="A148" t="str">
        <f>'biomass summary'!AM151</f>
        <v>Lincoln1997Sowing14SepPopulation150</v>
      </c>
      <c r="B148" s="3">
        <f>'biomass summary'!AN151</f>
        <v>36178</v>
      </c>
      <c r="C148">
        <f>'biomass summary'!AO151</f>
        <v>565.76096686265271</v>
      </c>
      <c r="D148">
        <f>'biomass summary'!AP151</f>
        <v>716.71430019598608</v>
      </c>
      <c r="E148">
        <f>'biomass summary'!AQ151</f>
        <v>982.79295209587724</v>
      </c>
      <c r="F148">
        <f>'biomass summary'!AR151</f>
        <v>242.33333333333334</v>
      </c>
      <c r="G148">
        <f>'biomass summary'!AS151</f>
        <v>987</v>
      </c>
      <c r="H148">
        <f>'biomass summary'!AT151</f>
        <v>150.95333333333335</v>
      </c>
      <c r="I148">
        <f>'biomass summary'!AU151</f>
        <v>266.07865189989121</v>
      </c>
      <c r="J148" t="str">
        <f>'biomass summary'!AV151</f>
        <v/>
      </c>
      <c r="K148">
        <f>'biomass summary'!AW151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AL577" activePane="bottomRight" state="frozen"/>
      <selection pane="topRight" activeCell="I1" sqref="I1"/>
      <selection pane="bottomLeft" activeCell="A4" sqref="A4"/>
      <selection pane="bottomRight" activeCell="AQ581" sqref="AQ581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62" t="s">
        <v>223</v>
      </c>
      <c r="AU2" s="62"/>
      <c r="AV2" s="62"/>
      <c r="AW2" s="62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7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7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7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7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7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7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7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7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7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7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7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7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7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7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7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7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7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7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7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7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7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7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7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7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7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7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7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7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7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7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7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7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7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7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7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7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7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7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7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7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7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7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7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7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7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7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7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7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7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7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7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7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7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7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7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7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7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7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7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7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7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7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7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7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7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7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7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7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7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7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7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7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7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7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7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7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7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7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7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7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7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7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7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7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7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7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7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7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7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7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49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49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49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49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49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49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49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49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49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49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49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49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49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49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49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49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49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49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49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1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49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1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49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1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49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1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49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1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49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1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49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1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49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1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49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1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58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58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59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59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59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59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59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59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59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59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59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59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59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59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59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59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59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59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59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59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59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59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59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59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59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59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59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59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59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59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59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59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59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59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59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59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59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59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59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59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59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59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59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59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59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59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59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59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59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59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59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59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59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59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59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59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59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59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59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59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59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59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59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59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59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59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59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59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59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59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59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59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59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59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59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59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59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59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59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59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59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59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59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59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59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59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59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59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59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59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59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59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59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59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59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59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59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59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59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59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59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59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59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59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59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59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59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59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59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59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59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59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59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59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59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59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59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59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59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59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59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59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59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59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59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59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59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59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59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59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59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59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59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59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59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59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59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59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59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59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59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59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59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59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59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59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59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59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59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59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59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59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59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59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59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59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59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59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59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59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59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59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59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59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59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59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59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59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59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59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59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59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59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59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59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59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59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59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59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59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59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59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59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59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59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59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59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59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59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59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59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49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8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59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59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59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59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59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59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59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59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59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59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59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59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59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59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59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59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59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59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59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59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59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59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59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59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59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59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59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59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59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59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59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59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59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59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59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59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59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59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59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59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59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59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59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59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59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59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59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59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59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59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59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59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59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59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59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59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59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59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59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59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59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59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59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59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59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59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59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59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59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59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59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59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59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59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59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59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59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59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59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59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59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59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59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59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59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59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59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59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59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59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59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59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59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59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59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59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59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59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59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59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59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59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59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59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59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59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59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59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59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59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59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59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59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59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59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59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59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59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59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59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59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59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59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59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59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59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59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59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59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59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59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59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59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59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59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59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59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59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59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59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59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59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59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59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59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59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59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59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59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59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59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59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59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59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59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59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59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59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59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59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59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59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59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59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59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59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59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59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59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59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59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59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59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59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59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59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59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59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59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59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59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59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59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59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59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59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59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59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59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6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3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4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4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3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3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3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3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3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3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3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3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3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3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3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3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3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3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3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3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3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3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3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3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3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3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3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3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3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3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3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3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3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3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3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3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3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3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3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3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3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3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3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3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3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3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3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3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3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3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3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3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3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3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3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3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3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3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3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3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3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3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3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3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3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3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3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3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3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3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3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3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3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3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3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3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3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3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3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3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3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3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3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3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3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3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3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3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3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3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3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3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3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4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3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3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3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3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3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3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3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3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3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3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3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3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3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3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3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3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3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3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3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3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3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3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3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3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3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3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3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3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3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3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3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3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3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3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3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3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3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3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3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3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3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3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3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3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3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3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3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3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3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3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3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3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3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3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3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3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3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3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3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3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3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3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3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3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3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3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3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3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3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3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3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3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3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3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3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3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3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3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3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3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3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3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3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3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3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3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3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3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3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4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3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3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3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3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3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3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3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3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3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3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3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3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3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3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3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3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3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3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3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3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3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3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3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3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3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3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3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3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3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3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3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3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3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3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3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3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3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3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3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3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3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3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3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3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3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3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3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3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3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3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3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3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3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3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3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3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3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3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3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3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3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3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3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3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3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3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3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3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3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3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3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3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3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3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3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3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3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3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3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3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3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3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3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3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3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3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3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3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3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4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3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3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3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3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3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3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3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3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3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3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3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3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3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3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3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3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3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3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3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3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3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3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3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3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3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3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3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3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3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3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3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3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3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3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3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3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3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3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3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3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3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3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3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3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3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3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3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3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3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3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3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3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3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3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3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3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3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3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3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3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3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3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3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3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3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3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3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3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3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3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3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3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3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3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3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3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3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3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3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3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3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3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3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3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3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3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3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3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3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4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3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3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3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3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3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3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3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3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3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3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3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3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3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3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3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3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3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3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3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3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3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3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3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3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3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3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3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3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3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3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3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3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3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3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3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3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3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3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3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3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3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3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3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3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3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3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3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3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3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3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3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3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3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3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3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3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3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3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3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3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3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3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3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3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3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3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3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3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3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3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3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3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3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3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3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3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3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3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3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3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3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3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3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3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3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3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3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3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3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4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3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3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3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3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3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3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3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3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3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3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3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3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3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3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3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3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3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3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3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3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3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3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3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3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3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3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3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3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3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3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3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3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3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3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3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3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3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3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3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3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3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3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3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3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3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3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3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3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3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3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3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3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3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3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3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3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3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3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3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3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3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3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3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3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3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3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3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3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3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3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3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3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3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3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3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3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3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3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3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3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3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3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3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3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3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3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3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3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3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4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3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3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3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3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3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3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3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3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3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3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3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3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3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3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3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3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3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3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3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3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3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3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3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3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3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3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3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3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3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3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3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3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3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3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3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3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3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3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3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3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3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3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3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3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3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3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3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3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3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3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3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3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3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3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3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3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3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3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3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3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3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3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3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3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3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3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3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3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3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3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3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3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3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3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3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3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3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3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3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3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3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3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3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3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3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3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3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3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3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4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3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3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3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3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3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3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3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3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3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3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3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3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3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3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3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3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3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3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3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3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3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3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3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3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3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3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3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3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3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3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3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3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3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3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3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3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3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3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3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3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3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3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3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3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3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3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3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3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3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3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3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3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3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3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3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3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3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3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3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3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3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3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3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3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3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3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3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3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3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3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3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3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3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3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3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3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3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3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3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3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3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3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3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3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3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3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3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3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3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4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3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3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3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3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3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3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3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3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3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3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3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3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3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3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3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3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3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3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3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3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3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3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3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3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3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3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3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3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3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3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3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3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3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3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3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3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3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3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3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3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3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3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3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3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3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3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3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3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3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3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3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3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3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3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3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3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3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3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3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3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3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3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3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3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3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3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3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3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3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3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3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3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3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3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3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3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3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3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3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3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3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3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3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3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3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3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3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3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3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4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3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3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3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3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3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3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3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3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3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3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3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3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3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3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3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3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3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3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3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3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3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3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3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3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3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3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3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3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3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3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3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3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3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3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3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3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3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3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3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3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3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3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3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3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3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3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3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3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3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3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3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3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3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3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3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3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3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3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3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3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3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3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3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3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3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3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3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3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3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3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3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3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3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3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3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3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3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3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3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3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3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3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3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3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3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3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3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3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3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4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3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3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3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3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3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3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3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3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3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3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3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3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3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3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3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3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3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3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3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3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3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3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3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3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3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3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3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3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3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3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3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3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3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3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3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3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3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3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3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3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3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3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3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3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3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3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3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3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3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3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3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3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3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3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3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3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3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3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3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3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3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3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3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3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3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3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3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3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3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3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3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3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3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3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3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3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3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3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3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3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3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3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3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3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3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3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3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3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3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4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3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3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3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3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3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3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3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3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3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3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3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3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3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3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3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3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3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3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3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3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3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3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3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3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3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3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3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3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3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3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3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3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3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3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3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3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3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3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3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3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3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3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3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3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3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3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3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3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3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3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3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3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3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3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3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3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3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3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3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3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3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3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3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3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3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3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3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3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3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3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3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3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3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3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3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3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3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3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3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3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3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3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3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3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3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3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3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3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3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4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3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3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3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3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3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3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3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3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3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3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3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3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3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3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3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3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3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3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3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3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3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3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3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3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3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3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3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3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3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3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3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3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3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3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3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3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3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3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3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3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3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3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3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3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3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3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3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3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3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3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3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3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3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3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3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3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3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3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3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3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3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3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3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3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3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3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3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3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3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3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3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3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3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3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3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3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3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3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3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3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3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3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3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3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3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3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3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3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3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5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3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3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3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3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3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3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3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3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3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3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3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3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3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3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3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3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3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3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3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3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3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3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3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3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3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3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3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3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3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3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3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3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3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3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3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3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3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3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3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3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3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3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3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3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3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3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3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3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3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3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3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3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3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3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3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3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3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3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3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3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3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3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3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3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3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3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3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3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3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3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3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3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3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3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3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3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3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3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3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3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3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3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3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3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3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3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3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3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3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5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3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3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3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3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3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3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3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3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3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3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3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3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3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3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3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3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3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3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3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3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3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3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3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3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3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3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3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3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3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3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3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3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3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3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3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3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3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3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3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3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3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3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3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3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3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3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3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3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3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3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3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3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3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3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3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3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3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3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3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3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3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3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3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3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3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3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3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3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3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3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3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3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3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3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3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3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3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3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3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3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3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3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3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3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3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3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3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3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3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5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3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3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3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3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3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3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3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3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3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3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3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3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3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3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3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3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3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3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3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3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3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3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3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3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3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3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3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3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3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3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3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3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3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3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3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3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3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3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3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3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3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3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3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3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3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3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3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3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3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3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3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3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3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3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3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3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3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3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3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3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3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3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3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3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3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3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3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3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3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3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3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3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3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3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3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3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3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3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3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3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3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3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3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3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3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3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3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3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3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5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3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3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3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3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3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3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3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3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3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3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3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3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3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3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3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3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3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3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3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3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3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3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3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3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3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3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3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3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3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3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3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3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3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3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3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3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3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3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3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3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3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3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3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3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3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3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3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3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3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3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3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3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3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3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3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3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3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3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3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3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3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3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3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3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3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3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3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3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3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3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3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3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3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3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3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3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3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3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3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3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3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3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3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3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3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3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3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3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3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5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3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3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3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3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3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3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3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3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3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3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3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3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3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3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3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3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3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3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3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3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3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3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3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3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3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3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3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3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3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3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3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3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3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3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3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3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3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3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3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3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3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3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3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3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3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3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3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3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3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3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3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3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3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3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3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3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3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3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3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3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3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3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3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3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3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3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3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3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3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3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3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3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3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3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3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3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3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3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3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3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3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3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3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3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3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3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3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3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3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5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3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3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3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3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3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3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3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3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3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3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3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3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3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3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3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3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3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3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3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3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3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3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3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3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3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3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3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3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3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3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3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3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3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3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3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3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3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3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3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3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3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3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3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3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3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3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3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3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3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3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3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3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3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3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3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3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3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3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3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3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3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3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3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3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3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3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3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3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3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3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3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3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3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3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3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3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3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3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3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3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3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3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3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3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3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3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3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3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3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5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3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3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3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3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3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3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3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3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3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3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3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3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3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3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3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3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3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3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3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3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3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3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3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3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3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3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3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3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3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3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3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3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3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3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3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3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3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3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3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3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3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3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3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3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3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3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3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3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3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3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3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3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3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3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3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3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3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3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3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3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3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3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3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3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3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3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3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3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3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3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3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3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3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3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3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3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3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3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3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3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3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3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3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3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3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3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3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3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3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5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3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3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3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3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3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3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3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3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3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3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3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3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3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3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3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3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3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3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3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3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3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3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3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3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3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3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3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3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3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3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3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3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3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3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3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3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3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3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3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3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3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3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3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3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3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3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3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3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3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3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3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3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3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3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3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3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3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3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3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3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3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3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3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3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3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3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3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3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3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3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3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3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3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3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3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3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3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3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3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3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3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3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3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3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3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3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3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3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3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5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3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3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3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3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3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3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3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3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3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3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3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3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3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3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3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3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3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3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3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3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3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3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3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3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3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3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3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3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3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3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3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3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3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3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3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3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3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3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3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3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3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3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3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3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3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3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3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3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3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3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3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3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3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3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3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3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3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3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3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3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3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3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3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3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3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3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3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3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3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3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3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3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3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3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3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3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3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3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3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3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3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3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3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3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3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3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3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3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3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5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3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3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3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3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3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3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3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3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3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3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3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3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3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3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3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3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3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3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3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3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3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3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3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3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3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3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3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3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3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3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3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3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3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3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3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3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3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3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3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3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3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3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3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3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3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3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3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3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3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3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3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3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3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3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3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3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3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3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3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3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3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3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3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3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3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3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3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3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3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3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3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3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3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3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3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3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3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3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3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3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3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3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3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3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3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3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3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3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3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5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6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6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6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6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6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6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6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6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6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6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6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6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6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6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6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6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6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6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6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6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6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6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6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6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6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6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6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6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6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6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6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6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6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6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6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6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6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6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6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6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6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6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6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6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6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6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6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6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6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6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6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6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6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6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6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6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6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6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6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6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6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6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6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6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6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6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6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6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6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6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6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6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6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6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6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6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6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6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6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6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6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6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6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6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6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6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6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6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6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5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6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6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6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6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6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6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6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6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6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6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6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6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6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6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6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6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6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6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6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6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6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6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6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6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6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6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6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6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6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6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6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6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6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6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6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6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6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6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6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6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6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6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6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6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6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6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6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6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6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6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6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6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6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6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6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6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6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6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6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6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6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6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6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6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6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6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6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6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6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6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6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6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6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6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6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6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6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6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6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6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6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6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6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6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6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6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6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6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6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5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6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6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6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6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6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6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6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6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6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6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6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6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6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6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6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6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6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6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6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6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6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6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6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6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6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6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6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6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6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6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6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6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6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6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6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6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6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6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6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6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6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6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6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6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6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6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6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6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6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6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6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6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6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6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6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6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6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6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6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6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6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6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6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6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6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6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6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6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6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6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6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6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6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6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6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6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6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6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6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6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6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6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6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6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6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6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6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6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6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5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6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6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6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6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6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6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6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6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6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6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6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6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6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6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6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6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6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6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6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6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6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6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6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6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6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6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6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6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6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6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6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6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6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6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6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6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6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6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6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6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6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6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6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6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6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6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6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6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6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6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6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6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6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6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6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6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6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6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6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6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6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6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6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6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6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6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6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6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6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6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6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6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6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6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6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6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6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6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6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6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6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6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6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6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6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6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6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6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6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5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6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6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6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6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6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6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6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6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6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6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6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6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6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6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6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6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6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6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6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6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6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6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6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6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6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6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6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6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6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6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6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6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6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6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6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6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6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6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6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6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6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6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6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6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6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6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6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6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6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6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6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6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6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6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6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6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6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6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6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6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6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6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6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6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6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6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6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6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6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6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6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6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6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6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6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6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6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6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6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6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6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6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6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6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6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6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6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6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6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5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6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6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6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6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6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6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6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6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6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6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6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6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6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6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6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6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6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6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6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6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6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6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6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6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6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6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6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6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6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6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6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6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6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6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6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6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6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6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6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6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6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6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6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6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6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6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6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6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6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6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6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6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6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6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6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6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6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6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6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6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6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6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6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6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6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6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6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6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6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6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6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6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6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6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6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6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6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6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6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6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6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6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6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6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6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6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6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6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6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5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6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6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6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6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6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6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6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6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6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6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6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6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6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6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6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6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6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6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6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6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6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6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6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6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6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6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6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6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6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6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6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6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6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6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6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6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6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6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6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6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6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6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6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6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6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6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6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6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6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6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6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6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6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6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6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6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6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6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6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6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6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6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6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6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6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6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6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6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6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6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6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6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6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6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6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6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6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6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6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6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6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6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6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6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6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6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6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6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6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5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6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6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6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6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6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6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6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6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6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6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6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6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6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6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6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6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6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6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6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6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6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6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6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6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6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6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6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6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6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6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6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6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6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6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6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6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6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6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6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6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6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6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6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6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6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6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6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6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6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6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6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6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6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6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6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6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6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6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6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6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6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6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6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6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6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6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6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6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6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6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6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6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6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6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6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6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6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6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6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6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6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6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6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6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6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6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6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6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6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5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6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6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6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6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6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6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6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6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6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6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6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6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6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6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6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6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6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6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6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6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6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6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6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6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6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6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6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6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6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6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6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6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6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6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6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6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6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6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6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6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6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6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6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6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6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6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6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6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6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6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6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6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6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6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6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6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6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6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6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6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6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6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6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6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6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6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6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6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6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6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6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6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6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6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6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6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6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6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6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6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6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6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6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6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6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6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6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6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6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5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6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6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6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6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6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6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6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6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6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6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6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6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6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6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6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6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6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6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6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6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6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6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6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6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6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6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6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6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6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6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6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6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6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6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6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6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6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6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6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6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6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6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6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6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6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6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6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6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6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6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6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6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6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6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6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6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6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6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6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6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6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6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6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6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6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6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6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6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6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6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6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6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6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6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6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6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6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6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6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6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6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6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6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6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6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6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6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6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6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5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6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6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6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6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6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6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6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6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6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6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6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6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6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6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6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6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6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6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6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6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6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6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6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6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6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6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6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6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6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6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6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6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6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6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6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6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6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6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6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6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6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6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6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6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6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6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6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6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6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6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6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6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6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6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6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6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6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6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6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6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6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6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6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6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6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6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6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6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6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6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6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6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6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6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6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6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6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6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6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6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6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6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6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6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6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6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6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6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6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5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6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6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6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6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6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6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6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6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6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6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6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6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6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6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6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6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6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6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6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6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6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6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6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6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6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6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6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6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6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6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6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6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6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6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6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6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6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6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6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6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6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6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6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6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6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6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6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6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6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6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6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6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6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6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6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6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6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6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6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6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6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6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6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6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6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6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6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6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6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6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6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6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6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6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6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6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6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6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6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6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6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6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6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6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6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6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6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6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6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5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6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6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6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6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6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6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6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6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6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6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6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6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6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6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6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6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6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6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6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6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6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6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6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6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6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6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6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6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6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6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6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6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6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6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6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6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6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6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6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6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6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6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6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6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6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6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6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6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6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6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6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6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6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6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6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6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6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6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6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6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6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6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6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6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6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6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6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6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6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6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6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6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6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6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6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6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6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6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6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6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6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6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6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6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6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6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6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6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6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5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6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6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6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6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6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6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6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6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6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6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6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6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6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6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6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6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6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6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6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6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6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6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6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6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6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6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6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6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6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6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6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6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6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6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6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6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6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6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6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6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6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6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6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6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6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6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6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6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6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6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6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6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6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6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6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6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6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6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6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6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6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6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6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6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6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6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6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6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6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6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6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6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6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6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6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6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6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6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6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6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6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6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6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6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6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6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6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6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6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5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6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6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6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6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6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6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6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6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6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6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6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6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6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6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6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6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6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6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6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6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6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6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6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6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6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6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6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6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6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6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6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6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6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6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6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6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6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6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6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6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6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6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6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6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6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6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6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6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6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6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6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6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6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6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6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6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6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6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6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6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6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6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6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6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6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6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6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6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6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6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6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6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6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6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6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6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6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6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6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6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6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6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6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6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6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6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6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6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6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5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6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6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6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6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6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6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6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6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6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6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6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6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6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6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6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6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6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6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6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6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6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6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6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6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6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6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6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6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6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6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6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6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6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6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6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6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6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6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6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6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6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6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6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6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6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6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6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6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6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6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6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6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6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6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6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6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6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6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6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6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6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6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6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6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6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6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6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6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6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6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6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6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6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6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6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6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6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6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6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6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6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6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6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6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6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6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6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6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6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4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6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6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6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6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6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6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6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6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6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6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6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6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6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6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6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6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6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6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6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6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6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6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6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6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6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6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6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6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6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6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6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6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6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6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6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6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6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6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6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6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6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6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6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6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6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6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6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6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6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6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6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6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6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6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6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6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6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6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6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6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6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6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6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6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6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6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6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6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6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6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6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6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6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6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6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6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6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6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6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6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6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6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6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6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6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6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6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6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6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4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6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6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6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6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6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6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6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6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6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6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6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6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6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6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6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6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6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6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6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6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6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6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6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6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6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6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6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6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6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6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6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6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6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6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6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6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6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6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6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6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6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6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6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6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6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6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6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6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6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6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6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6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6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6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6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6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6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6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6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6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6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6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6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6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6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6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6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6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6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6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6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6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6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6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6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6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6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6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6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6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6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6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6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6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6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6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6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6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6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4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6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6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6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6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6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6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6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6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6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6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6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6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6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6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6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6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6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6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6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6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6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6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6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6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6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6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6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6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6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6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6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6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6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6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6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6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6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6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6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6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6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6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6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6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6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6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6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6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6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6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6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6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6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6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6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6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6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6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6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6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6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6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6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6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6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6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6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6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6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6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6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6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6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6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6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6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6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6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6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6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6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6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6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6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6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6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6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6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6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4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6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6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6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6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6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6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6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6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6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6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6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6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6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6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6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6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6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6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6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6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6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6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6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6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6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6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6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6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6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6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6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6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6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6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6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6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6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6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6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6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6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6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6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6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6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6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6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6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6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6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6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6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6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6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6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6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6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6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6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6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6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6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6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6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6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6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6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6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6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6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6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6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6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6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6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6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6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6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6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6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6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6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6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6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6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6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6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6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6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4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6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6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6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6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6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6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6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6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6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6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6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6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6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6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6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6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6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6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6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6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6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6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6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6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6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6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6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6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6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6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6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6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6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6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6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6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6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6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6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6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6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6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6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6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6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6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6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6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6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6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6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6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6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6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6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6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6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6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6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6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6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6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6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6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6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6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6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6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6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6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6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6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6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6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6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6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6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6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6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6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6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6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6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6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6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6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6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6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6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4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6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6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6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6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6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6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6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6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6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6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6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6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6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6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6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6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6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6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6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6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6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6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6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6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6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6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6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6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6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6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6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6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6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6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6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6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6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6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6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6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6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6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6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6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6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6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6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6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6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6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6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6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6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6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6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6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6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6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6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6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6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6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6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6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6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6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6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6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6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6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6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6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6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6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6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6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6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6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6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6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6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6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6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6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6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6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6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6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6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4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6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6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6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6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6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6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6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6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6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6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6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6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6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6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6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6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6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6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6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6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6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6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6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6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6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6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6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6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6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6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6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6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6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6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6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6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6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6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6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6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6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6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6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6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6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6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6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6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6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6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6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6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6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6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6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6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6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6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6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6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6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6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6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6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6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6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6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6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6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6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6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6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6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6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6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6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6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6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6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6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6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6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6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6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6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6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6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6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6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4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6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6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6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6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6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6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6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6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6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6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6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6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6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6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6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6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6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6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6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6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6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6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6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6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6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6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6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6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6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6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6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6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6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6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6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6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6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6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6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6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6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6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6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6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6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6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6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6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6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6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6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6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6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6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6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6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6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6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6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6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6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6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6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6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6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6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6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6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6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6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6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6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6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6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6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6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6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6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6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6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6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6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6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6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6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6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6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6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6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4">
        <v>36199</v>
      </c>
      <c r="I4233" s="23">
        <v>19</v>
      </c>
      <c r="J4233" s="45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6">
        <f>H4233</f>
        <v>36199</v>
      </c>
      <c r="I4234" s="23">
        <v>21</v>
      </c>
      <c r="J4234" s="45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6">
        <f t="shared" ref="H4235:H4298" si="94">H4234</f>
        <v>36199</v>
      </c>
      <c r="I4235" s="23">
        <v>23</v>
      </c>
      <c r="J4235" s="45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6">
        <f t="shared" si="94"/>
        <v>36199</v>
      </c>
      <c r="I4236" s="23">
        <v>20</v>
      </c>
      <c r="J4236" s="45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6">
        <f t="shared" si="94"/>
        <v>36199</v>
      </c>
      <c r="I4237" s="23">
        <v>19</v>
      </c>
      <c r="J4237" s="45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6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6">
        <f t="shared" si="94"/>
        <v>36199</v>
      </c>
      <c r="I4239" s="23">
        <v>19</v>
      </c>
      <c r="J4239" s="45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6">
        <f t="shared" si="94"/>
        <v>36199</v>
      </c>
      <c r="I4240" s="23">
        <v>18</v>
      </c>
      <c r="J4240" s="45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6">
        <f t="shared" si="94"/>
        <v>36199</v>
      </c>
      <c r="I4241" s="23">
        <v>20</v>
      </c>
      <c r="J4241" s="45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6">
        <f t="shared" si="94"/>
        <v>36199</v>
      </c>
      <c r="I4242" s="23">
        <v>19</v>
      </c>
      <c r="J4242" s="45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6">
        <f t="shared" si="94"/>
        <v>36199</v>
      </c>
      <c r="I4243" s="23">
        <v>25</v>
      </c>
      <c r="J4243" s="45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6">
        <f t="shared" si="94"/>
        <v>36199</v>
      </c>
      <c r="I4244" s="23">
        <v>25</v>
      </c>
      <c r="J4244" s="45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6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6">
        <f t="shared" si="94"/>
        <v>36199</v>
      </c>
      <c r="I4246" s="23">
        <v>24</v>
      </c>
      <c r="J4246" s="45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6">
        <f t="shared" si="94"/>
        <v>36199</v>
      </c>
      <c r="I4247" s="23">
        <v>22</v>
      </c>
      <c r="J4247" s="45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6">
        <f t="shared" si="94"/>
        <v>36199</v>
      </c>
      <c r="I4248" s="23">
        <v>18</v>
      </c>
      <c r="J4248" s="45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6">
        <f t="shared" si="94"/>
        <v>36199</v>
      </c>
      <c r="I4249" s="23">
        <v>21</v>
      </c>
      <c r="J4249" s="45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6">
        <f t="shared" si="94"/>
        <v>36199</v>
      </c>
      <c r="I4250" s="23">
        <v>27</v>
      </c>
      <c r="J4250" s="45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6">
        <f t="shared" si="94"/>
        <v>36199</v>
      </c>
      <c r="I4251" s="23">
        <v>26</v>
      </c>
      <c r="J4251" s="45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6">
        <f t="shared" si="94"/>
        <v>36199</v>
      </c>
      <c r="I4252" s="23">
        <v>26</v>
      </c>
      <c r="J4252" s="45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6">
        <f t="shared" si="94"/>
        <v>36199</v>
      </c>
      <c r="I4253" s="23">
        <v>25</v>
      </c>
      <c r="J4253" s="45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6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6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6">
        <f t="shared" si="94"/>
        <v>36199</v>
      </c>
      <c r="I4256" s="23">
        <v>23</v>
      </c>
      <c r="J4256" s="45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6">
        <f t="shared" si="94"/>
        <v>36199</v>
      </c>
      <c r="I4257" s="23">
        <v>25</v>
      </c>
      <c r="J4257" s="45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6">
        <f t="shared" si="94"/>
        <v>36199</v>
      </c>
      <c r="I4258" s="23">
        <v>23</v>
      </c>
      <c r="J4258" s="45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6">
        <f t="shared" si="94"/>
        <v>36199</v>
      </c>
      <c r="I4259" s="23">
        <v>25</v>
      </c>
      <c r="J4259" s="45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6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6">
        <f t="shared" si="94"/>
        <v>36199</v>
      </c>
      <c r="I4261" s="23">
        <v>23</v>
      </c>
      <c r="J4261" s="45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6">
        <f t="shared" si="94"/>
        <v>36199</v>
      </c>
      <c r="I4262" s="23">
        <v>20</v>
      </c>
      <c r="J4262" s="45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6">
        <f t="shared" si="94"/>
        <v>36199</v>
      </c>
      <c r="I4263" s="23">
        <v>21</v>
      </c>
      <c r="J4263" s="45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6">
        <f t="shared" si="94"/>
        <v>36199</v>
      </c>
      <c r="I4264" s="23">
        <v>20</v>
      </c>
      <c r="J4264" s="45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6">
        <f t="shared" si="94"/>
        <v>36199</v>
      </c>
      <c r="I4265" s="23">
        <v>23</v>
      </c>
      <c r="J4265" s="45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6">
        <f t="shared" si="94"/>
        <v>36199</v>
      </c>
      <c r="I4266" s="23">
        <v>22</v>
      </c>
      <c r="J4266" s="45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6">
        <f t="shared" si="94"/>
        <v>36199</v>
      </c>
      <c r="I4267" s="23">
        <v>27</v>
      </c>
      <c r="J4267" s="45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6">
        <f t="shared" si="94"/>
        <v>36199</v>
      </c>
      <c r="I4268" s="23">
        <v>20</v>
      </c>
      <c r="J4268" s="45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6">
        <f t="shared" si="94"/>
        <v>36199</v>
      </c>
      <c r="I4269" s="23">
        <v>25</v>
      </c>
      <c r="J4269" s="45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6">
        <f t="shared" si="94"/>
        <v>36199</v>
      </c>
      <c r="I4270" s="23">
        <v>27</v>
      </c>
      <c r="J4270" s="45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6">
        <f t="shared" si="94"/>
        <v>36199</v>
      </c>
      <c r="I4271" s="23">
        <v>23</v>
      </c>
      <c r="J4271" s="45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6">
        <f t="shared" si="94"/>
        <v>36199</v>
      </c>
      <c r="I4272" s="23">
        <v>20</v>
      </c>
      <c r="J4272" s="45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6">
        <f t="shared" si="94"/>
        <v>36199</v>
      </c>
      <c r="I4273" s="23">
        <v>18</v>
      </c>
      <c r="J4273" s="45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6">
        <f t="shared" si="94"/>
        <v>36199</v>
      </c>
      <c r="I4274" s="23">
        <v>19</v>
      </c>
      <c r="J4274" s="45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6">
        <f t="shared" si="94"/>
        <v>36199</v>
      </c>
      <c r="I4275" s="23">
        <v>22</v>
      </c>
      <c r="J4275" s="45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6">
        <f t="shared" si="94"/>
        <v>36199</v>
      </c>
      <c r="I4276" s="23">
        <v>26</v>
      </c>
      <c r="J4276" s="45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6">
        <f t="shared" si="94"/>
        <v>36199</v>
      </c>
      <c r="I4277" s="23">
        <v>22</v>
      </c>
      <c r="J4277" s="45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6">
        <f t="shared" si="94"/>
        <v>36199</v>
      </c>
      <c r="I4278" s="23">
        <v>25</v>
      </c>
      <c r="J4278" s="45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6">
        <f t="shared" si="94"/>
        <v>36199</v>
      </c>
      <c r="I4279" s="23">
        <v>26</v>
      </c>
      <c r="J4279" s="45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6">
        <f t="shared" si="94"/>
        <v>36199</v>
      </c>
      <c r="I4280" s="23">
        <v>21</v>
      </c>
      <c r="J4280" s="45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6">
        <f t="shared" si="94"/>
        <v>36199</v>
      </c>
      <c r="I4281" s="23">
        <v>26</v>
      </c>
      <c r="J4281" s="45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6">
        <f t="shared" si="94"/>
        <v>36199</v>
      </c>
      <c r="I4282" s="23">
        <v>20</v>
      </c>
      <c r="J4282" s="45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6">
        <f t="shared" si="94"/>
        <v>36199</v>
      </c>
      <c r="I4283" s="23">
        <v>23</v>
      </c>
      <c r="J4283" s="45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6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6">
        <f t="shared" si="94"/>
        <v>36199</v>
      </c>
      <c r="I4285" s="23">
        <v>24</v>
      </c>
      <c r="J4285" s="45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6">
        <f t="shared" si="94"/>
        <v>36199</v>
      </c>
      <c r="I4286" s="23">
        <v>27</v>
      </c>
      <c r="J4286" s="45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6">
        <f t="shared" si="94"/>
        <v>36199</v>
      </c>
      <c r="I4287" s="23">
        <v>26</v>
      </c>
      <c r="J4287" s="45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6">
        <f t="shared" si="94"/>
        <v>36199</v>
      </c>
      <c r="I4288" s="23">
        <v>24</v>
      </c>
      <c r="J4288" s="45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6">
        <f t="shared" si="94"/>
        <v>36199</v>
      </c>
      <c r="I4289" s="23">
        <v>25</v>
      </c>
      <c r="J4289" s="45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6">
        <f t="shared" si="94"/>
        <v>36199</v>
      </c>
      <c r="I4290" s="23">
        <v>25</v>
      </c>
      <c r="J4290" s="45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6">
        <f t="shared" si="94"/>
        <v>36199</v>
      </c>
      <c r="I4291" s="23">
        <v>23</v>
      </c>
      <c r="J4291" s="45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6">
        <f t="shared" si="94"/>
        <v>36199</v>
      </c>
      <c r="I4292" s="23">
        <v>25</v>
      </c>
      <c r="J4292" s="45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6">
        <f t="shared" si="94"/>
        <v>36199</v>
      </c>
      <c r="I4293" s="23">
        <v>24</v>
      </c>
      <c r="J4293" s="45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6">
        <f t="shared" si="94"/>
        <v>36199</v>
      </c>
      <c r="I4294" s="23">
        <v>25</v>
      </c>
      <c r="J4294" s="45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6">
        <f t="shared" si="94"/>
        <v>36199</v>
      </c>
      <c r="I4295" s="23">
        <v>24</v>
      </c>
      <c r="J4295" s="45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6">
        <f t="shared" si="94"/>
        <v>36199</v>
      </c>
      <c r="I4296" s="23">
        <v>24</v>
      </c>
      <c r="J4296" s="45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6">
        <f t="shared" si="94"/>
        <v>36199</v>
      </c>
      <c r="I4297" s="23">
        <v>21</v>
      </c>
      <c r="J4297" s="45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6">
        <f t="shared" si="94"/>
        <v>36199</v>
      </c>
      <c r="I4298" s="23">
        <v>20</v>
      </c>
      <c r="J4298" s="45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6">
        <f t="shared" ref="H4299:H4322" si="95">H4298</f>
        <v>36199</v>
      </c>
      <c r="I4299" s="23">
        <v>23</v>
      </c>
      <c r="J4299" s="45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6">
        <f t="shared" si="95"/>
        <v>36199</v>
      </c>
      <c r="I4300" s="23">
        <v>23</v>
      </c>
      <c r="J4300" s="46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6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6">
        <f t="shared" si="95"/>
        <v>36199</v>
      </c>
      <c r="I4302" s="23">
        <v>22</v>
      </c>
      <c r="J4302" s="45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6">
        <f t="shared" si="95"/>
        <v>36199</v>
      </c>
      <c r="I4303" s="23">
        <v>23</v>
      </c>
      <c r="J4303" s="45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6">
        <f t="shared" si="95"/>
        <v>36199</v>
      </c>
      <c r="I4304" s="23">
        <v>22</v>
      </c>
      <c r="J4304" s="45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6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6">
        <f t="shared" si="95"/>
        <v>36199</v>
      </c>
      <c r="I4306" s="23">
        <v>25</v>
      </c>
      <c r="J4306" s="45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6">
        <f t="shared" si="95"/>
        <v>36199</v>
      </c>
      <c r="I4307" s="23">
        <v>20</v>
      </c>
      <c r="J4307" s="45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6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6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6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6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6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6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6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6">
        <f t="shared" si="95"/>
        <v>36199</v>
      </c>
      <c r="I4315" s="23">
        <v>20</v>
      </c>
      <c r="J4315" s="45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6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6">
        <f t="shared" si="95"/>
        <v>36199</v>
      </c>
      <c r="I4317" s="23">
        <v>21</v>
      </c>
      <c r="J4317" s="45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6">
        <f t="shared" si="95"/>
        <v>36199</v>
      </c>
      <c r="I4318" s="23">
        <v>22</v>
      </c>
      <c r="J4318" s="45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6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6">
        <f t="shared" si="95"/>
        <v>36199</v>
      </c>
      <c r="I4320" s="23">
        <v>22</v>
      </c>
      <c r="J4320" s="45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6">
        <f t="shared" si="95"/>
        <v>36199</v>
      </c>
      <c r="I4321" s="23">
        <v>17</v>
      </c>
      <c r="J4321" s="45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6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4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6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6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6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6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6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6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6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6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6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6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6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6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6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6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6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6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6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6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6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6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6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6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6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6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6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6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6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6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6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6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6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6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6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6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6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6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6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6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6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6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6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6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6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6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6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6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6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6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6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6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6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6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6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6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6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6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6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6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6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6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6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6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6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6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6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6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6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6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6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6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6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6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6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6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6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6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6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6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6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6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6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6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6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6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6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6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6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6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6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4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6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6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6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6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6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6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6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6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6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6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6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6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6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6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6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6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6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6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6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6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6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6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6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6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6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6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6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6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6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6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6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6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6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6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6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6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6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6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6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6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6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6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6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6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6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6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6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6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6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6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6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6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6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6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6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6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6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6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6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6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6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6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6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6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6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6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6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6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6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6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6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6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6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6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6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6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6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6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6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6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6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6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6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6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6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6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6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6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6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4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6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6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6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6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6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6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6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6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6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6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6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6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6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6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6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6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6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6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6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6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6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6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6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6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6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6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6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6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6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6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6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6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6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6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6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6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6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6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6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6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6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6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6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6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6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6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6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6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6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6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6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6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6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6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6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6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6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6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6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6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6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6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6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6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6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6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6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6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6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6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6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6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6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6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6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6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6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6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6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6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6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6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6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6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6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6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6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6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6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4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6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6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6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6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6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6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6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6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6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6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6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6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6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6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6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6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6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6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6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6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6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6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6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6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6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6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6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6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6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6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6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6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6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6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6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6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6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6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6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6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6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6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6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6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6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6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6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6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6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6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6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6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6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6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6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6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6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6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6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6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6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6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6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6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6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6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6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6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6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6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6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6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6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6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6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6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6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6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6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6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6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6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6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6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6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6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6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6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6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4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6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6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6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6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6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6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6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6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6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6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6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6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6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6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6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6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6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6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6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6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6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6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6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6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6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6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6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6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6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6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6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6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6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6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6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6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6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6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6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6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6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6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6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6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6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6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6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6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6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6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6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6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6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6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6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6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6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6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6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6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6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6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6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6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6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6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6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6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6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6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6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6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6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6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6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6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6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6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6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6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6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6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6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6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6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6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6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6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6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4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6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6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6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6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6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6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6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6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6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6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6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6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6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6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6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6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6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6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6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6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6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6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6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6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6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6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6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6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6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6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6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6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6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6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6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6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6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6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6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6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6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6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6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6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6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6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6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6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6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6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6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6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6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6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6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6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6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6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6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6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6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6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6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6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6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6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6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6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6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6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6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6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6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6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6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6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6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6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6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6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6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6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6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6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6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6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6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6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6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4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6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6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6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6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6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6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6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6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6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6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6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6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6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6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6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6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6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6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6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6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6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6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6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6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6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6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6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6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6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6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6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6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6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6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6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6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6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6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6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6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6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6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6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6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6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6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6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6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6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6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6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6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6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6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6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6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6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6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6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6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6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6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6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6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6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6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6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6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6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6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6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6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6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6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6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6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6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6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6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6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6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6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6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6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6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6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6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6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6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4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6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6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6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6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6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6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6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6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6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6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6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6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6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6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6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6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6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6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6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6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6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6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6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6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6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6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6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6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6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6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6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6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6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6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6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6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6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6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6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6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6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6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6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6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6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6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6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6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6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6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6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6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6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6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6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6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6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6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6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6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6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6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6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6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6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6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6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6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6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6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6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6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6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6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6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6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6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6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6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6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6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6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6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6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6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6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6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6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6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4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6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6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6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6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6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6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6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6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6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6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6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6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6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6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6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6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6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6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6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6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6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6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6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6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6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6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6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6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6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6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6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6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6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6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6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6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6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6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6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6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6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6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6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6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6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6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6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6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6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6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6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6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6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6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6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6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6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6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6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6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6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6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6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6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6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6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6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6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6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6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6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6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6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6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6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6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6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6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6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6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6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6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6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6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6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6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6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6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6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4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6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6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6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6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6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6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6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6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6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6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6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6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6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6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6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6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6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6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6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6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6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6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6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6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6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6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6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6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6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6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6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6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6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6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6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6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6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6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6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6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6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6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6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6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6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6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6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6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6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6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6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6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6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6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6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6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6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6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6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6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6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6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6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6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6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6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6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6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6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6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6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6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6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6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6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6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6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6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6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6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6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6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6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6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6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6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6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6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6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4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6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6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6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6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6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6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6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6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6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6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6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6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6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6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6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6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6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6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6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6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6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6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6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6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6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6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6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6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6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6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6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6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6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6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6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6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6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6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6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6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6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6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6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6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6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6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6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6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6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6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6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6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6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6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6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6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6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6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6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6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6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6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6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6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6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6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6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6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6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6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6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6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6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6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6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6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6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6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6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6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6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6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6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6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6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6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6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6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6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4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6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6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6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6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6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6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6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6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6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6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6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6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6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6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6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6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6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6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6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6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6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6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6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6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6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6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6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6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6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6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6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6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6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6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6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6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6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6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6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6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6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6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6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6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6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6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6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6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6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6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6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6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6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6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6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6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6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6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6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6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6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6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6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6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6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6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6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6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6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6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6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6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6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6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6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6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6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6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6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6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6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6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6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6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6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6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6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6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6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4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6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6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6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6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6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6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6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6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6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6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6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6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6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6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6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6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6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6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6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6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6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6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6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6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6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6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6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6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6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6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6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6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6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6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6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6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6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6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6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6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6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6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6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6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6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6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6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6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6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6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6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6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6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6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6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6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6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6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6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6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6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6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6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6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6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6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6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6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6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6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6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6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6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6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6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6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6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6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6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6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6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6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6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6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6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6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6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6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6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4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6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6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6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6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6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6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6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6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6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6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6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6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6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6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6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6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6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6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6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6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6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6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6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6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6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6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6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6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6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6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6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6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6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6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6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6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6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6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6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6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6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6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6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6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6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6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6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6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6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6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6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6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6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6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6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6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6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6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6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6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6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6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6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6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6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6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6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6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6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6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6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6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6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6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6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6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6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6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6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6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6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6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6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6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6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6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6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6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6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4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6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6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6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6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6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6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6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6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6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6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6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6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6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6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6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6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6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6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6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6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6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6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6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6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6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6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6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6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6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6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6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6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6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6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6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6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6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6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6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6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6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6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6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6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6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6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6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6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6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6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6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6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6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6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6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6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6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6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6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6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6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6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6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6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6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6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6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6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6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6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6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6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6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6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6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6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6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6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6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6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6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6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6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6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6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6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6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6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6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3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6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6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6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6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6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6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6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6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6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6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6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6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6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6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6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6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6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6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6">
        <f t="shared" si="126"/>
        <v>36105</v>
      </c>
      <c r="I5692" s="23">
        <v>2</v>
      </c>
    </row>
    <row r="5693" spans="1:9">
      <c r="A5693" t="s">
        <v>247</v>
      </c>
      <c r="B5693" s="52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6">
        <f t="shared" si="126"/>
        <v>36105</v>
      </c>
      <c r="I5693" s="23">
        <v>2</v>
      </c>
    </row>
    <row r="5694" spans="1:9">
      <c r="A5694" t="s">
        <v>247</v>
      </c>
      <c r="B5694" s="52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6">
        <f t="shared" si="126"/>
        <v>36105</v>
      </c>
      <c r="I5694" s="23">
        <v>2</v>
      </c>
    </row>
    <row r="5695" spans="1:9">
      <c r="A5695" t="s">
        <v>247</v>
      </c>
      <c r="B5695" s="52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6">
        <f t="shared" si="126"/>
        <v>36105</v>
      </c>
      <c r="I5695" s="23">
        <v>1</v>
      </c>
    </row>
    <row r="5696" spans="1:9">
      <c r="A5696" t="s">
        <v>247</v>
      </c>
      <c r="B5696" s="52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6">
        <f t="shared" si="126"/>
        <v>36105</v>
      </c>
      <c r="I5696" s="23">
        <v>2</v>
      </c>
    </row>
    <row r="5697" spans="1:9">
      <c r="A5697" t="s">
        <v>247</v>
      </c>
      <c r="B5697" s="52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6">
        <f t="shared" si="126"/>
        <v>36105</v>
      </c>
      <c r="I5697" s="23">
        <v>2</v>
      </c>
    </row>
    <row r="5698" spans="1:9">
      <c r="A5698" t="s">
        <v>247</v>
      </c>
      <c r="B5698" s="52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6">
        <f t="shared" si="126"/>
        <v>36105</v>
      </c>
      <c r="I5698" s="23">
        <v>1</v>
      </c>
    </row>
    <row r="5699" spans="1:9">
      <c r="A5699" t="s">
        <v>247</v>
      </c>
      <c r="B5699" s="52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6">
        <f t="shared" si="126"/>
        <v>36105</v>
      </c>
      <c r="I5699" s="23">
        <v>1</v>
      </c>
    </row>
    <row r="5700" spans="1:9">
      <c r="A5700" t="s">
        <v>247</v>
      </c>
      <c r="B5700" s="52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6">
        <f t="shared" si="126"/>
        <v>36105</v>
      </c>
      <c r="I5700" s="23">
        <v>1</v>
      </c>
    </row>
    <row r="5701" spans="1:9">
      <c r="A5701" t="s">
        <v>247</v>
      </c>
      <c r="B5701" s="52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6">
        <f t="shared" si="126"/>
        <v>36105</v>
      </c>
      <c r="I5701" s="23">
        <v>1</v>
      </c>
    </row>
    <row r="5702" spans="1:9">
      <c r="A5702" t="s">
        <v>247</v>
      </c>
      <c r="B5702" s="52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6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6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6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6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6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6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6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6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6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6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6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6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6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6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6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6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6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6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6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6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6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6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6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6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6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6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6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6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6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6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6">
        <f t="shared" si="126"/>
        <v>36105</v>
      </c>
      <c r="I5732" s="23">
        <v>2</v>
      </c>
    </row>
    <row r="5733" spans="1:9">
      <c r="A5733" t="s">
        <v>247</v>
      </c>
      <c r="B5733" s="52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6">
        <f t="shared" si="126"/>
        <v>36105</v>
      </c>
      <c r="I5733" s="23">
        <v>1</v>
      </c>
    </row>
    <row r="5734" spans="1:9">
      <c r="A5734" t="s">
        <v>247</v>
      </c>
      <c r="B5734" s="52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6">
        <f t="shared" si="126"/>
        <v>36105</v>
      </c>
      <c r="I5734" s="23">
        <v>1</v>
      </c>
    </row>
    <row r="5735" spans="1:9">
      <c r="A5735" t="s">
        <v>247</v>
      </c>
      <c r="B5735" s="52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6">
        <f t="shared" si="126"/>
        <v>36105</v>
      </c>
      <c r="I5735" s="23">
        <v>1</v>
      </c>
    </row>
    <row r="5736" spans="1:9">
      <c r="A5736" t="s">
        <v>247</v>
      </c>
      <c r="B5736" s="52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6">
        <f t="shared" si="126"/>
        <v>36105</v>
      </c>
      <c r="I5736" s="23">
        <v>1</v>
      </c>
    </row>
    <row r="5737" spans="1:9">
      <c r="A5737" t="s">
        <v>247</v>
      </c>
      <c r="B5737" s="52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6">
        <f t="shared" si="126"/>
        <v>36105</v>
      </c>
      <c r="I5737" s="23">
        <v>1</v>
      </c>
    </row>
    <row r="5738" spans="1:9">
      <c r="A5738" t="s">
        <v>247</v>
      </c>
      <c r="B5738" s="52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6">
        <f t="shared" si="126"/>
        <v>36105</v>
      </c>
      <c r="I5738" s="23">
        <v>1</v>
      </c>
    </row>
    <row r="5739" spans="1:9">
      <c r="A5739" t="s">
        <v>247</v>
      </c>
      <c r="B5739" s="52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6">
        <f t="shared" ref="H5739:H5802" si="127">H5738</f>
        <v>36105</v>
      </c>
      <c r="I5739" s="23">
        <v>1</v>
      </c>
    </row>
    <row r="5740" spans="1:9">
      <c r="A5740" t="s">
        <v>247</v>
      </c>
      <c r="B5740" s="52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6">
        <f t="shared" si="127"/>
        <v>36105</v>
      </c>
      <c r="I5740" s="23">
        <v>1</v>
      </c>
    </row>
    <row r="5741" spans="1:9">
      <c r="A5741" t="s">
        <v>247</v>
      </c>
      <c r="B5741" s="52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6">
        <f t="shared" si="127"/>
        <v>36105</v>
      </c>
      <c r="I5741" s="23">
        <v>1</v>
      </c>
    </row>
    <row r="5742" spans="1:9">
      <c r="A5742" t="s">
        <v>247</v>
      </c>
      <c r="B5742" s="52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6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6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6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6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6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6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6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6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6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6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6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6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6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6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6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6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6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6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6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6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6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6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6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6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6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6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6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6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6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6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6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6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6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6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6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6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6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6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6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6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6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6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6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6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6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6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6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6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6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6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6">
        <f t="shared" si="127"/>
        <v>36105</v>
      </c>
      <c r="I5792" s="23">
        <v>2</v>
      </c>
    </row>
    <row r="5793" spans="1:9">
      <c r="A5793" t="s">
        <v>247</v>
      </c>
      <c r="B5793" s="52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6">
        <f t="shared" si="127"/>
        <v>36105</v>
      </c>
      <c r="I5793" s="23">
        <v>1</v>
      </c>
    </row>
    <row r="5794" spans="1:9">
      <c r="A5794" t="s">
        <v>247</v>
      </c>
      <c r="B5794" s="52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6">
        <f t="shared" si="127"/>
        <v>36105</v>
      </c>
      <c r="I5794" s="23">
        <v>1</v>
      </c>
    </row>
    <row r="5795" spans="1:9">
      <c r="A5795" t="s">
        <v>247</v>
      </c>
      <c r="B5795" s="52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6">
        <f t="shared" si="127"/>
        <v>36105</v>
      </c>
      <c r="I5795" s="23">
        <v>2</v>
      </c>
    </row>
    <row r="5796" spans="1:9">
      <c r="A5796" t="s">
        <v>247</v>
      </c>
      <c r="B5796" s="52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6">
        <f t="shared" si="127"/>
        <v>36105</v>
      </c>
      <c r="I5796" s="23">
        <v>1</v>
      </c>
    </row>
    <row r="5797" spans="1:9">
      <c r="A5797" t="s">
        <v>247</v>
      </c>
      <c r="B5797" s="52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6">
        <f t="shared" si="127"/>
        <v>36105</v>
      </c>
      <c r="I5797" s="23">
        <v>1</v>
      </c>
    </row>
    <row r="5798" spans="1:9">
      <c r="A5798" t="s">
        <v>247</v>
      </c>
      <c r="B5798" s="52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6">
        <f t="shared" si="127"/>
        <v>36105</v>
      </c>
      <c r="I5798" s="23">
        <v>1</v>
      </c>
    </row>
    <row r="5799" spans="1:9">
      <c r="A5799" t="s">
        <v>247</v>
      </c>
      <c r="B5799" s="52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6">
        <f t="shared" si="127"/>
        <v>36105</v>
      </c>
      <c r="I5799" s="23">
        <v>1</v>
      </c>
    </row>
    <row r="5800" spans="1:9">
      <c r="A5800" t="s">
        <v>247</v>
      </c>
      <c r="B5800" s="52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6">
        <f t="shared" si="127"/>
        <v>36105</v>
      </c>
      <c r="I5800" s="23">
        <v>1</v>
      </c>
    </row>
    <row r="5801" spans="1:9">
      <c r="A5801" t="s">
        <v>247</v>
      </c>
      <c r="B5801" s="52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6">
        <f t="shared" si="127"/>
        <v>36105</v>
      </c>
      <c r="I5801" s="23">
        <v>1</v>
      </c>
    </row>
    <row r="5802" spans="1:9">
      <c r="A5802" t="s">
        <v>247</v>
      </c>
      <c r="B5802" s="52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6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6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6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6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6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6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6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6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6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6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6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6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6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6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6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6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6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6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6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6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6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6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6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6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6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6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6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6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6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6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6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6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6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6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6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6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6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6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6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6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6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6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6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6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6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6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6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6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6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6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6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6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6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6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6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6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6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6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6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6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6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6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6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6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6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6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6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6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6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6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6">
        <f t="shared" si="129"/>
        <v>36110</v>
      </c>
      <c r="I5872">
        <v>3</v>
      </c>
    </row>
    <row r="5873" spans="1:9">
      <c r="A5873" t="s">
        <v>247</v>
      </c>
      <c r="B5873" s="52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6">
        <f t="shared" si="129"/>
        <v>36110</v>
      </c>
      <c r="I5873">
        <v>2</v>
      </c>
    </row>
    <row r="5874" spans="1:9">
      <c r="A5874" t="s">
        <v>247</v>
      </c>
      <c r="B5874" s="52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6">
        <f t="shared" si="129"/>
        <v>36110</v>
      </c>
      <c r="I5874">
        <v>2</v>
      </c>
    </row>
    <row r="5875" spans="1:9">
      <c r="A5875" t="s">
        <v>247</v>
      </c>
      <c r="B5875" s="52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6">
        <f t="shared" si="129"/>
        <v>36110</v>
      </c>
      <c r="I5875">
        <v>2</v>
      </c>
    </row>
    <row r="5876" spans="1:9">
      <c r="A5876" t="s">
        <v>247</v>
      </c>
      <c r="B5876" s="52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6">
        <f t="shared" si="129"/>
        <v>36110</v>
      </c>
      <c r="I5876">
        <v>3</v>
      </c>
    </row>
    <row r="5877" spans="1:9">
      <c r="A5877" t="s">
        <v>247</v>
      </c>
      <c r="B5877" s="52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6">
        <f t="shared" si="129"/>
        <v>36110</v>
      </c>
      <c r="I5877">
        <v>2</v>
      </c>
    </row>
    <row r="5878" spans="1:9">
      <c r="A5878" t="s">
        <v>247</v>
      </c>
      <c r="B5878" s="52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6">
        <f t="shared" si="129"/>
        <v>36110</v>
      </c>
      <c r="I5878">
        <v>2</v>
      </c>
    </row>
    <row r="5879" spans="1:9">
      <c r="A5879" t="s">
        <v>247</v>
      </c>
      <c r="B5879" s="52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6">
        <f t="shared" si="129"/>
        <v>36110</v>
      </c>
      <c r="I5879">
        <v>2</v>
      </c>
    </row>
    <row r="5880" spans="1:9">
      <c r="A5880" t="s">
        <v>247</v>
      </c>
      <c r="B5880" s="52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6">
        <f t="shared" si="129"/>
        <v>36110</v>
      </c>
      <c r="I5880">
        <v>2</v>
      </c>
    </row>
    <row r="5881" spans="1:9">
      <c r="A5881" t="s">
        <v>247</v>
      </c>
      <c r="B5881" s="52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6">
        <f t="shared" si="129"/>
        <v>36110</v>
      </c>
      <c r="I5881">
        <v>2</v>
      </c>
    </row>
    <row r="5882" spans="1:9">
      <c r="A5882" t="s">
        <v>247</v>
      </c>
      <c r="B5882" s="52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6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6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6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6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6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6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6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6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6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6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6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6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6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6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6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6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6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6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6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6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6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6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6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6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6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6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6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6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6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6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6">
        <f t="shared" si="129"/>
        <v>36110</v>
      </c>
      <c r="I5912">
        <v>3</v>
      </c>
    </row>
    <row r="5913" spans="1:9">
      <c r="A5913" t="s">
        <v>247</v>
      </c>
      <c r="B5913" s="52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6">
        <f t="shared" si="129"/>
        <v>36110</v>
      </c>
      <c r="I5913">
        <v>2</v>
      </c>
    </row>
    <row r="5914" spans="1:9">
      <c r="A5914" t="s">
        <v>247</v>
      </c>
      <c r="B5914" s="52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6">
        <f t="shared" si="129"/>
        <v>36110</v>
      </c>
      <c r="I5914">
        <v>2</v>
      </c>
    </row>
    <row r="5915" spans="1:9">
      <c r="A5915" t="s">
        <v>247</v>
      </c>
      <c r="B5915" s="52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6">
        <f t="shared" si="129"/>
        <v>36110</v>
      </c>
      <c r="I5915">
        <v>2</v>
      </c>
    </row>
    <row r="5916" spans="1:9">
      <c r="A5916" t="s">
        <v>247</v>
      </c>
      <c r="B5916" s="52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6">
        <f t="shared" si="129"/>
        <v>36110</v>
      </c>
      <c r="I5916">
        <v>2</v>
      </c>
    </row>
    <row r="5917" spans="1:9">
      <c r="A5917" t="s">
        <v>247</v>
      </c>
      <c r="B5917" s="52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6">
        <f t="shared" si="129"/>
        <v>36110</v>
      </c>
      <c r="I5917">
        <v>2</v>
      </c>
    </row>
    <row r="5918" spans="1:9">
      <c r="A5918" t="s">
        <v>247</v>
      </c>
      <c r="B5918" s="52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6">
        <f t="shared" si="129"/>
        <v>36110</v>
      </c>
      <c r="I5918">
        <v>2</v>
      </c>
    </row>
    <row r="5919" spans="1:9">
      <c r="A5919" t="s">
        <v>247</v>
      </c>
      <c r="B5919" s="52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6">
        <f t="shared" ref="H5919:H5982" si="130">H5918</f>
        <v>36110</v>
      </c>
      <c r="I5919">
        <v>2</v>
      </c>
    </row>
    <row r="5920" spans="1:9">
      <c r="A5920" t="s">
        <v>247</v>
      </c>
      <c r="B5920" s="52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6">
        <f t="shared" si="130"/>
        <v>36110</v>
      </c>
      <c r="I5920">
        <v>2</v>
      </c>
    </row>
    <row r="5921" spans="1:9">
      <c r="A5921" t="s">
        <v>247</v>
      </c>
      <c r="B5921" s="52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6">
        <f t="shared" si="130"/>
        <v>36110</v>
      </c>
      <c r="I5921">
        <v>2</v>
      </c>
    </row>
    <row r="5922" spans="1:9">
      <c r="A5922" t="s">
        <v>247</v>
      </c>
      <c r="B5922" s="52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6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6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6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6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6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6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6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6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6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6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6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6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6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6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6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6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6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6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6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6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6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6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6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6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6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6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6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6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6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6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6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6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6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6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6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6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6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6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6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6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6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6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6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6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6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6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6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6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6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6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6">
        <f t="shared" si="130"/>
        <v>36110</v>
      </c>
      <c r="I5972">
        <v>3</v>
      </c>
    </row>
    <row r="5973" spans="1:9">
      <c r="A5973" t="s">
        <v>247</v>
      </c>
      <c r="B5973" s="52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6">
        <f t="shared" si="130"/>
        <v>36110</v>
      </c>
      <c r="I5973">
        <v>2</v>
      </c>
    </row>
    <row r="5974" spans="1:9">
      <c r="A5974" t="s">
        <v>247</v>
      </c>
      <c r="B5974" s="52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6">
        <f t="shared" si="130"/>
        <v>36110</v>
      </c>
      <c r="I5974">
        <v>2</v>
      </c>
    </row>
    <row r="5975" spans="1:9">
      <c r="A5975" t="s">
        <v>247</v>
      </c>
      <c r="B5975" s="52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6">
        <f t="shared" si="130"/>
        <v>36110</v>
      </c>
      <c r="I5975">
        <v>3</v>
      </c>
    </row>
    <row r="5976" spans="1:9">
      <c r="A5976" t="s">
        <v>247</v>
      </c>
      <c r="B5976" s="52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6">
        <f t="shared" si="130"/>
        <v>36110</v>
      </c>
      <c r="I5976">
        <v>3</v>
      </c>
    </row>
    <row r="5977" spans="1:9">
      <c r="A5977" t="s">
        <v>247</v>
      </c>
      <c r="B5977" s="52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6">
        <f t="shared" si="130"/>
        <v>36110</v>
      </c>
      <c r="I5977">
        <v>2</v>
      </c>
    </row>
    <row r="5978" spans="1:9">
      <c r="A5978" t="s">
        <v>247</v>
      </c>
      <c r="B5978" s="52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6">
        <f t="shared" si="130"/>
        <v>36110</v>
      </c>
      <c r="I5978">
        <v>2</v>
      </c>
    </row>
    <row r="5979" spans="1:9">
      <c r="A5979" t="s">
        <v>247</v>
      </c>
      <c r="B5979" s="52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6">
        <f t="shared" si="130"/>
        <v>36110</v>
      </c>
      <c r="I5979">
        <v>2</v>
      </c>
    </row>
    <row r="5980" spans="1:9">
      <c r="A5980" t="s">
        <v>247</v>
      </c>
      <c r="B5980" s="52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6">
        <f t="shared" si="130"/>
        <v>36110</v>
      </c>
      <c r="I5980">
        <v>2</v>
      </c>
    </row>
    <row r="5981" spans="1:9">
      <c r="A5981" t="s">
        <v>247</v>
      </c>
      <c r="B5981" s="52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6">
        <f t="shared" si="130"/>
        <v>36110</v>
      </c>
      <c r="I5981">
        <v>2</v>
      </c>
    </row>
    <row r="5982" spans="1:9">
      <c r="A5982" t="s">
        <v>247</v>
      </c>
      <c r="B5982" s="52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6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6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6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6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6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6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6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6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6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6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6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6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6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6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6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6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6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6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6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6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6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6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6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6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6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6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6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6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6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6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6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6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6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6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6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6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6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6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6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6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6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6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6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6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6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6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6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6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6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6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6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6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6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6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6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6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6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6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6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6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6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6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6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6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6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6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6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6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6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6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6">
        <f t="shared" si="132"/>
        <v>36115</v>
      </c>
      <c r="I6052">
        <v>3</v>
      </c>
    </row>
    <row r="6053" spans="1:9">
      <c r="A6053" t="s">
        <v>247</v>
      </c>
      <c r="B6053" s="52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6">
        <f t="shared" si="132"/>
        <v>36115</v>
      </c>
      <c r="I6053">
        <v>3</v>
      </c>
    </row>
    <row r="6054" spans="1:9">
      <c r="A6054" t="s">
        <v>247</v>
      </c>
      <c r="B6054" s="52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6">
        <f t="shared" si="132"/>
        <v>36115</v>
      </c>
      <c r="I6054">
        <v>3</v>
      </c>
    </row>
    <row r="6055" spans="1:9">
      <c r="A6055" t="s">
        <v>247</v>
      </c>
      <c r="B6055" s="52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6">
        <f t="shared" si="132"/>
        <v>36115</v>
      </c>
      <c r="I6055">
        <v>3</v>
      </c>
    </row>
    <row r="6056" spans="1:9">
      <c r="A6056" t="s">
        <v>247</v>
      </c>
      <c r="B6056" s="52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6">
        <f t="shared" si="132"/>
        <v>36115</v>
      </c>
      <c r="I6056">
        <v>4</v>
      </c>
    </row>
    <row r="6057" spans="1:9">
      <c r="A6057" t="s">
        <v>247</v>
      </c>
      <c r="B6057" s="52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6">
        <f t="shared" si="132"/>
        <v>36115</v>
      </c>
      <c r="I6057">
        <v>3</v>
      </c>
    </row>
    <row r="6058" spans="1:9">
      <c r="A6058" t="s">
        <v>247</v>
      </c>
      <c r="B6058" s="52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6">
        <f t="shared" si="132"/>
        <v>36115</v>
      </c>
      <c r="I6058">
        <v>3</v>
      </c>
    </row>
    <row r="6059" spans="1:9">
      <c r="A6059" t="s">
        <v>247</v>
      </c>
      <c r="B6059" s="52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6">
        <f t="shared" si="132"/>
        <v>36115</v>
      </c>
      <c r="I6059">
        <v>3</v>
      </c>
    </row>
    <row r="6060" spans="1:9">
      <c r="A6060" t="s">
        <v>247</v>
      </c>
      <c r="B6060" s="52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6">
        <f t="shared" si="132"/>
        <v>36115</v>
      </c>
      <c r="I6060">
        <v>4</v>
      </c>
    </row>
    <row r="6061" spans="1:9">
      <c r="A6061" t="s">
        <v>247</v>
      </c>
      <c r="B6061" s="52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6">
        <f t="shared" si="132"/>
        <v>36115</v>
      </c>
      <c r="I6061">
        <v>3</v>
      </c>
    </row>
    <row r="6062" spans="1:9">
      <c r="A6062" t="s">
        <v>247</v>
      </c>
      <c r="B6062" s="52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6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6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6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6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6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6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6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6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6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6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6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6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6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6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6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6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6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6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6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6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6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6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6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6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6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6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6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6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6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6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6">
        <f t="shared" si="132"/>
        <v>36115</v>
      </c>
      <c r="I6092">
        <v>3</v>
      </c>
    </row>
    <row r="6093" spans="1:9">
      <c r="A6093" t="s">
        <v>247</v>
      </c>
      <c r="B6093" s="52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6">
        <f t="shared" si="132"/>
        <v>36115</v>
      </c>
      <c r="I6093">
        <v>3</v>
      </c>
    </row>
    <row r="6094" spans="1:9">
      <c r="A6094" t="s">
        <v>247</v>
      </c>
      <c r="B6094" s="52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6">
        <f t="shared" si="132"/>
        <v>36115</v>
      </c>
      <c r="I6094">
        <v>3</v>
      </c>
    </row>
    <row r="6095" spans="1:9">
      <c r="A6095" t="s">
        <v>247</v>
      </c>
      <c r="B6095" s="52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6">
        <f t="shared" si="132"/>
        <v>36115</v>
      </c>
      <c r="I6095">
        <v>3</v>
      </c>
    </row>
    <row r="6096" spans="1:9">
      <c r="A6096" t="s">
        <v>247</v>
      </c>
      <c r="B6096" s="52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6">
        <f t="shared" si="132"/>
        <v>36115</v>
      </c>
      <c r="I6096">
        <v>3</v>
      </c>
    </row>
    <row r="6097" spans="1:9">
      <c r="A6097" t="s">
        <v>247</v>
      </c>
      <c r="B6097" s="52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6">
        <f t="shared" si="132"/>
        <v>36115</v>
      </c>
      <c r="I6097">
        <v>3</v>
      </c>
    </row>
    <row r="6098" spans="1:9">
      <c r="A6098" t="s">
        <v>247</v>
      </c>
      <c r="B6098" s="52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6">
        <f t="shared" si="132"/>
        <v>36115</v>
      </c>
      <c r="I6098">
        <v>3</v>
      </c>
    </row>
    <row r="6099" spans="1:9">
      <c r="A6099" t="s">
        <v>247</v>
      </c>
      <c r="B6099" s="52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6">
        <f t="shared" ref="H6099:H6162" si="133">H6098</f>
        <v>36115</v>
      </c>
      <c r="I6099">
        <v>3</v>
      </c>
    </row>
    <row r="6100" spans="1:9">
      <c r="A6100" t="s">
        <v>247</v>
      </c>
      <c r="B6100" s="52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6">
        <f t="shared" si="133"/>
        <v>36115</v>
      </c>
      <c r="I6100">
        <v>3</v>
      </c>
    </row>
    <row r="6101" spans="1:9">
      <c r="A6101" t="s">
        <v>247</v>
      </c>
      <c r="B6101" s="52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6">
        <f t="shared" si="133"/>
        <v>36115</v>
      </c>
      <c r="I6101">
        <v>3</v>
      </c>
    </row>
    <row r="6102" spans="1:9">
      <c r="A6102" t="s">
        <v>247</v>
      </c>
      <c r="B6102" s="52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6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6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6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6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6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6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6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6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6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6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6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6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6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6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6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6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6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6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6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6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6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6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6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6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6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6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6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6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6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6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6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6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6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6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6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6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6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6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6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6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6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6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6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6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6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6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6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6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6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6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6">
        <f t="shared" si="133"/>
        <v>36115</v>
      </c>
      <c r="I6152">
        <v>3</v>
      </c>
    </row>
    <row r="6153" spans="1:9">
      <c r="A6153" t="s">
        <v>247</v>
      </c>
      <c r="B6153" s="52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6">
        <f t="shared" si="133"/>
        <v>36115</v>
      </c>
      <c r="I6153">
        <v>3</v>
      </c>
    </row>
    <row r="6154" spans="1:9">
      <c r="A6154" t="s">
        <v>247</v>
      </c>
      <c r="B6154" s="52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6">
        <f t="shared" si="133"/>
        <v>36115</v>
      </c>
      <c r="I6154">
        <v>3</v>
      </c>
    </row>
    <row r="6155" spans="1:9">
      <c r="A6155" t="s">
        <v>247</v>
      </c>
      <c r="B6155" s="52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6">
        <f t="shared" si="133"/>
        <v>36115</v>
      </c>
      <c r="I6155">
        <v>4</v>
      </c>
    </row>
    <row r="6156" spans="1:9">
      <c r="A6156" t="s">
        <v>247</v>
      </c>
      <c r="B6156" s="52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6">
        <f t="shared" si="133"/>
        <v>36115</v>
      </c>
      <c r="I6156">
        <v>4</v>
      </c>
    </row>
    <row r="6157" spans="1:9">
      <c r="A6157" t="s">
        <v>247</v>
      </c>
      <c r="B6157" s="52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6">
        <f t="shared" si="133"/>
        <v>36115</v>
      </c>
      <c r="I6157">
        <v>3</v>
      </c>
    </row>
    <row r="6158" spans="1:9">
      <c r="A6158" t="s">
        <v>247</v>
      </c>
      <c r="B6158" s="52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6">
        <f t="shared" si="133"/>
        <v>36115</v>
      </c>
      <c r="I6158">
        <v>4</v>
      </c>
    </row>
    <row r="6159" spans="1:9">
      <c r="A6159" t="s">
        <v>247</v>
      </c>
      <c r="B6159" s="52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6">
        <f t="shared" si="133"/>
        <v>36115</v>
      </c>
      <c r="I6159">
        <v>3</v>
      </c>
    </row>
    <row r="6160" spans="1:9">
      <c r="A6160" t="s">
        <v>247</v>
      </c>
      <c r="B6160" s="52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6">
        <f t="shared" si="133"/>
        <v>36115</v>
      </c>
      <c r="I6160">
        <v>4</v>
      </c>
    </row>
    <row r="6161" spans="1:9">
      <c r="A6161" t="s">
        <v>247</v>
      </c>
      <c r="B6161" s="52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6">
        <f t="shared" si="133"/>
        <v>36115</v>
      </c>
      <c r="I6161">
        <v>3</v>
      </c>
    </row>
    <row r="6162" spans="1:9">
      <c r="A6162" t="s">
        <v>247</v>
      </c>
      <c r="B6162" s="52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6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6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6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6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6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6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6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6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6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6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6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6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6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6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6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6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6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6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6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6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6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6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6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6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6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6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6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6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6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6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6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6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6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6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6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6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6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6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6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6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6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6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6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6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6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6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6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6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6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6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6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6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6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6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6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6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6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6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6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6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6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6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6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6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6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6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6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6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6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6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6">
        <f t="shared" si="135"/>
        <v>36119</v>
      </c>
      <c r="I6232">
        <v>5</v>
      </c>
    </row>
    <row r="6233" spans="1:9">
      <c r="A6233" t="s">
        <v>247</v>
      </c>
      <c r="B6233" s="52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6">
        <f t="shared" si="135"/>
        <v>36119</v>
      </c>
      <c r="I6233">
        <v>4</v>
      </c>
    </row>
    <row r="6234" spans="1:9">
      <c r="A6234" t="s">
        <v>247</v>
      </c>
      <c r="B6234" s="52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6">
        <f t="shared" si="135"/>
        <v>36119</v>
      </c>
      <c r="I6234">
        <v>5</v>
      </c>
    </row>
    <row r="6235" spans="1:9">
      <c r="A6235" t="s">
        <v>247</v>
      </c>
      <c r="B6235" s="52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6">
        <f t="shared" si="135"/>
        <v>36119</v>
      </c>
      <c r="I6235">
        <v>5</v>
      </c>
    </row>
    <row r="6236" spans="1:9">
      <c r="A6236" t="s">
        <v>247</v>
      </c>
      <c r="B6236" s="52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6">
        <f t="shared" si="135"/>
        <v>36119</v>
      </c>
      <c r="I6236">
        <v>5</v>
      </c>
    </row>
    <row r="6237" spans="1:9">
      <c r="A6237" t="s">
        <v>247</v>
      </c>
      <c r="B6237" s="52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6">
        <f t="shared" si="135"/>
        <v>36119</v>
      </c>
      <c r="I6237">
        <v>5</v>
      </c>
    </row>
    <row r="6238" spans="1:9">
      <c r="A6238" t="s">
        <v>247</v>
      </c>
      <c r="B6238" s="52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6">
        <f t="shared" si="135"/>
        <v>36119</v>
      </c>
      <c r="I6238">
        <v>5</v>
      </c>
    </row>
    <row r="6239" spans="1:9">
      <c r="A6239" t="s">
        <v>247</v>
      </c>
      <c r="B6239" s="52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6">
        <f t="shared" si="135"/>
        <v>36119</v>
      </c>
      <c r="I6239">
        <v>4</v>
      </c>
    </row>
    <row r="6240" spans="1:9">
      <c r="A6240" t="s">
        <v>247</v>
      </c>
      <c r="B6240" s="52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6">
        <f t="shared" si="135"/>
        <v>36119</v>
      </c>
      <c r="I6240">
        <v>5</v>
      </c>
    </row>
    <row r="6241" spans="1:9">
      <c r="A6241" t="s">
        <v>247</v>
      </c>
      <c r="B6241" s="52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6">
        <f t="shared" si="135"/>
        <v>36119</v>
      </c>
      <c r="I6241">
        <v>5</v>
      </c>
    </row>
    <row r="6242" spans="1:9">
      <c r="A6242" t="s">
        <v>247</v>
      </c>
      <c r="B6242" s="52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6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6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6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6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6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6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6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6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6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6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6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6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6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6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6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6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6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6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6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6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6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6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6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6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6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6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6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6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6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6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6">
        <f t="shared" si="135"/>
        <v>36119</v>
      </c>
      <c r="I6272">
        <v>5</v>
      </c>
    </row>
    <row r="6273" spans="1:9">
      <c r="A6273" t="s">
        <v>247</v>
      </c>
      <c r="B6273" s="52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6">
        <f t="shared" si="135"/>
        <v>36119</v>
      </c>
      <c r="I6273">
        <v>5</v>
      </c>
    </row>
    <row r="6274" spans="1:9">
      <c r="A6274" t="s">
        <v>247</v>
      </c>
      <c r="B6274" s="52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6">
        <f t="shared" si="135"/>
        <v>36119</v>
      </c>
      <c r="I6274">
        <v>4</v>
      </c>
    </row>
    <row r="6275" spans="1:9">
      <c r="A6275" t="s">
        <v>247</v>
      </c>
      <c r="B6275" s="52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6">
        <f t="shared" si="135"/>
        <v>36119</v>
      </c>
      <c r="I6275">
        <v>4</v>
      </c>
    </row>
    <row r="6276" spans="1:9">
      <c r="A6276" t="s">
        <v>247</v>
      </c>
      <c r="B6276" s="52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6">
        <f t="shared" si="135"/>
        <v>36119</v>
      </c>
      <c r="I6276">
        <v>5</v>
      </c>
    </row>
    <row r="6277" spans="1:9">
      <c r="A6277" t="s">
        <v>247</v>
      </c>
      <c r="B6277" s="52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6">
        <f t="shared" si="135"/>
        <v>36119</v>
      </c>
      <c r="I6277">
        <v>4</v>
      </c>
    </row>
    <row r="6278" spans="1:9">
      <c r="A6278" t="s">
        <v>247</v>
      </c>
      <c r="B6278" s="52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6">
        <f t="shared" si="135"/>
        <v>36119</v>
      </c>
      <c r="I6278">
        <v>5</v>
      </c>
    </row>
    <row r="6279" spans="1:9">
      <c r="A6279" t="s">
        <v>247</v>
      </c>
      <c r="B6279" s="52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6">
        <f t="shared" ref="H6279:H6342" si="136">H6278</f>
        <v>36119</v>
      </c>
      <c r="I6279">
        <v>5</v>
      </c>
    </row>
    <row r="6280" spans="1:9">
      <c r="A6280" t="s">
        <v>247</v>
      </c>
      <c r="B6280" s="52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6">
        <f t="shared" si="136"/>
        <v>36119</v>
      </c>
      <c r="I6280">
        <v>5</v>
      </c>
    </row>
    <row r="6281" spans="1:9">
      <c r="A6281" t="s">
        <v>247</v>
      </c>
      <c r="B6281" s="52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6">
        <f t="shared" si="136"/>
        <v>36119</v>
      </c>
      <c r="I6281">
        <v>4</v>
      </c>
    </row>
    <row r="6282" spans="1:9">
      <c r="A6282" t="s">
        <v>247</v>
      </c>
      <c r="B6282" s="52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6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6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6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6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6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6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6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6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6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6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6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6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6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6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6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6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6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6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6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6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6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6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6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6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6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6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6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6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6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6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6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6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6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6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6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6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6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6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6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6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6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6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6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6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6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6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6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6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6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6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6">
        <f t="shared" si="136"/>
        <v>36119</v>
      </c>
      <c r="I6332">
        <v>5</v>
      </c>
    </row>
    <row r="6333" spans="1:9">
      <c r="A6333" t="s">
        <v>247</v>
      </c>
      <c r="B6333" s="52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6">
        <f t="shared" si="136"/>
        <v>36119</v>
      </c>
      <c r="I6333">
        <v>4</v>
      </c>
    </row>
    <row r="6334" spans="1:9">
      <c r="A6334" t="s">
        <v>247</v>
      </c>
      <c r="B6334" s="52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6">
        <f t="shared" si="136"/>
        <v>36119</v>
      </c>
      <c r="I6334">
        <v>5</v>
      </c>
    </row>
    <row r="6335" spans="1:9">
      <c r="A6335" t="s">
        <v>247</v>
      </c>
      <c r="B6335" s="52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6">
        <f t="shared" si="136"/>
        <v>36119</v>
      </c>
      <c r="I6335">
        <v>5</v>
      </c>
    </row>
    <row r="6336" spans="1:9">
      <c r="A6336" t="s">
        <v>247</v>
      </c>
      <c r="B6336" s="52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6">
        <f t="shared" si="136"/>
        <v>36119</v>
      </c>
      <c r="I6336">
        <v>5</v>
      </c>
    </row>
    <row r="6337" spans="1:9">
      <c r="A6337" t="s">
        <v>247</v>
      </c>
      <c r="B6337" s="52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6">
        <f t="shared" si="136"/>
        <v>36119</v>
      </c>
      <c r="I6337">
        <v>4</v>
      </c>
    </row>
    <row r="6338" spans="1:9">
      <c r="A6338" t="s">
        <v>247</v>
      </c>
      <c r="B6338" s="52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6">
        <f t="shared" si="136"/>
        <v>36119</v>
      </c>
      <c r="I6338">
        <v>5</v>
      </c>
    </row>
    <row r="6339" spans="1:9">
      <c r="A6339" t="s">
        <v>247</v>
      </c>
      <c r="B6339" s="52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6">
        <f t="shared" si="136"/>
        <v>36119</v>
      </c>
      <c r="I6339">
        <v>5</v>
      </c>
    </row>
    <row r="6340" spans="1:9">
      <c r="A6340" t="s">
        <v>247</v>
      </c>
      <c r="B6340" s="52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6">
        <f t="shared" si="136"/>
        <v>36119</v>
      </c>
      <c r="I6340">
        <v>4</v>
      </c>
    </row>
    <row r="6341" spans="1:9">
      <c r="A6341" t="s">
        <v>247</v>
      </c>
      <c r="B6341" s="52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6">
        <f t="shared" si="136"/>
        <v>36119</v>
      </c>
      <c r="I6341">
        <v>4</v>
      </c>
    </row>
    <row r="6342" spans="1:9">
      <c r="A6342" t="s">
        <v>247</v>
      </c>
      <c r="B6342" s="52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6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6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6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6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6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6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6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6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6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6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6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6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6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6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6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6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6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6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6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6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6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6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6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6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6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6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6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6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6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6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6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6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6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6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6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6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6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6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6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6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6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6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6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6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6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6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6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6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6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6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6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6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6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6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6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6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6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6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6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6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6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6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6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6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6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6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6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6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6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6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6">
        <f t="shared" si="138"/>
        <v>36124</v>
      </c>
      <c r="I6412">
        <v>7</v>
      </c>
    </row>
    <row r="6413" spans="1:9">
      <c r="A6413" t="s">
        <v>247</v>
      </c>
      <c r="B6413" s="52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6">
        <f t="shared" si="138"/>
        <v>36124</v>
      </c>
      <c r="I6413">
        <v>5</v>
      </c>
    </row>
    <row r="6414" spans="1:9">
      <c r="A6414" t="s">
        <v>247</v>
      </c>
      <c r="B6414" s="52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6">
        <f t="shared" si="138"/>
        <v>36124</v>
      </c>
      <c r="I6414">
        <v>6</v>
      </c>
    </row>
    <row r="6415" spans="1:9">
      <c r="A6415" t="s">
        <v>247</v>
      </c>
      <c r="B6415" s="52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6">
        <f t="shared" si="138"/>
        <v>36124</v>
      </c>
      <c r="I6415">
        <v>6</v>
      </c>
    </row>
    <row r="6416" spans="1:9">
      <c r="A6416" t="s">
        <v>247</v>
      </c>
      <c r="B6416" s="52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6">
        <f t="shared" si="138"/>
        <v>36124</v>
      </c>
      <c r="I6416">
        <v>7</v>
      </c>
    </row>
    <row r="6417" spans="1:9">
      <c r="A6417" t="s">
        <v>247</v>
      </c>
      <c r="B6417" s="52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6">
        <f t="shared" si="138"/>
        <v>36124</v>
      </c>
      <c r="I6417">
        <v>7</v>
      </c>
    </row>
    <row r="6418" spans="1:9">
      <c r="A6418" t="s">
        <v>247</v>
      </c>
      <c r="B6418" s="52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6">
        <f t="shared" si="138"/>
        <v>36124</v>
      </c>
      <c r="I6418">
        <v>7</v>
      </c>
    </row>
    <row r="6419" spans="1:9">
      <c r="A6419" t="s">
        <v>247</v>
      </c>
      <c r="B6419" s="52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6">
        <f t="shared" si="138"/>
        <v>36124</v>
      </c>
      <c r="I6419">
        <v>7</v>
      </c>
    </row>
    <row r="6420" spans="1:9">
      <c r="A6420" t="s">
        <v>247</v>
      </c>
      <c r="B6420" s="52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6">
        <f t="shared" si="138"/>
        <v>36124</v>
      </c>
      <c r="I6420">
        <v>7</v>
      </c>
    </row>
    <row r="6421" spans="1:9">
      <c r="A6421" t="s">
        <v>247</v>
      </c>
      <c r="B6421" s="52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6">
        <f t="shared" si="138"/>
        <v>36124</v>
      </c>
      <c r="I6421">
        <v>7</v>
      </c>
    </row>
    <row r="6422" spans="1:9">
      <c r="A6422" t="s">
        <v>247</v>
      </c>
      <c r="B6422" s="52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6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6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6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6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6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6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6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6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6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6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6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6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6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6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6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6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6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6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6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6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6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6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6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6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6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6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6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6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6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6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6">
        <f t="shared" si="138"/>
        <v>36124</v>
      </c>
      <c r="I6452">
        <v>7</v>
      </c>
    </row>
    <row r="6453" spans="1:9">
      <c r="A6453" t="s">
        <v>247</v>
      </c>
      <c r="B6453" s="52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6">
        <f t="shared" si="138"/>
        <v>36124</v>
      </c>
      <c r="I6453">
        <v>6</v>
      </c>
    </row>
    <row r="6454" spans="1:9">
      <c r="A6454" t="s">
        <v>247</v>
      </c>
      <c r="B6454" s="52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6">
        <f t="shared" si="138"/>
        <v>36124</v>
      </c>
      <c r="I6454">
        <v>6</v>
      </c>
    </row>
    <row r="6455" spans="1:9">
      <c r="A6455" t="s">
        <v>247</v>
      </c>
      <c r="B6455" s="52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6">
        <f t="shared" si="138"/>
        <v>36124</v>
      </c>
      <c r="I6455">
        <v>6</v>
      </c>
    </row>
    <row r="6456" spans="1:9">
      <c r="A6456" t="s">
        <v>247</v>
      </c>
      <c r="B6456" s="52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6">
        <f t="shared" si="138"/>
        <v>36124</v>
      </c>
      <c r="I6456">
        <v>6</v>
      </c>
    </row>
    <row r="6457" spans="1:9">
      <c r="A6457" t="s">
        <v>247</v>
      </c>
      <c r="B6457" s="52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6">
        <f t="shared" si="138"/>
        <v>36124</v>
      </c>
      <c r="I6457">
        <v>5</v>
      </c>
    </row>
    <row r="6458" spans="1:9">
      <c r="A6458" t="s">
        <v>247</v>
      </c>
      <c r="B6458" s="52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6">
        <f t="shared" si="138"/>
        <v>36124</v>
      </c>
      <c r="I6458">
        <v>6</v>
      </c>
    </row>
    <row r="6459" spans="1:9">
      <c r="A6459" t="s">
        <v>247</v>
      </c>
      <c r="B6459" s="52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6">
        <f t="shared" ref="H6459:H6522" si="139">H6458</f>
        <v>36124</v>
      </c>
      <c r="I6459">
        <v>6</v>
      </c>
    </row>
    <row r="6460" spans="1:9">
      <c r="A6460" t="s">
        <v>247</v>
      </c>
      <c r="B6460" s="52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6">
        <f t="shared" si="139"/>
        <v>36124</v>
      </c>
      <c r="I6460">
        <v>6</v>
      </c>
    </row>
    <row r="6461" spans="1:9">
      <c r="A6461" t="s">
        <v>247</v>
      </c>
      <c r="B6461" s="52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6">
        <f t="shared" si="139"/>
        <v>36124</v>
      </c>
      <c r="I6461">
        <v>6</v>
      </c>
    </row>
    <row r="6462" spans="1:9">
      <c r="A6462" t="s">
        <v>247</v>
      </c>
      <c r="B6462" s="52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6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6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6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6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6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6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6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6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6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6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6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6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6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6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6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6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6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6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6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6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6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6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6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6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6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6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6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6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6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6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6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6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6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6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6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6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6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6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6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6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6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6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6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6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6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6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6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6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6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6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6">
        <f t="shared" si="139"/>
        <v>36124</v>
      </c>
      <c r="I6512">
        <v>6</v>
      </c>
    </row>
    <row r="6513" spans="1:9">
      <c r="A6513" t="s">
        <v>247</v>
      </c>
      <c r="B6513" s="52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6">
        <f t="shared" si="139"/>
        <v>36124</v>
      </c>
      <c r="I6513">
        <v>5</v>
      </c>
    </row>
    <row r="6514" spans="1:9">
      <c r="A6514" t="s">
        <v>247</v>
      </c>
      <c r="B6514" s="52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6">
        <f t="shared" si="139"/>
        <v>36124</v>
      </c>
      <c r="I6514">
        <v>6</v>
      </c>
    </row>
    <row r="6515" spans="1:9">
      <c r="A6515" t="s">
        <v>247</v>
      </c>
      <c r="B6515" s="52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6">
        <f t="shared" si="139"/>
        <v>36124</v>
      </c>
      <c r="I6515">
        <v>6</v>
      </c>
    </row>
    <row r="6516" spans="1:9">
      <c r="A6516" t="s">
        <v>247</v>
      </c>
      <c r="B6516" s="52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6">
        <f t="shared" si="139"/>
        <v>36124</v>
      </c>
      <c r="I6516">
        <v>6</v>
      </c>
    </row>
    <row r="6517" spans="1:9">
      <c r="A6517" t="s">
        <v>247</v>
      </c>
      <c r="B6517" s="52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6">
        <f t="shared" si="139"/>
        <v>36124</v>
      </c>
      <c r="I6517">
        <v>6</v>
      </c>
    </row>
    <row r="6518" spans="1:9">
      <c r="A6518" t="s">
        <v>247</v>
      </c>
      <c r="B6518" s="52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6">
        <f t="shared" si="139"/>
        <v>36124</v>
      </c>
      <c r="I6518">
        <v>6</v>
      </c>
    </row>
    <row r="6519" spans="1:9">
      <c r="A6519" t="s">
        <v>247</v>
      </c>
      <c r="B6519" s="52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6">
        <f t="shared" si="139"/>
        <v>36124</v>
      </c>
      <c r="I6519">
        <v>6</v>
      </c>
    </row>
    <row r="6520" spans="1:9">
      <c r="A6520" t="s">
        <v>247</v>
      </c>
      <c r="B6520" s="52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6">
        <f t="shared" si="139"/>
        <v>36124</v>
      </c>
    </row>
    <row r="6521" spans="1:9">
      <c r="A6521" t="s">
        <v>247</v>
      </c>
      <c r="B6521" s="52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6">
        <f t="shared" si="139"/>
        <v>36124</v>
      </c>
      <c r="I6521">
        <v>6</v>
      </c>
    </row>
    <row r="6522" spans="1:9">
      <c r="A6522" t="s">
        <v>247</v>
      </c>
      <c r="B6522" s="52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6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6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6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6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6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6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6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6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6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6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6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6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6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6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6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6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6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6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6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6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6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6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6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6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6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6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6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6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6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6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6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6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6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6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6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6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6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6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6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6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6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6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6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6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6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6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6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6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6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6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6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6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6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6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6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6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6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6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6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6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6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6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6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6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6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6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6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6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6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6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6">
        <f t="shared" si="141"/>
        <v>36129</v>
      </c>
      <c r="I6592">
        <v>7</v>
      </c>
    </row>
    <row r="6593" spans="1:9">
      <c r="A6593" t="s">
        <v>247</v>
      </c>
      <c r="B6593" s="52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6">
        <f t="shared" si="141"/>
        <v>36129</v>
      </c>
      <c r="I6593">
        <v>6</v>
      </c>
    </row>
    <row r="6594" spans="1:9">
      <c r="A6594" t="s">
        <v>247</v>
      </c>
      <c r="B6594" s="52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6">
        <f t="shared" si="141"/>
        <v>36129</v>
      </c>
      <c r="I6594">
        <v>8</v>
      </c>
    </row>
    <row r="6595" spans="1:9">
      <c r="A6595" t="s">
        <v>247</v>
      </c>
      <c r="B6595" s="52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6">
        <f t="shared" si="141"/>
        <v>36129</v>
      </c>
      <c r="I6595">
        <v>7</v>
      </c>
    </row>
    <row r="6596" spans="1:9">
      <c r="A6596" t="s">
        <v>247</v>
      </c>
      <c r="B6596" s="52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6">
        <f t="shared" si="141"/>
        <v>36129</v>
      </c>
      <c r="I6596">
        <v>8</v>
      </c>
    </row>
    <row r="6597" spans="1:9">
      <c r="A6597" t="s">
        <v>247</v>
      </c>
      <c r="B6597" s="52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6">
        <f t="shared" si="141"/>
        <v>36129</v>
      </c>
      <c r="I6597">
        <v>8</v>
      </c>
    </row>
    <row r="6598" spans="1:9">
      <c r="A6598" t="s">
        <v>247</v>
      </c>
      <c r="B6598" s="52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6">
        <f t="shared" si="141"/>
        <v>36129</v>
      </c>
      <c r="I6598">
        <v>8</v>
      </c>
    </row>
    <row r="6599" spans="1:9">
      <c r="A6599" t="s">
        <v>247</v>
      </c>
      <c r="B6599" s="52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6">
        <f t="shared" si="141"/>
        <v>36129</v>
      </c>
      <c r="I6599">
        <v>7</v>
      </c>
    </row>
    <row r="6600" spans="1:9">
      <c r="A6600" t="s">
        <v>247</v>
      </c>
      <c r="B6600" s="52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6">
        <f t="shared" si="141"/>
        <v>36129</v>
      </c>
      <c r="I6600">
        <v>8</v>
      </c>
    </row>
    <row r="6601" spans="1:9">
      <c r="A6601" t="s">
        <v>247</v>
      </c>
      <c r="B6601" s="52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6">
        <f t="shared" si="141"/>
        <v>36129</v>
      </c>
      <c r="I6601">
        <v>7</v>
      </c>
    </row>
    <row r="6602" spans="1:9">
      <c r="A6602" t="s">
        <v>247</v>
      </c>
      <c r="B6602" s="52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6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6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6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6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6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6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6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6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6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6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6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6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6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6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6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6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6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6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6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6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6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6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6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6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6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6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6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6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6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6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6">
        <f t="shared" si="141"/>
        <v>36129</v>
      </c>
      <c r="I6632">
        <v>8</v>
      </c>
    </row>
    <row r="6633" spans="1:9">
      <c r="A6633" t="s">
        <v>247</v>
      </c>
      <c r="B6633" s="52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6">
        <f t="shared" si="141"/>
        <v>36129</v>
      </c>
      <c r="I6633">
        <v>7</v>
      </c>
    </row>
    <row r="6634" spans="1:9">
      <c r="A6634" t="s">
        <v>247</v>
      </c>
      <c r="B6634" s="52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6">
        <f t="shared" si="141"/>
        <v>36129</v>
      </c>
      <c r="I6634">
        <v>7</v>
      </c>
    </row>
    <row r="6635" spans="1:9">
      <c r="A6635" t="s">
        <v>247</v>
      </c>
      <c r="B6635" s="52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6">
        <f t="shared" si="141"/>
        <v>36129</v>
      </c>
      <c r="I6635">
        <v>6</v>
      </c>
    </row>
    <row r="6636" spans="1:9">
      <c r="A6636" t="s">
        <v>247</v>
      </c>
      <c r="B6636" s="52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6">
        <f t="shared" si="141"/>
        <v>36129</v>
      </c>
      <c r="I6636">
        <v>7</v>
      </c>
    </row>
    <row r="6637" spans="1:9">
      <c r="A6637" t="s">
        <v>247</v>
      </c>
      <c r="B6637" s="52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6">
        <f t="shared" si="141"/>
        <v>36129</v>
      </c>
      <c r="I6637">
        <v>6</v>
      </c>
    </row>
    <row r="6638" spans="1:9">
      <c r="A6638" t="s">
        <v>247</v>
      </c>
      <c r="B6638" s="52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6">
        <f t="shared" si="141"/>
        <v>36129</v>
      </c>
      <c r="I6638">
        <v>7</v>
      </c>
    </row>
    <row r="6639" spans="1:9">
      <c r="A6639" t="s">
        <v>247</v>
      </c>
      <c r="B6639" s="52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6">
        <f t="shared" ref="H6639:H6702" si="142">H6638</f>
        <v>36129</v>
      </c>
      <c r="I6639">
        <v>7</v>
      </c>
    </row>
    <row r="6640" spans="1:9">
      <c r="A6640" t="s">
        <v>247</v>
      </c>
      <c r="B6640" s="52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6">
        <f t="shared" si="142"/>
        <v>36129</v>
      </c>
      <c r="I6640">
        <v>7</v>
      </c>
    </row>
    <row r="6641" spans="1:9">
      <c r="A6641" t="s">
        <v>247</v>
      </c>
      <c r="B6641" s="52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6">
        <f t="shared" si="142"/>
        <v>36129</v>
      </c>
      <c r="I6641">
        <v>7</v>
      </c>
    </row>
    <row r="6642" spans="1:9">
      <c r="A6642" t="s">
        <v>247</v>
      </c>
      <c r="B6642" s="52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6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6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6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6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6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6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6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6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6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6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6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6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6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6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6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6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6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6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6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6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6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6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6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6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6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6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6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6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6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6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6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6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6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6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6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6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6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6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6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6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6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6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6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6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6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6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6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6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6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6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6">
        <f t="shared" si="142"/>
        <v>36129</v>
      </c>
      <c r="I6692">
        <v>8</v>
      </c>
    </row>
    <row r="6693" spans="1:9">
      <c r="A6693" t="s">
        <v>247</v>
      </c>
      <c r="B6693" s="52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6">
        <f t="shared" si="142"/>
        <v>36129</v>
      </c>
      <c r="I6693">
        <v>8</v>
      </c>
    </row>
    <row r="6694" spans="1:9">
      <c r="A6694" t="s">
        <v>247</v>
      </c>
      <c r="B6694" s="52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6">
        <f t="shared" si="142"/>
        <v>36129</v>
      </c>
      <c r="I6694">
        <v>7</v>
      </c>
    </row>
    <row r="6695" spans="1:9">
      <c r="A6695" t="s">
        <v>247</v>
      </c>
      <c r="B6695" s="52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6">
        <f t="shared" si="142"/>
        <v>36129</v>
      </c>
      <c r="I6695">
        <v>7</v>
      </c>
    </row>
    <row r="6696" spans="1:9">
      <c r="A6696" t="s">
        <v>247</v>
      </c>
      <c r="B6696" s="52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6">
        <f t="shared" si="142"/>
        <v>36129</v>
      </c>
      <c r="I6696">
        <v>7</v>
      </c>
    </row>
    <row r="6697" spans="1:9">
      <c r="A6697" t="s">
        <v>247</v>
      </c>
      <c r="B6697" s="52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6">
        <f t="shared" si="142"/>
        <v>36129</v>
      </c>
      <c r="I6697">
        <v>7</v>
      </c>
    </row>
    <row r="6698" spans="1:9">
      <c r="A6698" t="s">
        <v>247</v>
      </c>
      <c r="B6698" s="52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6">
        <f t="shared" si="142"/>
        <v>36129</v>
      </c>
      <c r="I6698">
        <v>8</v>
      </c>
    </row>
    <row r="6699" spans="1:9">
      <c r="A6699" t="s">
        <v>247</v>
      </c>
      <c r="B6699" s="52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6">
        <f t="shared" si="142"/>
        <v>36129</v>
      </c>
      <c r="I6699">
        <v>7</v>
      </c>
    </row>
    <row r="6700" spans="1:9">
      <c r="A6700" t="s">
        <v>247</v>
      </c>
      <c r="B6700" s="52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6">
        <f t="shared" si="142"/>
        <v>36129</v>
      </c>
      <c r="I6700">
        <v>7</v>
      </c>
    </row>
    <row r="6701" spans="1:9">
      <c r="A6701" t="s">
        <v>247</v>
      </c>
      <c r="B6701" s="52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6">
        <f t="shared" si="142"/>
        <v>36129</v>
      </c>
      <c r="I6701">
        <v>6</v>
      </c>
    </row>
    <row r="6702" spans="1:9">
      <c r="A6702" t="s">
        <v>247</v>
      </c>
      <c r="B6702" s="52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6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6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6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6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6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6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6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6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6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6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6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6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6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6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6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6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6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6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6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6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6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6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6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6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6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6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6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6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6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6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6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6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6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6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6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6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6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6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6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6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6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6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6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6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6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6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6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6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6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6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6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6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6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6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6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6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6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6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6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6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6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6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6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6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6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6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6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6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6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6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6">
        <f t="shared" si="144"/>
        <v>36133</v>
      </c>
      <c r="I6772">
        <v>9</v>
      </c>
    </row>
    <row r="6773" spans="1:9">
      <c r="A6773" t="s">
        <v>247</v>
      </c>
      <c r="B6773" s="52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6">
        <f t="shared" si="144"/>
        <v>36133</v>
      </c>
      <c r="I6773">
        <v>7</v>
      </c>
    </row>
    <row r="6774" spans="1:9">
      <c r="A6774" t="s">
        <v>247</v>
      </c>
      <c r="B6774" s="52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6">
        <f t="shared" si="144"/>
        <v>36133</v>
      </c>
      <c r="I6774">
        <v>9</v>
      </c>
    </row>
    <row r="6775" spans="1:9">
      <c r="A6775" t="s">
        <v>247</v>
      </c>
      <c r="B6775" s="52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6">
        <f t="shared" si="144"/>
        <v>36133</v>
      </c>
      <c r="I6775">
        <v>8</v>
      </c>
    </row>
    <row r="6776" spans="1:9">
      <c r="A6776" t="s">
        <v>247</v>
      </c>
      <c r="B6776" s="52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6">
        <f t="shared" si="144"/>
        <v>36133</v>
      </c>
      <c r="I6776">
        <v>10</v>
      </c>
    </row>
    <row r="6777" spans="1:9">
      <c r="A6777" t="s">
        <v>247</v>
      </c>
      <c r="B6777" s="52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6">
        <f t="shared" si="144"/>
        <v>36133</v>
      </c>
      <c r="I6777">
        <v>10</v>
      </c>
    </row>
    <row r="6778" spans="1:9">
      <c r="A6778" t="s">
        <v>247</v>
      </c>
      <c r="B6778" s="52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6">
        <f t="shared" si="144"/>
        <v>36133</v>
      </c>
      <c r="I6778">
        <v>9</v>
      </c>
    </row>
    <row r="6779" spans="1:9">
      <c r="A6779" t="s">
        <v>247</v>
      </c>
      <c r="B6779" s="52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6">
        <f t="shared" si="144"/>
        <v>36133</v>
      </c>
      <c r="I6779">
        <v>8</v>
      </c>
    </row>
    <row r="6780" spans="1:9">
      <c r="A6780" t="s">
        <v>247</v>
      </c>
      <c r="B6780" s="52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6">
        <f t="shared" si="144"/>
        <v>36133</v>
      </c>
      <c r="I6780">
        <v>10</v>
      </c>
    </row>
    <row r="6781" spans="1:9">
      <c r="A6781" t="s">
        <v>247</v>
      </c>
      <c r="B6781" s="52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6">
        <f t="shared" si="144"/>
        <v>36133</v>
      </c>
      <c r="I6781">
        <v>8</v>
      </c>
    </row>
    <row r="6782" spans="1:9">
      <c r="A6782" t="s">
        <v>247</v>
      </c>
      <c r="B6782" s="52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6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6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6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6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6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6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6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6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6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6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6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6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6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6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6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6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6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6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6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6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6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6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6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6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6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6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6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6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6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6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6">
        <f t="shared" si="144"/>
        <v>36133</v>
      </c>
      <c r="I6812">
        <v>9</v>
      </c>
    </row>
    <row r="6813" spans="1:9">
      <c r="A6813" t="s">
        <v>247</v>
      </c>
      <c r="B6813" s="52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6">
        <f t="shared" si="144"/>
        <v>36133</v>
      </c>
      <c r="I6813">
        <v>10</v>
      </c>
    </row>
    <row r="6814" spans="1:9">
      <c r="A6814" t="s">
        <v>247</v>
      </c>
      <c r="B6814" s="52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6">
        <f t="shared" si="144"/>
        <v>36133</v>
      </c>
      <c r="I6814">
        <v>8</v>
      </c>
    </row>
    <row r="6815" spans="1:9">
      <c r="A6815" t="s">
        <v>247</v>
      </c>
      <c r="B6815" s="52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6">
        <f t="shared" si="144"/>
        <v>36133</v>
      </c>
      <c r="I6815">
        <v>8</v>
      </c>
    </row>
    <row r="6816" spans="1:9">
      <c r="A6816" t="s">
        <v>247</v>
      </c>
      <c r="B6816" s="52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6">
        <f t="shared" si="144"/>
        <v>36133</v>
      </c>
      <c r="I6816">
        <v>8</v>
      </c>
    </row>
    <row r="6817" spans="1:9">
      <c r="A6817" t="s">
        <v>247</v>
      </c>
      <c r="B6817" s="52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6">
        <f t="shared" si="144"/>
        <v>36133</v>
      </c>
      <c r="I6817">
        <v>8</v>
      </c>
    </row>
    <row r="6818" spans="1:9">
      <c r="A6818" t="s">
        <v>247</v>
      </c>
      <c r="B6818" s="52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6">
        <f t="shared" si="144"/>
        <v>36133</v>
      </c>
      <c r="I6818">
        <v>9</v>
      </c>
    </row>
    <row r="6819" spans="1:9">
      <c r="A6819" t="s">
        <v>247</v>
      </c>
      <c r="B6819" s="52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6">
        <f t="shared" ref="H6819:H6882" si="145">H6818</f>
        <v>36133</v>
      </c>
      <c r="I6819">
        <v>9</v>
      </c>
    </row>
    <row r="6820" spans="1:9">
      <c r="A6820" t="s">
        <v>247</v>
      </c>
      <c r="B6820" s="52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6">
        <f t="shared" si="145"/>
        <v>36133</v>
      </c>
      <c r="I6820">
        <v>8</v>
      </c>
    </row>
    <row r="6821" spans="1:9">
      <c r="A6821" t="s">
        <v>247</v>
      </c>
      <c r="B6821" s="52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6">
        <f t="shared" si="145"/>
        <v>36133</v>
      </c>
      <c r="I6821">
        <v>9</v>
      </c>
    </row>
    <row r="6822" spans="1:9">
      <c r="A6822" t="s">
        <v>247</v>
      </c>
      <c r="B6822" s="52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6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6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6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6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6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6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6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6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6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6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6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6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6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6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6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6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6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6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6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6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6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6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6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6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6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6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6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6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6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6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6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6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6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6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6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6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6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6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6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6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6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6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6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6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6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6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6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6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6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6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6">
        <f t="shared" si="145"/>
        <v>36133</v>
      </c>
      <c r="I6872">
        <v>9</v>
      </c>
    </row>
    <row r="6873" spans="1:9">
      <c r="A6873" t="s">
        <v>247</v>
      </c>
      <c r="B6873" s="52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6">
        <f t="shared" si="145"/>
        <v>36133</v>
      </c>
      <c r="I6873">
        <v>9</v>
      </c>
    </row>
    <row r="6874" spans="1:9">
      <c r="A6874" t="s">
        <v>247</v>
      </c>
      <c r="B6874" s="52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6">
        <f t="shared" si="145"/>
        <v>36133</v>
      </c>
      <c r="I6874">
        <v>8</v>
      </c>
    </row>
    <row r="6875" spans="1:9">
      <c r="A6875" t="s">
        <v>247</v>
      </c>
      <c r="B6875" s="52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6">
        <f t="shared" si="145"/>
        <v>36133</v>
      </c>
      <c r="I6875">
        <v>8</v>
      </c>
    </row>
    <row r="6876" spans="1:9">
      <c r="A6876" t="s">
        <v>247</v>
      </c>
      <c r="B6876" s="52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6">
        <f t="shared" si="145"/>
        <v>36133</v>
      </c>
      <c r="I6876">
        <v>8</v>
      </c>
    </row>
    <row r="6877" spans="1:9">
      <c r="A6877" t="s">
        <v>247</v>
      </c>
      <c r="B6877" s="52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6">
        <f t="shared" si="145"/>
        <v>36133</v>
      </c>
      <c r="I6877">
        <v>8</v>
      </c>
    </row>
    <row r="6878" spans="1:9">
      <c r="A6878" t="s">
        <v>247</v>
      </c>
      <c r="B6878" s="52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6">
        <f t="shared" si="145"/>
        <v>36133</v>
      </c>
      <c r="I6878">
        <v>9</v>
      </c>
    </row>
    <row r="6879" spans="1:9">
      <c r="A6879" t="s">
        <v>247</v>
      </c>
      <c r="B6879" s="52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6">
        <f t="shared" si="145"/>
        <v>36133</v>
      </c>
      <c r="I6879">
        <v>8</v>
      </c>
    </row>
    <row r="6880" spans="1:9">
      <c r="A6880" t="s">
        <v>247</v>
      </c>
      <c r="B6880" s="52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6">
        <f t="shared" si="145"/>
        <v>36133</v>
      </c>
      <c r="I6880">
        <v>8</v>
      </c>
    </row>
    <row r="6881" spans="1:9">
      <c r="A6881" t="s">
        <v>247</v>
      </c>
      <c r="B6881" s="52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6">
        <f t="shared" si="145"/>
        <v>36133</v>
      </c>
      <c r="I6881">
        <v>8</v>
      </c>
    </row>
    <row r="6882" spans="1:9">
      <c r="A6882" t="s">
        <v>247</v>
      </c>
      <c r="B6882" s="52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6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6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6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6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6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6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6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6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6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6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6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6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6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6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6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6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6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6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6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6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6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6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6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6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6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6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6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6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6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6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6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6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6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6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6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6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6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6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6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6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6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6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6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6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6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6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6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6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6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6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6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6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6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6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6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6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6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6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6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6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6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6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6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6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6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6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6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6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6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6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6">
        <f t="shared" si="147"/>
        <v>36138</v>
      </c>
      <c r="I6952">
        <v>11</v>
      </c>
    </row>
    <row r="6953" spans="1:9">
      <c r="A6953" t="s">
        <v>247</v>
      </c>
      <c r="B6953" s="52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6">
        <f t="shared" si="147"/>
        <v>36138</v>
      </c>
      <c r="I6953">
        <v>9</v>
      </c>
    </row>
    <row r="6954" spans="1:9">
      <c r="A6954" t="s">
        <v>247</v>
      </c>
      <c r="B6954" s="52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6">
        <f t="shared" si="147"/>
        <v>36138</v>
      </c>
      <c r="I6954">
        <v>11</v>
      </c>
    </row>
    <row r="6955" spans="1:9">
      <c r="A6955" t="s">
        <v>247</v>
      </c>
      <c r="B6955" s="52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6">
        <f t="shared" si="147"/>
        <v>36138</v>
      </c>
      <c r="I6955">
        <v>9</v>
      </c>
    </row>
    <row r="6956" spans="1:9">
      <c r="A6956" t="s">
        <v>247</v>
      </c>
      <c r="B6956" s="52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6">
        <f t="shared" si="147"/>
        <v>36138</v>
      </c>
      <c r="I6956">
        <v>11</v>
      </c>
    </row>
    <row r="6957" spans="1:9">
      <c r="A6957" t="s">
        <v>247</v>
      </c>
      <c r="B6957" s="52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6">
        <f t="shared" si="147"/>
        <v>36138</v>
      </c>
      <c r="I6957">
        <v>11</v>
      </c>
    </row>
    <row r="6958" spans="1:9">
      <c r="A6958" t="s">
        <v>247</v>
      </c>
      <c r="B6958" s="52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6">
        <f t="shared" si="147"/>
        <v>36138</v>
      </c>
      <c r="I6958">
        <v>11</v>
      </c>
    </row>
    <row r="6959" spans="1:9">
      <c r="A6959" t="s">
        <v>247</v>
      </c>
      <c r="B6959" s="52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6">
        <f t="shared" si="147"/>
        <v>36138</v>
      </c>
      <c r="I6959">
        <v>10</v>
      </c>
    </row>
    <row r="6960" spans="1:9">
      <c r="A6960" t="s">
        <v>247</v>
      </c>
      <c r="B6960" s="52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6">
        <f t="shared" si="147"/>
        <v>36138</v>
      </c>
      <c r="I6960">
        <v>11</v>
      </c>
    </row>
    <row r="6961" spans="1:9">
      <c r="A6961" t="s">
        <v>247</v>
      </c>
      <c r="B6961" s="52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6">
        <f t="shared" si="147"/>
        <v>36138</v>
      </c>
      <c r="I6961">
        <v>9</v>
      </c>
    </row>
    <row r="6962" spans="1:9">
      <c r="A6962" t="s">
        <v>247</v>
      </c>
      <c r="B6962" s="52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6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6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6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6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6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6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6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6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6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6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6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6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6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6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6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6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6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6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6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6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6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6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6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6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6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6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6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6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6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6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6">
        <f t="shared" si="147"/>
        <v>36138</v>
      </c>
      <c r="I6992">
        <v>11</v>
      </c>
    </row>
    <row r="6993" spans="1:9">
      <c r="A6993" t="s">
        <v>247</v>
      </c>
      <c r="B6993" s="52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6">
        <f t="shared" si="147"/>
        <v>36138</v>
      </c>
      <c r="I6993">
        <v>11</v>
      </c>
    </row>
    <row r="6994" spans="1:9">
      <c r="A6994" t="s">
        <v>247</v>
      </c>
      <c r="B6994" s="52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6">
        <f t="shared" si="147"/>
        <v>36138</v>
      </c>
      <c r="I6994">
        <v>9</v>
      </c>
    </row>
    <row r="6995" spans="1:9">
      <c r="A6995" t="s">
        <v>247</v>
      </c>
      <c r="B6995" s="52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6">
        <f t="shared" si="147"/>
        <v>36138</v>
      </c>
      <c r="I6995">
        <v>9</v>
      </c>
    </row>
    <row r="6996" spans="1:9">
      <c r="A6996" t="s">
        <v>247</v>
      </c>
      <c r="B6996" s="52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6">
        <f t="shared" si="147"/>
        <v>36138</v>
      </c>
      <c r="I6996">
        <v>9</v>
      </c>
    </row>
    <row r="6997" spans="1:9">
      <c r="A6997" t="s">
        <v>247</v>
      </c>
      <c r="B6997" s="52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6">
        <f t="shared" si="147"/>
        <v>36138</v>
      </c>
      <c r="I6997">
        <v>9</v>
      </c>
    </row>
    <row r="6998" spans="1:9">
      <c r="A6998" t="s">
        <v>247</v>
      </c>
      <c r="B6998" s="52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6">
        <f t="shared" si="147"/>
        <v>36138</v>
      </c>
      <c r="I6998">
        <v>10</v>
      </c>
    </row>
    <row r="6999" spans="1:9">
      <c r="A6999" t="s">
        <v>247</v>
      </c>
      <c r="B6999" s="52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6">
        <f t="shared" ref="H6999:H7062" si="148">H6998</f>
        <v>36138</v>
      </c>
      <c r="I6999">
        <v>10</v>
      </c>
    </row>
    <row r="7000" spans="1:9">
      <c r="A7000" t="s">
        <v>247</v>
      </c>
      <c r="B7000" s="52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6">
        <f t="shared" si="148"/>
        <v>36138</v>
      </c>
      <c r="I7000">
        <v>10</v>
      </c>
    </row>
    <row r="7001" spans="1:9">
      <c r="A7001" t="s">
        <v>247</v>
      </c>
      <c r="B7001" s="52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6">
        <f t="shared" si="148"/>
        <v>36138</v>
      </c>
      <c r="I7001">
        <v>10</v>
      </c>
    </row>
    <row r="7002" spans="1:9">
      <c r="A7002" t="s">
        <v>247</v>
      </c>
      <c r="B7002" s="52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6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6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6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6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6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6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6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6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6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6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6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6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6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6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6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6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6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6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6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6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6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6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6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6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6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6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6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6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6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6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6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6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6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6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6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6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6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6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6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6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6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6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6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6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6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6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6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6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6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6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6">
        <f t="shared" si="148"/>
        <v>36138</v>
      </c>
      <c r="I7052">
        <v>10</v>
      </c>
    </row>
    <row r="7053" spans="1:9">
      <c r="A7053" t="s">
        <v>247</v>
      </c>
      <c r="B7053" s="52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6">
        <f t="shared" si="148"/>
        <v>36138</v>
      </c>
      <c r="I7053">
        <v>10</v>
      </c>
    </row>
    <row r="7054" spans="1:9">
      <c r="A7054" t="s">
        <v>247</v>
      </c>
      <c r="B7054" s="52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6">
        <f t="shared" si="148"/>
        <v>36138</v>
      </c>
      <c r="I7054">
        <v>11</v>
      </c>
    </row>
    <row r="7055" spans="1:9">
      <c r="A7055" t="s">
        <v>247</v>
      </c>
      <c r="B7055" s="52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6">
        <f t="shared" si="148"/>
        <v>36138</v>
      </c>
      <c r="I7055">
        <v>10</v>
      </c>
    </row>
    <row r="7056" spans="1:9">
      <c r="A7056" t="s">
        <v>247</v>
      </c>
      <c r="B7056" s="52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6">
        <f t="shared" si="148"/>
        <v>36138</v>
      </c>
      <c r="I7056">
        <v>9</v>
      </c>
    </row>
    <row r="7057" spans="1:9">
      <c r="A7057" t="s">
        <v>247</v>
      </c>
      <c r="B7057" s="52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6">
        <f t="shared" si="148"/>
        <v>36138</v>
      </c>
      <c r="I7057">
        <v>9</v>
      </c>
    </row>
    <row r="7058" spans="1:9">
      <c r="A7058" t="s">
        <v>247</v>
      </c>
      <c r="B7058" s="52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6">
        <f t="shared" si="148"/>
        <v>36138</v>
      </c>
      <c r="I7058">
        <v>10</v>
      </c>
    </row>
    <row r="7059" spans="1:9">
      <c r="A7059" t="s">
        <v>247</v>
      </c>
      <c r="B7059" s="52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6">
        <f t="shared" si="148"/>
        <v>36138</v>
      </c>
      <c r="I7059">
        <v>10</v>
      </c>
    </row>
    <row r="7060" spans="1:9">
      <c r="A7060" t="s">
        <v>247</v>
      </c>
      <c r="B7060" s="52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6">
        <f t="shared" si="148"/>
        <v>36138</v>
      </c>
      <c r="I7060">
        <v>10</v>
      </c>
    </row>
    <row r="7061" spans="1:9">
      <c r="A7061" t="s">
        <v>247</v>
      </c>
      <c r="B7061" s="52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6">
        <f t="shared" si="148"/>
        <v>36138</v>
      </c>
      <c r="I7061">
        <v>9</v>
      </c>
    </row>
    <row r="7062" spans="1:9">
      <c r="A7062" t="s">
        <v>247</v>
      </c>
      <c r="B7062" s="52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6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6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6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6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6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6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6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6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6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6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6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6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6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6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6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6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6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6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6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6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6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6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6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6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6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6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6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6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6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6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6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6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6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6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6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6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6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6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6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6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6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6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6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6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6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6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6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6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6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6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6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6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6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6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6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6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6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6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6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6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6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6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6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6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6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6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6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6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6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6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6">
        <f t="shared" si="150"/>
        <v>36143</v>
      </c>
      <c r="I7132">
        <v>12</v>
      </c>
    </row>
    <row r="7133" spans="1:9">
      <c r="A7133" t="s">
        <v>247</v>
      </c>
      <c r="B7133" s="52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6">
        <f t="shared" si="150"/>
        <v>36143</v>
      </c>
      <c r="I7133">
        <v>11</v>
      </c>
    </row>
    <row r="7134" spans="1:9">
      <c r="A7134" t="s">
        <v>247</v>
      </c>
      <c r="B7134" s="52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6">
        <f t="shared" si="150"/>
        <v>36143</v>
      </c>
      <c r="I7134">
        <v>13</v>
      </c>
    </row>
    <row r="7135" spans="1:9">
      <c r="A7135" t="s">
        <v>247</v>
      </c>
      <c r="B7135" s="52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6">
        <f t="shared" si="150"/>
        <v>36143</v>
      </c>
      <c r="I7135">
        <v>11</v>
      </c>
    </row>
    <row r="7136" spans="1:9">
      <c r="A7136" t="s">
        <v>247</v>
      </c>
      <c r="B7136" s="52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6">
        <f t="shared" si="150"/>
        <v>36143</v>
      </c>
      <c r="I7136">
        <v>13</v>
      </c>
    </row>
    <row r="7137" spans="1:9">
      <c r="A7137" t="s">
        <v>247</v>
      </c>
      <c r="B7137" s="52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6">
        <f t="shared" si="150"/>
        <v>36143</v>
      </c>
      <c r="I7137">
        <v>13</v>
      </c>
    </row>
    <row r="7138" spans="1:9">
      <c r="A7138" t="s">
        <v>247</v>
      </c>
      <c r="B7138" s="52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6">
        <f t="shared" si="150"/>
        <v>36143</v>
      </c>
      <c r="I7138">
        <v>13</v>
      </c>
    </row>
    <row r="7139" spans="1:9">
      <c r="A7139" t="s">
        <v>247</v>
      </c>
      <c r="B7139" s="52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6">
        <f t="shared" si="150"/>
        <v>36143</v>
      </c>
      <c r="I7139">
        <v>12</v>
      </c>
    </row>
    <row r="7140" spans="1:9">
      <c r="A7140" t="s">
        <v>247</v>
      </c>
      <c r="B7140" s="52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6">
        <f t="shared" si="150"/>
        <v>36143</v>
      </c>
      <c r="I7140">
        <v>13</v>
      </c>
    </row>
    <row r="7141" spans="1:9">
      <c r="A7141" t="s">
        <v>247</v>
      </c>
      <c r="B7141" s="52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6">
        <f t="shared" si="150"/>
        <v>36143</v>
      </c>
      <c r="I7141">
        <v>12</v>
      </c>
    </row>
    <row r="7142" spans="1:9">
      <c r="A7142" t="s">
        <v>247</v>
      </c>
      <c r="B7142" s="52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6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6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6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6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6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6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6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6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6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6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6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6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6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6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6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6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6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6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6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6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6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6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6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6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6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6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6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6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6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6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6">
        <f t="shared" si="150"/>
        <v>36143</v>
      </c>
      <c r="I7172">
        <v>13</v>
      </c>
    </row>
    <row r="7173" spans="1:9">
      <c r="A7173" t="s">
        <v>247</v>
      </c>
      <c r="B7173" s="52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6">
        <f t="shared" si="150"/>
        <v>36143</v>
      </c>
      <c r="I7173">
        <v>13</v>
      </c>
    </row>
    <row r="7174" spans="1:9">
      <c r="A7174" t="s">
        <v>247</v>
      </c>
      <c r="B7174" s="52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6">
        <f t="shared" si="150"/>
        <v>36143</v>
      </c>
      <c r="I7174">
        <v>11</v>
      </c>
    </row>
    <row r="7175" spans="1:9">
      <c r="A7175" t="s">
        <v>247</v>
      </c>
      <c r="B7175" s="52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6">
        <f t="shared" si="150"/>
        <v>36143</v>
      </c>
      <c r="I7175">
        <v>11</v>
      </c>
    </row>
    <row r="7176" spans="1:9">
      <c r="A7176" t="s">
        <v>247</v>
      </c>
      <c r="B7176" s="52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6">
        <f t="shared" si="150"/>
        <v>36143</v>
      </c>
      <c r="I7176">
        <v>11</v>
      </c>
    </row>
    <row r="7177" spans="1:9">
      <c r="A7177" t="s">
        <v>247</v>
      </c>
      <c r="B7177" s="52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6">
        <f t="shared" si="150"/>
        <v>36143</v>
      </c>
      <c r="I7177">
        <v>11</v>
      </c>
    </row>
    <row r="7178" spans="1:9">
      <c r="A7178" t="s">
        <v>247</v>
      </c>
      <c r="B7178" s="52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6">
        <f t="shared" si="150"/>
        <v>36143</v>
      </c>
      <c r="I7178">
        <v>11</v>
      </c>
    </row>
    <row r="7179" spans="1:9">
      <c r="A7179" t="s">
        <v>247</v>
      </c>
      <c r="B7179" s="52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6">
        <f t="shared" ref="H7179:H7242" si="151">H7178</f>
        <v>36143</v>
      </c>
      <c r="I7179">
        <v>12</v>
      </c>
    </row>
    <row r="7180" spans="1:9">
      <c r="A7180" t="s">
        <v>247</v>
      </c>
      <c r="B7180" s="52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6">
        <f t="shared" si="151"/>
        <v>36143</v>
      </c>
      <c r="I7180">
        <v>12</v>
      </c>
    </row>
    <row r="7181" spans="1:9">
      <c r="A7181" t="s">
        <v>247</v>
      </c>
      <c r="B7181" s="52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6">
        <f t="shared" si="151"/>
        <v>36143</v>
      </c>
      <c r="I7181">
        <v>12</v>
      </c>
    </row>
    <row r="7182" spans="1:9">
      <c r="A7182" t="s">
        <v>247</v>
      </c>
      <c r="B7182" s="52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6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6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6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6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6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6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6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6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6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6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6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6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6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6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6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6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6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6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6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6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6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6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6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6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6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6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6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6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6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6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6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6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6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6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6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6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6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6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6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6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6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6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6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6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6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6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6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6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6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6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6">
        <f t="shared" si="151"/>
        <v>36143</v>
      </c>
      <c r="I7232">
        <v>12</v>
      </c>
    </row>
    <row r="7233" spans="1:9">
      <c r="A7233" t="s">
        <v>247</v>
      </c>
      <c r="B7233" s="52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6">
        <f t="shared" si="151"/>
        <v>36143</v>
      </c>
      <c r="I7233">
        <v>12</v>
      </c>
    </row>
    <row r="7234" spans="1:9">
      <c r="A7234" t="s">
        <v>247</v>
      </c>
      <c r="B7234" s="52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6">
        <f t="shared" si="151"/>
        <v>36143</v>
      </c>
      <c r="I7234">
        <v>12</v>
      </c>
    </row>
    <row r="7235" spans="1:9">
      <c r="A7235" t="s">
        <v>247</v>
      </c>
      <c r="B7235" s="52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6">
        <f t="shared" si="151"/>
        <v>36143</v>
      </c>
      <c r="I7235">
        <v>11</v>
      </c>
    </row>
    <row r="7236" spans="1:9">
      <c r="A7236" t="s">
        <v>247</v>
      </c>
      <c r="B7236" s="52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6">
        <f t="shared" si="151"/>
        <v>36143</v>
      </c>
      <c r="I7236">
        <v>11</v>
      </c>
    </row>
    <row r="7237" spans="1:9">
      <c r="A7237" t="s">
        <v>247</v>
      </c>
      <c r="B7237" s="52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6">
        <f t="shared" si="151"/>
        <v>36143</v>
      </c>
      <c r="I7237">
        <v>11</v>
      </c>
    </row>
    <row r="7238" spans="1:9">
      <c r="A7238" t="s">
        <v>247</v>
      </c>
      <c r="B7238" s="52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6">
        <f t="shared" si="151"/>
        <v>36143</v>
      </c>
      <c r="I7238">
        <v>12</v>
      </c>
    </row>
    <row r="7239" spans="1:9">
      <c r="A7239" t="s">
        <v>247</v>
      </c>
      <c r="B7239" s="52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6">
        <f t="shared" si="151"/>
        <v>36143</v>
      </c>
      <c r="I7239">
        <v>11</v>
      </c>
    </row>
    <row r="7240" spans="1:9">
      <c r="A7240" t="s">
        <v>247</v>
      </c>
      <c r="B7240" s="52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6">
        <f t="shared" si="151"/>
        <v>36143</v>
      </c>
      <c r="I7240">
        <v>12</v>
      </c>
    </row>
    <row r="7241" spans="1:9">
      <c r="A7241" t="s">
        <v>247</v>
      </c>
      <c r="B7241" s="52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6">
        <f t="shared" si="151"/>
        <v>36143</v>
      </c>
      <c r="I7241">
        <v>11</v>
      </c>
    </row>
    <row r="7242" spans="1:9">
      <c r="A7242" t="s">
        <v>247</v>
      </c>
      <c r="B7242" s="52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6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6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6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6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6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6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6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6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6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6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6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6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6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6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6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6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6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6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6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6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6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6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6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6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6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6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6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6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6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6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6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6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6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6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6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6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6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6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6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6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6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6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6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6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6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6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6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6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6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6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6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6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6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6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6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6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6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6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6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6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6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6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6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6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6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6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6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6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6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6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6">
        <f t="shared" si="153"/>
        <v>36147</v>
      </c>
      <c r="I7312">
        <v>13</v>
      </c>
    </row>
    <row r="7313" spans="1:9">
      <c r="A7313" t="s">
        <v>247</v>
      </c>
      <c r="B7313" s="52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6">
        <f t="shared" si="153"/>
        <v>36147</v>
      </c>
      <c r="I7313">
        <v>12</v>
      </c>
    </row>
    <row r="7314" spans="1:9">
      <c r="A7314" t="s">
        <v>247</v>
      </c>
      <c r="B7314" s="52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6">
        <f t="shared" si="153"/>
        <v>36147</v>
      </c>
      <c r="I7314">
        <v>14</v>
      </c>
    </row>
    <row r="7315" spans="1:9">
      <c r="A7315" t="s">
        <v>247</v>
      </c>
      <c r="B7315" s="52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6">
        <f t="shared" si="153"/>
        <v>36147</v>
      </c>
      <c r="I7315">
        <v>12</v>
      </c>
    </row>
    <row r="7316" spans="1:9">
      <c r="A7316" t="s">
        <v>247</v>
      </c>
      <c r="B7316" s="52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6">
        <f t="shared" si="153"/>
        <v>36147</v>
      </c>
      <c r="I7316">
        <v>14</v>
      </c>
    </row>
    <row r="7317" spans="1:9">
      <c r="A7317" t="s">
        <v>247</v>
      </c>
      <c r="B7317" s="52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6">
        <f t="shared" si="153"/>
        <v>36147</v>
      </c>
      <c r="I7317">
        <v>13</v>
      </c>
    </row>
    <row r="7318" spans="1:9">
      <c r="A7318" t="s">
        <v>247</v>
      </c>
      <c r="B7318" s="52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6">
        <f t="shared" si="153"/>
        <v>36147</v>
      </c>
      <c r="I7318">
        <v>14</v>
      </c>
    </row>
    <row r="7319" spans="1:9">
      <c r="A7319" t="s">
        <v>247</v>
      </c>
      <c r="B7319" s="52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6">
        <f t="shared" si="153"/>
        <v>36147</v>
      </c>
      <c r="I7319">
        <v>13</v>
      </c>
    </row>
    <row r="7320" spans="1:9">
      <c r="A7320" t="s">
        <v>247</v>
      </c>
      <c r="B7320" s="52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6">
        <f t="shared" si="153"/>
        <v>36147</v>
      </c>
      <c r="I7320">
        <v>14</v>
      </c>
    </row>
    <row r="7321" spans="1:9">
      <c r="A7321" t="s">
        <v>247</v>
      </c>
      <c r="B7321" s="52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6">
        <f t="shared" si="153"/>
        <v>36147</v>
      </c>
      <c r="I7321">
        <v>13</v>
      </c>
    </row>
    <row r="7322" spans="1:9">
      <c r="A7322" t="s">
        <v>247</v>
      </c>
      <c r="B7322" s="52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6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6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6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6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6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6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6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6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6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6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6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6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6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6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6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6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6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6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6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6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6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6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6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6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6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6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6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6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6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6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6">
        <f t="shared" si="153"/>
        <v>36147</v>
      </c>
      <c r="I7352">
        <v>14</v>
      </c>
    </row>
    <row r="7353" spans="1:9">
      <c r="A7353" t="s">
        <v>247</v>
      </c>
      <c r="B7353" s="52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6">
        <f t="shared" si="153"/>
        <v>36147</v>
      </c>
      <c r="I7353">
        <v>14</v>
      </c>
    </row>
    <row r="7354" spans="1:9">
      <c r="A7354" t="s">
        <v>247</v>
      </c>
      <c r="B7354" s="52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6">
        <f t="shared" si="153"/>
        <v>36147</v>
      </c>
      <c r="I7354">
        <v>11</v>
      </c>
    </row>
    <row r="7355" spans="1:9">
      <c r="A7355" t="s">
        <v>247</v>
      </c>
      <c r="B7355" s="52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6">
        <f t="shared" si="153"/>
        <v>36147</v>
      </c>
      <c r="I7355">
        <v>13</v>
      </c>
    </row>
    <row r="7356" spans="1:9">
      <c r="A7356" t="s">
        <v>247</v>
      </c>
      <c r="B7356" s="52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6">
        <f t="shared" si="153"/>
        <v>36147</v>
      </c>
      <c r="I7356">
        <v>12</v>
      </c>
    </row>
    <row r="7357" spans="1:9">
      <c r="A7357" t="s">
        <v>247</v>
      </c>
      <c r="B7357" s="52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6">
        <f t="shared" si="153"/>
        <v>36147</v>
      </c>
      <c r="I7357">
        <v>12</v>
      </c>
    </row>
    <row r="7358" spans="1:9">
      <c r="A7358" t="s">
        <v>247</v>
      </c>
      <c r="B7358" s="52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6">
        <f t="shared" si="153"/>
        <v>36147</v>
      </c>
      <c r="I7358">
        <v>13</v>
      </c>
    </row>
    <row r="7359" spans="1:9">
      <c r="A7359" t="s">
        <v>247</v>
      </c>
      <c r="B7359" s="52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6">
        <f t="shared" ref="H7359:H7422" si="154">H7358</f>
        <v>36147</v>
      </c>
      <c r="I7359">
        <v>13</v>
      </c>
    </row>
    <row r="7360" spans="1:9">
      <c r="A7360" t="s">
        <v>247</v>
      </c>
      <c r="B7360" s="52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6">
        <f t="shared" si="154"/>
        <v>36147</v>
      </c>
      <c r="I7360">
        <v>13</v>
      </c>
    </row>
    <row r="7361" spans="1:9">
      <c r="A7361" t="s">
        <v>247</v>
      </c>
      <c r="B7361" s="52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6">
        <f t="shared" si="154"/>
        <v>36147</v>
      </c>
      <c r="I7361">
        <v>13</v>
      </c>
    </row>
    <row r="7362" spans="1:9">
      <c r="A7362" t="s">
        <v>247</v>
      </c>
      <c r="B7362" s="52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6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6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6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6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6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6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6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6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6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6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6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6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6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6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6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6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6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6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6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6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6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6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6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6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6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6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6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6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6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6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6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6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6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6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6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6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6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6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6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6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6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6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6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6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6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6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6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6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6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6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6">
        <f t="shared" si="154"/>
        <v>36147</v>
      </c>
      <c r="I7412">
        <v>14</v>
      </c>
    </row>
    <row r="7413" spans="1:9">
      <c r="A7413" t="s">
        <v>247</v>
      </c>
      <c r="B7413" s="52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6">
        <f t="shared" si="154"/>
        <v>36147</v>
      </c>
      <c r="I7413">
        <v>13</v>
      </c>
    </row>
    <row r="7414" spans="1:9">
      <c r="A7414" t="s">
        <v>247</v>
      </c>
      <c r="B7414" s="52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6">
        <f t="shared" si="154"/>
        <v>36147</v>
      </c>
      <c r="I7414">
        <v>14</v>
      </c>
    </row>
    <row r="7415" spans="1:9">
      <c r="A7415" t="s">
        <v>247</v>
      </c>
      <c r="B7415" s="52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6">
        <f t="shared" si="154"/>
        <v>36147</v>
      </c>
      <c r="I7415">
        <v>12</v>
      </c>
    </row>
    <row r="7416" spans="1:9">
      <c r="A7416" t="s">
        <v>247</v>
      </c>
      <c r="B7416" s="52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6">
        <f t="shared" si="154"/>
        <v>36147</v>
      </c>
      <c r="I7416">
        <v>12</v>
      </c>
    </row>
    <row r="7417" spans="1:9">
      <c r="A7417" t="s">
        <v>247</v>
      </c>
      <c r="B7417" s="52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6">
        <f t="shared" si="154"/>
        <v>36147</v>
      </c>
      <c r="I7417">
        <v>12</v>
      </c>
    </row>
    <row r="7418" spans="1:9">
      <c r="A7418" t="s">
        <v>247</v>
      </c>
      <c r="B7418" s="52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6">
        <f t="shared" si="154"/>
        <v>36147</v>
      </c>
      <c r="I7418">
        <v>14</v>
      </c>
    </row>
    <row r="7419" spans="1:9">
      <c r="A7419" t="s">
        <v>247</v>
      </c>
      <c r="B7419" s="52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6">
        <f t="shared" si="154"/>
        <v>36147</v>
      </c>
      <c r="I7419">
        <v>12</v>
      </c>
    </row>
    <row r="7420" spans="1:9">
      <c r="A7420" t="s">
        <v>247</v>
      </c>
      <c r="B7420" s="52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6">
        <f t="shared" si="154"/>
        <v>36147</v>
      </c>
      <c r="I7420">
        <v>13</v>
      </c>
    </row>
    <row r="7421" spans="1:9">
      <c r="A7421" t="s">
        <v>247</v>
      </c>
      <c r="B7421" s="52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6">
        <f t="shared" si="154"/>
        <v>36147</v>
      </c>
      <c r="I7421">
        <v>12</v>
      </c>
    </row>
    <row r="7422" spans="1:9">
      <c r="A7422" t="s">
        <v>247</v>
      </c>
      <c r="B7422" s="52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6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6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6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6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6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6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6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6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6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6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6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6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6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6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6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6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6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6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6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6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6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6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6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6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6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6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6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6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6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6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6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6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6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6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6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6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6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6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6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6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6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6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6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6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6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6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6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6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6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6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6">
        <f t="shared" si="155"/>
        <v>36147</v>
      </c>
      <c r="I7472">
        <v>13</v>
      </c>
      <c r="J7472" s="56"/>
      <c r="K7472" s="56"/>
      <c r="L7472" s="56"/>
      <c r="M7472" s="56"/>
      <c r="N7472" s="56"/>
      <c r="O7472" s="56"/>
      <c r="P7472" s="56"/>
      <c r="Q7472" s="56"/>
      <c r="R7472" s="56"/>
      <c r="S7472" s="56"/>
      <c r="T7472" s="56"/>
      <c r="U7472" s="56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6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6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6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6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6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6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6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6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6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6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6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6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6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6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6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6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6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6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6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6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2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6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2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6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2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6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2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6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2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6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2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6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2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6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2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6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2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6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2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6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6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6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6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6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6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6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6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6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6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6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6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6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6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6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6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6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6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6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6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6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6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6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6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6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6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6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6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6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6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6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2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6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2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6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2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6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2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6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2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6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2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6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2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6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2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6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2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6">
        <f t="shared" si="157"/>
        <v>36152</v>
      </c>
    </row>
    <row r="7542" spans="1:10">
      <c r="A7542" t="s">
        <v>247</v>
      </c>
      <c r="B7542" s="52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6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6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6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6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6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6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6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6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6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6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6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6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6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6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6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6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6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6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6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6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6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6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6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6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6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6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6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6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6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6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6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6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6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6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6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6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6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6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6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6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6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6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6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6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6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6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6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6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6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6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6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2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6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2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6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2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6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2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6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2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6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2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6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2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6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2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6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2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6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2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6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6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6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6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6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6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6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6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6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6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6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6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6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6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6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6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6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6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6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6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6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6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6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6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6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6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6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6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6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6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6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6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6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6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6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6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6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6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6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6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6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6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6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6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6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6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6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6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6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6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6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6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6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6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6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6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6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6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6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6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6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6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6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6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6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6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6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6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6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6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6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2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6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2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6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2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6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2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6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2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6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2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6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2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6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2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6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2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6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2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6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6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6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6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6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6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6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6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6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6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6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6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6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6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6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6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6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6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6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6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6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6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6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6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6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6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6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6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6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6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6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2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6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2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6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2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6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2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6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2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6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2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6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2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6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2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6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2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6">
        <f t="shared" si="160"/>
        <v>36157</v>
      </c>
    </row>
    <row r="7722" spans="1:10">
      <c r="A7722" t="s">
        <v>247</v>
      </c>
      <c r="B7722" s="52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6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6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6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6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6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6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6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6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6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6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6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6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6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6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6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6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6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6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6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6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6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6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6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6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6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6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6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6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6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6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6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6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6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6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6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6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6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6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6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6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6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6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6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6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6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6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6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6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6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6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6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2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6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2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6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2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6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2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6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2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6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2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6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2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6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2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6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2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6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2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6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6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6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6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6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6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6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6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6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6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6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6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6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6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6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6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6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6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6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6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6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6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6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6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6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6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6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6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6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6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6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6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6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6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6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6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6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6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6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6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6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6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6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6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6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6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6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6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6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6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6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6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6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6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6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6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6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6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6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6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6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6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6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6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6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6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6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6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6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6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6">
        <f t="shared" si="162"/>
        <v>36160</v>
      </c>
    </row>
    <row r="7853" spans="1:10">
      <c r="A7853" t="s">
        <v>247</v>
      </c>
      <c r="B7853" s="52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6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2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6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2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6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2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6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2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6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2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6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2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6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2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6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2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6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2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6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6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6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6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6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6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6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6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6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6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6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6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6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6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6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6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6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6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6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6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6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6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6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6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6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6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6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6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6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6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6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2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6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2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6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2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6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2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6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2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6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2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6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2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6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2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6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2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6">
        <f t="shared" si="163"/>
        <v>36160</v>
      </c>
    </row>
    <row r="7902" spans="1:10">
      <c r="A7902" t="s">
        <v>247</v>
      </c>
      <c r="B7902" s="52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6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6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6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6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6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6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6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6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6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6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6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6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6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6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6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6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6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6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6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6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6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6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6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6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6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6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6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6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6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6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6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6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6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6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6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6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6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6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6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6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6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6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6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6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6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6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6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6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6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6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6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2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6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2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6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2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6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2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6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2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6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2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6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2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6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2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6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2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6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2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6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6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6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6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6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6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6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6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6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6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6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6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6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6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6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6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6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6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6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6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6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6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6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6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6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6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6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6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6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6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6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6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6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6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6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6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6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6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6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6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6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6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6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6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6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6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6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6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6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6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6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6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6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6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6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6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6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6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6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6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6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6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6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6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6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6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6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6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6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6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6">
        <f t="shared" si="165"/>
        <v>36166</v>
      </c>
    </row>
    <row r="8033" spans="1:10">
      <c r="A8033" t="s">
        <v>247</v>
      </c>
      <c r="B8033" s="52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6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2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6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2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6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2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6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2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6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2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6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2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6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2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6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2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6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2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6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6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6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6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6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6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6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6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6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6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6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6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6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6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6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6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6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6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6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6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6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6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6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6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6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6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6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6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6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6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6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2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6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2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6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2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6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2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6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2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6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2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6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2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6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2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6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2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6">
        <f t="shared" si="166"/>
        <v>36166</v>
      </c>
    </row>
    <row r="8082" spans="1:10">
      <c r="A8082" t="s">
        <v>247</v>
      </c>
      <c r="B8082" s="52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6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6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6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6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6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6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6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6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6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6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6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6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6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6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6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6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6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6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6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6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6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6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6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6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6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6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6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6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6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6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6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6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6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6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6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6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6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6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6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6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6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6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6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6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6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6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6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6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6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6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6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2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6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2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6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2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6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2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6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2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6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2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6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2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6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2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6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2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6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2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6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6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6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6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6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6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6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6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6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6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6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6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6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6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6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6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6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6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6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6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6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6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6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6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6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6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6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6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6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6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6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6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6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6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6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6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6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6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6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6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6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6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6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6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6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6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6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6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6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6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6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6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6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6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6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6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6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6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6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6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6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6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6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6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6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6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6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6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6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6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6">
        <f t="shared" si="168"/>
        <v>35805</v>
      </c>
    </row>
    <row r="8213" spans="1:10">
      <c r="A8213" t="s">
        <v>247</v>
      </c>
      <c r="B8213" s="52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6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2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6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2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6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2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6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2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6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2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6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2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6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2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6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2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6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2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6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6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6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6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6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6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6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6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6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6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6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6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6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6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6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6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6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6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6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6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6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6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6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6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6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6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6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6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6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6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6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2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6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2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6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2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6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2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6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2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6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2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6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2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6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2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6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2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6">
        <f t="shared" si="169"/>
        <v>35805</v>
      </c>
    </row>
    <row r="8262" spans="1:10">
      <c r="A8262" t="s">
        <v>247</v>
      </c>
      <c r="B8262" s="52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6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6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6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6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6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6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6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6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6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6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6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6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6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6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6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6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6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6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6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6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6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6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6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6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6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6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6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6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6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6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6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6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6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6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6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6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6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6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6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6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6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6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6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6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6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6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6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6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6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6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6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2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6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2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6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2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6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2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6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2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6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2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6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2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6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2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6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2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6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2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6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6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6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6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6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6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6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6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6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6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6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6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6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6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6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6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6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6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6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6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6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6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6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6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6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6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6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6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6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6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6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6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6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6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6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6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6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6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6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6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6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6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6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6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6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6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6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6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6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6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6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6">
        <v>36175</v>
      </c>
      <c r="I8373" s="56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6">
        <f>H8373</f>
        <v>36175</v>
      </c>
      <c r="I8374" s="56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6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6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6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6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6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6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6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6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6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6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6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6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6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6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6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6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6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6">
        <f t="shared" si="171"/>
        <v>36175</v>
      </c>
    </row>
    <row r="8393" spans="1:10">
      <c r="A8393" t="s">
        <v>247</v>
      </c>
      <c r="B8393" s="52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6">
        <f t="shared" si="171"/>
        <v>36175</v>
      </c>
      <c r="J8393">
        <v>3</v>
      </c>
    </row>
    <row r="8394" spans="1:10">
      <c r="A8394" t="s">
        <v>247</v>
      </c>
      <c r="B8394" s="52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6">
        <f t="shared" si="171"/>
        <v>36175</v>
      </c>
      <c r="J8394">
        <v>7</v>
      </c>
    </row>
    <row r="8395" spans="1:10">
      <c r="A8395" t="s">
        <v>247</v>
      </c>
      <c r="B8395" s="52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6">
        <f t="shared" si="171"/>
        <v>36175</v>
      </c>
      <c r="J8395">
        <v>8</v>
      </c>
    </row>
    <row r="8396" spans="1:10">
      <c r="A8396" t="s">
        <v>247</v>
      </c>
      <c r="B8396" s="52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6">
        <f t="shared" si="171"/>
        <v>36175</v>
      </c>
      <c r="J8396">
        <v>5</v>
      </c>
    </row>
    <row r="8397" spans="1:10">
      <c r="A8397" t="s">
        <v>247</v>
      </c>
      <c r="B8397" s="52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6">
        <f t="shared" si="171"/>
        <v>36175</v>
      </c>
      <c r="J8397">
        <v>10</v>
      </c>
    </row>
    <row r="8398" spans="1:10">
      <c r="A8398" t="s">
        <v>247</v>
      </c>
      <c r="B8398" s="52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6">
        <f t="shared" si="171"/>
        <v>36175</v>
      </c>
      <c r="J8398">
        <v>5</v>
      </c>
    </row>
    <row r="8399" spans="1:10">
      <c r="A8399" t="s">
        <v>247</v>
      </c>
      <c r="B8399" s="52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6">
        <f t="shared" si="171"/>
        <v>36175</v>
      </c>
      <c r="J8399">
        <v>4</v>
      </c>
    </row>
    <row r="8400" spans="1:10">
      <c r="A8400" t="s">
        <v>247</v>
      </c>
      <c r="B8400" s="52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6">
        <f t="shared" si="171"/>
        <v>36175</v>
      </c>
      <c r="J8400">
        <v>4</v>
      </c>
    </row>
    <row r="8401" spans="1:10">
      <c r="A8401" t="s">
        <v>247</v>
      </c>
      <c r="B8401" s="52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6">
        <f t="shared" si="171"/>
        <v>36175</v>
      </c>
      <c r="J8401">
        <v>5</v>
      </c>
    </row>
    <row r="8402" spans="1:10">
      <c r="A8402" t="s">
        <v>247</v>
      </c>
      <c r="B8402" s="52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6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6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6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6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6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6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6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6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6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6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6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6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6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6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6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6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6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6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6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6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6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6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6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6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6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6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6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6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6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6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6">
        <f t="shared" si="171"/>
        <v>36175</v>
      </c>
      <c r="J8432">
        <v>9</v>
      </c>
    </row>
    <row r="8433" spans="1:10">
      <c r="A8433" t="s">
        <v>247</v>
      </c>
      <c r="B8433" s="52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6">
        <f t="shared" si="171"/>
        <v>36175</v>
      </c>
      <c r="J8433">
        <v>7</v>
      </c>
    </row>
    <row r="8434" spans="1:10">
      <c r="A8434" t="s">
        <v>247</v>
      </c>
      <c r="B8434" s="52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6">
        <f t="shared" si="171"/>
        <v>36175</v>
      </c>
      <c r="J8434">
        <v>4</v>
      </c>
    </row>
    <row r="8435" spans="1:10">
      <c r="A8435" t="s">
        <v>247</v>
      </c>
      <c r="B8435" s="52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6">
        <f t="shared" si="171"/>
        <v>36175</v>
      </c>
      <c r="J8435">
        <v>6</v>
      </c>
    </row>
    <row r="8436" spans="1:10">
      <c r="A8436" t="s">
        <v>247</v>
      </c>
      <c r="B8436" s="52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6">
        <f t="shared" si="171"/>
        <v>36175</v>
      </c>
      <c r="J8436">
        <v>4</v>
      </c>
    </row>
    <row r="8437" spans="1:10">
      <c r="A8437" t="s">
        <v>247</v>
      </c>
      <c r="B8437" s="52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6">
        <f t="shared" si="171"/>
        <v>36175</v>
      </c>
      <c r="J8437">
        <v>4</v>
      </c>
    </row>
    <row r="8438" spans="1:10">
      <c r="A8438" t="s">
        <v>247</v>
      </c>
      <c r="B8438" s="52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6">
        <f t="shared" si="171"/>
        <v>36175</v>
      </c>
      <c r="J8438">
        <v>3</v>
      </c>
    </row>
    <row r="8439" spans="1:10">
      <c r="A8439" t="s">
        <v>247</v>
      </c>
      <c r="B8439" s="52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6">
        <f t="shared" ref="H8439:H8502" si="172">H8438</f>
        <v>36175</v>
      </c>
      <c r="J8439">
        <v>5</v>
      </c>
    </row>
    <row r="8440" spans="1:10">
      <c r="A8440" t="s">
        <v>247</v>
      </c>
      <c r="B8440" s="52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6">
        <f t="shared" si="172"/>
        <v>36175</v>
      </c>
      <c r="J8440">
        <v>6</v>
      </c>
    </row>
    <row r="8441" spans="1:10">
      <c r="A8441" t="s">
        <v>247</v>
      </c>
      <c r="B8441" s="52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6">
        <f t="shared" si="172"/>
        <v>36175</v>
      </c>
    </row>
    <row r="8442" spans="1:10">
      <c r="A8442" t="s">
        <v>247</v>
      </c>
      <c r="B8442" s="52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6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6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6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6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6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6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6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6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6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6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6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6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6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6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6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6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6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6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6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6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6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6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6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6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6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6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6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6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6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6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6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6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6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6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6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6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6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6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6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6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6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6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6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6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6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6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6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6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6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6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6">
        <f t="shared" si="172"/>
        <v>36175</v>
      </c>
      <c r="J8492">
        <v>9</v>
      </c>
    </row>
    <row r="8493" spans="1:10">
      <c r="A8493" t="s">
        <v>247</v>
      </c>
      <c r="B8493" s="52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6">
        <f t="shared" si="172"/>
        <v>36175</v>
      </c>
      <c r="J8493">
        <v>12</v>
      </c>
    </row>
    <row r="8494" spans="1:10">
      <c r="A8494" t="s">
        <v>247</v>
      </c>
      <c r="B8494" s="52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6">
        <f t="shared" si="172"/>
        <v>36175</v>
      </c>
      <c r="J8494">
        <v>10</v>
      </c>
    </row>
    <row r="8495" spans="1:10">
      <c r="A8495" t="s">
        <v>247</v>
      </c>
      <c r="B8495" s="52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6">
        <f t="shared" si="172"/>
        <v>36175</v>
      </c>
      <c r="J8495">
        <v>15</v>
      </c>
    </row>
    <row r="8496" spans="1:10">
      <c r="A8496" t="s">
        <v>247</v>
      </c>
      <c r="B8496" s="52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6">
        <f t="shared" si="172"/>
        <v>36175</v>
      </c>
      <c r="J8496">
        <v>7</v>
      </c>
    </row>
    <row r="8497" spans="1:10">
      <c r="A8497" t="s">
        <v>247</v>
      </c>
      <c r="B8497" s="52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6">
        <f t="shared" si="172"/>
        <v>36175</v>
      </c>
      <c r="J8497">
        <v>9</v>
      </c>
    </row>
    <row r="8498" spans="1:10">
      <c r="A8498" t="s">
        <v>247</v>
      </c>
      <c r="B8498" s="52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6">
        <f t="shared" si="172"/>
        <v>36175</v>
      </c>
      <c r="J8498">
        <v>10</v>
      </c>
    </row>
    <row r="8499" spans="1:10">
      <c r="A8499" t="s">
        <v>247</v>
      </c>
      <c r="B8499" s="52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6">
        <f t="shared" si="172"/>
        <v>36175</v>
      </c>
      <c r="J8499">
        <v>9</v>
      </c>
    </row>
    <row r="8500" spans="1:10">
      <c r="A8500" t="s">
        <v>247</v>
      </c>
      <c r="B8500" s="52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6">
        <f t="shared" si="172"/>
        <v>36175</v>
      </c>
      <c r="J8500">
        <v>8</v>
      </c>
    </row>
    <row r="8501" spans="1:10">
      <c r="A8501" t="s">
        <v>247</v>
      </c>
      <c r="B8501" s="52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6">
        <f t="shared" si="172"/>
        <v>36175</v>
      </c>
      <c r="J8501">
        <v>9</v>
      </c>
    </row>
    <row r="8502" spans="1:10">
      <c r="A8502" t="s">
        <v>247</v>
      </c>
      <c r="B8502" s="52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6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6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6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6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6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6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6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6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6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6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6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6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6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6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6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6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6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6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6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6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6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6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6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6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6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6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6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6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6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6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6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6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6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6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6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6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6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6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6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6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6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6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6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6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6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6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6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6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6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6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6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6">
        <v>36181</v>
      </c>
      <c r="I8553" s="56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6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6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6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6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6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6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6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6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6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6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6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6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6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6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6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6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6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6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6">
        <f t="shared" si="174"/>
        <v>36181</v>
      </c>
    </row>
    <row r="8573" spans="1:10">
      <c r="A8573" t="s">
        <v>247</v>
      </c>
      <c r="B8573" s="52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6">
        <f t="shared" si="174"/>
        <v>36181</v>
      </c>
      <c r="J8573">
        <v>7</v>
      </c>
    </row>
    <row r="8574" spans="1:10">
      <c r="A8574" t="s">
        <v>247</v>
      </c>
      <c r="B8574" s="52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6">
        <f t="shared" si="174"/>
        <v>36181</v>
      </c>
      <c r="J8574">
        <v>9</v>
      </c>
    </row>
    <row r="8575" spans="1:10">
      <c r="A8575" t="s">
        <v>247</v>
      </c>
      <c r="B8575" s="52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6">
        <f t="shared" si="174"/>
        <v>36181</v>
      </c>
      <c r="J8575">
        <v>10</v>
      </c>
    </row>
    <row r="8576" spans="1:10">
      <c r="A8576" t="s">
        <v>247</v>
      </c>
      <c r="B8576" s="52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6">
        <f t="shared" si="174"/>
        <v>36181</v>
      </c>
      <c r="J8576">
        <v>19</v>
      </c>
    </row>
    <row r="8577" spans="1:10">
      <c r="A8577" t="s">
        <v>247</v>
      </c>
      <c r="B8577" s="52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6">
        <f t="shared" si="174"/>
        <v>36181</v>
      </c>
      <c r="J8577">
        <v>13</v>
      </c>
    </row>
    <row r="8578" spans="1:10">
      <c r="A8578" t="s">
        <v>247</v>
      </c>
      <c r="B8578" s="52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6">
        <f t="shared" si="174"/>
        <v>36181</v>
      </c>
      <c r="J8578">
        <v>7</v>
      </c>
    </row>
    <row r="8579" spans="1:10">
      <c r="A8579" t="s">
        <v>247</v>
      </c>
      <c r="B8579" s="52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6">
        <f t="shared" si="174"/>
        <v>36181</v>
      </c>
      <c r="J8579">
        <v>7</v>
      </c>
    </row>
    <row r="8580" spans="1:10">
      <c r="A8580" t="s">
        <v>247</v>
      </c>
      <c r="B8580" s="52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6">
        <f t="shared" si="174"/>
        <v>36181</v>
      </c>
      <c r="J8580">
        <v>4</v>
      </c>
    </row>
    <row r="8581" spans="1:10">
      <c r="A8581" t="s">
        <v>247</v>
      </c>
      <c r="B8581" s="52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6">
        <f t="shared" si="174"/>
        <v>36181</v>
      </c>
      <c r="J8581">
        <v>6</v>
      </c>
    </row>
    <row r="8582" spans="1:10">
      <c r="A8582" t="s">
        <v>247</v>
      </c>
      <c r="B8582" s="52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6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6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6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6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6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6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6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6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6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6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6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6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6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6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6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6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6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6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6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6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6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6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6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6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6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6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6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6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6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6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6">
        <f t="shared" si="174"/>
        <v>36181</v>
      </c>
      <c r="J8612">
        <v>17</v>
      </c>
    </row>
    <row r="8613" spans="1:10">
      <c r="A8613" t="s">
        <v>247</v>
      </c>
      <c r="B8613" s="52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6">
        <f t="shared" si="174"/>
        <v>36181</v>
      </c>
      <c r="J8613">
        <v>9</v>
      </c>
    </row>
    <row r="8614" spans="1:10">
      <c r="A8614" t="s">
        <v>247</v>
      </c>
      <c r="B8614" s="52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6">
        <f t="shared" si="174"/>
        <v>36181</v>
      </c>
      <c r="J8614">
        <v>5</v>
      </c>
    </row>
    <row r="8615" spans="1:10">
      <c r="A8615" t="s">
        <v>247</v>
      </c>
      <c r="B8615" s="52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6">
        <f t="shared" si="174"/>
        <v>36181</v>
      </c>
      <c r="J8615">
        <v>6</v>
      </c>
    </row>
    <row r="8616" spans="1:10">
      <c r="A8616" t="s">
        <v>247</v>
      </c>
      <c r="B8616" s="52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6">
        <f t="shared" si="174"/>
        <v>36181</v>
      </c>
      <c r="J8616">
        <v>6</v>
      </c>
    </row>
    <row r="8617" spans="1:10">
      <c r="A8617" t="s">
        <v>247</v>
      </c>
      <c r="B8617" s="52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6">
        <f t="shared" si="174"/>
        <v>36181</v>
      </c>
      <c r="J8617">
        <v>5</v>
      </c>
    </row>
    <row r="8618" spans="1:10">
      <c r="A8618" t="s">
        <v>247</v>
      </c>
      <c r="B8618" s="52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6">
        <f t="shared" si="174"/>
        <v>36181</v>
      </c>
      <c r="J8618">
        <v>5</v>
      </c>
    </row>
    <row r="8619" spans="1:10">
      <c r="A8619" t="s">
        <v>247</v>
      </c>
      <c r="B8619" s="52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6">
        <f t="shared" ref="H8619:H8682" si="175">H8618</f>
        <v>36181</v>
      </c>
      <c r="J8619">
        <v>5</v>
      </c>
    </row>
    <row r="8620" spans="1:10">
      <c r="A8620" t="s">
        <v>247</v>
      </c>
      <c r="B8620" s="52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6">
        <f t="shared" si="175"/>
        <v>36181</v>
      </c>
      <c r="J8620">
        <v>6</v>
      </c>
    </row>
    <row r="8621" spans="1:10">
      <c r="A8621" t="s">
        <v>247</v>
      </c>
      <c r="B8621" s="52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6">
        <f t="shared" si="175"/>
        <v>36181</v>
      </c>
    </row>
    <row r="8622" spans="1:10">
      <c r="A8622" t="s">
        <v>247</v>
      </c>
      <c r="B8622" s="52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6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6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6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6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6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6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6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6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6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6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6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6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6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6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6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6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6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6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6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6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6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6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6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6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6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6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6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6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6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6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6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6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6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6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6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6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6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6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6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6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6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6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6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6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6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6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6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6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6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6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6">
        <f t="shared" si="175"/>
        <v>36181</v>
      </c>
      <c r="J8672">
        <v>17</v>
      </c>
    </row>
    <row r="8673" spans="1:10">
      <c r="A8673" t="s">
        <v>247</v>
      </c>
      <c r="B8673" s="52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6">
        <f t="shared" si="175"/>
        <v>36181</v>
      </c>
      <c r="J8673">
        <v>16</v>
      </c>
    </row>
    <row r="8674" spans="1:10">
      <c r="A8674" t="s">
        <v>247</v>
      </c>
      <c r="B8674" s="52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6">
        <f t="shared" si="175"/>
        <v>36181</v>
      </c>
      <c r="J8674">
        <v>18</v>
      </c>
    </row>
    <row r="8675" spans="1:10">
      <c r="A8675" t="s">
        <v>247</v>
      </c>
      <c r="B8675" s="52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6">
        <f t="shared" si="175"/>
        <v>36181</v>
      </c>
      <c r="J8675">
        <v>15</v>
      </c>
    </row>
    <row r="8676" spans="1:10">
      <c r="A8676" t="s">
        <v>247</v>
      </c>
      <c r="B8676" s="52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6">
        <f t="shared" si="175"/>
        <v>36181</v>
      </c>
      <c r="J8676">
        <v>17</v>
      </c>
    </row>
    <row r="8677" spans="1:10">
      <c r="A8677" t="s">
        <v>247</v>
      </c>
      <c r="B8677" s="52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6">
        <f t="shared" si="175"/>
        <v>36181</v>
      </c>
      <c r="J8677">
        <v>16</v>
      </c>
    </row>
    <row r="8678" spans="1:10">
      <c r="A8678" t="s">
        <v>247</v>
      </c>
      <c r="B8678" s="52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6">
        <f t="shared" si="175"/>
        <v>36181</v>
      </c>
      <c r="J8678">
        <v>13</v>
      </c>
    </row>
    <row r="8679" spans="1:10">
      <c r="A8679" t="s">
        <v>247</v>
      </c>
      <c r="B8679" s="52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6">
        <f t="shared" si="175"/>
        <v>36181</v>
      </c>
      <c r="J8679">
        <v>9</v>
      </c>
    </row>
    <row r="8680" spans="1:10">
      <c r="A8680" t="s">
        <v>247</v>
      </c>
      <c r="B8680" s="52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6">
        <f t="shared" si="175"/>
        <v>36181</v>
      </c>
      <c r="J8680">
        <v>9</v>
      </c>
    </row>
    <row r="8681" spans="1:10">
      <c r="A8681" t="s">
        <v>247</v>
      </c>
      <c r="B8681" s="52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6">
        <f t="shared" si="175"/>
        <v>36181</v>
      </c>
      <c r="J8681">
        <v>15</v>
      </c>
    </row>
    <row r="8682" spans="1:10">
      <c r="A8682" t="s">
        <v>247</v>
      </c>
      <c r="B8682" s="52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6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6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6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6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6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6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6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6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6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6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6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6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6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6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6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6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6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6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6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6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6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6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6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6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6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6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6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6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6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6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6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6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6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6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6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6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6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6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6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6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6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6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6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6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6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6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6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6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6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6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6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6">
        <v>36185</v>
      </c>
      <c r="I8733" s="56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6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6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6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6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6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6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6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6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6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6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6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6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6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6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6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6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6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6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6">
        <f t="shared" si="177"/>
        <v>36185</v>
      </c>
    </row>
    <row r="8753" spans="1:10">
      <c r="A8753" t="s">
        <v>247</v>
      </c>
      <c r="B8753" s="52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6">
        <f t="shared" si="177"/>
        <v>36185</v>
      </c>
      <c r="J8753">
        <v>13</v>
      </c>
    </row>
    <row r="8754" spans="1:10">
      <c r="A8754" t="s">
        <v>247</v>
      </c>
      <c r="B8754" s="52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6">
        <f t="shared" si="177"/>
        <v>36185</v>
      </c>
      <c r="J8754">
        <v>12</v>
      </c>
    </row>
    <row r="8755" spans="1:10">
      <c r="A8755" t="s">
        <v>247</v>
      </c>
      <c r="B8755" s="52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6">
        <f t="shared" si="177"/>
        <v>36185</v>
      </c>
      <c r="J8755">
        <v>11</v>
      </c>
    </row>
    <row r="8756" spans="1:10">
      <c r="A8756" t="s">
        <v>247</v>
      </c>
      <c r="B8756" s="52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6">
        <f t="shared" si="177"/>
        <v>36185</v>
      </c>
      <c r="J8756">
        <v>19</v>
      </c>
    </row>
    <row r="8757" spans="1:10">
      <c r="A8757" t="s">
        <v>247</v>
      </c>
      <c r="B8757" s="52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6">
        <f t="shared" si="177"/>
        <v>36185</v>
      </c>
      <c r="J8757">
        <v>19</v>
      </c>
    </row>
    <row r="8758" spans="1:10">
      <c r="A8758" t="s">
        <v>247</v>
      </c>
      <c r="B8758" s="52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6">
        <f t="shared" si="177"/>
        <v>36185</v>
      </c>
      <c r="J8758">
        <v>7</v>
      </c>
    </row>
    <row r="8759" spans="1:10">
      <c r="A8759" t="s">
        <v>247</v>
      </c>
      <c r="B8759" s="52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6">
        <f t="shared" si="177"/>
        <v>36185</v>
      </c>
      <c r="J8759">
        <v>8</v>
      </c>
    </row>
    <row r="8760" spans="1:10">
      <c r="A8760" t="s">
        <v>247</v>
      </c>
      <c r="B8760" s="52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6">
        <f t="shared" si="177"/>
        <v>36185</v>
      </c>
      <c r="J8760">
        <v>9</v>
      </c>
    </row>
    <row r="8761" spans="1:10">
      <c r="A8761" t="s">
        <v>247</v>
      </c>
      <c r="B8761" s="52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6">
        <f t="shared" si="177"/>
        <v>36185</v>
      </c>
      <c r="J8761">
        <v>5</v>
      </c>
    </row>
    <row r="8762" spans="1:10">
      <c r="A8762" t="s">
        <v>247</v>
      </c>
      <c r="B8762" s="52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6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6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6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6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6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6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6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6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6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6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6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6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6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6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6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6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6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6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6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6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6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6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6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6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6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6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6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6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6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6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6">
        <f t="shared" si="177"/>
        <v>36185</v>
      </c>
      <c r="J8792">
        <v>17</v>
      </c>
    </row>
    <row r="8793" spans="1:10">
      <c r="A8793" t="s">
        <v>247</v>
      </c>
      <c r="B8793" s="52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6">
        <f t="shared" si="177"/>
        <v>36185</v>
      </c>
      <c r="J8793">
        <v>19</v>
      </c>
    </row>
    <row r="8794" spans="1:10">
      <c r="A8794" t="s">
        <v>247</v>
      </c>
      <c r="B8794" s="52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6">
        <f t="shared" si="177"/>
        <v>36185</v>
      </c>
      <c r="J8794">
        <v>15</v>
      </c>
    </row>
    <row r="8795" spans="1:10">
      <c r="A8795" t="s">
        <v>247</v>
      </c>
      <c r="B8795" s="52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6">
        <f t="shared" si="177"/>
        <v>36185</v>
      </c>
      <c r="J8795">
        <v>8</v>
      </c>
    </row>
    <row r="8796" spans="1:10">
      <c r="A8796" t="s">
        <v>247</v>
      </c>
      <c r="B8796" s="52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6">
        <f t="shared" si="177"/>
        <v>36185</v>
      </c>
      <c r="J8796">
        <v>7</v>
      </c>
    </row>
    <row r="8797" spans="1:10">
      <c r="A8797" t="s">
        <v>247</v>
      </c>
      <c r="B8797" s="52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6">
        <f t="shared" si="177"/>
        <v>36185</v>
      </c>
      <c r="J8797">
        <v>6</v>
      </c>
    </row>
    <row r="8798" spans="1:10">
      <c r="A8798" t="s">
        <v>247</v>
      </c>
      <c r="B8798" s="52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6">
        <f t="shared" si="177"/>
        <v>36185</v>
      </c>
      <c r="J8798">
        <v>9</v>
      </c>
    </row>
    <row r="8799" spans="1:10">
      <c r="A8799" t="s">
        <v>247</v>
      </c>
      <c r="B8799" s="52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6">
        <f t="shared" ref="H8799:H8862" si="178">H8798</f>
        <v>36185</v>
      </c>
      <c r="J8799">
        <v>5</v>
      </c>
    </row>
    <row r="8800" spans="1:10">
      <c r="A8800" t="s">
        <v>247</v>
      </c>
      <c r="B8800" s="52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6">
        <f t="shared" si="178"/>
        <v>36185</v>
      </c>
      <c r="J8800">
        <v>18</v>
      </c>
    </row>
    <row r="8801" spans="1:10">
      <c r="A8801" t="s">
        <v>247</v>
      </c>
      <c r="B8801" s="52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6">
        <f t="shared" si="178"/>
        <v>36185</v>
      </c>
    </row>
    <row r="8802" spans="1:10">
      <c r="A8802" t="s">
        <v>247</v>
      </c>
      <c r="B8802" s="52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6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6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6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6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6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6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6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6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6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6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6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6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6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6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6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6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6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6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6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6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6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6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6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6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6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6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6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6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6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6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6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6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6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6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6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6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6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6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6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6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6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6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6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6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6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6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6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6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6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6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6">
        <f t="shared" si="178"/>
        <v>36185</v>
      </c>
      <c r="J8852">
        <v>17</v>
      </c>
    </row>
    <row r="8853" spans="1:10">
      <c r="A8853" t="s">
        <v>247</v>
      </c>
      <c r="B8853" s="52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6">
        <f t="shared" si="178"/>
        <v>36185</v>
      </c>
      <c r="J8853">
        <v>16</v>
      </c>
    </row>
    <row r="8854" spans="1:10">
      <c r="A8854" t="s">
        <v>247</v>
      </c>
      <c r="B8854" s="52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6">
        <f t="shared" si="178"/>
        <v>36185</v>
      </c>
      <c r="J8854">
        <v>18</v>
      </c>
    </row>
    <row r="8855" spans="1:10">
      <c r="A8855" t="s">
        <v>247</v>
      </c>
      <c r="B8855" s="52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6">
        <f t="shared" si="178"/>
        <v>36185</v>
      </c>
      <c r="J8855">
        <v>15</v>
      </c>
    </row>
    <row r="8856" spans="1:10">
      <c r="A8856" t="s">
        <v>247</v>
      </c>
      <c r="B8856" s="52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6">
        <f t="shared" si="178"/>
        <v>36185</v>
      </c>
      <c r="J8856">
        <v>17</v>
      </c>
    </row>
    <row r="8857" spans="1:10">
      <c r="A8857" t="s">
        <v>247</v>
      </c>
      <c r="B8857" s="52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6">
        <f t="shared" si="178"/>
        <v>36185</v>
      </c>
      <c r="J8857">
        <v>16</v>
      </c>
    </row>
    <row r="8858" spans="1:10">
      <c r="A8858" t="s">
        <v>247</v>
      </c>
      <c r="B8858" s="52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6">
        <f t="shared" si="178"/>
        <v>36185</v>
      </c>
      <c r="J8858">
        <v>13</v>
      </c>
    </row>
    <row r="8859" spans="1:10">
      <c r="A8859" t="s">
        <v>247</v>
      </c>
      <c r="B8859" s="52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6">
        <f t="shared" si="178"/>
        <v>36185</v>
      </c>
      <c r="J8859">
        <v>9</v>
      </c>
    </row>
    <row r="8860" spans="1:10">
      <c r="A8860" t="s">
        <v>247</v>
      </c>
      <c r="B8860" s="52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6">
        <f t="shared" si="178"/>
        <v>36185</v>
      </c>
      <c r="J8860">
        <v>10</v>
      </c>
    </row>
    <row r="8861" spans="1:10">
      <c r="A8861" t="s">
        <v>247</v>
      </c>
      <c r="B8861" s="52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6">
        <f t="shared" si="178"/>
        <v>36185</v>
      </c>
      <c r="J8861">
        <v>13</v>
      </c>
    </row>
    <row r="8862" spans="1:10">
      <c r="A8862" t="s">
        <v>247</v>
      </c>
      <c r="B8862" s="52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6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6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6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6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6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6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6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6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6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6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6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6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6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6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6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6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6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6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6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6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6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6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6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6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6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6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6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6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6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6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6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6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6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6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6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6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6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6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6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6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6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6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6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6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6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6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6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6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6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6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6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6">
        <v>36189</v>
      </c>
      <c r="I8913" s="56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6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6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6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6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6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6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6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6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6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6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6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6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6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6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6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6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6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6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6">
        <f t="shared" si="180"/>
        <v>36189</v>
      </c>
    </row>
    <row r="8933" spans="1:10">
      <c r="A8933" t="s">
        <v>247</v>
      </c>
      <c r="B8933" s="52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6">
        <f t="shared" si="180"/>
        <v>36189</v>
      </c>
      <c r="J8933">
        <v>19</v>
      </c>
    </row>
    <row r="8934" spans="1:10">
      <c r="A8934" t="s">
        <v>247</v>
      </c>
      <c r="B8934" s="52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6">
        <f t="shared" si="180"/>
        <v>36189</v>
      </c>
      <c r="J8934">
        <v>15</v>
      </c>
    </row>
    <row r="8935" spans="1:10">
      <c r="A8935" t="s">
        <v>247</v>
      </c>
      <c r="B8935" s="52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6">
        <f t="shared" si="180"/>
        <v>36189</v>
      </c>
      <c r="J8935">
        <v>13</v>
      </c>
    </row>
    <row r="8936" spans="1:10">
      <c r="A8936" t="s">
        <v>247</v>
      </c>
      <c r="B8936" s="52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6">
        <f t="shared" si="180"/>
        <v>36189</v>
      </c>
      <c r="J8936">
        <v>19</v>
      </c>
    </row>
    <row r="8937" spans="1:10">
      <c r="A8937" t="s">
        <v>247</v>
      </c>
      <c r="B8937" s="52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6">
        <f t="shared" si="180"/>
        <v>36189</v>
      </c>
      <c r="J8937">
        <v>19</v>
      </c>
    </row>
    <row r="8938" spans="1:10">
      <c r="A8938" t="s">
        <v>247</v>
      </c>
      <c r="B8938" s="52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6">
        <f t="shared" si="180"/>
        <v>36189</v>
      </c>
      <c r="J8938">
        <v>15</v>
      </c>
    </row>
    <row r="8939" spans="1:10">
      <c r="A8939" t="s">
        <v>247</v>
      </c>
      <c r="B8939" s="52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6">
        <f t="shared" si="180"/>
        <v>36189</v>
      </c>
      <c r="J8939">
        <v>14</v>
      </c>
    </row>
    <row r="8940" spans="1:10">
      <c r="A8940" t="s">
        <v>247</v>
      </c>
      <c r="B8940" s="52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6">
        <f t="shared" si="180"/>
        <v>36189</v>
      </c>
      <c r="J8940">
        <v>14</v>
      </c>
    </row>
    <row r="8941" spans="1:10">
      <c r="A8941" t="s">
        <v>247</v>
      </c>
      <c r="B8941" s="52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6">
        <f t="shared" si="180"/>
        <v>36189</v>
      </c>
      <c r="J8941">
        <v>13</v>
      </c>
    </row>
    <row r="8942" spans="1:10">
      <c r="A8942" t="s">
        <v>247</v>
      </c>
      <c r="B8942" s="52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6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6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6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6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6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6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6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6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6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6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6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6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6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6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6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6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6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6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6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6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6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6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6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6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6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6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6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6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6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6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6">
        <f t="shared" si="180"/>
        <v>36189</v>
      </c>
      <c r="J8972">
        <v>17</v>
      </c>
    </row>
    <row r="8973" spans="1:10">
      <c r="A8973" t="s">
        <v>247</v>
      </c>
      <c r="B8973" s="52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6">
        <f t="shared" si="180"/>
        <v>36189</v>
      </c>
      <c r="J8973">
        <v>19</v>
      </c>
    </row>
    <row r="8974" spans="1:10">
      <c r="A8974" t="s">
        <v>247</v>
      </c>
      <c r="B8974" s="52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6">
        <f t="shared" si="180"/>
        <v>36189</v>
      </c>
      <c r="J8974">
        <v>15</v>
      </c>
    </row>
    <row r="8975" spans="1:10">
      <c r="A8975" t="s">
        <v>247</v>
      </c>
      <c r="B8975" s="52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6">
        <f t="shared" si="180"/>
        <v>36189</v>
      </c>
      <c r="J8975">
        <v>13</v>
      </c>
    </row>
    <row r="8976" spans="1:10">
      <c r="A8976" t="s">
        <v>247</v>
      </c>
      <c r="B8976" s="52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6">
        <f t="shared" si="180"/>
        <v>36189</v>
      </c>
      <c r="J8976">
        <v>17</v>
      </c>
    </row>
    <row r="8977" spans="1:10">
      <c r="A8977" t="s">
        <v>247</v>
      </c>
      <c r="B8977" s="52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6">
        <f t="shared" si="180"/>
        <v>36189</v>
      </c>
      <c r="J8977">
        <v>16</v>
      </c>
    </row>
    <row r="8978" spans="1:10">
      <c r="A8978" t="s">
        <v>247</v>
      </c>
      <c r="B8978" s="52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6">
        <f t="shared" si="180"/>
        <v>36189</v>
      </c>
      <c r="J8978">
        <v>18</v>
      </c>
    </row>
    <row r="8979" spans="1:10">
      <c r="A8979" t="s">
        <v>247</v>
      </c>
      <c r="B8979" s="52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6">
        <f t="shared" ref="H8979:H9042" si="181">H8978</f>
        <v>36189</v>
      </c>
      <c r="J8979">
        <v>19</v>
      </c>
    </row>
    <row r="8980" spans="1:10">
      <c r="A8980" t="s">
        <v>247</v>
      </c>
      <c r="B8980" s="52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6">
        <f t="shared" si="181"/>
        <v>36189</v>
      </c>
      <c r="J8980">
        <v>18</v>
      </c>
    </row>
    <row r="8981" spans="1:10">
      <c r="A8981" t="s">
        <v>247</v>
      </c>
      <c r="B8981" s="52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6">
        <f t="shared" si="181"/>
        <v>36189</v>
      </c>
    </row>
    <row r="8982" spans="1:10">
      <c r="A8982" t="s">
        <v>247</v>
      </c>
      <c r="B8982" s="52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6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6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6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6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6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6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6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6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6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6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6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6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6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6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6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6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6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6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6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6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6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6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6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6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6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6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6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6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6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6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6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6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6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6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6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6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6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6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6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6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6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6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6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6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6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6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6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6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6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6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6">
        <f t="shared" si="181"/>
        <v>36189</v>
      </c>
      <c r="J9032">
        <v>17</v>
      </c>
    </row>
    <row r="9033" spans="1:10">
      <c r="A9033" t="s">
        <v>247</v>
      </c>
      <c r="B9033" s="52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6">
        <f t="shared" si="181"/>
        <v>36189</v>
      </c>
      <c r="J9033">
        <v>16</v>
      </c>
    </row>
    <row r="9034" spans="1:10">
      <c r="A9034" t="s">
        <v>247</v>
      </c>
      <c r="B9034" s="52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6">
        <f t="shared" si="181"/>
        <v>36189</v>
      </c>
      <c r="J9034">
        <v>18</v>
      </c>
    </row>
    <row r="9035" spans="1:10">
      <c r="A9035" t="s">
        <v>247</v>
      </c>
      <c r="B9035" s="52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6">
        <f t="shared" si="181"/>
        <v>36189</v>
      </c>
      <c r="J9035">
        <v>15</v>
      </c>
    </row>
    <row r="9036" spans="1:10">
      <c r="A9036" t="s">
        <v>247</v>
      </c>
      <c r="B9036" s="52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6">
        <f t="shared" si="181"/>
        <v>36189</v>
      </c>
      <c r="J9036">
        <v>17</v>
      </c>
    </row>
    <row r="9037" spans="1:10">
      <c r="A9037" t="s">
        <v>247</v>
      </c>
      <c r="B9037" s="52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6">
        <f t="shared" si="181"/>
        <v>36189</v>
      </c>
      <c r="J9037">
        <v>16</v>
      </c>
    </row>
    <row r="9038" spans="1:10">
      <c r="A9038" t="s">
        <v>247</v>
      </c>
      <c r="B9038" s="52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6">
        <f t="shared" si="181"/>
        <v>36189</v>
      </c>
      <c r="J9038">
        <v>15</v>
      </c>
    </row>
    <row r="9039" spans="1:10">
      <c r="A9039" t="s">
        <v>247</v>
      </c>
      <c r="B9039" s="52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6">
        <f t="shared" si="181"/>
        <v>36189</v>
      </c>
      <c r="J9039">
        <v>14</v>
      </c>
    </row>
    <row r="9040" spans="1:10">
      <c r="A9040" t="s">
        <v>247</v>
      </c>
      <c r="B9040" s="52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6">
        <f t="shared" si="181"/>
        <v>36189</v>
      </c>
      <c r="J9040">
        <v>18</v>
      </c>
    </row>
    <row r="9041" spans="1:10">
      <c r="A9041" t="s">
        <v>247</v>
      </c>
      <c r="B9041" s="52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6">
        <f t="shared" si="181"/>
        <v>36189</v>
      </c>
      <c r="J9041">
        <v>15</v>
      </c>
    </row>
    <row r="9042" spans="1:10">
      <c r="A9042" t="s">
        <v>247</v>
      </c>
      <c r="B9042" s="52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6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6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6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6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6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6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6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6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6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6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6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6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6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6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6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6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6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6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6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6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6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6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6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6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6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6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6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6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6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6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6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6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6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6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6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6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6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6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6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6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6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6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6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6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6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6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6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6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6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6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6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6">
        <v>36193</v>
      </c>
      <c r="I9093" s="56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6">
        <f>H9093</f>
        <v>36193</v>
      </c>
      <c r="I9094" s="56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6">
        <f t="shared" ref="H9095:H9158" si="183">H9094</f>
        <v>36193</v>
      </c>
      <c r="I9095" s="56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6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6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6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6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6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6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6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6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6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6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6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6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6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6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6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6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6">
        <f t="shared" si="183"/>
        <v>36193</v>
      </c>
    </row>
    <row r="9113" spans="1:10">
      <c r="A9113" t="s">
        <v>247</v>
      </c>
      <c r="B9113" s="52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6">
        <f t="shared" si="183"/>
        <v>36193</v>
      </c>
      <c r="J9113">
        <v>19</v>
      </c>
    </row>
    <row r="9114" spans="1:10">
      <c r="A9114" t="s">
        <v>247</v>
      </c>
      <c r="B9114" s="52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6">
        <f t="shared" si="183"/>
        <v>36193</v>
      </c>
      <c r="J9114">
        <v>19</v>
      </c>
    </row>
    <row r="9115" spans="1:10">
      <c r="A9115" t="s">
        <v>247</v>
      </c>
      <c r="B9115" s="52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6">
        <f t="shared" si="183"/>
        <v>36193</v>
      </c>
      <c r="J9115">
        <v>16</v>
      </c>
    </row>
    <row r="9116" spans="1:10">
      <c r="A9116" t="s">
        <v>247</v>
      </c>
      <c r="B9116" s="52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6">
        <f t="shared" si="183"/>
        <v>36193</v>
      </c>
      <c r="J9116">
        <v>19</v>
      </c>
    </row>
    <row r="9117" spans="1:10">
      <c r="A9117" t="s">
        <v>247</v>
      </c>
      <c r="B9117" s="52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6">
        <f t="shared" si="183"/>
        <v>36193</v>
      </c>
      <c r="J9117">
        <v>19</v>
      </c>
    </row>
    <row r="9118" spans="1:10">
      <c r="A9118" t="s">
        <v>247</v>
      </c>
      <c r="B9118" s="52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6">
        <f t="shared" si="183"/>
        <v>36193</v>
      </c>
      <c r="J9118">
        <v>19</v>
      </c>
    </row>
    <row r="9119" spans="1:10">
      <c r="A9119" t="s">
        <v>247</v>
      </c>
      <c r="B9119" s="52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6">
        <f t="shared" si="183"/>
        <v>36193</v>
      </c>
      <c r="J9119">
        <v>18</v>
      </c>
    </row>
    <row r="9120" spans="1:10">
      <c r="A9120" t="s">
        <v>247</v>
      </c>
      <c r="B9120" s="52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6">
        <f t="shared" si="183"/>
        <v>36193</v>
      </c>
      <c r="J9120">
        <v>19</v>
      </c>
    </row>
    <row r="9121" spans="1:10">
      <c r="A9121" t="s">
        <v>247</v>
      </c>
      <c r="B9121" s="52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6">
        <f t="shared" si="183"/>
        <v>36193</v>
      </c>
      <c r="J9121">
        <v>18</v>
      </c>
    </row>
    <row r="9122" spans="1:10">
      <c r="A9122" t="s">
        <v>247</v>
      </c>
      <c r="B9122" s="52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6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6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6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6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6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6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6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6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6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6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6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6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6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6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6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6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6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6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6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6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6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6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6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6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6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6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6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6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6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6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6">
        <f t="shared" si="183"/>
        <v>36193</v>
      </c>
      <c r="J9152">
        <v>17</v>
      </c>
    </row>
    <row r="9153" spans="1:10">
      <c r="A9153" t="s">
        <v>247</v>
      </c>
      <c r="B9153" s="52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6">
        <f t="shared" si="183"/>
        <v>36193</v>
      </c>
      <c r="J9153">
        <v>19</v>
      </c>
    </row>
    <row r="9154" spans="1:10">
      <c r="A9154" t="s">
        <v>247</v>
      </c>
      <c r="B9154" s="52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6">
        <f t="shared" si="183"/>
        <v>36193</v>
      </c>
      <c r="J9154">
        <v>15</v>
      </c>
    </row>
    <row r="9155" spans="1:10">
      <c r="A9155" t="s">
        <v>247</v>
      </c>
      <c r="B9155" s="52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6">
        <f t="shared" si="183"/>
        <v>36193</v>
      </c>
      <c r="J9155">
        <v>16</v>
      </c>
    </row>
    <row r="9156" spans="1:10">
      <c r="A9156" t="s">
        <v>247</v>
      </c>
      <c r="B9156" s="52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6">
        <f t="shared" si="183"/>
        <v>36193</v>
      </c>
      <c r="J9156">
        <v>17</v>
      </c>
    </row>
    <row r="9157" spans="1:10">
      <c r="A9157" t="s">
        <v>247</v>
      </c>
      <c r="B9157" s="52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6">
        <f t="shared" si="183"/>
        <v>36193</v>
      </c>
      <c r="J9157">
        <v>16</v>
      </c>
    </row>
    <row r="9158" spans="1:10">
      <c r="A9158" t="s">
        <v>247</v>
      </c>
      <c r="B9158" s="52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6">
        <f t="shared" si="183"/>
        <v>36193</v>
      </c>
      <c r="J9158">
        <v>18</v>
      </c>
    </row>
    <row r="9159" spans="1:10">
      <c r="A9159" t="s">
        <v>247</v>
      </c>
      <c r="B9159" s="52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6">
        <f t="shared" ref="H9159:H9222" si="184">H9158</f>
        <v>36193</v>
      </c>
      <c r="J9159">
        <v>19</v>
      </c>
    </row>
    <row r="9160" spans="1:10">
      <c r="A9160" t="s">
        <v>247</v>
      </c>
      <c r="B9160" s="52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6">
        <f t="shared" si="184"/>
        <v>36193</v>
      </c>
      <c r="J9160">
        <v>18</v>
      </c>
    </row>
    <row r="9161" spans="1:10">
      <c r="A9161" t="s">
        <v>247</v>
      </c>
      <c r="B9161" s="52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6">
        <f t="shared" si="184"/>
        <v>36193</v>
      </c>
    </row>
    <row r="9162" spans="1:10">
      <c r="A9162" t="s">
        <v>247</v>
      </c>
      <c r="B9162" s="52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6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6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6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6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6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6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6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6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6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6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6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6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6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6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6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6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6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6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6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6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6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6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6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6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6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6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6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6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6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6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6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6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6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6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6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6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6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6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6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6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6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6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6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6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6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6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6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6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6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6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6">
        <f t="shared" si="184"/>
        <v>36193</v>
      </c>
      <c r="J9212">
        <v>17</v>
      </c>
    </row>
    <row r="9213" spans="1:10">
      <c r="A9213" t="s">
        <v>247</v>
      </c>
      <c r="B9213" s="52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6">
        <f t="shared" si="184"/>
        <v>36193</v>
      </c>
      <c r="J9213">
        <v>16</v>
      </c>
    </row>
    <row r="9214" spans="1:10">
      <c r="A9214" t="s">
        <v>247</v>
      </c>
      <c r="B9214" s="52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6">
        <f t="shared" si="184"/>
        <v>36193</v>
      </c>
      <c r="J9214">
        <v>18</v>
      </c>
    </row>
    <row r="9215" spans="1:10">
      <c r="A9215" t="s">
        <v>247</v>
      </c>
      <c r="B9215" s="52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6">
        <f t="shared" si="184"/>
        <v>36193</v>
      </c>
      <c r="J9215">
        <v>15</v>
      </c>
    </row>
    <row r="9216" spans="1:10">
      <c r="A9216" t="s">
        <v>247</v>
      </c>
      <c r="B9216" s="52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6">
        <f t="shared" si="184"/>
        <v>36193</v>
      </c>
      <c r="J9216">
        <v>17</v>
      </c>
    </row>
    <row r="9217" spans="1:10">
      <c r="A9217" t="s">
        <v>247</v>
      </c>
      <c r="B9217" s="52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6">
        <f t="shared" si="184"/>
        <v>36193</v>
      </c>
      <c r="J9217">
        <v>16</v>
      </c>
    </row>
    <row r="9218" spans="1:10">
      <c r="A9218" t="s">
        <v>247</v>
      </c>
      <c r="B9218" s="52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6">
        <f t="shared" si="184"/>
        <v>36193</v>
      </c>
      <c r="J9218">
        <v>19</v>
      </c>
    </row>
    <row r="9219" spans="1:10">
      <c r="A9219" t="s">
        <v>247</v>
      </c>
      <c r="B9219" s="52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6">
        <f t="shared" si="184"/>
        <v>36193</v>
      </c>
      <c r="J9219">
        <v>18</v>
      </c>
    </row>
    <row r="9220" spans="1:10">
      <c r="A9220" t="s">
        <v>247</v>
      </c>
      <c r="B9220" s="52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6">
        <f t="shared" si="184"/>
        <v>36193</v>
      </c>
      <c r="J9220">
        <v>18</v>
      </c>
    </row>
    <row r="9221" spans="1:10">
      <c r="A9221" t="s">
        <v>247</v>
      </c>
      <c r="B9221" s="52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6">
        <f t="shared" si="184"/>
        <v>36193</v>
      </c>
      <c r="J9221">
        <v>16</v>
      </c>
    </row>
    <row r="9222" spans="1:10">
      <c r="A9222" t="s">
        <v>247</v>
      </c>
      <c r="B9222" s="52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6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6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6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6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6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6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6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6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6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6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6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6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6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6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6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6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6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6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6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6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6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6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6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6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6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6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6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6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6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6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6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6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6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6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6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6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6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6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6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6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6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6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6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6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6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6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6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6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6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6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6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6">
        <v>36196</v>
      </c>
      <c r="I9273" s="56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6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6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6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6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6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6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6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6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6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6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6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6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6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6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6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6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6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6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6">
        <f t="shared" si="186"/>
        <v>36196</v>
      </c>
    </row>
    <row r="9293" spans="1:10">
      <c r="A9293" t="s">
        <v>247</v>
      </c>
      <c r="B9293" s="52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6">
        <f t="shared" si="186"/>
        <v>36196</v>
      </c>
      <c r="J9293">
        <v>19</v>
      </c>
    </row>
    <row r="9294" spans="1:10">
      <c r="A9294" t="s">
        <v>247</v>
      </c>
      <c r="B9294" s="52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6">
        <f t="shared" si="186"/>
        <v>36196</v>
      </c>
      <c r="J9294">
        <v>19</v>
      </c>
    </row>
    <row r="9295" spans="1:10">
      <c r="A9295" t="s">
        <v>247</v>
      </c>
      <c r="B9295" s="52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6">
        <f t="shared" si="186"/>
        <v>36196</v>
      </c>
      <c r="J9295">
        <v>16</v>
      </c>
    </row>
    <row r="9296" spans="1:10">
      <c r="A9296" t="s">
        <v>247</v>
      </c>
      <c r="B9296" s="52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6">
        <f t="shared" si="186"/>
        <v>36196</v>
      </c>
      <c r="J9296">
        <v>19</v>
      </c>
    </row>
    <row r="9297" spans="1:10">
      <c r="A9297" t="s">
        <v>247</v>
      </c>
      <c r="B9297" s="52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6">
        <f t="shared" si="186"/>
        <v>36196</v>
      </c>
      <c r="J9297">
        <v>19</v>
      </c>
    </row>
    <row r="9298" spans="1:10">
      <c r="A9298" t="s">
        <v>247</v>
      </c>
      <c r="B9298" s="52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6">
        <f t="shared" si="186"/>
        <v>36196</v>
      </c>
      <c r="J9298">
        <v>19</v>
      </c>
    </row>
    <row r="9299" spans="1:10">
      <c r="A9299" t="s">
        <v>247</v>
      </c>
      <c r="B9299" s="52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6">
        <f t="shared" si="186"/>
        <v>36196</v>
      </c>
      <c r="J9299">
        <v>18</v>
      </c>
    </row>
    <row r="9300" spans="1:10">
      <c r="A9300" t="s">
        <v>247</v>
      </c>
      <c r="B9300" s="52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6">
        <f t="shared" si="186"/>
        <v>36196</v>
      </c>
      <c r="J9300">
        <v>19</v>
      </c>
    </row>
    <row r="9301" spans="1:10">
      <c r="A9301" t="s">
        <v>247</v>
      </c>
      <c r="B9301" s="52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6">
        <f t="shared" si="186"/>
        <v>36196</v>
      </c>
      <c r="J9301">
        <v>18</v>
      </c>
    </row>
    <row r="9302" spans="1:10">
      <c r="A9302" t="s">
        <v>247</v>
      </c>
      <c r="B9302" s="52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6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6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6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6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6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6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6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6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6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6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6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6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6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6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6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6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6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6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6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6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6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6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6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6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6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6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6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6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6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6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6">
        <f t="shared" si="186"/>
        <v>36196</v>
      </c>
      <c r="J9332">
        <v>17</v>
      </c>
    </row>
    <row r="9333" spans="1:10">
      <c r="A9333" t="s">
        <v>247</v>
      </c>
      <c r="B9333" s="52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6">
        <f t="shared" si="186"/>
        <v>36196</v>
      </c>
      <c r="J9333">
        <v>19</v>
      </c>
    </row>
    <row r="9334" spans="1:10">
      <c r="A9334" t="s">
        <v>247</v>
      </c>
      <c r="B9334" s="52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6">
        <f t="shared" si="186"/>
        <v>36196</v>
      </c>
      <c r="J9334">
        <v>15</v>
      </c>
    </row>
    <row r="9335" spans="1:10">
      <c r="A9335" t="s">
        <v>247</v>
      </c>
      <c r="B9335" s="52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6">
        <f t="shared" si="186"/>
        <v>36196</v>
      </c>
      <c r="J9335">
        <v>16</v>
      </c>
    </row>
    <row r="9336" spans="1:10">
      <c r="A9336" t="s">
        <v>247</v>
      </c>
      <c r="B9336" s="52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6">
        <f t="shared" si="186"/>
        <v>36196</v>
      </c>
      <c r="J9336">
        <v>17</v>
      </c>
    </row>
    <row r="9337" spans="1:10">
      <c r="A9337" t="s">
        <v>247</v>
      </c>
      <c r="B9337" s="52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6">
        <f t="shared" si="186"/>
        <v>36196</v>
      </c>
      <c r="J9337">
        <v>16</v>
      </c>
    </row>
    <row r="9338" spans="1:10">
      <c r="A9338" t="s">
        <v>247</v>
      </c>
      <c r="B9338" s="52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6">
        <f t="shared" si="186"/>
        <v>36196</v>
      </c>
      <c r="J9338">
        <v>18</v>
      </c>
    </row>
    <row r="9339" spans="1:10">
      <c r="A9339" t="s">
        <v>247</v>
      </c>
      <c r="B9339" s="52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6">
        <f t="shared" ref="H9339:H9402" si="187">H9338</f>
        <v>36196</v>
      </c>
      <c r="J9339">
        <v>19</v>
      </c>
    </row>
    <row r="9340" spans="1:10">
      <c r="A9340" t="s">
        <v>247</v>
      </c>
      <c r="B9340" s="52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6">
        <f t="shared" si="187"/>
        <v>36196</v>
      </c>
      <c r="J9340">
        <v>18</v>
      </c>
    </row>
    <row r="9341" spans="1:10">
      <c r="A9341" t="s">
        <v>247</v>
      </c>
      <c r="B9341" s="52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6">
        <f t="shared" si="187"/>
        <v>36196</v>
      </c>
    </row>
    <row r="9342" spans="1:10">
      <c r="A9342" t="s">
        <v>247</v>
      </c>
      <c r="B9342" s="52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6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6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6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6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6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6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6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6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6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6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6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6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6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6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6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6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6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6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6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6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6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6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6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6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6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6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6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6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6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6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6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6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6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6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6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6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6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6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6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6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6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6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6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6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6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6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6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6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6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6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6">
        <f t="shared" si="187"/>
        <v>36196</v>
      </c>
      <c r="J9392">
        <v>17</v>
      </c>
    </row>
    <row r="9393" spans="1:10">
      <c r="A9393" t="s">
        <v>247</v>
      </c>
      <c r="B9393" s="52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6">
        <f t="shared" si="187"/>
        <v>36196</v>
      </c>
      <c r="J9393">
        <v>16</v>
      </c>
    </row>
    <row r="9394" spans="1:10">
      <c r="A9394" t="s">
        <v>247</v>
      </c>
      <c r="B9394" s="52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6">
        <f t="shared" si="187"/>
        <v>36196</v>
      </c>
      <c r="J9394">
        <v>18</v>
      </c>
    </row>
    <row r="9395" spans="1:10">
      <c r="A9395" t="s">
        <v>247</v>
      </c>
      <c r="B9395" s="52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6">
        <f t="shared" si="187"/>
        <v>36196</v>
      </c>
      <c r="J9395">
        <v>15</v>
      </c>
    </row>
    <row r="9396" spans="1:10">
      <c r="A9396" t="s">
        <v>247</v>
      </c>
      <c r="B9396" s="52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6">
        <f t="shared" si="187"/>
        <v>36196</v>
      </c>
      <c r="J9396">
        <v>17</v>
      </c>
    </row>
    <row r="9397" spans="1:10">
      <c r="A9397" t="s">
        <v>247</v>
      </c>
      <c r="B9397" s="52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6">
        <f t="shared" si="187"/>
        <v>36196</v>
      </c>
      <c r="J9397">
        <v>16</v>
      </c>
    </row>
    <row r="9398" spans="1:10">
      <c r="A9398" t="s">
        <v>247</v>
      </c>
      <c r="B9398" s="52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6">
        <f t="shared" si="187"/>
        <v>36196</v>
      </c>
      <c r="J9398">
        <v>19</v>
      </c>
    </row>
    <row r="9399" spans="1:10">
      <c r="A9399" t="s">
        <v>247</v>
      </c>
      <c r="B9399" s="52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6">
        <f t="shared" si="187"/>
        <v>36196</v>
      </c>
      <c r="J9399">
        <v>18</v>
      </c>
    </row>
    <row r="9400" spans="1:10">
      <c r="A9400" t="s">
        <v>247</v>
      </c>
      <c r="B9400" s="52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6">
        <f t="shared" si="187"/>
        <v>36196</v>
      </c>
      <c r="J9400">
        <v>18</v>
      </c>
    </row>
    <row r="9401" spans="1:10">
      <c r="A9401" t="s">
        <v>247</v>
      </c>
      <c r="B9401" s="52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6">
        <f t="shared" si="187"/>
        <v>36196</v>
      </c>
      <c r="J9401">
        <v>16</v>
      </c>
    </row>
    <row r="9402" spans="1:10">
      <c r="A9402" t="s">
        <v>247</v>
      </c>
      <c r="B9402" s="52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6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6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6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6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6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6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6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6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6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6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6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6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6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6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6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6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6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6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6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6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6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6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6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6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6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6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6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6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6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6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6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6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6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6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6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6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6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6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6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6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6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6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6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6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6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6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6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6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6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6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6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6">
        <v>36199</v>
      </c>
      <c r="I9453" s="56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6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6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6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6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6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6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6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6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6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6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6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6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6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6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6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6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6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6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6">
        <f t="shared" si="189"/>
        <v>36199</v>
      </c>
    </row>
    <row r="9473" spans="1:10">
      <c r="A9473" t="s">
        <v>247</v>
      </c>
      <c r="B9473" s="52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6">
        <f t="shared" si="189"/>
        <v>36199</v>
      </c>
      <c r="J9473">
        <v>19</v>
      </c>
    </row>
    <row r="9474" spans="1:10">
      <c r="A9474" t="s">
        <v>247</v>
      </c>
      <c r="B9474" s="52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6">
        <f t="shared" si="189"/>
        <v>36199</v>
      </c>
      <c r="J9474">
        <v>19</v>
      </c>
    </row>
    <row r="9475" spans="1:10">
      <c r="A9475" t="s">
        <v>247</v>
      </c>
      <c r="B9475" s="52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6">
        <f t="shared" si="189"/>
        <v>36199</v>
      </c>
      <c r="J9475">
        <v>16</v>
      </c>
    </row>
    <row r="9476" spans="1:10">
      <c r="A9476" t="s">
        <v>247</v>
      </c>
      <c r="B9476" s="52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6">
        <f t="shared" si="189"/>
        <v>36199</v>
      </c>
      <c r="J9476">
        <v>19</v>
      </c>
    </row>
    <row r="9477" spans="1:10">
      <c r="A9477" t="s">
        <v>247</v>
      </c>
      <c r="B9477" s="52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6">
        <f t="shared" si="189"/>
        <v>36199</v>
      </c>
      <c r="J9477">
        <v>19</v>
      </c>
    </row>
    <row r="9478" spans="1:10">
      <c r="A9478" t="s">
        <v>247</v>
      </c>
      <c r="B9478" s="52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6">
        <f t="shared" si="189"/>
        <v>36199</v>
      </c>
      <c r="J9478">
        <v>19</v>
      </c>
    </row>
    <row r="9479" spans="1:10">
      <c r="A9479" t="s">
        <v>247</v>
      </c>
      <c r="B9479" s="52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6">
        <f t="shared" si="189"/>
        <v>36199</v>
      </c>
      <c r="J9479">
        <v>18</v>
      </c>
    </row>
    <row r="9480" spans="1:10">
      <c r="A9480" t="s">
        <v>247</v>
      </c>
      <c r="B9480" s="52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6">
        <f t="shared" si="189"/>
        <v>36199</v>
      </c>
      <c r="J9480">
        <v>19</v>
      </c>
    </row>
    <row r="9481" spans="1:10">
      <c r="A9481" t="s">
        <v>247</v>
      </c>
      <c r="B9481" s="52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6">
        <f t="shared" si="189"/>
        <v>36199</v>
      </c>
      <c r="J9481">
        <v>18</v>
      </c>
    </row>
    <row r="9482" spans="1:10">
      <c r="A9482" t="s">
        <v>247</v>
      </c>
      <c r="B9482" s="52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6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6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6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6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6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6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6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6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6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6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6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6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6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6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6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6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6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6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6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6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6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6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6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6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6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6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6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6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6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6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6">
        <f t="shared" si="189"/>
        <v>36199</v>
      </c>
      <c r="J9512">
        <v>17</v>
      </c>
    </row>
    <row r="9513" spans="1:10">
      <c r="A9513" t="s">
        <v>247</v>
      </c>
      <c r="B9513" s="52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6">
        <f t="shared" si="189"/>
        <v>36199</v>
      </c>
      <c r="J9513">
        <v>19</v>
      </c>
    </row>
    <row r="9514" spans="1:10">
      <c r="A9514" t="s">
        <v>247</v>
      </c>
      <c r="B9514" s="52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6">
        <f t="shared" si="189"/>
        <v>36199</v>
      </c>
      <c r="J9514">
        <v>15</v>
      </c>
    </row>
    <row r="9515" spans="1:10">
      <c r="A9515" t="s">
        <v>247</v>
      </c>
      <c r="B9515" s="52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6">
        <f t="shared" si="189"/>
        <v>36199</v>
      </c>
      <c r="J9515">
        <v>16</v>
      </c>
    </row>
    <row r="9516" spans="1:10">
      <c r="A9516" t="s">
        <v>247</v>
      </c>
      <c r="B9516" s="52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6">
        <f t="shared" si="189"/>
        <v>36199</v>
      </c>
      <c r="J9516">
        <v>17</v>
      </c>
    </row>
    <row r="9517" spans="1:10">
      <c r="A9517" t="s">
        <v>247</v>
      </c>
      <c r="B9517" s="52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6">
        <f t="shared" si="189"/>
        <v>36199</v>
      </c>
      <c r="J9517">
        <v>16</v>
      </c>
    </row>
    <row r="9518" spans="1:10">
      <c r="A9518" t="s">
        <v>247</v>
      </c>
      <c r="B9518" s="52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6">
        <f t="shared" si="189"/>
        <v>36199</v>
      </c>
      <c r="J9518">
        <v>18</v>
      </c>
    </row>
    <row r="9519" spans="1:10">
      <c r="A9519" t="s">
        <v>247</v>
      </c>
      <c r="B9519" s="52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6">
        <f t="shared" ref="H9519:H9582" si="190">H9518</f>
        <v>36199</v>
      </c>
      <c r="J9519">
        <v>19</v>
      </c>
    </row>
    <row r="9520" spans="1:10">
      <c r="A9520" t="s">
        <v>247</v>
      </c>
      <c r="B9520" s="52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6">
        <f t="shared" si="190"/>
        <v>36199</v>
      </c>
      <c r="J9520">
        <v>18</v>
      </c>
    </row>
    <row r="9521" spans="1:10">
      <c r="A9521" t="s">
        <v>247</v>
      </c>
      <c r="B9521" s="52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6">
        <f t="shared" si="190"/>
        <v>36199</v>
      </c>
    </row>
    <row r="9522" spans="1:10">
      <c r="A9522" t="s">
        <v>247</v>
      </c>
      <c r="B9522" s="52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6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6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6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6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6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6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6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6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6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6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6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6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6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6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6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6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6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6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6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6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6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6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6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6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6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6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6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6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6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6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6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6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6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6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6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6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6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6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6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6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6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6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6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6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6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6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6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6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6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6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6">
        <f t="shared" si="190"/>
        <v>36199</v>
      </c>
      <c r="J9572">
        <v>17</v>
      </c>
    </row>
    <row r="9573" spans="1:10">
      <c r="A9573" t="s">
        <v>247</v>
      </c>
      <c r="B9573" s="52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6">
        <f t="shared" si="190"/>
        <v>36199</v>
      </c>
      <c r="J9573">
        <v>16</v>
      </c>
    </row>
    <row r="9574" spans="1:10">
      <c r="A9574" t="s">
        <v>247</v>
      </c>
      <c r="B9574" s="52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6">
        <f t="shared" si="190"/>
        <v>36199</v>
      </c>
      <c r="J9574">
        <v>18</v>
      </c>
    </row>
    <row r="9575" spans="1:10">
      <c r="A9575" t="s">
        <v>247</v>
      </c>
      <c r="B9575" s="52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6">
        <f t="shared" si="190"/>
        <v>36199</v>
      </c>
      <c r="J9575">
        <v>15</v>
      </c>
    </row>
    <row r="9576" spans="1:10">
      <c r="A9576" t="s">
        <v>247</v>
      </c>
      <c r="B9576" s="52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6">
        <f t="shared" si="190"/>
        <v>36199</v>
      </c>
      <c r="J9576">
        <v>17</v>
      </c>
    </row>
    <row r="9577" spans="1:10">
      <c r="A9577" t="s">
        <v>247</v>
      </c>
      <c r="B9577" s="52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6">
        <f t="shared" si="190"/>
        <v>36199</v>
      </c>
      <c r="J9577">
        <v>16</v>
      </c>
    </row>
    <row r="9578" spans="1:10">
      <c r="A9578" t="s">
        <v>247</v>
      </c>
      <c r="B9578" s="52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6">
        <f t="shared" si="190"/>
        <v>36199</v>
      </c>
      <c r="J9578">
        <v>19</v>
      </c>
    </row>
    <row r="9579" spans="1:10">
      <c r="A9579" t="s">
        <v>247</v>
      </c>
      <c r="B9579" s="52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6">
        <f t="shared" si="190"/>
        <v>36199</v>
      </c>
      <c r="J9579">
        <v>18</v>
      </c>
    </row>
    <row r="9580" spans="1:10">
      <c r="A9580" t="s">
        <v>247</v>
      </c>
      <c r="B9580" s="52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6">
        <f t="shared" si="190"/>
        <v>36199</v>
      </c>
      <c r="J9580">
        <v>18</v>
      </c>
    </row>
    <row r="9581" spans="1:10">
      <c r="A9581" t="s">
        <v>247</v>
      </c>
      <c r="B9581" s="52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6">
        <f t="shared" si="190"/>
        <v>36199</v>
      </c>
      <c r="J9581">
        <v>16</v>
      </c>
    </row>
    <row r="9582" spans="1:10">
      <c r="A9582" t="s">
        <v>247</v>
      </c>
      <c r="B9582" s="52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6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6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6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6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6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6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6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6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6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6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6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6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6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6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6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6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6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6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6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6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6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6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6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6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6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6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6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6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6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6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6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6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6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6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6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6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6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6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6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6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6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6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6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6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6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6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6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6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6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6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6">
        <f t="shared" si="191"/>
        <v>36199</v>
      </c>
      <c r="J9632">
        <v>19</v>
      </c>
    </row>
    <row r="9653" spans="2:2">
      <c r="B9653" s="52"/>
    </row>
    <row r="9654" spans="2:2">
      <c r="B9654" s="52"/>
    </row>
    <row r="9655" spans="2:2">
      <c r="B9655" s="52"/>
    </row>
    <row r="9656" spans="2:2">
      <c r="B9656" s="52"/>
    </row>
    <row r="9657" spans="2:2">
      <c r="B9657" s="52"/>
    </row>
    <row r="9658" spans="2:2">
      <c r="B9658" s="52"/>
    </row>
    <row r="9659" spans="2:2">
      <c r="B9659" s="52"/>
    </row>
    <row r="9660" spans="2:2">
      <c r="B9660" s="52"/>
    </row>
    <row r="9661" spans="2:2">
      <c r="B9661" s="52"/>
    </row>
    <row r="9662" spans="2:2">
      <c r="B9662" s="52"/>
    </row>
    <row r="9693" spans="2:2">
      <c r="B9693" s="52"/>
    </row>
    <row r="9694" spans="2:2">
      <c r="B9694" s="52"/>
    </row>
    <row r="9695" spans="2:2">
      <c r="B9695" s="52"/>
    </row>
    <row r="9696" spans="2:2">
      <c r="B9696" s="52"/>
    </row>
    <row r="9697" spans="2:2">
      <c r="B9697" s="52"/>
    </row>
    <row r="9698" spans="2:2">
      <c r="B9698" s="52"/>
    </row>
    <row r="9699" spans="2:2">
      <c r="B9699" s="52"/>
    </row>
    <row r="9700" spans="2:2">
      <c r="B9700" s="52"/>
    </row>
    <row r="9701" spans="2:2">
      <c r="B9701" s="52"/>
    </row>
    <row r="9702" spans="2:2">
      <c r="B9702" s="52"/>
    </row>
    <row r="9753" spans="2:2">
      <c r="B9753" s="52"/>
    </row>
    <row r="9754" spans="2:2">
      <c r="B9754" s="52"/>
    </row>
    <row r="9755" spans="2:2">
      <c r="B9755" s="52"/>
    </row>
    <row r="9756" spans="2:2">
      <c r="B9756" s="52"/>
    </row>
    <row r="9757" spans="2:2">
      <c r="B9757" s="52"/>
    </row>
    <row r="9758" spans="2:2">
      <c r="B9758" s="52"/>
    </row>
    <row r="9759" spans="2:2">
      <c r="B9759" s="52"/>
    </row>
    <row r="9760" spans="2:2">
      <c r="B9760" s="52"/>
    </row>
    <row r="9761" spans="2:2">
      <c r="B9761" s="52"/>
    </row>
    <row r="9762" spans="2:2">
      <c r="B9762" s="52"/>
    </row>
    <row r="9833" spans="2:2">
      <c r="B9833" s="52"/>
    </row>
    <row r="9834" spans="2:2">
      <c r="B9834" s="52"/>
    </row>
    <row r="9835" spans="2:2">
      <c r="B9835" s="52"/>
    </row>
    <row r="9836" spans="2:2">
      <c r="B9836" s="52"/>
    </row>
    <row r="9837" spans="2:2">
      <c r="B9837" s="52"/>
    </row>
    <row r="9838" spans="2:2">
      <c r="B9838" s="52"/>
    </row>
    <row r="9839" spans="2:2">
      <c r="B9839" s="52"/>
    </row>
    <row r="9840" spans="2:2">
      <c r="B9840" s="52"/>
    </row>
    <row r="9841" spans="2:2">
      <c r="B9841" s="52"/>
    </row>
    <row r="9842" spans="2:2">
      <c r="B9842" s="52"/>
    </row>
    <row r="9873" spans="2:2">
      <c r="B9873" s="52"/>
    </row>
    <row r="9874" spans="2:2">
      <c r="B9874" s="52"/>
    </row>
    <row r="9875" spans="2:2">
      <c r="B9875" s="52"/>
    </row>
    <row r="9876" spans="2:2">
      <c r="B9876" s="52"/>
    </row>
    <row r="9877" spans="2:2">
      <c r="B9877" s="52"/>
    </row>
    <row r="9878" spans="2:2">
      <c r="B9878" s="52"/>
    </row>
    <row r="9879" spans="2:2">
      <c r="B9879" s="52"/>
    </row>
    <row r="9880" spans="2:2">
      <c r="B9880" s="52"/>
    </row>
    <row r="9881" spans="2:2">
      <c r="B9881" s="52"/>
    </row>
    <row r="9882" spans="2:2">
      <c r="B9882" s="52"/>
    </row>
    <row r="9933" spans="2:2">
      <c r="B9933" s="52"/>
    </row>
    <row r="9934" spans="2:2">
      <c r="B9934" s="52"/>
    </row>
    <row r="9935" spans="2:2">
      <c r="B9935" s="52"/>
    </row>
    <row r="9936" spans="2:2">
      <c r="B9936" s="52"/>
    </row>
    <row r="9937" spans="2:2">
      <c r="B9937" s="52"/>
    </row>
    <row r="9938" spans="2:2">
      <c r="B9938" s="52"/>
    </row>
    <row r="9939" spans="2:2">
      <c r="B9939" s="52"/>
    </row>
    <row r="9940" spans="2:2">
      <c r="B9940" s="52"/>
    </row>
    <row r="9941" spans="2:2">
      <c r="B9941" s="52"/>
    </row>
    <row r="9942" spans="2:2">
      <c r="B9942" s="52"/>
    </row>
    <row r="10013" spans="2:2">
      <c r="B10013" s="52"/>
    </row>
    <row r="10014" spans="2:2">
      <c r="B10014" s="52"/>
    </row>
    <row r="10015" spans="2:2">
      <c r="B10015" s="52"/>
    </row>
    <row r="10016" spans="2:2">
      <c r="B10016" s="52"/>
    </row>
    <row r="10017" spans="2:2">
      <c r="B10017" s="52"/>
    </row>
    <row r="10018" spans="2:2">
      <c r="B10018" s="52"/>
    </row>
    <row r="10019" spans="2:2">
      <c r="B10019" s="52"/>
    </row>
    <row r="10020" spans="2:2">
      <c r="B10020" s="52"/>
    </row>
    <row r="10021" spans="2:2">
      <c r="B10021" s="52"/>
    </row>
    <row r="10022" spans="2:2">
      <c r="B10022" s="52"/>
    </row>
    <row r="10053" spans="2:2">
      <c r="B10053" s="52"/>
    </row>
    <row r="10054" spans="2:2">
      <c r="B10054" s="52"/>
    </row>
    <row r="10055" spans="2:2">
      <c r="B10055" s="52"/>
    </row>
    <row r="10056" spans="2:2">
      <c r="B10056" s="52"/>
    </row>
    <row r="10057" spans="2:2">
      <c r="B10057" s="52"/>
    </row>
    <row r="10058" spans="2:2">
      <c r="B10058" s="52"/>
    </row>
    <row r="10059" spans="2:2">
      <c r="B10059" s="52"/>
    </row>
    <row r="10060" spans="2:2">
      <c r="B10060" s="52"/>
    </row>
    <row r="10061" spans="2:2">
      <c r="B10061" s="52"/>
    </row>
    <row r="10062" spans="2:2">
      <c r="B10062" s="52"/>
    </row>
    <row r="10113" spans="2:2">
      <c r="B10113" s="52"/>
    </row>
    <row r="10114" spans="2:2">
      <c r="B10114" s="52"/>
    </row>
    <row r="10115" spans="2:2">
      <c r="B10115" s="52"/>
    </row>
    <row r="10116" spans="2:2">
      <c r="B10116" s="52"/>
    </row>
    <row r="10117" spans="2:2">
      <c r="B10117" s="52"/>
    </row>
    <row r="10118" spans="2:2">
      <c r="B10118" s="52"/>
    </row>
    <row r="10119" spans="2:2">
      <c r="B10119" s="52"/>
    </row>
    <row r="10120" spans="2:2">
      <c r="B10120" s="52"/>
    </row>
    <row r="10121" spans="2:2">
      <c r="B10121" s="52"/>
    </row>
    <row r="10122" spans="2:2">
      <c r="B10122" s="52"/>
    </row>
    <row r="10193" spans="2:2">
      <c r="B10193" s="52"/>
    </row>
    <row r="10194" spans="2:2">
      <c r="B10194" s="52"/>
    </row>
    <row r="10195" spans="2:2">
      <c r="B10195" s="52"/>
    </row>
    <row r="10196" spans="2:2">
      <c r="B10196" s="52"/>
    </row>
    <row r="10197" spans="2:2">
      <c r="B10197" s="52"/>
    </row>
    <row r="10198" spans="2:2">
      <c r="B10198" s="52"/>
    </row>
    <row r="10199" spans="2:2">
      <c r="B10199" s="52"/>
    </row>
    <row r="10200" spans="2:2">
      <c r="B10200" s="52"/>
    </row>
    <row r="10201" spans="2:2">
      <c r="B10201" s="52"/>
    </row>
    <row r="10202" spans="2:2">
      <c r="B10202" s="52"/>
    </row>
    <row r="10233" spans="2:2">
      <c r="B10233" s="52"/>
    </row>
    <row r="10234" spans="2:2">
      <c r="B10234" s="52"/>
    </row>
    <row r="10235" spans="2:2">
      <c r="B10235" s="52"/>
    </row>
    <row r="10236" spans="2:2">
      <c r="B10236" s="52"/>
    </row>
    <row r="10237" spans="2:2">
      <c r="B10237" s="52"/>
    </row>
    <row r="10238" spans="2:2">
      <c r="B10238" s="52"/>
    </row>
    <row r="10239" spans="2:2">
      <c r="B10239" s="52"/>
    </row>
    <row r="10240" spans="2:2">
      <c r="B10240" s="52"/>
    </row>
    <row r="10241" spans="2:2">
      <c r="B10241" s="52"/>
    </row>
    <row r="10242" spans="2:2">
      <c r="B10242" s="52"/>
    </row>
    <row r="10293" spans="2:2">
      <c r="B10293" s="52"/>
    </row>
    <row r="10294" spans="2:2">
      <c r="B10294" s="52"/>
    </row>
    <row r="10295" spans="2:2">
      <c r="B10295" s="52"/>
    </row>
    <row r="10296" spans="2:2">
      <c r="B10296" s="52"/>
    </row>
    <row r="10297" spans="2:2">
      <c r="B10297" s="52"/>
    </row>
    <row r="10298" spans="2:2">
      <c r="B10298" s="52"/>
    </row>
    <row r="10299" spans="2:2">
      <c r="B10299" s="52"/>
    </row>
    <row r="10300" spans="2:2">
      <c r="B10300" s="52"/>
    </row>
    <row r="10301" spans="2:2">
      <c r="B10301" s="52"/>
    </row>
    <row r="10302" spans="2:2">
      <c r="B10302" s="52"/>
    </row>
    <row r="10373" spans="2:2">
      <c r="B10373" s="52"/>
    </row>
    <row r="10374" spans="2:2">
      <c r="B10374" s="52"/>
    </row>
    <row r="10375" spans="2:2">
      <c r="B10375" s="52"/>
    </row>
    <row r="10376" spans="2:2">
      <c r="B10376" s="52"/>
    </row>
    <row r="10377" spans="2:2">
      <c r="B10377" s="52"/>
    </row>
    <row r="10378" spans="2:2">
      <c r="B10378" s="52"/>
    </row>
    <row r="10379" spans="2:2">
      <c r="B10379" s="52"/>
    </row>
    <row r="10380" spans="2:2">
      <c r="B10380" s="52"/>
    </row>
    <row r="10381" spans="2:2">
      <c r="B10381" s="52"/>
    </row>
    <row r="10382" spans="2:2">
      <c r="B10382" s="52"/>
    </row>
    <row r="10413" spans="2:2">
      <c r="B10413" s="52"/>
    </row>
    <row r="10414" spans="2:2">
      <c r="B10414" s="52"/>
    </row>
    <row r="10415" spans="2:2">
      <c r="B10415" s="52"/>
    </row>
    <row r="10416" spans="2:2">
      <c r="B10416" s="52"/>
    </row>
    <row r="10417" spans="2:2">
      <c r="B10417" s="52"/>
    </row>
    <row r="10418" spans="2:2">
      <c r="B10418" s="52"/>
    </row>
    <row r="10419" spans="2:2">
      <c r="B10419" s="52"/>
    </row>
    <row r="10420" spans="2:2">
      <c r="B10420" s="52"/>
    </row>
    <row r="10421" spans="2:2">
      <c r="B10421" s="52"/>
    </row>
    <row r="10422" spans="2:2">
      <c r="B10422" s="52"/>
    </row>
    <row r="10473" spans="2:2">
      <c r="B10473" s="52"/>
    </row>
    <row r="10474" spans="2:2">
      <c r="B10474" s="52"/>
    </row>
    <row r="10475" spans="2:2">
      <c r="B10475" s="52"/>
    </row>
    <row r="10476" spans="2:2">
      <c r="B10476" s="52"/>
    </row>
    <row r="10477" spans="2:2">
      <c r="B10477" s="52"/>
    </row>
    <row r="10478" spans="2:2">
      <c r="B10478" s="52"/>
    </row>
    <row r="10479" spans="2:2">
      <c r="B10479" s="52"/>
    </row>
    <row r="10480" spans="2:2">
      <c r="B10480" s="52"/>
    </row>
    <row r="10481" spans="2:2">
      <c r="B10481" s="52"/>
    </row>
    <row r="10482" spans="2:2">
      <c r="B10482" s="52"/>
    </row>
    <row r="10553" spans="2:2">
      <c r="B10553" s="52"/>
    </row>
    <row r="10554" spans="2:2">
      <c r="B10554" s="52"/>
    </row>
    <row r="10555" spans="2:2">
      <c r="B10555" s="52"/>
    </row>
    <row r="10556" spans="2:2">
      <c r="B10556" s="52"/>
    </row>
    <row r="10557" spans="2:2">
      <c r="B10557" s="52"/>
    </row>
    <row r="10558" spans="2:2">
      <c r="B10558" s="52"/>
    </row>
    <row r="10559" spans="2:2">
      <c r="B10559" s="52"/>
    </row>
    <row r="10560" spans="2:2">
      <c r="B10560" s="52"/>
    </row>
    <row r="10561" spans="2:2">
      <c r="B10561" s="52"/>
    </row>
    <row r="10562" spans="2:2">
      <c r="B10562" s="52"/>
    </row>
    <row r="10593" spans="2:2">
      <c r="B10593" s="52"/>
    </row>
    <row r="10594" spans="2:2">
      <c r="B10594" s="52"/>
    </row>
    <row r="10595" spans="2:2">
      <c r="B10595" s="52"/>
    </row>
    <row r="10596" spans="2:2">
      <c r="B10596" s="52"/>
    </row>
    <row r="10597" spans="2:2">
      <c r="B10597" s="52"/>
    </row>
    <row r="10598" spans="2:2">
      <c r="B10598" s="52"/>
    </row>
    <row r="10599" spans="2:2">
      <c r="B10599" s="52"/>
    </row>
    <row r="10600" spans="2:2">
      <c r="B10600" s="52"/>
    </row>
    <row r="10601" spans="2:2">
      <c r="B10601" s="52"/>
    </row>
    <row r="10602" spans="2:2">
      <c r="B10602" s="52"/>
    </row>
    <row r="10653" spans="2:2">
      <c r="B10653" s="52"/>
    </row>
    <row r="10654" spans="2:2">
      <c r="B10654" s="52"/>
    </row>
    <row r="10655" spans="2:2">
      <c r="B10655" s="52"/>
    </row>
    <row r="10656" spans="2:2">
      <c r="B10656" s="52"/>
    </row>
    <row r="10657" spans="2:2">
      <c r="B10657" s="52"/>
    </row>
    <row r="10658" spans="2:2">
      <c r="B10658" s="52"/>
    </row>
    <row r="10659" spans="2:2">
      <c r="B10659" s="52"/>
    </row>
    <row r="10660" spans="2:2">
      <c r="B10660" s="52"/>
    </row>
    <row r="10661" spans="2:2">
      <c r="B10661" s="52"/>
    </row>
    <row r="10662" spans="2:2">
      <c r="B10662" s="52"/>
    </row>
    <row r="10733" spans="2:2">
      <c r="B10733" s="52"/>
    </row>
    <row r="10734" spans="2:2">
      <c r="B10734" s="52"/>
    </row>
    <row r="10735" spans="2:2">
      <c r="B10735" s="52"/>
    </row>
    <row r="10736" spans="2:2">
      <c r="B10736" s="52"/>
    </row>
    <row r="10737" spans="2:2">
      <c r="B10737" s="52"/>
    </row>
    <row r="10738" spans="2:2">
      <c r="B10738" s="52"/>
    </row>
    <row r="10739" spans="2:2">
      <c r="B10739" s="52"/>
    </row>
    <row r="10740" spans="2:2">
      <c r="B10740" s="52"/>
    </row>
    <row r="10741" spans="2:2">
      <c r="B10741" s="52"/>
    </row>
    <row r="10742" spans="2:2">
      <c r="B10742" s="52"/>
    </row>
    <row r="10773" spans="2:2">
      <c r="B10773" s="52"/>
    </row>
    <row r="10774" spans="2:2">
      <c r="B10774" s="52"/>
    </row>
    <row r="10775" spans="2:2">
      <c r="B10775" s="52"/>
    </row>
    <row r="10776" spans="2:2">
      <c r="B10776" s="52"/>
    </row>
    <row r="10777" spans="2:2">
      <c r="B10777" s="52"/>
    </row>
    <row r="10778" spans="2:2">
      <c r="B10778" s="52"/>
    </row>
    <row r="10779" spans="2:2">
      <c r="B10779" s="52"/>
    </row>
    <row r="10780" spans="2:2">
      <c r="B10780" s="52"/>
    </row>
    <row r="10781" spans="2:2">
      <c r="B10781" s="52"/>
    </row>
    <row r="10782" spans="2:2">
      <c r="B10782" s="52"/>
    </row>
    <row r="10833" spans="2:2">
      <c r="B10833" s="52"/>
    </row>
    <row r="10834" spans="2:2">
      <c r="B10834" s="52"/>
    </row>
    <row r="10835" spans="2:2">
      <c r="B10835" s="52"/>
    </row>
    <row r="10836" spans="2:2">
      <c r="B10836" s="52"/>
    </row>
    <row r="10837" spans="2:2">
      <c r="B10837" s="52"/>
    </row>
    <row r="10838" spans="2:2">
      <c r="B10838" s="52"/>
    </row>
    <row r="10839" spans="2:2">
      <c r="B10839" s="52"/>
    </row>
    <row r="10840" spans="2:2">
      <c r="B10840" s="52"/>
    </row>
    <row r="10841" spans="2:2">
      <c r="B10841" s="52"/>
    </row>
    <row r="10842" spans="2:2">
      <c r="B10842" s="52"/>
    </row>
    <row r="10913" spans="2:2">
      <c r="B10913" s="52"/>
    </row>
    <row r="10914" spans="2:2">
      <c r="B10914" s="52"/>
    </row>
    <row r="10915" spans="2:2">
      <c r="B10915" s="52"/>
    </row>
    <row r="10916" spans="2:2">
      <c r="B10916" s="52"/>
    </row>
    <row r="10917" spans="2:2">
      <c r="B10917" s="52"/>
    </row>
    <row r="10918" spans="2:2">
      <c r="B10918" s="52"/>
    </row>
    <row r="10919" spans="2:2">
      <c r="B10919" s="52"/>
    </row>
    <row r="10920" spans="2:2">
      <c r="B10920" s="52"/>
    </row>
    <row r="10921" spans="2:2">
      <c r="B10921" s="52"/>
    </row>
    <row r="10922" spans="2:2">
      <c r="B10922" s="52"/>
    </row>
    <row r="10953" spans="2:2">
      <c r="B10953" s="52"/>
    </row>
    <row r="10954" spans="2:2">
      <c r="B10954" s="52"/>
    </row>
    <row r="10955" spans="2:2">
      <c r="B10955" s="52"/>
    </row>
    <row r="10956" spans="2:2">
      <c r="B10956" s="52"/>
    </row>
    <row r="10957" spans="2:2">
      <c r="B10957" s="52"/>
    </row>
    <row r="10958" spans="2:2">
      <c r="B10958" s="52"/>
    </row>
    <row r="10959" spans="2:2">
      <c r="B10959" s="52"/>
    </row>
    <row r="10960" spans="2:2">
      <c r="B10960" s="52"/>
    </row>
    <row r="10961" spans="2:2">
      <c r="B10961" s="52"/>
    </row>
    <row r="10962" spans="2:2">
      <c r="B10962" s="52"/>
    </row>
    <row r="11013" spans="2:2">
      <c r="B11013" s="52"/>
    </row>
    <row r="11014" spans="2:2">
      <c r="B11014" s="52"/>
    </row>
    <row r="11015" spans="2:2">
      <c r="B11015" s="52"/>
    </row>
    <row r="11016" spans="2:2">
      <c r="B11016" s="52"/>
    </row>
    <row r="11017" spans="2:2">
      <c r="B11017" s="52"/>
    </row>
    <row r="11018" spans="2:2">
      <c r="B11018" s="52"/>
    </row>
    <row r="11019" spans="2:2">
      <c r="B11019" s="52"/>
    </row>
    <row r="11020" spans="2:2">
      <c r="B11020" s="52"/>
    </row>
    <row r="11021" spans="2:2">
      <c r="B11021" s="52"/>
    </row>
    <row r="11022" spans="2:2">
      <c r="B11022" s="5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54</v>
      </c>
      <c r="N3" s="7" t="s">
        <v>285</v>
      </c>
      <c r="O3" s="7" t="s">
        <v>54</v>
      </c>
    </row>
    <row r="4" spans="1:24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  <c r="N4" s="7" t="s">
        <v>52</v>
      </c>
      <c r="O4" t="s">
        <v>155</v>
      </c>
      <c r="P4" t="s">
        <v>199</v>
      </c>
      <c r="Q4" t="s">
        <v>206</v>
      </c>
      <c r="R4" t="s">
        <v>208</v>
      </c>
      <c r="S4" t="s">
        <v>245</v>
      </c>
      <c r="T4" t="s">
        <v>244</v>
      </c>
      <c r="U4" t="s">
        <v>243</v>
      </c>
      <c r="V4" t="s">
        <v>246</v>
      </c>
      <c r="W4" t="s">
        <v>242</v>
      </c>
      <c r="X4" t="s">
        <v>241</v>
      </c>
    </row>
    <row r="5" spans="1:24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66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5" t="s">
        <v>154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4" t="s">
        <v>152</v>
      </c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3" t="s">
        <v>153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</row>
    <row r="7" spans="1:86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  <c r="CF7" t="s">
        <v>283</v>
      </c>
      <c r="CG7" t="s">
        <v>31</v>
      </c>
      <c r="CH7" t="s">
        <v>284</v>
      </c>
    </row>
    <row r="8" spans="1:86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1">
        <v>1</v>
      </c>
      <c r="I251" s="41">
        <v>1.7</v>
      </c>
      <c r="J251" s="41">
        <v>3</v>
      </c>
      <c r="K251" s="41">
        <v>9.5</v>
      </c>
      <c r="L251" s="41">
        <v>9</v>
      </c>
      <c r="M251" s="41">
        <v>10.3</v>
      </c>
      <c r="N251" s="41">
        <v>11.1</v>
      </c>
      <c r="O251" s="41">
        <v>11.1</v>
      </c>
      <c r="R251" s="41"/>
      <c r="S251" s="42"/>
      <c r="T251" s="42"/>
      <c r="U251" s="42"/>
      <c r="V251" s="42"/>
      <c r="W251" s="42"/>
      <c r="X251" s="42"/>
      <c r="Y251" s="42"/>
      <c r="Z251" s="42"/>
      <c r="AJ251" s="41">
        <v>1.5</v>
      </c>
      <c r="AK251" s="41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17"/>
        <v>Nov_P1(50)</v>
      </c>
      <c r="F252">
        <v>1</v>
      </c>
      <c r="G252" s="1">
        <v>2</v>
      </c>
      <c r="H252" s="41">
        <v>2</v>
      </c>
      <c r="I252" s="41">
        <v>4.5999999999999996</v>
      </c>
      <c r="J252" s="41">
        <v>3.2</v>
      </c>
      <c r="K252" s="41">
        <v>8.4</v>
      </c>
      <c r="L252" s="41">
        <v>9.6999999999999993</v>
      </c>
      <c r="M252" s="41">
        <v>13.6</v>
      </c>
      <c r="N252" s="41">
        <v>9.6999999999999993</v>
      </c>
      <c r="R252" s="41"/>
      <c r="S252" s="42"/>
      <c r="T252" s="42"/>
      <c r="U252" s="42"/>
      <c r="V252" s="42"/>
      <c r="W252" s="42"/>
      <c r="X252" s="42"/>
      <c r="Y252" s="42"/>
      <c r="Z252" s="42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17"/>
        <v>Nov_P1(50)</v>
      </c>
      <c r="F253">
        <v>1</v>
      </c>
      <c r="G253" s="1">
        <v>2</v>
      </c>
      <c r="H253" s="41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1"/>
      <c r="S253" s="42"/>
      <c r="T253" s="42"/>
      <c r="U253" s="42"/>
      <c r="V253" s="42"/>
      <c r="W253" s="42"/>
      <c r="X253" s="42"/>
      <c r="Y253" s="42"/>
      <c r="Z253" s="42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17"/>
        <v>Nov_P1(50)</v>
      </c>
      <c r="F254">
        <v>2</v>
      </c>
      <c r="G254" s="1">
        <v>6</v>
      </c>
      <c r="H254" s="41">
        <v>1</v>
      </c>
      <c r="I254" s="41">
        <v>3.1</v>
      </c>
      <c r="J254" s="41">
        <v>4.5</v>
      </c>
      <c r="K254" s="41">
        <v>9.6999999999999993</v>
      </c>
      <c r="L254" s="41">
        <v>13.2</v>
      </c>
      <c r="M254" s="41">
        <v>13</v>
      </c>
      <c r="N254" s="41">
        <v>15</v>
      </c>
      <c r="R254" s="41"/>
      <c r="S254" s="42"/>
      <c r="T254" s="42"/>
      <c r="U254" s="42"/>
      <c r="V254" s="42"/>
      <c r="W254" s="42"/>
      <c r="X254" s="42"/>
      <c r="Y254" s="42"/>
      <c r="AJ254" s="41">
        <v>3.3</v>
      </c>
      <c r="AK254" s="41">
        <v>3.9</v>
      </c>
      <c r="AL254" s="41">
        <v>2.8</v>
      </c>
      <c r="AM254" s="41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17"/>
        <v>Nov_P1(50)</v>
      </c>
      <c r="F255">
        <v>2</v>
      </c>
      <c r="G255" s="1">
        <v>6</v>
      </c>
      <c r="H255" s="41">
        <v>2</v>
      </c>
      <c r="I255" s="41">
        <v>2.2000000000000002</v>
      </c>
      <c r="J255" s="41">
        <v>6.2</v>
      </c>
      <c r="K255" s="41">
        <v>11.1</v>
      </c>
      <c r="L255" s="41">
        <v>10.9</v>
      </c>
      <c r="M255" s="41">
        <v>15.2</v>
      </c>
      <c r="N255" s="41">
        <v>16</v>
      </c>
      <c r="R255" s="41"/>
      <c r="S255" s="42"/>
      <c r="T255" s="42"/>
      <c r="U255" s="42"/>
      <c r="V255" s="42"/>
      <c r="W255" s="42"/>
      <c r="X255" s="42"/>
      <c r="Y255" s="42"/>
      <c r="Z255" s="42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17"/>
        <v>Nov_P1(50)</v>
      </c>
      <c r="F256">
        <v>2</v>
      </c>
      <c r="G256" s="1">
        <v>6</v>
      </c>
      <c r="H256" s="41">
        <v>3</v>
      </c>
      <c r="I256" s="41">
        <v>2.7</v>
      </c>
      <c r="J256" s="41">
        <v>7.3</v>
      </c>
      <c r="K256" s="42">
        <v>4.8</v>
      </c>
      <c r="L256" s="42">
        <v>12</v>
      </c>
      <c r="M256" s="42">
        <v>14</v>
      </c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17"/>
        <v>Nov_P1(50)</v>
      </c>
      <c r="F257">
        <v>3</v>
      </c>
      <c r="G257" s="1">
        <v>7</v>
      </c>
      <c r="H257" s="41">
        <v>1</v>
      </c>
      <c r="I257" s="41">
        <v>4.5999999999999996</v>
      </c>
      <c r="J257" s="41">
        <v>11</v>
      </c>
      <c r="K257" s="41">
        <v>7.3</v>
      </c>
      <c r="L257" s="41">
        <v>9.8000000000000007</v>
      </c>
      <c r="M257" s="41">
        <v>10.7</v>
      </c>
      <c r="N257" s="41">
        <v>10.9</v>
      </c>
      <c r="O257" s="41">
        <v>12.4</v>
      </c>
      <c r="R257" s="41"/>
      <c r="T257" s="42"/>
      <c r="U257" s="42"/>
      <c r="V257" s="42"/>
      <c r="W257" s="2"/>
      <c r="X257" s="42"/>
      <c r="Y257" s="42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17"/>
        <v>Nov_P1(50)</v>
      </c>
      <c r="F258">
        <v>3</v>
      </c>
      <c r="G258" s="1">
        <v>7</v>
      </c>
      <c r="H258" s="41">
        <v>2</v>
      </c>
      <c r="I258" s="41">
        <v>3</v>
      </c>
      <c r="J258" s="41">
        <v>7.8</v>
      </c>
      <c r="K258" s="41">
        <v>5.4</v>
      </c>
      <c r="L258" s="41">
        <v>8.6999999999999993</v>
      </c>
      <c r="M258" s="41">
        <v>9.1999999999999993</v>
      </c>
      <c r="R258" s="41"/>
      <c r="S258" s="42"/>
      <c r="T258" s="42"/>
      <c r="U258" s="42"/>
      <c r="V258" s="42"/>
      <c r="W258" s="2"/>
      <c r="X258" s="42"/>
      <c r="Y258" s="42"/>
      <c r="Z258" s="42"/>
      <c r="AA258" s="42"/>
      <c r="AB258" s="42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17"/>
        <v>Nov_P1(50)</v>
      </c>
      <c r="F259">
        <v>3</v>
      </c>
      <c r="G259" s="1">
        <v>7</v>
      </c>
      <c r="H259" s="41">
        <v>3</v>
      </c>
      <c r="I259" s="41">
        <v>5.6</v>
      </c>
      <c r="J259" s="41">
        <v>4.4000000000000004</v>
      </c>
      <c r="K259" s="41">
        <v>6.1</v>
      </c>
      <c r="L259" s="41">
        <v>7.7</v>
      </c>
      <c r="M259" s="41">
        <v>10.5</v>
      </c>
      <c r="N259" s="41">
        <v>9.8000000000000007</v>
      </c>
      <c r="R259" s="41"/>
      <c r="S259" s="42"/>
      <c r="T259" s="42"/>
      <c r="U259" s="42"/>
      <c r="V259" s="42"/>
      <c r="W259" s="2"/>
      <c r="X259" s="42"/>
      <c r="Y259" s="42"/>
      <c r="Z259" s="42"/>
      <c r="AA259" s="42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1">
        <v>1</v>
      </c>
      <c r="N260" s="41">
        <v>17.5</v>
      </c>
      <c r="O260" s="42">
        <v>18.2</v>
      </c>
      <c r="P260" s="42">
        <v>25.1</v>
      </c>
      <c r="Q260" s="42">
        <v>26.4</v>
      </c>
      <c r="R260" s="42">
        <v>32.5</v>
      </c>
      <c r="S260" s="42">
        <v>37.6</v>
      </c>
      <c r="T260" s="42">
        <v>33</v>
      </c>
      <c r="U260" s="42">
        <v>32.1</v>
      </c>
      <c r="V260" s="42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8"/>
        <v>Nov_P1(50)</v>
      </c>
      <c r="F261">
        <v>1</v>
      </c>
      <c r="G261" s="1">
        <v>2</v>
      </c>
      <c r="H261" s="41">
        <v>2</v>
      </c>
      <c r="N261" s="41">
        <v>16.3</v>
      </c>
      <c r="O261" s="42">
        <v>17.100000000000001</v>
      </c>
      <c r="P261" s="42">
        <v>20.3</v>
      </c>
      <c r="Q261" s="42">
        <v>22.3</v>
      </c>
      <c r="R261" s="42">
        <v>26.3</v>
      </c>
      <c r="S261" s="42">
        <v>28.4</v>
      </c>
      <c r="T261" s="42">
        <v>30.2</v>
      </c>
      <c r="U261" s="42">
        <v>30</v>
      </c>
      <c r="V261" s="42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8"/>
        <v>Nov_P1(50)</v>
      </c>
      <c r="F262">
        <v>1</v>
      </c>
      <c r="G262" s="1">
        <v>2</v>
      </c>
      <c r="H262" s="41">
        <v>3</v>
      </c>
      <c r="N262" s="41">
        <v>14.8</v>
      </c>
      <c r="O262" s="42">
        <v>16.5</v>
      </c>
      <c r="P262" s="42">
        <v>17</v>
      </c>
      <c r="Q262" s="42">
        <v>21.4</v>
      </c>
      <c r="R262" s="42">
        <v>27.2</v>
      </c>
      <c r="S262" s="42">
        <v>24.5</v>
      </c>
      <c r="T262" s="42">
        <v>23.8</v>
      </c>
      <c r="U262" s="42">
        <v>23.2</v>
      </c>
      <c r="V262" s="42">
        <v>21.8</v>
      </c>
      <c r="AO262" s="41">
        <v>15.1</v>
      </c>
      <c r="AP262" s="42">
        <v>18.2</v>
      </c>
      <c r="AQ262" s="42">
        <v>20.2</v>
      </c>
      <c r="AR262" s="42">
        <v>20.5</v>
      </c>
      <c r="AS262" s="42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8"/>
        <v>Nov_P1(50)</v>
      </c>
      <c r="F263">
        <v>2</v>
      </c>
      <c r="G263" s="1">
        <v>6</v>
      </c>
      <c r="H263" s="41">
        <v>1</v>
      </c>
      <c r="N263" s="41">
        <v>13.8</v>
      </c>
      <c r="O263" s="42">
        <v>16.600000000000001</v>
      </c>
      <c r="P263" s="42">
        <v>22</v>
      </c>
      <c r="Q263" s="42">
        <v>26.5</v>
      </c>
      <c r="R263" s="42">
        <v>23.4</v>
      </c>
      <c r="S263" s="42">
        <v>27.3</v>
      </c>
      <c r="T263" s="42">
        <v>24.4</v>
      </c>
      <c r="U263" s="42">
        <v>26.4</v>
      </c>
      <c r="AO263" s="41">
        <v>7.5</v>
      </c>
      <c r="AP263" s="42">
        <v>12.6</v>
      </c>
      <c r="AQ263" s="42">
        <v>13.5</v>
      </c>
      <c r="AR263" s="42">
        <v>13.2</v>
      </c>
      <c r="AS263" s="42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8"/>
        <v>Nov_P1(50)</v>
      </c>
      <c r="F264">
        <v>2</v>
      </c>
      <c r="G264" s="1">
        <v>6</v>
      </c>
      <c r="H264" s="41">
        <v>2</v>
      </c>
      <c r="N264" s="41">
        <v>14.9</v>
      </c>
      <c r="O264" s="42">
        <v>17</v>
      </c>
      <c r="P264" s="42">
        <v>20.8</v>
      </c>
      <c r="Q264" s="42">
        <v>27.2</v>
      </c>
      <c r="R264" s="42">
        <v>32.299999999999997</v>
      </c>
      <c r="S264" s="42">
        <v>29.1</v>
      </c>
      <c r="T264" s="42">
        <v>29.6</v>
      </c>
      <c r="U264" s="42">
        <v>23.7</v>
      </c>
      <c r="V264" s="42">
        <v>18.100000000000001</v>
      </c>
      <c r="AO264" s="41">
        <v>3.3</v>
      </c>
      <c r="AP264" s="42">
        <v>7.5</v>
      </c>
      <c r="AQ264" s="42">
        <v>10.6</v>
      </c>
      <c r="AR264" s="42">
        <v>9.8000000000000007</v>
      </c>
      <c r="AS264" s="42">
        <v>15</v>
      </c>
      <c r="AT264" s="2">
        <v>19.5</v>
      </c>
      <c r="AU264" s="42">
        <v>24.2</v>
      </c>
      <c r="AV264" s="42">
        <v>20.9</v>
      </c>
      <c r="AW264" s="42">
        <v>21.4</v>
      </c>
      <c r="AX264" s="42">
        <v>20.5</v>
      </c>
      <c r="BM264" s="41">
        <v>9.1999999999999993</v>
      </c>
      <c r="BN264" s="42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8"/>
        <v>Nov_P1(50)</v>
      </c>
      <c r="F265">
        <v>2</v>
      </c>
      <c r="G265" s="1">
        <v>6</v>
      </c>
      <c r="H265" s="41">
        <v>3</v>
      </c>
      <c r="N265" s="42">
        <v>14.5</v>
      </c>
      <c r="O265" s="42" t="s">
        <v>203</v>
      </c>
      <c r="P265" s="42">
        <v>15</v>
      </c>
      <c r="Q265" s="42">
        <v>15.8</v>
      </c>
      <c r="R265" s="42">
        <v>19</v>
      </c>
      <c r="S265" s="42">
        <v>24</v>
      </c>
      <c r="T265" s="42">
        <v>24.5</v>
      </c>
      <c r="U265" s="42">
        <v>21.1</v>
      </c>
      <c r="V265" s="42">
        <v>17.2</v>
      </c>
      <c r="W265" s="42">
        <v>14.4</v>
      </c>
      <c r="AO265" s="41">
        <v>14.9</v>
      </c>
      <c r="AP265" s="42">
        <v>13.8</v>
      </c>
      <c r="AQ265" s="42">
        <v>20.100000000000001</v>
      </c>
      <c r="AR265" s="42">
        <v>22.5</v>
      </c>
      <c r="AS265" s="42">
        <v>23.9</v>
      </c>
      <c r="AT265" s="2">
        <v>22.7</v>
      </c>
      <c r="AU265" s="42">
        <v>21.1</v>
      </c>
      <c r="AV265" s="42">
        <v>21.5</v>
      </c>
      <c r="AW265" s="42">
        <v>7.5</v>
      </c>
      <c r="AX265" s="42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8"/>
        <v>Nov_P1(50)</v>
      </c>
      <c r="F266">
        <v>3</v>
      </c>
      <c r="G266" s="1">
        <v>7</v>
      </c>
      <c r="H266" s="41">
        <v>1</v>
      </c>
      <c r="N266" s="41">
        <v>13.9</v>
      </c>
      <c r="O266">
        <v>16.100000000000001</v>
      </c>
      <c r="P266" s="42">
        <v>21.4</v>
      </c>
      <c r="Q266" s="42">
        <v>23.5</v>
      </c>
      <c r="R266" s="42">
        <v>26.6</v>
      </c>
      <c r="S266" s="2">
        <v>26.7</v>
      </c>
      <c r="T266" s="42">
        <v>26.1</v>
      </c>
      <c r="U266" s="42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8"/>
        <v>Nov_P1(50)</v>
      </c>
      <c r="F267">
        <v>3</v>
      </c>
      <c r="G267" s="1">
        <v>7</v>
      </c>
      <c r="H267" s="41">
        <v>2</v>
      </c>
      <c r="N267" s="41">
        <v>10.5</v>
      </c>
      <c r="O267" s="42">
        <v>10.1</v>
      </c>
      <c r="P267" s="42">
        <v>13.1</v>
      </c>
      <c r="Q267" s="42">
        <v>14.9</v>
      </c>
      <c r="R267" s="42">
        <v>15.9</v>
      </c>
      <c r="S267" s="2">
        <v>17.2</v>
      </c>
      <c r="T267" s="42">
        <v>24.5</v>
      </c>
      <c r="U267" s="42">
        <v>29.5</v>
      </c>
      <c r="V267" s="42">
        <v>32.5</v>
      </c>
      <c r="W267" s="42">
        <v>30.2</v>
      </c>
      <c r="X267" s="42">
        <v>24.4</v>
      </c>
      <c r="AO267" s="41">
        <v>12.4</v>
      </c>
      <c r="AP267" s="42">
        <v>15.3</v>
      </c>
      <c r="AQ267" s="42">
        <v>19.8</v>
      </c>
      <c r="AR267" s="42">
        <v>25.9</v>
      </c>
      <c r="AS267" s="42">
        <v>28.4</v>
      </c>
      <c r="AT267" s="2">
        <v>30.5</v>
      </c>
      <c r="AU267" s="42">
        <v>29.4</v>
      </c>
      <c r="AV267" s="42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8"/>
        <v>Nov_P1(50)</v>
      </c>
      <c r="F268">
        <v>3</v>
      </c>
      <c r="G268" s="1">
        <v>7</v>
      </c>
      <c r="H268" s="41">
        <v>3</v>
      </c>
      <c r="N268" s="41">
        <v>9.4</v>
      </c>
      <c r="O268" s="42">
        <v>11</v>
      </c>
      <c r="P268" s="42">
        <v>14</v>
      </c>
      <c r="Q268" s="42">
        <v>13</v>
      </c>
      <c r="R268" s="42">
        <v>19.2</v>
      </c>
      <c r="S268" s="2">
        <v>22.4</v>
      </c>
      <c r="T268" s="42">
        <v>24</v>
      </c>
      <c r="U268" s="42">
        <v>22.9</v>
      </c>
      <c r="V268" s="42">
        <v>24.2</v>
      </c>
      <c r="W268" s="42">
        <v>21.6</v>
      </c>
      <c r="AO268" s="41">
        <v>15.2</v>
      </c>
      <c r="AP268" s="42">
        <v>19.8</v>
      </c>
      <c r="AQ268" s="42">
        <v>26.4</v>
      </c>
      <c r="AR268" s="42">
        <v>27.3</v>
      </c>
      <c r="AS268" s="42">
        <v>29.5</v>
      </c>
      <c r="AT268" s="2">
        <v>26.9</v>
      </c>
      <c r="AU268" s="42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1">
        <v>1</v>
      </c>
      <c r="I269" s="41">
        <v>3.6</v>
      </c>
      <c r="J269" s="41">
        <v>8</v>
      </c>
      <c r="K269" s="41">
        <v>9.1999999999999993</v>
      </c>
      <c r="L269" s="41">
        <v>8.3000000000000007</v>
      </c>
      <c r="M269" s="41">
        <v>10.5</v>
      </c>
      <c r="AJ269" s="41">
        <v>3</v>
      </c>
      <c r="AK269" s="41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21"/>
        <v>nov_P2(100)</v>
      </c>
      <c r="F270">
        <v>1</v>
      </c>
      <c r="G270" s="1">
        <v>3</v>
      </c>
      <c r="H270" s="41">
        <v>2</v>
      </c>
      <c r="I270" s="41">
        <v>1.9</v>
      </c>
      <c r="J270" s="41">
        <v>8.4</v>
      </c>
      <c r="K270" s="41">
        <v>11.6</v>
      </c>
      <c r="L270" s="41">
        <v>9.9</v>
      </c>
      <c r="M270" s="41">
        <v>10.6</v>
      </c>
      <c r="N270" s="41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21"/>
        <v>nov_P2(100)</v>
      </c>
      <c r="F271">
        <v>1</v>
      </c>
      <c r="G271" s="1">
        <v>3</v>
      </c>
      <c r="H271" s="41">
        <v>3</v>
      </c>
      <c r="I271" s="41">
        <v>10.199999999999999</v>
      </c>
      <c r="J271" s="41">
        <v>8.8000000000000007</v>
      </c>
      <c r="K271" s="41">
        <v>11.1</v>
      </c>
      <c r="L271" s="41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21"/>
        <v>nov_P2(100)</v>
      </c>
      <c r="F272">
        <v>1</v>
      </c>
      <c r="G272" s="1">
        <v>3</v>
      </c>
      <c r="H272" s="41">
        <v>4</v>
      </c>
      <c r="I272" s="41">
        <v>4.2</v>
      </c>
      <c r="J272" s="41">
        <v>7.6</v>
      </c>
      <c r="K272" s="41">
        <v>7.5</v>
      </c>
      <c r="L272" s="41">
        <v>8.8000000000000007</v>
      </c>
      <c r="M272" s="41">
        <v>12</v>
      </c>
      <c r="AJ272" s="41">
        <v>2.2000000000000002</v>
      </c>
      <c r="AK272" s="41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21"/>
        <v>nov_P2(100)</v>
      </c>
      <c r="F273">
        <v>1</v>
      </c>
      <c r="G273" s="1">
        <v>3</v>
      </c>
      <c r="H273" s="41">
        <v>5</v>
      </c>
      <c r="I273" s="41">
        <v>7.8</v>
      </c>
      <c r="J273" s="41">
        <v>5.6</v>
      </c>
      <c r="K273" s="41">
        <v>8.1999999999999993</v>
      </c>
      <c r="L273" s="41">
        <v>10</v>
      </c>
      <c r="M273" s="41">
        <v>10.8</v>
      </c>
      <c r="AJ273" s="41">
        <v>6.5</v>
      </c>
      <c r="AK273" s="41">
        <v>4.7</v>
      </c>
      <c r="AL273" s="41">
        <v>5.9</v>
      </c>
      <c r="AM273" s="41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21"/>
        <v>nov_P2(100)</v>
      </c>
      <c r="F274">
        <v>1</v>
      </c>
      <c r="G274" s="1">
        <v>3</v>
      </c>
      <c r="H274" s="41">
        <v>6</v>
      </c>
      <c r="I274" s="41">
        <v>4.4000000000000004</v>
      </c>
      <c r="J274" s="41">
        <v>7</v>
      </c>
      <c r="K274" s="41">
        <v>7.9</v>
      </c>
      <c r="L274" s="41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21"/>
        <v>nov_P2(100)</v>
      </c>
      <c r="F275">
        <v>2</v>
      </c>
      <c r="G275" s="1">
        <v>4</v>
      </c>
      <c r="H275" s="41">
        <v>1</v>
      </c>
      <c r="I275" s="41">
        <v>8</v>
      </c>
      <c r="J275" s="41">
        <v>8</v>
      </c>
      <c r="K275" s="41">
        <v>10.7</v>
      </c>
      <c r="L275" s="41">
        <v>12.5</v>
      </c>
      <c r="M275" s="41">
        <v>13.5</v>
      </c>
      <c r="N275" s="41">
        <v>12.4</v>
      </c>
      <c r="AJ275" s="41">
        <v>5</v>
      </c>
      <c r="AK275" s="41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21"/>
        <v>nov_P2(100)</v>
      </c>
      <c r="F276">
        <v>2</v>
      </c>
      <c r="G276" s="1">
        <v>4</v>
      </c>
      <c r="H276" s="41">
        <v>2</v>
      </c>
      <c r="I276" s="41">
        <v>3</v>
      </c>
      <c r="J276" s="41">
        <v>8.9</v>
      </c>
      <c r="K276" s="41">
        <v>8.9</v>
      </c>
      <c r="L276" s="41">
        <v>11.2</v>
      </c>
      <c r="M276" s="41">
        <v>11.4</v>
      </c>
      <c r="N276" s="41">
        <v>13.3</v>
      </c>
      <c r="O276" s="41">
        <v>13.5</v>
      </c>
      <c r="P276" s="41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21"/>
        <v>nov_P2(100)</v>
      </c>
      <c r="F277">
        <v>2</v>
      </c>
      <c r="G277" s="1">
        <v>4</v>
      </c>
      <c r="H277" s="41">
        <v>3</v>
      </c>
      <c r="I277" s="41">
        <v>3.8</v>
      </c>
      <c r="J277" s="41">
        <v>7.7</v>
      </c>
      <c r="K277" s="41">
        <v>8.6999999999999993</v>
      </c>
      <c r="L277" s="41">
        <v>7.5</v>
      </c>
      <c r="M277" s="41">
        <v>7.9</v>
      </c>
      <c r="N277" s="41">
        <v>10</v>
      </c>
      <c r="O277" s="41">
        <v>11.2</v>
      </c>
      <c r="P277" s="41">
        <v>10.6</v>
      </c>
      <c r="AJ277" s="41">
        <v>2.4</v>
      </c>
      <c r="AK277" s="41">
        <v>2.5</v>
      </c>
      <c r="AL277" s="41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21"/>
        <v>nov_P2(100)</v>
      </c>
      <c r="F278">
        <v>2</v>
      </c>
      <c r="G278" s="1">
        <v>4</v>
      </c>
      <c r="H278" s="41">
        <v>4</v>
      </c>
      <c r="I278" s="41">
        <v>2.4</v>
      </c>
      <c r="J278" s="41">
        <v>3.9</v>
      </c>
      <c r="K278" s="41">
        <v>7.7</v>
      </c>
      <c r="L278" s="41">
        <v>9.5</v>
      </c>
      <c r="M278" s="41">
        <v>10.9</v>
      </c>
      <c r="N278" s="41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21"/>
        <v>nov_P2(100)</v>
      </c>
      <c r="F279">
        <v>2</v>
      </c>
      <c r="G279" s="1">
        <v>4</v>
      </c>
      <c r="H279" s="41">
        <v>5</v>
      </c>
      <c r="I279" s="41">
        <v>1.5</v>
      </c>
      <c r="J279" s="41">
        <v>5.5</v>
      </c>
      <c r="K279" s="41">
        <v>8.9</v>
      </c>
      <c r="L279" s="41">
        <v>13.4</v>
      </c>
      <c r="M279" s="41">
        <v>10.3</v>
      </c>
      <c r="AJ279" s="41">
        <v>0.5</v>
      </c>
      <c r="AK279" s="41">
        <v>5</v>
      </c>
      <c r="AL279" s="41">
        <v>7.7</v>
      </c>
      <c r="AM279" s="41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21"/>
        <v>nov_P2(100)</v>
      </c>
      <c r="F280">
        <v>2</v>
      </c>
      <c r="G280" s="1">
        <v>4</v>
      </c>
      <c r="H280" s="41">
        <v>6</v>
      </c>
      <c r="I280" s="41">
        <v>0.7</v>
      </c>
      <c r="J280" s="41">
        <v>7.4</v>
      </c>
      <c r="K280" s="41">
        <v>6.7</v>
      </c>
      <c r="L280" s="41">
        <v>9.6</v>
      </c>
      <c r="M280" s="41">
        <v>13.6</v>
      </c>
      <c r="N280" s="41">
        <v>11.4</v>
      </c>
      <c r="AJ280" s="41">
        <v>4.5</v>
      </c>
      <c r="AK280" s="41">
        <v>6</v>
      </c>
      <c r="AL280" s="41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21"/>
        <v>nov_P2(100)</v>
      </c>
      <c r="F281">
        <v>3</v>
      </c>
      <c r="G281" s="1">
        <v>8</v>
      </c>
      <c r="H281" s="41">
        <v>1</v>
      </c>
      <c r="I281" s="41">
        <v>3.8</v>
      </c>
      <c r="J281" s="41">
        <v>7.5</v>
      </c>
      <c r="K281" s="41">
        <v>8</v>
      </c>
      <c r="L281" s="41">
        <v>7.6</v>
      </c>
      <c r="M281" s="41">
        <v>8.8000000000000007</v>
      </c>
      <c r="N281" s="41">
        <v>11</v>
      </c>
      <c r="O281" s="41">
        <v>12.9</v>
      </c>
      <c r="P281" s="41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21"/>
        <v>nov_P2(100)</v>
      </c>
      <c r="F282">
        <v>3</v>
      </c>
      <c r="G282" s="1">
        <v>8</v>
      </c>
      <c r="H282" s="41">
        <v>2</v>
      </c>
      <c r="I282" s="41">
        <v>4.7</v>
      </c>
      <c r="J282" s="41">
        <v>6.3</v>
      </c>
      <c r="K282" s="41">
        <v>6.6</v>
      </c>
      <c r="L282" s="41">
        <v>8</v>
      </c>
      <c r="M282" s="41">
        <v>10.4</v>
      </c>
      <c r="N282" s="41">
        <v>11.9</v>
      </c>
      <c r="O282" s="41">
        <v>12.8</v>
      </c>
      <c r="P282" s="41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21"/>
        <v>nov_P2(100)</v>
      </c>
      <c r="F283">
        <v>3</v>
      </c>
      <c r="G283" s="1">
        <v>8</v>
      </c>
      <c r="H283" s="41">
        <v>3</v>
      </c>
      <c r="I283" s="41">
        <v>4.7</v>
      </c>
      <c r="J283" s="41">
        <v>8.1999999999999993</v>
      </c>
      <c r="K283" s="41">
        <v>9.1999999999999993</v>
      </c>
      <c r="L283" s="41">
        <v>9.1</v>
      </c>
      <c r="M283" s="41">
        <v>9.6999999999999993</v>
      </c>
      <c r="N283" s="41">
        <v>14.3</v>
      </c>
      <c r="O283" s="41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21"/>
        <v>nov_P2(100)</v>
      </c>
      <c r="F284">
        <v>3</v>
      </c>
      <c r="G284" s="1">
        <v>8</v>
      </c>
      <c r="H284" s="41">
        <v>4</v>
      </c>
      <c r="I284" s="41">
        <v>4.3</v>
      </c>
      <c r="J284" s="41">
        <v>6.1</v>
      </c>
      <c r="K284" s="41">
        <v>7.3</v>
      </c>
      <c r="L284" s="41">
        <v>7.8</v>
      </c>
      <c r="M284" s="41">
        <v>9.1</v>
      </c>
      <c r="N284" s="41">
        <v>8.4</v>
      </c>
      <c r="O284" s="41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21"/>
        <v>nov_P2(100)</v>
      </c>
      <c r="F285">
        <v>3</v>
      </c>
      <c r="G285" s="1">
        <v>8</v>
      </c>
      <c r="H285" s="41">
        <v>5</v>
      </c>
      <c r="I285" s="41">
        <v>4.0999999999999996</v>
      </c>
      <c r="J285" s="41">
        <v>8.5</v>
      </c>
      <c r="K285" s="41">
        <v>8.8000000000000007</v>
      </c>
      <c r="L285" s="41">
        <v>7.6</v>
      </c>
      <c r="M285" s="41">
        <v>8.4</v>
      </c>
      <c r="N285" s="41">
        <v>9.6</v>
      </c>
      <c r="O285" s="41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21"/>
        <v>nov_P2(100)</v>
      </c>
      <c r="F286">
        <v>3</v>
      </c>
      <c r="G286" s="1">
        <v>8</v>
      </c>
      <c r="H286" s="41">
        <v>6</v>
      </c>
      <c r="I286" s="41">
        <v>3.6</v>
      </c>
      <c r="J286" s="41">
        <v>7.7</v>
      </c>
      <c r="K286" s="41">
        <v>8.6999999999999993</v>
      </c>
      <c r="L286" s="41">
        <v>10.7</v>
      </c>
      <c r="M286" s="41">
        <v>12.3</v>
      </c>
      <c r="AJ286" s="41">
        <v>2.5</v>
      </c>
      <c r="AK286" s="41">
        <v>2.2000000000000002</v>
      </c>
      <c r="AL286" s="41">
        <v>1.8</v>
      </c>
      <c r="AM286" s="41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1">
        <v>1</v>
      </c>
      <c r="I287" s="41"/>
      <c r="J287" s="41"/>
      <c r="K287" s="41"/>
      <c r="L287" s="41"/>
      <c r="M287" s="41"/>
      <c r="N287" s="41">
        <v>16</v>
      </c>
      <c r="O287" s="41">
        <v>24.7</v>
      </c>
      <c r="P287" s="42">
        <v>25.5</v>
      </c>
      <c r="Q287" s="42">
        <v>33.1</v>
      </c>
      <c r="R287" s="42">
        <v>37.4</v>
      </c>
      <c r="S287" s="42">
        <v>39.9</v>
      </c>
      <c r="T287" s="42">
        <v>38.6</v>
      </c>
      <c r="U287" s="42">
        <v>39.799999999999997</v>
      </c>
      <c r="V287" s="42">
        <v>35</v>
      </c>
      <c r="W287" s="42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22"/>
        <v>nov_P2(100)</v>
      </c>
      <c r="F288">
        <v>1</v>
      </c>
      <c r="G288" s="1">
        <v>3</v>
      </c>
      <c r="H288" s="41">
        <v>2</v>
      </c>
      <c r="I288" s="41"/>
      <c r="J288" s="41"/>
      <c r="K288" s="41"/>
      <c r="L288" s="41"/>
      <c r="M288" s="41"/>
      <c r="N288" s="41">
        <v>13.3</v>
      </c>
      <c r="O288" s="42">
        <v>17.600000000000001</v>
      </c>
      <c r="P288" s="42">
        <v>22</v>
      </c>
      <c r="Q288" s="42">
        <v>26.5</v>
      </c>
      <c r="R288" s="42">
        <v>28.1</v>
      </c>
      <c r="S288" s="42">
        <v>32.799999999999997</v>
      </c>
      <c r="T288" s="42">
        <v>28.6</v>
      </c>
      <c r="U288" s="42">
        <v>33.200000000000003</v>
      </c>
      <c r="V288" s="42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22"/>
        <v>nov_P2(100)</v>
      </c>
      <c r="F289">
        <v>1</v>
      </c>
      <c r="G289" s="1">
        <v>3</v>
      </c>
      <c r="H289" s="41">
        <v>3</v>
      </c>
      <c r="I289" s="41"/>
      <c r="J289" s="41"/>
      <c r="K289" s="41"/>
      <c r="L289" s="41"/>
      <c r="M289" s="41"/>
      <c r="N289" s="41">
        <v>16.3</v>
      </c>
      <c r="O289" s="42">
        <v>16.100000000000001</v>
      </c>
      <c r="P289" s="42">
        <v>20.100000000000001</v>
      </c>
      <c r="Q289" s="42">
        <v>24.4</v>
      </c>
      <c r="R289" s="42">
        <v>23.5</v>
      </c>
      <c r="S289" s="42">
        <v>22.8</v>
      </c>
      <c r="T289" s="42">
        <v>25.5</v>
      </c>
      <c r="U289" s="42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22"/>
        <v>nov_P2(100)</v>
      </c>
      <c r="F290">
        <v>1</v>
      </c>
      <c r="G290" s="1">
        <v>3</v>
      </c>
      <c r="H290" s="41">
        <v>4</v>
      </c>
      <c r="I290" s="41"/>
      <c r="J290" s="41"/>
      <c r="K290" s="41"/>
      <c r="L290" s="41"/>
      <c r="M290" s="41"/>
      <c r="N290" s="41">
        <v>8.8000000000000007</v>
      </c>
      <c r="O290" s="42">
        <v>13.1</v>
      </c>
      <c r="P290" s="42">
        <v>13.8</v>
      </c>
      <c r="Q290" s="42">
        <v>18.3</v>
      </c>
      <c r="R290" s="42">
        <v>21.5</v>
      </c>
      <c r="S290" s="42">
        <v>23.1</v>
      </c>
      <c r="T290" s="42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22"/>
        <v>nov_P2(100)</v>
      </c>
      <c r="F291">
        <v>1</v>
      </c>
      <c r="G291" s="1">
        <v>3</v>
      </c>
      <c r="H291" s="41">
        <v>5</v>
      </c>
      <c r="I291" s="41"/>
      <c r="J291" s="41"/>
      <c r="K291" s="41"/>
      <c r="L291" s="41"/>
      <c r="M291" s="41"/>
      <c r="N291" s="41">
        <v>12.2</v>
      </c>
      <c r="O291" s="42">
        <v>14.4</v>
      </c>
      <c r="P291" s="42">
        <v>15.8</v>
      </c>
      <c r="Q291" s="42">
        <v>18.3</v>
      </c>
      <c r="R291" s="42">
        <v>19.100000000000001</v>
      </c>
      <c r="S291" s="42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22"/>
        <v>nov_P2(100)</v>
      </c>
      <c r="F292">
        <v>1</v>
      </c>
      <c r="G292" s="1">
        <v>3</v>
      </c>
      <c r="H292" s="41">
        <v>6</v>
      </c>
      <c r="I292" s="41"/>
      <c r="J292" s="41"/>
      <c r="K292" s="41"/>
      <c r="L292" s="41"/>
      <c r="M292" s="41"/>
      <c r="N292" s="41">
        <v>12.3</v>
      </c>
      <c r="O292" s="42">
        <v>13.6</v>
      </c>
      <c r="P292" s="42">
        <v>15.8</v>
      </c>
      <c r="Q292" s="42">
        <v>16.600000000000001</v>
      </c>
      <c r="R292" s="42">
        <v>12.2</v>
      </c>
      <c r="S292" s="42">
        <v>24.5</v>
      </c>
      <c r="T292" s="42">
        <v>24</v>
      </c>
      <c r="U292" s="42">
        <v>26.6</v>
      </c>
      <c r="V292" s="42">
        <v>26.3</v>
      </c>
      <c r="AO292" s="41">
        <v>13.4</v>
      </c>
      <c r="AP292" s="42">
        <v>14.4</v>
      </c>
      <c r="AQ292" s="42">
        <v>19.7</v>
      </c>
      <c r="AR292" s="44">
        <v>20.3</v>
      </c>
      <c r="AS292" s="44">
        <v>19.899999999999999</v>
      </c>
      <c r="AT292" s="38">
        <v>19</v>
      </c>
      <c r="AU292" s="44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22"/>
        <v>nov_P2(100)</v>
      </c>
      <c r="F293">
        <v>2</v>
      </c>
      <c r="G293" s="1">
        <v>4</v>
      </c>
      <c r="H293" s="41">
        <v>1</v>
      </c>
      <c r="I293" s="41"/>
      <c r="J293" s="41"/>
      <c r="K293" s="41"/>
      <c r="L293" s="41"/>
      <c r="M293" s="41"/>
      <c r="N293" s="41">
        <v>15</v>
      </c>
      <c r="O293" s="42">
        <v>13.1</v>
      </c>
      <c r="P293" s="42">
        <v>15.1</v>
      </c>
      <c r="Q293" s="42">
        <v>15.8</v>
      </c>
      <c r="R293" s="42">
        <v>19.600000000000001</v>
      </c>
      <c r="S293" s="42">
        <v>23.5</v>
      </c>
      <c r="T293" s="42">
        <v>21.2</v>
      </c>
      <c r="U293" s="42">
        <v>25.1</v>
      </c>
      <c r="V293" s="42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22"/>
        <v>nov_P2(100)</v>
      </c>
      <c r="F294">
        <v>2</v>
      </c>
      <c r="G294" s="1">
        <v>4</v>
      </c>
      <c r="H294" s="41">
        <v>2</v>
      </c>
      <c r="I294" s="41"/>
      <c r="J294" s="41"/>
      <c r="K294" s="41"/>
      <c r="L294" s="41"/>
      <c r="M294" s="41"/>
      <c r="N294" s="41">
        <v>14.7</v>
      </c>
      <c r="O294" s="42">
        <v>14.3</v>
      </c>
      <c r="P294" s="42">
        <v>18.5</v>
      </c>
      <c r="Q294" s="42">
        <v>19.600000000000001</v>
      </c>
      <c r="R294" s="42">
        <v>22.4</v>
      </c>
      <c r="S294" s="42">
        <v>25.7</v>
      </c>
      <c r="T294" s="42">
        <v>30.1</v>
      </c>
      <c r="U294" s="42">
        <v>28.8</v>
      </c>
      <c r="V294" s="42">
        <v>27.6</v>
      </c>
      <c r="W294" s="42">
        <v>25</v>
      </c>
      <c r="X294" s="42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22"/>
        <v>nov_P2(100)</v>
      </c>
      <c r="F295">
        <v>2</v>
      </c>
      <c r="G295" s="1">
        <v>4</v>
      </c>
      <c r="H295" s="41">
        <v>3</v>
      </c>
      <c r="I295" s="41"/>
      <c r="J295" s="41"/>
      <c r="K295" s="41"/>
      <c r="L295" s="41"/>
      <c r="M295" s="41"/>
      <c r="N295" s="41">
        <v>9.4</v>
      </c>
      <c r="O295" s="42">
        <v>8.1</v>
      </c>
      <c r="P295" s="42">
        <v>16.3</v>
      </c>
      <c r="Q295" s="42">
        <v>17.2</v>
      </c>
      <c r="R295" s="42">
        <v>16.600000000000001</v>
      </c>
      <c r="S295" s="42">
        <v>22.9</v>
      </c>
      <c r="T295" s="42">
        <v>23.3</v>
      </c>
      <c r="U295" s="42">
        <v>26.2</v>
      </c>
      <c r="V295" s="42">
        <v>24.2</v>
      </c>
      <c r="W295" s="42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22"/>
        <v>nov_P2(100)</v>
      </c>
      <c r="F296">
        <v>2</v>
      </c>
      <c r="G296" s="1">
        <v>4</v>
      </c>
      <c r="H296" s="41">
        <v>4</v>
      </c>
      <c r="I296" s="41"/>
      <c r="J296" s="41"/>
      <c r="K296" s="41"/>
      <c r="L296" s="41"/>
      <c r="M296" s="41"/>
      <c r="N296" s="41">
        <v>12.1</v>
      </c>
      <c r="O296" s="42">
        <v>12.5</v>
      </c>
      <c r="P296" s="42">
        <v>13</v>
      </c>
      <c r="Q296" s="42">
        <v>15.3</v>
      </c>
      <c r="R296" s="42">
        <v>14.8</v>
      </c>
      <c r="S296" s="42">
        <v>20.9</v>
      </c>
      <c r="T296" s="42">
        <v>25.6</v>
      </c>
      <c r="U296" s="42">
        <v>28</v>
      </c>
      <c r="V296" s="42">
        <v>31.9</v>
      </c>
      <c r="W296" s="42">
        <v>27.7</v>
      </c>
      <c r="X296" s="42">
        <v>28.1</v>
      </c>
      <c r="Y296" s="42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22"/>
        <v>nov_P2(100)</v>
      </c>
      <c r="F297">
        <v>2</v>
      </c>
      <c r="G297" s="1">
        <v>4</v>
      </c>
      <c r="H297" s="41">
        <v>5</v>
      </c>
      <c r="I297" s="41"/>
      <c r="J297" s="41"/>
      <c r="K297" s="41"/>
      <c r="L297" s="41"/>
      <c r="M297" s="41"/>
      <c r="N297" s="41">
        <v>16.600000000000001</v>
      </c>
      <c r="O297" s="42">
        <v>18.399999999999999</v>
      </c>
      <c r="P297" s="42">
        <v>20.399999999999999</v>
      </c>
      <c r="Q297" s="42">
        <v>19.100000000000001</v>
      </c>
      <c r="R297" s="42">
        <v>19.8</v>
      </c>
      <c r="S297" s="42">
        <v>19.899999999999999</v>
      </c>
      <c r="T297" s="42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22"/>
        <v>nov_P2(100)</v>
      </c>
      <c r="F298">
        <v>2</v>
      </c>
      <c r="G298" s="1">
        <v>4</v>
      </c>
      <c r="H298" s="41">
        <v>6</v>
      </c>
      <c r="I298" s="41"/>
      <c r="J298" s="41"/>
      <c r="K298" s="41"/>
      <c r="L298" s="41"/>
      <c r="M298" s="41"/>
      <c r="N298" s="41">
        <v>11</v>
      </c>
      <c r="O298" s="42">
        <v>15.1</v>
      </c>
      <c r="P298" s="42">
        <v>19.2</v>
      </c>
      <c r="Q298" s="42">
        <v>24.3</v>
      </c>
      <c r="R298" s="42">
        <v>28.7</v>
      </c>
      <c r="S298" s="42">
        <v>25.4</v>
      </c>
      <c r="T298" s="42">
        <v>26.7</v>
      </c>
      <c r="U298" s="42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22"/>
        <v>nov_P2(100)</v>
      </c>
      <c r="F299">
        <v>3</v>
      </c>
      <c r="G299" s="1">
        <v>8</v>
      </c>
      <c r="H299" s="41">
        <v>1</v>
      </c>
      <c r="I299" s="41"/>
      <c r="J299" s="41"/>
      <c r="K299" s="41"/>
      <c r="L299" s="41"/>
      <c r="M299" s="41"/>
      <c r="N299" s="41">
        <v>13.7</v>
      </c>
      <c r="O299" s="42">
        <v>18.100000000000001</v>
      </c>
      <c r="P299" s="42">
        <v>19.3</v>
      </c>
      <c r="Q299" s="42">
        <v>25.5</v>
      </c>
      <c r="R299" s="42">
        <v>31</v>
      </c>
      <c r="S299" s="2">
        <v>32.200000000000003</v>
      </c>
      <c r="T299" s="42">
        <v>31.3</v>
      </c>
      <c r="U299" s="42">
        <v>32</v>
      </c>
      <c r="V299" s="42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22"/>
        <v>nov_P2(100)</v>
      </c>
      <c r="F300">
        <v>3</v>
      </c>
      <c r="G300" s="1">
        <v>8</v>
      </c>
      <c r="H300" s="41">
        <v>2</v>
      </c>
      <c r="I300" s="41"/>
      <c r="J300" s="41"/>
      <c r="K300" s="41"/>
      <c r="L300" s="41"/>
      <c r="M300" s="41"/>
      <c r="N300" s="41">
        <v>9.5</v>
      </c>
      <c r="O300" s="42">
        <v>15</v>
      </c>
      <c r="P300" s="42">
        <v>18</v>
      </c>
      <c r="Q300" s="42">
        <v>23.8</v>
      </c>
      <c r="R300" s="42">
        <v>26.1</v>
      </c>
      <c r="S300" s="2">
        <v>28.6</v>
      </c>
      <c r="T300" s="42">
        <v>32</v>
      </c>
      <c r="U300" s="42">
        <v>32.1</v>
      </c>
      <c r="V300" s="42">
        <v>35.9</v>
      </c>
      <c r="W300" s="42">
        <v>34.200000000000003</v>
      </c>
      <c r="X300" s="42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22"/>
        <v>nov_P2(100)</v>
      </c>
      <c r="F301">
        <v>3</v>
      </c>
      <c r="G301" s="1">
        <v>8</v>
      </c>
      <c r="H301" s="41">
        <v>3</v>
      </c>
      <c r="I301" s="41"/>
      <c r="J301" s="41"/>
      <c r="K301" s="41"/>
      <c r="L301" s="41"/>
      <c r="M301" s="41"/>
      <c r="N301" s="41">
        <v>25.5</v>
      </c>
      <c r="O301" s="42">
        <v>27.9</v>
      </c>
      <c r="P301" s="42">
        <v>27.1</v>
      </c>
      <c r="Q301" s="42">
        <v>27.8</v>
      </c>
      <c r="R301" s="42">
        <v>31.7</v>
      </c>
      <c r="S301" s="2">
        <v>31.4</v>
      </c>
      <c r="T301" s="42">
        <v>25.5</v>
      </c>
      <c r="U301" s="42">
        <v>27.3</v>
      </c>
      <c r="V301" s="42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22"/>
        <v>nov_P2(100)</v>
      </c>
      <c r="F302">
        <v>3</v>
      </c>
      <c r="G302" s="1">
        <v>8</v>
      </c>
      <c r="H302" s="41">
        <v>4</v>
      </c>
      <c r="I302" s="41"/>
      <c r="J302" s="41"/>
      <c r="K302" s="41"/>
      <c r="L302" s="41"/>
      <c r="M302" s="41"/>
      <c r="N302" s="41">
        <v>10.6</v>
      </c>
      <c r="O302" s="42">
        <v>13.8</v>
      </c>
      <c r="P302" s="42">
        <v>16.5</v>
      </c>
      <c r="Q302" s="42">
        <v>19.100000000000001</v>
      </c>
      <c r="R302" s="42">
        <v>22.3</v>
      </c>
      <c r="S302" s="2">
        <v>23</v>
      </c>
      <c r="T302" s="42">
        <v>28</v>
      </c>
      <c r="U302" s="42">
        <v>31</v>
      </c>
      <c r="V302" s="42">
        <v>30.4</v>
      </c>
      <c r="W302" s="42">
        <v>38.5</v>
      </c>
      <c r="X302" s="42">
        <v>30.1</v>
      </c>
      <c r="AO302" s="39">
        <v>15.5</v>
      </c>
      <c r="AP302" s="44">
        <v>20</v>
      </c>
      <c r="AQ302" s="44">
        <v>22.4</v>
      </c>
      <c r="AR302" s="44">
        <v>29.4</v>
      </c>
      <c r="AS302" s="44">
        <v>32.200000000000003</v>
      </c>
      <c r="AT302" s="38">
        <v>33</v>
      </c>
      <c r="AU302" s="44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22"/>
        <v>nov_P2(100)</v>
      </c>
      <c r="F303">
        <v>3</v>
      </c>
      <c r="G303" s="1">
        <v>8</v>
      </c>
      <c r="H303" s="41">
        <v>5</v>
      </c>
      <c r="I303" s="41"/>
      <c r="J303" s="41"/>
      <c r="K303" s="41"/>
      <c r="L303" s="41"/>
      <c r="M303" s="41"/>
      <c r="N303" s="41">
        <v>15.2</v>
      </c>
      <c r="O303" s="42">
        <v>18</v>
      </c>
      <c r="P303" s="42">
        <v>21.3</v>
      </c>
      <c r="Q303" s="42">
        <v>24.8</v>
      </c>
      <c r="R303" s="42">
        <v>26.6</v>
      </c>
      <c r="S303" s="2">
        <v>26.2</v>
      </c>
      <c r="T303" s="42">
        <v>30.7</v>
      </c>
      <c r="U303" s="42">
        <v>30.9</v>
      </c>
      <c r="V303" s="42">
        <v>31.1</v>
      </c>
      <c r="W303" s="42">
        <v>29.1</v>
      </c>
      <c r="X303" s="42">
        <v>26</v>
      </c>
      <c r="AO303" s="39">
        <v>16.5</v>
      </c>
      <c r="AP303" s="44">
        <v>18.399999999999999</v>
      </c>
      <c r="AQ303" s="44">
        <v>20.9</v>
      </c>
      <c r="AR303" s="44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22"/>
        <v>nov_P2(100)</v>
      </c>
      <c r="F304">
        <v>3</v>
      </c>
      <c r="G304" s="1">
        <v>8</v>
      </c>
      <c r="H304" s="41">
        <v>6</v>
      </c>
      <c r="I304" s="41"/>
      <c r="J304" s="41"/>
      <c r="K304" s="41"/>
      <c r="L304" s="41"/>
      <c r="M304" s="41"/>
      <c r="N304" s="41">
        <v>17.899999999999999</v>
      </c>
      <c r="O304" s="42">
        <v>21.2</v>
      </c>
      <c r="P304" s="42">
        <v>21.8</v>
      </c>
      <c r="Q304" s="42">
        <v>25.9</v>
      </c>
      <c r="R304" s="42">
        <v>31.3</v>
      </c>
      <c r="S304" s="2">
        <v>30</v>
      </c>
      <c r="T304" s="42">
        <v>30.9</v>
      </c>
      <c r="U304" s="42">
        <v>32</v>
      </c>
      <c r="V304" s="42">
        <v>31</v>
      </c>
      <c r="AO304" s="39">
        <v>19.100000000000001</v>
      </c>
      <c r="AP304" s="44">
        <v>21.2</v>
      </c>
      <c r="AQ304" s="44">
        <v>21.8</v>
      </c>
      <c r="AR304" s="42">
        <v>20.2</v>
      </c>
      <c r="AS304" s="42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1">
        <v>1</v>
      </c>
      <c r="I305" s="41">
        <v>7.4</v>
      </c>
      <c r="J305" s="41">
        <v>9.1999999999999993</v>
      </c>
      <c r="K305" s="41">
        <v>9.6999999999999993</v>
      </c>
      <c r="L305" s="41">
        <v>12.5</v>
      </c>
      <c r="M305" s="41">
        <v>15</v>
      </c>
      <c r="N305" s="41">
        <v>13</v>
      </c>
      <c r="AJ305" s="41">
        <v>2.8</v>
      </c>
      <c r="AK305" s="41">
        <v>2.8</v>
      </c>
      <c r="AL305" s="41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23"/>
        <v>nov_P3(150)</v>
      </c>
      <c r="F306">
        <v>1</v>
      </c>
      <c r="G306" s="1">
        <v>1</v>
      </c>
      <c r="H306" s="41">
        <v>2</v>
      </c>
      <c r="I306" s="41">
        <v>6.4</v>
      </c>
      <c r="J306" s="41">
        <v>9.3000000000000007</v>
      </c>
      <c r="K306" s="41">
        <v>11.2</v>
      </c>
      <c r="L306" s="41">
        <v>11.5</v>
      </c>
      <c r="M306" s="41">
        <v>12.9</v>
      </c>
      <c r="N306" s="41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23"/>
        <v>nov_P3(150)</v>
      </c>
      <c r="F307">
        <v>1</v>
      </c>
      <c r="G307" s="1">
        <v>1</v>
      </c>
      <c r="H307" s="41">
        <v>3</v>
      </c>
      <c r="I307" s="41">
        <v>2.5</v>
      </c>
      <c r="J307" s="41">
        <v>6.8</v>
      </c>
      <c r="K307" s="41">
        <v>10.199999999999999</v>
      </c>
      <c r="L307" s="41">
        <v>10.9</v>
      </c>
      <c r="M307" s="41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23"/>
        <v>nov_P3(150)</v>
      </c>
      <c r="F308">
        <v>1</v>
      </c>
      <c r="G308" s="1">
        <v>1</v>
      </c>
      <c r="H308" s="41">
        <v>4</v>
      </c>
      <c r="I308" s="41">
        <v>6.6</v>
      </c>
      <c r="J308" s="41">
        <v>9.8000000000000007</v>
      </c>
      <c r="K308" s="41">
        <v>9.5</v>
      </c>
      <c r="L308" s="41">
        <v>9.6</v>
      </c>
      <c r="M308" s="41">
        <v>9.8000000000000007</v>
      </c>
      <c r="N308" s="41">
        <v>8.5</v>
      </c>
      <c r="AJ308" s="41">
        <v>3</v>
      </c>
      <c r="AK308" s="41">
        <v>4.5</v>
      </c>
      <c r="AL308" s="41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23"/>
        <v>nov_P3(150)</v>
      </c>
      <c r="F309">
        <v>1</v>
      </c>
      <c r="G309" s="1">
        <v>1</v>
      </c>
      <c r="H309" s="41">
        <v>5</v>
      </c>
      <c r="I309" s="41">
        <v>5.7</v>
      </c>
      <c r="J309" s="41">
        <v>5.3</v>
      </c>
      <c r="K309" s="41">
        <v>9.1</v>
      </c>
      <c r="L309" s="41">
        <v>10</v>
      </c>
      <c r="M309" s="41">
        <v>10</v>
      </c>
      <c r="N309" s="41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23"/>
        <v>nov_P3(150)</v>
      </c>
      <c r="F310">
        <v>1</v>
      </c>
      <c r="G310" s="1">
        <v>1</v>
      </c>
      <c r="H310" s="41">
        <v>6</v>
      </c>
      <c r="I310" s="41">
        <v>4.7</v>
      </c>
      <c r="J310" s="41">
        <v>6.3</v>
      </c>
      <c r="K310" s="41">
        <v>8.6999999999999993</v>
      </c>
      <c r="L310" s="41">
        <v>9.6</v>
      </c>
      <c r="M310" s="41">
        <v>10.5</v>
      </c>
      <c r="N310" s="41">
        <v>10.9</v>
      </c>
      <c r="O310" s="41">
        <v>9.5</v>
      </c>
      <c r="AJ310" s="41">
        <v>2.7</v>
      </c>
      <c r="AK310" s="41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23"/>
        <v>nov_P3(150)</v>
      </c>
      <c r="F311">
        <v>1</v>
      </c>
      <c r="G311" s="1">
        <v>1</v>
      </c>
      <c r="H311" s="41">
        <v>7</v>
      </c>
      <c r="I311" s="41">
        <v>5</v>
      </c>
      <c r="J311" s="41">
        <v>12.3</v>
      </c>
      <c r="K311" s="41">
        <v>11.4</v>
      </c>
      <c r="L311" s="41">
        <v>12.5</v>
      </c>
      <c r="M311" s="41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23"/>
        <v>nov_P3(150)</v>
      </c>
      <c r="F312">
        <v>1</v>
      </c>
      <c r="G312" s="1">
        <v>1</v>
      </c>
      <c r="H312" s="41">
        <v>8</v>
      </c>
      <c r="I312" s="41">
        <v>1.5</v>
      </c>
      <c r="J312" s="41">
        <v>3.2</v>
      </c>
      <c r="K312" s="41">
        <v>5.0999999999999996</v>
      </c>
      <c r="L312" s="41">
        <v>8.3000000000000007</v>
      </c>
      <c r="M312" s="41">
        <v>8.3000000000000007</v>
      </c>
      <c r="N312" s="41">
        <v>10.9</v>
      </c>
      <c r="O312" s="41">
        <v>20.9</v>
      </c>
      <c r="P312" s="41">
        <v>17.2</v>
      </c>
      <c r="AJ312" s="41">
        <v>1.8</v>
      </c>
      <c r="AK312" s="41">
        <v>3.8</v>
      </c>
      <c r="AL312" s="41">
        <v>4.2</v>
      </c>
      <c r="AM312" s="41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23"/>
        <v>nov_P3(150)</v>
      </c>
      <c r="F313">
        <v>1</v>
      </c>
      <c r="G313" s="1">
        <v>1</v>
      </c>
      <c r="H313" s="41">
        <v>9</v>
      </c>
      <c r="I313" s="41">
        <v>8.1999999999999993</v>
      </c>
      <c r="J313" s="41">
        <v>8.6999999999999993</v>
      </c>
      <c r="K313" s="41">
        <v>8.1</v>
      </c>
      <c r="L313" s="41">
        <v>9.6999999999999993</v>
      </c>
      <c r="M313" s="41">
        <v>14.3</v>
      </c>
      <c r="N313" s="41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23"/>
        <v>nov_P3(150)</v>
      </c>
      <c r="F314">
        <v>2</v>
      </c>
      <c r="G314" s="1">
        <v>5</v>
      </c>
      <c r="H314" s="41">
        <v>1</v>
      </c>
      <c r="I314" s="41">
        <v>5.5</v>
      </c>
      <c r="J314" s="41">
        <v>5.7</v>
      </c>
      <c r="K314" s="41">
        <v>7.5</v>
      </c>
      <c r="L314" s="41">
        <v>9.3000000000000007</v>
      </c>
      <c r="M314" s="41">
        <v>10.7</v>
      </c>
      <c r="N314" s="41">
        <v>11.1</v>
      </c>
      <c r="AJ314" s="41">
        <v>2.9</v>
      </c>
      <c r="AK314" s="41">
        <v>3.3</v>
      </c>
      <c r="AL314" s="41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23"/>
        <v>nov_P3(150)</v>
      </c>
      <c r="F315">
        <v>2</v>
      </c>
      <c r="G315" s="1">
        <v>5</v>
      </c>
      <c r="H315" s="41">
        <v>2</v>
      </c>
      <c r="I315" s="41">
        <v>1.8</v>
      </c>
      <c r="J315" s="41">
        <v>6.2</v>
      </c>
      <c r="K315" s="41">
        <v>11.2</v>
      </c>
      <c r="L315" s="41">
        <v>11.6</v>
      </c>
      <c r="M315" s="41">
        <v>10</v>
      </c>
      <c r="N315" s="41">
        <v>13.3</v>
      </c>
      <c r="O315" s="41">
        <v>15.9</v>
      </c>
      <c r="P315" s="41">
        <v>15.8</v>
      </c>
      <c r="AJ315" s="41">
        <v>3.3</v>
      </c>
      <c r="AK315" s="41">
        <v>4.4000000000000004</v>
      </c>
      <c r="AL315" s="41">
        <v>5.3</v>
      </c>
      <c r="AM315" s="41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23"/>
        <v>nov_P3(150)</v>
      </c>
      <c r="F316">
        <v>2</v>
      </c>
      <c r="G316" s="1">
        <v>5</v>
      </c>
      <c r="H316" s="41">
        <v>3</v>
      </c>
      <c r="I316" s="41">
        <v>6.8</v>
      </c>
      <c r="J316" s="41">
        <v>8.5</v>
      </c>
      <c r="K316" s="41">
        <v>9.4</v>
      </c>
      <c r="L316" s="41">
        <v>13.6</v>
      </c>
      <c r="M316" s="41">
        <v>10.5</v>
      </c>
      <c r="N316" s="41">
        <v>13</v>
      </c>
      <c r="O316" s="41">
        <v>14.8</v>
      </c>
      <c r="AJ316" s="41">
        <v>4.0999999999999996</v>
      </c>
      <c r="AK316" s="41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23"/>
        <v>nov_P3(150)</v>
      </c>
      <c r="F317">
        <v>2</v>
      </c>
      <c r="G317" s="1">
        <v>5</v>
      </c>
      <c r="H317" s="41">
        <v>4</v>
      </c>
      <c r="I317" s="41">
        <v>6</v>
      </c>
      <c r="J317" s="41">
        <v>7.2</v>
      </c>
      <c r="K317" s="41">
        <v>9.9</v>
      </c>
      <c r="L317" s="41">
        <v>13.5</v>
      </c>
      <c r="M317" s="41">
        <v>12.7</v>
      </c>
      <c r="N317" s="41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23"/>
        <v>nov_P3(150)</v>
      </c>
      <c r="F318">
        <v>2</v>
      </c>
      <c r="G318" s="1">
        <v>5</v>
      </c>
      <c r="H318" s="41">
        <v>5</v>
      </c>
      <c r="I318" s="41">
        <v>3.2</v>
      </c>
      <c r="J318" s="41">
        <v>11.3</v>
      </c>
      <c r="K318" s="41">
        <v>8.5</v>
      </c>
      <c r="L318" s="41">
        <v>9.6</v>
      </c>
      <c r="M318" s="41">
        <v>10.199999999999999</v>
      </c>
      <c r="N318" s="41">
        <v>12.6</v>
      </c>
      <c r="O318" s="41">
        <v>14.3</v>
      </c>
      <c r="P318" s="41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23"/>
        <v>nov_P3(150)</v>
      </c>
      <c r="F319">
        <v>2</v>
      </c>
      <c r="G319" s="1">
        <v>5</v>
      </c>
      <c r="H319" s="41">
        <v>6</v>
      </c>
      <c r="I319" s="41">
        <v>2.8</v>
      </c>
      <c r="J319" s="41">
        <v>9</v>
      </c>
      <c r="K319" s="41">
        <v>9</v>
      </c>
      <c r="L319" s="41">
        <v>11.2</v>
      </c>
      <c r="M319" s="41">
        <v>11.4</v>
      </c>
      <c r="N319" s="41">
        <v>10.8</v>
      </c>
      <c r="O319" s="41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23"/>
        <v>nov_P3(150)</v>
      </c>
      <c r="F320">
        <v>2</v>
      </c>
      <c r="G320" s="1">
        <v>5</v>
      </c>
      <c r="H320" s="41">
        <v>7</v>
      </c>
      <c r="I320" s="41">
        <v>5.7</v>
      </c>
      <c r="J320" s="41">
        <v>8.9</v>
      </c>
      <c r="K320" s="41">
        <v>8.5</v>
      </c>
      <c r="L320" s="41">
        <v>9.4</v>
      </c>
      <c r="M320" s="41">
        <v>10.6</v>
      </c>
      <c r="N320" s="41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23"/>
        <v>nov_P3(150)</v>
      </c>
      <c r="F321">
        <v>2</v>
      </c>
      <c r="G321" s="1">
        <v>5</v>
      </c>
      <c r="H321" s="41">
        <v>8</v>
      </c>
      <c r="I321" s="41">
        <v>1</v>
      </c>
      <c r="J321" s="41">
        <v>2.8</v>
      </c>
      <c r="K321" s="41">
        <v>9.3000000000000007</v>
      </c>
      <c r="L321" s="41">
        <v>11.9</v>
      </c>
      <c r="M321" s="41">
        <v>9.6</v>
      </c>
      <c r="N321" s="41">
        <v>10</v>
      </c>
      <c r="O321" s="41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23"/>
        <v>nov_P3(150)</v>
      </c>
      <c r="F322">
        <v>2</v>
      </c>
      <c r="G322" s="1">
        <v>5</v>
      </c>
      <c r="H322" s="41">
        <v>9</v>
      </c>
      <c r="I322" s="41">
        <v>0.5</v>
      </c>
      <c r="J322" s="41">
        <v>2.9</v>
      </c>
      <c r="K322" s="41">
        <v>3</v>
      </c>
      <c r="L322" s="41">
        <v>8.4</v>
      </c>
      <c r="M322" s="41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23"/>
        <v>nov_P3(150)</v>
      </c>
      <c r="F323">
        <v>3</v>
      </c>
      <c r="G323" s="1">
        <v>9</v>
      </c>
      <c r="H323" s="41">
        <v>1</v>
      </c>
      <c r="I323" s="41">
        <v>4.3</v>
      </c>
      <c r="J323" s="41">
        <v>5.5</v>
      </c>
      <c r="K323" s="41">
        <v>7.6</v>
      </c>
      <c r="L323" s="41">
        <v>8.1</v>
      </c>
      <c r="M323" s="41">
        <v>11.5</v>
      </c>
      <c r="N323" s="41">
        <v>15</v>
      </c>
      <c r="O323" s="41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23"/>
        <v>nov_P3(150)</v>
      </c>
      <c r="F324">
        <v>3</v>
      </c>
      <c r="G324" s="1">
        <v>9</v>
      </c>
      <c r="H324" s="41">
        <v>2</v>
      </c>
      <c r="I324" s="41">
        <v>3.6</v>
      </c>
      <c r="J324" s="41">
        <v>7.8</v>
      </c>
      <c r="K324" s="41">
        <v>7.9</v>
      </c>
      <c r="L324" s="41">
        <v>9.9</v>
      </c>
      <c r="M324" s="41">
        <v>10.3</v>
      </c>
      <c r="N324" s="41">
        <v>13.1</v>
      </c>
      <c r="O324" s="41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23"/>
        <v>nov_P3(150)</v>
      </c>
      <c r="F325">
        <v>3</v>
      </c>
      <c r="G325" s="1">
        <v>9</v>
      </c>
      <c r="H325" s="41">
        <v>3</v>
      </c>
      <c r="I325" s="41">
        <v>4.8</v>
      </c>
      <c r="J325" s="41">
        <v>3.5</v>
      </c>
      <c r="K325" s="41">
        <v>7.8</v>
      </c>
      <c r="L325" s="41">
        <v>8.1</v>
      </c>
      <c r="M325" s="41">
        <v>11.8</v>
      </c>
      <c r="N325" s="41">
        <v>14</v>
      </c>
      <c r="O325" s="41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23"/>
        <v>nov_P3(150)</v>
      </c>
      <c r="F326">
        <v>3</v>
      </c>
      <c r="G326" s="1">
        <v>9</v>
      </c>
      <c r="H326" s="41">
        <v>4</v>
      </c>
      <c r="I326" s="41">
        <v>1.9</v>
      </c>
      <c r="J326" s="41">
        <v>6.4</v>
      </c>
      <c r="K326" s="41">
        <v>10.8</v>
      </c>
      <c r="L326" s="41">
        <v>10.5</v>
      </c>
      <c r="M326" s="41">
        <v>11.3</v>
      </c>
      <c r="N326" s="41">
        <v>12.2</v>
      </c>
      <c r="O326" s="41">
        <v>12.7</v>
      </c>
      <c r="AJ326" s="41">
        <v>1.8</v>
      </c>
      <c r="AK326" s="41">
        <v>5.2</v>
      </c>
      <c r="AL326" s="41">
        <v>8.1999999999999993</v>
      </c>
      <c r="AM326" s="41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23"/>
        <v>nov_P3(150)</v>
      </c>
      <c r="F327">
        <v>3</v>
      </c>
      <c r="G327" s="1">
        <v>9</v>
      </c>
      <c r="H327" s="41">
        <v>5</v>
      </c>
      <c r="I327" s="41">
        <v>2.8</v>
      </c>
      <c r="J327" s="41">
        <v>4.2</v>
      </c>
      <c r="K327" s="41">
        <v>9.1</v>
      </c>
      <c r="L327" s="41">
        <v>9.1</v>
      </c>
      <c r="M327" s="41">
        <v>13.3</v>
      </c>
      <c r="N327" s="41">
        <v>14.6</v>
      </c>
      <c r="O327" s="41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23"/>
        <v>nov_P3(150)</v>
      </c>
      <c r="F328">
        <v>3</v>
      </c>
      <c r="G328" s="1">
        <v>9</v>
      </c>
      <c r="H328" s="41">
        <v>6</v>
      </c>
      <c r="I328" s="41">
        <v>6.5</v>
      </c>
      <c r="J328" s="41">
        <v>10.6</v>
      </c>
      <c r="K328" s="41">
        <v>10.4</v>
      </c>
      <c r="L328" s="41">
        <v>13.5</v>
      </c>
      <c r="M328" s="41">
        <v>15</v>
      </c>
      <c r="AJ328" s="41">
        <v>5.0999999999999996</v>
      </c>
      <c r="AK328" s="41">
        <v>6.2</v>
      </c>
      <c r="AL328" s="41">
        <v>9.6999999999999993</v>
      </c>
      <c r="AM328" s="41">
        <v>11.8</v>
      </c>
      <c r="AN328" s="41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23"/>
        <v>nov_P3(150)</v>
      </c>
      <c r="F329">
        <v>3</v>
      </c>
      <c r="G329" s="1">
        <v>9</v>
      </c>
      <c r="H329" s="41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23"/>
        <v>nov_P3(150)</v>
      </c>
      <c r="F330">
        <v>3</v>
      </c>
      <c r="G330" s="1">
        <v>9</v>
      </c>
      <c r="H330" s="41">
        <v>8</v>
      </c>
      <c r="I330" s="41">
        <v>2.1</v>
      </c>
      <c r="J330" s="41">
        <v>6.4</v>
      </c>
      <c r="K330" s="41">
        <v>10</v>
      </c>
      <c r="L330" s="41">
        <v>9.1999999999999993</v>
      </c>
      <c r="M330" s="41">
        <v>9.6</v>
      </c>
      <c r="N330" s="41">
        <v>13.5</v>
      </c>
      <c r="O330" s="41">
        <v>12.7</v>
      </c>
      <c r="P330" s="41">
        <v>13.2</v>
      </c>
      <c r="AJ330" s="41">
        <v>3.6</v>
      </c>
      <c r="AK330" s="41">
        <v>5.5</v>
      </c>
      <c r="AL330" s="41">
        <v>7.8</v>
      </c>
      <c r="AM330" s="41">
        <v>14.3</v>
      </c>
      <c r="AN330" s="41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23"/>
        <v>nov_P3(150)</v>
      </c>
      <c r="F331">
        <v>3</v>
      </c>
      <c r="G331" s="1">
        <v>9</v>
      </c>
      <c r="H331" s="41">
        <v>9</v>
      </c>
      <c r="I331" s="41">
        <v>7.4</v>
      </c>
      <c r="J331" s="41">
        <v>10.3</v>
      </c>
      <c r="K331" s="41">
        <v>9.6</v>
      </c>
      <c r="L331" s="41">
        <v>13.2</v>
      </c>
      <c r="M331" s="41">
        <v>11.8</v>
      </c>
      <c r="N331" s="41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1">
        <v>1</v>
      </c>
      <c r="N332" s="41">
        <v>13.3</v>
      </c>
      <c r="O332" s="42">
        <v>13.6</v>
      </c>
      <c r="P332" s="42">
        <v>12.1</v>
      </c>
      <c r="Q332" s="42">
        <v>15.2</v>
      </c>
      <c r="R332" s="42">
        <v>10.7</v>
      </c>
      <c r="S332" s="42">
        <v>19.7</v>
      </c>
      <c r="T332" s="42">
        <v>25.6</v>
      </c>
      <c r="U332" s="42">
        <v>29.9</v>
      </c>
      <c r="V332" s="42">
        <v>31.2</v>
      </c>
      <c r="W332" s="42">
        <v>31</v>
      </c>
      <c r="X332" s="42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26"/>
        <v>nov_P3(150)</v>
      </c>
      <c r="F333">
        <v>1</v>
      </c>
      <c r="G333" s="1">
        <v>1</v>
      </c>
      <c r="H333" s="41">
        <v>2</v>
      </c>
      <c r="N333" s="41">
        <v>13.8</v>
      </c>
      <c r="O333" s="42">
        <v>13</v>
      </c>
      <c r="P333" s="42">
        <v>14.1</v>
      </c>
      <c r="Q333" s="42">
        <v>14.8</v>
      </c>
      <c r="R333" s="42">
        <v>21.6</v>
      </c>
      <c r="S333" s="42">
        <v>23.6</v>
      </c>
      <c r="T333" s="42">
        <v>24.2</v>
      </c>
      <c r="U333" s="42">
        <v>27.2</v>
      </c>
      <c r="V333" s="42">
        <v>32.799999999999997</v>
      </c>
      <c r="W333" s="42">
        <v>32.299999999999997</v>
      </c>
      <c r="X333" s="42">
        <v>28.6</v>
      </c>
      <c r="Y333" s="42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26"/>
        <v>nov_P3(150)</v>
      </c>
      <c r="F334">
        <v>1</v>
      </c>
      <c r="G334" s="1">
        <v>1</v>
      </c>
      <c r="H334" s="41">
        <v>3</v>
      </c>
      <c r="N334" s="41">
        <v>9.8000000000000007</v>
      </c>
      <c r="O334" s="42">
        <v>10.7</v>
      </c>
      <c r="P334" s="42">
        <v>12.9</v>
      </c>
      <c r="Q334" s="42">
        <v>18.5</v>
      </c>
      <c r="R334" s="42">
        <v>23.6</v>
      </c>
      <c r="S334" s="42">
        <v>19.899999999999999</v>
      </c>
      <c r="T334" s="42">
        <v>23.9</v>
      </c>
      <c r="U334" s="42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26"/>
        <v>nov_P3(150)</v>
      </c>
      <c r="F335">
        <v>1</v>
      </c>
      <c r="G335" s="1">
        <v>1</v>
      </c>
      <c r="H335" s="41">
        <v>4</v>
      </c>
      <c r="N335" s="41">
        <v>9.1</v>
      </c>
      <c r="O335" s="42">
        <v>10.1</v>
      </c>
      <c r="P335" s="42">
        <v>11.9</v>
      </c>
      <c r="Q335" s="42">
        <v>12.6</v>
      </c>
      <c r="R335" s="42">
        <v>13.3</v>
      </c>
      <c r="S335" s="42">
        <v>16.899999999999999</v>
      </c>
      <c r="T335" s="42">
        <v>21.5</v>
      </c>
      <c r="U335" s="42">
        <v>25</v>
      </c>
      <c r="V335" s="42">
        <v>25.2</v>
      </c>
      <c r="W335" s="42">
        <v>22.8</v>
      </c>
      <c r="X335" s="42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26"/>
        <v>nov_P3(150)</v>
      </c>
      <c r="F336">
        <v>1</v>
      </c>
      <c r="G336" s="1">
        <v>1</v>
      </c>
      <c r="H336" s="41">
        <v>5</v>
      </c>
      <c r="N336" s="41">
        <v>13.5</v>
      </c>
      <c r="O336" s="42">
        <v>17.5</v>
      </c>
      <c r="P336" s="42">
        <v>22.1</v>
      </c>
      <c r="Q336" s="42">
        <v>21</v>
      </c>
      <c r="R336" s="42">
        <v>27.9</v>
      </c>
      <c r="S336" s="42">
        <v>30.8</v>
      </c>
      <c r="T336" s="42">
        <v>32</v>
      </c>
      <c r="U336" s="42">
        <v>27.5</v>
      </c>
      <c r="V336" s="42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26"/>
        <v>nov_P3(150)</v>
      </c>
      <c r="F337">
        <v>1</v>
      </c>
      <c r="G337" s="1">
        <v>1</v>
      </c>
      <c r="H337" s="41">
        <v>6</v>
      </c>
      <c r="N337" s="41">
        <v>21.9</v>
      </c>
      <c r="O337" s="42">
        <v>23.1</v>
      </c>
      <c r="P337" s="42">
        <v>28.7</v>
      </c>
      <c r="Q337" s="42">
        <v>34</v>
      </c>
      <c r="R337" s="42">
        <v>34.4</v>
      </c>
      <c r="S337" s="42">
        <v>35.6</v>
      </c>
      <c r="T337" s="42">
        <v>34.799999999999997</v>
      </c>
      <c r="U337" s="42">
        <v>34.200000000000003</v>
      </c>
      <c r="V337" s="42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26"/>
        <v>nov_P3(150)</v>
      </c>
      <c r="F338">
        <v>1</v>
      </c>
      <c r="G338" s="1">
        <v>1</v>
      </c>
      <c r="H338" s="41">
        <v>7</v>
      </c>
      <c r="N338" s="41">
        <v>17.100000000000001</v>
      </c>
      <c r="O338" s="42">
        <v>23.8</v>
      </c>
      <c r="P338" s="42">
        <v>23.5</v>
      </c>
      <c r="Q338" s="42">
        <v>25.9</v>
      </c>
      <c r="R338" s="42">
        <v>26.6</v>
      </c>
      <c r="S338" s="42">
        <v>28.6</v>
      </c>
      <c r="T338" s="42">
        <v>32.6</v>
      </c>
      <c r="U338" s="42">
        <v>28.5</v>
      </c>
      <c r="V338" s="42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26"/>
        <v>nov_P3(150)</v>
      </c>
      <c r="F339">
        <v>1</v>
      </c>
      <c r="G339" s="1">
        <v>1</v>
      </c>
      <c r="H339" s="41">
        <v>8</v>
      </c>
      <c r="N339" s="41">
        <v>8.1</v>
      </c>
      <c r="O339" s="42">
        <v>9.1999999999999993</v>
      </c>
      <c r="P339" s="42">
        <v>10.7</v>
      </c>
      <c r="Q339" s="42">
        <v>13.4</v>
      </c>
      <c r="R339" s="42">
        <v>13.8</v>
      </c>
      <c r="S339" s="42">
        <v>14.8</v>
      </c>
      <c r="T339" s="42">
        <v>20.5</v>
      </c>
      <c r="U339" s="42">
        <v>28.7</v>
      </c>
      <c r="V339" s="42">
        <v>25.9</v>
      </c>
      <c r="W339" s="42">
        <v>24.3</v>
      </c>
      <c r="X339" s="42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26"/>
        <v>nov_P3(150)</v>
      </c>
      <c r="F340">
        <v>1</v>
      </c>
      <c r="G340" s="1">
        <v>1</v>
      </c>
      <c r="H340" s="41">
        <v>9</v>
      </c>
      <c r="N340" s="41">
        <v>10</v>
      </c>
      <c r="O340" s="42">
        <v>10.8</v>
      </c>
      <c r="P340" s="42">
        <v>13.8</v>
      </c>
      <c r="Q340" s="42">
        <v>14.9</v>
      </c>
      <c r="R340" s="42">
        <v>16.600000000000001</v>
      </c>
      <c r="S340" s="42">
        <v>21.9</v>
      </c>
      <c r="T340" s="42">
        <v>29.3</v>
      </c>
      <c r="U340" s="42">
        <v>27.5</v>
      </c>
      <c r="V340" s="42">
        <v>27.4</v>
      </c>
      <c r="W340" s="42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26"/>
        <v>nov_P3(150)</v>
      </c>
      <c r="F341">
        <v>2</v>
      </c>
      <c r="G341" s="1">
        <v>5</v>
      </c>
      <c r="H341" s="41">
        <v>1</v>
      </c>
      <c r="N341" s="41">
        <v>14.7</v>
      </c>
      <c r="O341" s="42">
        <v>18.399999999999999</v>
      </c>
      <c r="P341" s="42">
        <v>21.1</v>
      </c>
      <c r="Q341" s="42">
        <v>23.8</v>
      </c>
      <c r="R341" s="42">
        <v>28.8</v>
      </c>
      <c r="S341" s="42">
        <v>27.9</v>
      </c>
      <c r="T341" s="42">
        <v>31.3</v>
      </c>
      <c r="U341" s="42">
        <v>28</v>
      </c>
      <c r="V341" s="42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26"/>
        <v>nov_P3(150)</v>
      </c>
      <c r="F342">
        <v>2</v>
      </c>
      <c r="G342" s="1">
        <v>5</v>
      </c>
      <c r="H342" s="41">
        <v>2</v>
      </c>
      <c r="N342" s="41">
        <v>15.3</v>
      </c>
      <c r="O342" s="42">
        <v>18</v>
      </c>
      <c r="P342" s="42">
        <v>17.7</v>
      </c>
      <c r="Q342" s="42">
        <v>22.3</v>
      </c>
      <c r="R342" s="42">
        <v>23.2</v>
      </c>
      <c r="S342" s="42">
        <v>21.3</v>
      </c>
      <c r="T342" s="42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26"/>
        <v>nov_P3(150)</v>
      </c>
      <c r="F343">
        <v>2</v>
      </c>
      <c r="G343" s="1">
        <v>5</v>
      </c>
      <c r="H343" s="41">
        <v>3</v>
      </c>
      <c r="N343" s="41">
        <v>9.6</v>
      </c>
      <c r="O343" s="42">
        <v>13</v>
      </c>
      <c r="P343" s="42">
        <v>16.2</v>
      </c>
      <c r="Q343" s="42">
        <v>22.5</v>
      </c>
      <c r="R343" s="42">
        <v>18.7</v>
      </c>
      <c r="S343" s="42">
        <v>23.2</v>
      </c>
      <c r="T343" s="42">
        <v>25.1</v>
      </c>
      <c r="U343" s="42">
        <v>25.6</v>
      </c>
      <c r="V343" s="42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26"/>
        <v>nov_P3(150)</v>
      </c>
      <c r="F344">
        <v>2</v>
      </c>
      <c r="G344" s="1">
        <v>5</v>
      </c>
      <c r="H344" s="41">
        <v>4</v>
      </c>
      <c r="N344" s="41">
        <v>16.100000000000001</v>
      </c>
      <c r="O344" s="42">
        <v>21.1</v>
      </c>
      <c r="P344" s="42">
        <v>23.3</v>
      </c>
      <c r="Q344" s="42">
        <v>27.8</v>
      </c>
      <c r="R344" s="42">
        <v>30.9</v>
      </c>
      <c r="S344" s="42">
        <v>31</v>
      </c>
      <c r="T344" s="42">
        <v>28.5</v>
      </c>
      <c r="U344" s="42">
        <v>27.2</v>
      </c>
      <c r="V344" s="42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26"/>
        <v>nov_P3(150)</v>
      </c>
      <c r="F345">
        <v>2</v>
      </c>
      <c r="G345" s="1">
        <v>5</v>
      </c>
      <c r="H345" s="41">
        <v>5</v>
      </c>
      <c r="N345" s="41">
        <v>12.5</v>
      </c>
      <c r="O345" s="42">
        <v>14.1</v>
      </c>
      <c r="P345" s="42">
        <v>19.600000000000001</v>
      </c>
      <c r="Q345" s="42">
        <v>22.3</v>
      </c>
      <c r="R345" s="42">
        <v>25.3</v>
      </c>
      <c r="S345" s="42">
        <v>28.9</v>
      </c>
      <c r="T345" s="42">
        <v>33.5</v>
      </c>
      <c r="U345" s="42">
        <v>31.6</v>
      </c>
      <c r="V345" s="42">
        <v>32.700000000000003</v>
      </c>
      <c r="W345" s="42">
        <v>37.6</v>
      </c>
      <c r="X345" s="42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26"/>
        <v>nov_P3(150)</v>
      </c>
      <c r="F346">
        <v>2</v>
      </c>
      <c r="G346" s="1">
        <v>5</v>
      </c>
      <c r="H346" s="41">
        <v>6</v>
      </c>
      <c r="N346" s="41">
        <v>17</v>
      </c>
      <c r="O346" s="42">
        <v>18.7</v>
      </c>
      <c r="P346" s="42">
        <v>18.8</v>
      </c>
      <c r="Q346" s="42">
        <v>15.8</v>
      </c>
      <c r="R346" s="42">
        <v>15.8</v>
      </c>
      <c r="S346" s="42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26"/>
        <v>nov_P3(150)</v>
      </c>
      <c r="F347">
        <v>2</v>
      </c>
      <c r="G347" s="1">
        <v>5</v>
      </c>
      <c r="H347" s="41">
        <v>7</v>
      </c>
      <c r="N347" s="41">
        <v>16.100000000000001</v>
      </c>
      <c r="O347" s="42">
        <v>17</v>
      </c>
      <c r="P347" s="42">
        <v>19.100000000000001</v>
      </c>
      <c r="Q347" s="42">
        <v>21.1</v>
      </c>
      <c r="R347" s="42">
        <v>19.8</v>
      </c>
      <c r="S347" s="42">
        <v>21.6</v>
      </c>
      <c r="T347" s="42">
        <v>22.7</v>
      </c>
      <c r="U347" s="42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26"/>
        <v>nov_P3(150)</v>
      </c>
      <c r="F348">
        <v>2</v>
      </c>
      <c r="G348" s="1">
        <v>5</v>
      </c>
      <c r="H348" s="41">
        <v>8</v>
      </c>
      <c r="N348" s="41">
        <v>12.7</v>
      </c>
      <c r="O348" s="42">
        <v>13.2</v>
      </c>
      <c r="P348" s="42">
        <v>19.600000000000001</v>
      </c>
      <c r="Q348" s="42">
        <v>21.8</v>
      </c>
      <c r="R348" s="42">
        <v>20.100000000000001</v>
      </c>
      <c r="S348" s="42">
        <v>27.1</v>
      </c>
      <c r="T348" s="42">
        <v>27.6</v>
      </c>
      <c r="U348" s="42">
        <v>31.4</v>
      </c>
      <c r="V348" s="42">
        <v>28.1</v>
      </c>
      <c r="W348" s="42">
        <v>26.9</v>
      </c>
      <c r="X348" s="42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26"/>
        <v>nov_P3(150)</v>
      </c>
      <c r="F349">
        <v>2</v>
      </c>
      <c r="G349" s="1">
        <v>5</v>
      </c>
      <c r="H349" s="41">
        <v>9</v>
      </c>
      <c r="N349" s="41">
        <v>16.399999999999999</v>
      </c>
      <c r="O349" s="42">
        <v>17.7</v>
      </c>
      <c r="P349" s="42">
        <v>21.9</v>
      </c>
      <c r="Q349" s="42">
        <v>23.7</v>
      </c>
      <c r="R349" s="42">
        <v>24</v>
      </c>
      <c r="S349" s="42">
        <v>25.6</v>
      </c>
      <c r="T349" s="42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26"/>
        <v>nov_P3(150)</v>
      </c>
      <c r="F350">
        <v>3</v>
      </c>
      <c r="G350" s="1">
        <v>9</v>
      </c>
      <c r="H350" s="41">
        <v>1</v>
      </c>
      <c r="N350" s="41">
        <v>21</v>
      </c>
      <c r="O350" s="42">
        <v>23.3</v>
      </c>
      <c r="P350" s="42">
        <v>26.7</v>
      </c>
      <c r="Q350" s="42">
        <v>29.8</v>
      </c>
      <c r="R350" s="42">
        <v>34</v>
      </c>
      <c r="S350" s="2">
        <v>29.8</v>
      </c>
      <c r="T350" s="42">
        <v>31.7</v>
      </c>
      <c r="U350" s="42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26"/>
        <v>nov_P3(150)</v>
      </c>
      <c r="F351">
        <v>3</v>
      </c>
      <c r="G351" s="1">
        <v>9</v>
      </c>
      <c r="H351" s="41">
        <v>2</v>
      </c>
      <c r="N351" s="41">
        <v>10.5</v>
      </c>
      <c r="O351" s="42">
        <v>14.1</v>
      </c>
      <c r="P351" s="42">
        <v>17.399999999999999</v>
      </c>
      <c r="Q351" s="42">
        <v>21.4</v>
      </c>
      <c r="R351" s="42">
        <v>21.2</v>
      </c>
      <c r="S351" s="2">
        <v>28</v>
      </c>
      <c r="T351" s="42">
        <v>31</v>
      </c>
      <c r="U351" s="42">
        <v>30</v>
      </c>
      <c r="V351" s="42">
        <v>29.3</v>
      </c>
      <c r="W351" s="42">
        <v>32.6</v>
      </c>
      <c r="X351" s="42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26"/>
        <v>nov_P3(150)</v>
      </c>
      <c r="F352">
        <v>3</v>
      </c>
      <c r="G352" s="1">
        <v>9</v>
      </c>
      <c r="H352" s="41">
        <v>3</v>
      </c>
      <c r="N352" s="41">
        <v>22.7</v>
      </c>
      <c r="O352" s="42">
        <v>23.3</v>
      </c>
      <c r="P352" s="42">
        <v>22.5</v>
      </c>
      <c r="Q352" s="42">
        <v>25</v>
      </c>
      <c r="R352" s="42">
        <v>28.4</v>
      </c>
      <c r="S352" s="2">
        <v>30.7</v>
      </c>
      <c r="T352" s="42">
        <v>28.6</v>
      </c>
      <c r="U352" s="42">
        <v>25.9</v>
      </c>
      <c r="V352" s="42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26"/>
        <v>nov_P3(150)</v>
      </c>
      <c r="F353">
        <v>3</v>
      </c>
      <c r="G353" s="1">
        <v>9</v>
      </c>
      <c r="H353" s="41">
        <v>4</v>
      </c>
      <c r="N353" s="41">
        <v>12.5</v>
      </c>
      <c r="O353" s="42">
        <v>15.3</v>
      </c>
      <c r="P353" s="42">
        <v>17.899999999999999</v>
      </c>
      <c r="Q353" s="42">
        <v>17.899999999999999</v>
      </c>
      <c r="R353" s="42">
        <v>23.2</v>
      </c>
      <c r="S353" s="2">
        <v>27.8</v>
      </c>
      <c r="T353" s="42">
        <v>24.9</v>
      </c>
      <c r="U353" s="42">
        <v>24.7</v>
      </c>
      <c r="V353" s="42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26"/>
        <v>nov_P3(150)</v>
      </c>
      <c r="F354">
        <v>3</v>
      </c>
      <c r="G354" s="1">
        <v>9</v>
      </c>
      <c r="H354" s="41">
        <v>5</v>
      </c>
      <c r="N354" s="41">
        <v>9.1999999999999993</v>
      </c>
      <c r="O354" s="42">
        <v>11.7</v>
      </c>
      <c r="P354" s="42">
        <v>14.6</v>
      </c>
      <c r="Q354" s="42">
        <v>16.7</v>
      </c>
      <c r="R354" s="42">
        <v>19.7</v>
      </c>
      <c r="S354" s="2">
        <v>23</v>
      </c>
      <c r="T354" s="42">
        <v>27.4</v>
      </c>
      <c r="U354" s="42">
        <v>26.9</v>
      </c>
      <c r="V354" s="42">
        <v>24.5</v>
      </c>
      <c r="W354" s="42">
        <v>26.1</v>
      </c>
      <c r="X354" s="42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26"/>
        <v>nov_P3(150)</v>
      </c>
      <c r="F355">
        <v>3</v>
      </c>
      <c r="G355" s="1">
        <v>9</v>
      </c>
      <c r="H355" s="41">
        <v>6</v>
      </c>
      <c r="N355" s="41">
        <v>13.6</v>
      </c>
      <c r="O355" s="42">
        <v>16.5</v>
      </c>
      <c r="P355" s="42">
        <v>18.100000000000001</v>
      </c>
      <c r="Q355" s="42">
        <v>24.9</v>
      </c>
      <c r="R355" s="42">
        <v>25.8</v>
      </c>
      <c r="S355" s="2">
        <v>28.3</v>
      </c>
      <c r="T355" s="42">
        <v>27.1</v>
      </c>
      <c r="U355" s="42">
        <v>25.8</v>
      </c>
      <c r="V355" s="42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26"/>
        <v>nov_P3(150)</v>
      </c>
      <c r="F356">
        <v>3</v>
      </c>
      <c r="G356" s="1">
        <v>9</v>
      </c>
      <c r="H356" s="41">
        <v>7</v>
      </c>
      <c r="N356" s="41">
        <v>10.4</v>
      </c>
      <c r="O356" s="42">
        <v>14.6</v>
      </c>
      <c r="P356" s="42">
        <v>18</v>
      </c>
      <c r="Q356" s="42">
        <v>19.8</v>
      </c>
      <c r="R356" s="42">
        <v>22.9</v>
      </c>
      <c r="S356" s="2">
        <v>22.2</v>
      </c>
      <c r="T356" s="42">
        <v>20.7</v>
      </c>
      <c r="U356" s="42">
        <v>20.2</v>
      </c>
      <c r="V356" s="42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26"/>
        <v>nov_P3(150)</v>
      </c>
      <c r="F357">
        <v>3</v>
      </c>
      <c r="G357" s="1">
        <v>9</v>
      </c>
      <c r="H357" s="41">
        <v>8</v>
      </c>
      <c r="N357" s="41">
        <v>13.9</v>
      </c>
      <c r="O357" s="42">
        <v>15</v>
      </c>
      <c r="P357" s="42">
        <v>16.7</v>
      </c>
      <c r="Q357" s="42">
        <v>22</v>
      </c>
      <c r="R357" s="42">
        <v>21.9</v>
      </c>
      <c r="S357" s="2">
        <v>26.1</v>
      </c>
      <c r="T357" s="42">
        <v>23.7</v>
      </c>
      <c r="U357" s="42">
        <v>25.8</v>
      </c>
      <c r="V357" s="42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26"/>
        <v>nov_P3(150)</v>
      </c>
      <c r="F358">
        <v>3</v>
      </c>
      <c r="G358" s="1">
        <v>9</v>
      </c>
      <c r="H358" s="41">
        <v>9</v>
      </c>
      <c r="I358" s="40"/>
      <c r="J358" s="40"/>
      <c r="K358" s="40"/>
      <c r="L358" s="40"/>
      <c r="M358" s="40"/>
      <c r="N358" s="41">
        <v>10.3</v>
      </c>
      <c r="O358" s="42">
        <v>14</v>
      </c>
      <c r="P358" s="42">
        <v>18.8</v>
      </c>
      <c r="Q358" s="42">
        <v>22.1</v>
      </c>
      <c r="R358" s="42">
        <v>22.5</v>
      </c>
      <c r="S358" s="2">
        <v>22.3</v>
      </c>
      <c r="T358" s="42">
        <v>24.1</v>
      </c>
      <c r="U358" s="42">
        <v>21.3</v>
      </c>
      <c r="V358" s="42">
        <v>19.7</v>
      </c>
      <c r="AA358" s="40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1">
        <v>1</v>
      </c>
      <c r="I359" s="41">
        <v>3.5</v>
      </c>
      <c r="J359" s="41">
        <v>7.2</v>
      </c>
      <c r="K359" s="41">
        <v>8</v>
      </c>
      <c r="L359" s="41">
        <v>10.199999999999999</v>
      </c>
      <c r="M359" s="41">
        <v>12.6</v>
      </c>
      <c r="N359" s="41">
        <v>19.3</v>
      </c>
      <c r="O359" s="41">
        <v>19.100000000000001</v>
      </c>
      <c r="AJ359" s="41">
        <v>1.8</v>
      </c>
      <c r="AK359" s="41">
        <v>5</v>
      </c>
      <c r="AL359" s="41">
        <v>8.4</v>
      </c>
      <c r="AM359" s="41">
        <v>11.9</v>
      </c>
      <c r="AN359" s="41">
        <v>18.5</v>
      </c>
      <c r="AO359" s="41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27"/>
        <v>sep_P1(50)</v>
      </c>
      <c r="F360">
        <v>1</v>
      </c>
      <c r="G360" s="1">
        <v>2</v>
      </c>
      <c r="H360" s="41">
        <v>2</v>
      </c>
      <c r="I360" s="41">
        <v>2.2000000000000002</v>
      </c>
      <c r="J360" s="41">
        <v>5</v>
      </c>
      <c r="K360" s="41">
        <v>8.4</v>
      </c>
      <c r="L360" s="41">
        <v>11.9</v>
      </c>
      <c r="M360" s="41">
        <v>18.5</v>
      </c>
      <c r="N360" s="41">
        <v>19.899999999999999</v>
      </c>
      <c r="AJ360" s="41">
        <v>1.4</v>
      </c>
      <c r="AK360" s="41">
        <v>3</v>
      </c>
      <c r="AL360" s="41">
        <v>3.9</v>
      </c>
      <c r="AM360" s="41">
        <v>6.5</v>
      </c>
      <c r="AN360" s="41">
        <v>10.8</v>
      </c>
      <c r="AO360" s="41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27"/>
        <v>sep_P1(50)</v>
      </c>
      <c r="F361">
        <v>1</v>
      </c>
      <c r="G361" s="1">
        <v>2</v>
      </c>
      <c r="H361" s="41">
        <v>3</v>
      </c>
      <c r="I361" s="41">
        <v>2.5</v>
      </c>
      <c r="J361" s="41">
        <v>6.5</v>
      </c>
      <c r="K361" s="41">
        <v>6.8</v>
      </c>
      <c r="L361" s="41">
        <v>9.5</v>
      </c>
      <c r="M361" s="41">
        <v>9.1</v>
      </c>
      <c r="N361" s="41">
        <v>10.7</v>
      </c>
      <c r="O361" s="41">
        <v>12.3</v>
      </c>
      <c r="P361" s="41">
        <v>13.8</v>
      </c>
      <c r="Q361" s="41">
        <v>11.4</v>
      </c>
      <c r="AJ361" s="41">
        <v>2.4</v>
      </c>
      <c r="AK361" s="41">
        <v>4.2</v>
      </c>
      <c r="AL361" s="41">
        <v>10.5</v>
      </c>
      <c r="AM361" s="41">
        <v>12</v>
      </c>
      <c r="AN361" s="41"/>
      <c r="AO361" s="41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27"/>
        <v>sep_P1(50)</v>
      </c>
      <c r="F362">
        <v>2</v>
      </c>
      <c r="G362" s="1">
        <v>6</v>
      </c>
      <c r="H362" s="41">
        <v>1</v>
      </c>
      <c r="I362" s="41">
        <v>1.8</v>
      </c>
      <c r="J362" s="41">
        <v>6.1</v>
      </c>
      <c r="K362" s="41">
        <v>9.1</v>
      </c>
      <c r="L362" s="41">
        <v>11.5</v>
      </c>
      <c r="M362" s="41">
        <v>10.9</v>
      </c>
      <c r="N362" s="41">
        <v>11.9</v>
      </c>
      <c r="O362" s="41">
        <v>12.1</v>
      </c>
      <c r="P362" s="41">
        <v>18.600000000000001</v>
      </c>
      <c r="Q362" s="41">
        <v>16.5</v>
      </c>
      <c r="AJ362" s="41">
        <v>1.3</v>
      </c>
      <c r="AK362" s="41">
        <v>4.4000000000000004</v>
      </c>
      <c r="AL362" s="41">
        <v>7.1</v>
      </c>
      <c r="AM362" s="41">
        <v>8.1999999999999993</v>
      </c>
      <c r="AN362" s="41">
        <v>14.2</v>
      </c>
      <c r="AO362" s="41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27"/>
        <v>sep_P1(50)</v>
      </c>
      <c r="F363">
        <v>2</v>
      </c>
      <c r="G363" s="1">
        <v>6</v>
      </c>
      <c r="H363" s="41">
        <v>2</v>
      </c>
      <c r="I363" s="41">
        <v>1.8</v>
      </c>
      <c r="J363" s="41">
        <v>5.2</v>
      </c>
      <c r="K363" s="41">
        <v>7.8</v>
      </c>
      <c r="L363" s="41">
        <v>9.4</v>
      </c>
      <c r="M363" s="41">
        <v>10.6</v>
      </c>
      <c r="N363" s="41">
        <v>13.6</v>
      </c>
      <c r="O363" s="41">
        <v>13.9</v>
      </c>
      <c r="P363" s="41">
        <v>16.3</v>
      </c>
      <c r="AJ363" s="41">
        <v>2.2000000000000002</v>
      </c>
      <c r="AK363" s="41">
        <v>3.2</v>
      </c>
      <c r="AL363" s="41">
        <v>5.7</v>
      </c>
      <c r="AM363" s="42">
        <v>8</v>
      </c>
      <c r="AN363" s="41">
        <v>13.7</v>
      </c>
      <c r="AO363" s="41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27"/>
        <v>sep_P1(50)</v>
      </c>
      <c r="F364">
        <v>2</v>
      </c>
      <c r="G364" s="1">
        <v>6</v>
      </c>
      <c r="H364" s="41">
        <v>3</v>
      </c>
      <c r="I364" s="41">
        <v>3.1</v>
      </c>
      <c r="J364" s="41">
        <v>6.5</v>
      </c>
      <c r="K364" s="42">
        <v>8.9</v>
      </c>
      <c r="L364" s="42">
        <v>11.4</v>
      </c>
      <c r="M364" s="42">
        <v>10.9</v>
      </c>
      <c r="N364" s="42">
        <v>13.1</v>
      </c>
      <c r="O364" s="42">
        <v>12</v>
      </c>
      <c r="P364" s="42">
        <v>16.7</v>
      </c>
      <c r="Q364" s="42">
        <v>16.600000000000001</v>
      </c>
      <c r="AJ364" s="41">
        <v>1.1000000000000001</v>
      </c>
      <c r="AK364" s="41">
        <v>2.4</v>
      </c>
      <c r="AL364" s="42">
        <v>4.0999999999999996</v>
      </c>
      <c r="AM364" s="42">
        <v>6.9</v>
      </c>
      <c r="AN364" s="42">
        <v>10.8</v>
      </c>
      <c r="AO364" s="41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27"/>
        <v>sep_P1(50)</v>
      </c>
      <c r="F365">
        <v>3</v>
      </c>
      <c r="G365" s="1">
        <v>7</v>
      </c>
      <c r="H365" s="41">
        <v>1</v>
      </c>
      <c r="I365" s="41">
        <v>1.2</v>
      </c>
      <c r="J365" s="41">
        <v>5.5</v>
      </c>
      <c r="K365" s="41">
        <v>8.5</v>
      </c>
      <c r="L365" s="41">
        <v>10.8</v>
      </c>
      <c r="M365" s="41">
        <v>11.5</v>
      </c>
      <c r="N365" s="41">
        <v>12.7</v>
      </c>
      <c r="O365" s="41">
        <v>12.7</v>
      </c>
      <c r="P365" s="41">
        <v>17.399999999999999</v>
      </c>
      <c r="Q365" s="41">
        <v>17</v>
      </c>
      <c r="AJ365" s="41">
        <v>1.7</v>
      </c>
      <c r="AK365" s="41">
        <v>2.1</v>
      </c>
      <c r="AL365" s="41">
        <v>2.9</v>
      </c>
      <c r="AM365" s="41">
        <v>5.2</v>
      </c>
      <c r="AN365" s="41">
        <v>9.3000000000000007</v>
      </c>
      <c r="AO365" s="41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27"/>
        <v>sep_P1(50)</v>
      </c>
      <c r="F366">
        <v>3</v>
      </c>
      <c r="G366" s="1">
        <v>7</v>
      </c>
      <c r="H366" s="41">
        <v>2</v>
      </c>
      <c r="I366" s="41">
        <v>5.9</v>
      </c>
      <c r="J366" s="41">
        <v>7.5</v>
      </c>
      <c r="K366" s="41">
        <v>10.1</v>
      </c>
      <c r="L366" s="41">
        <v>12.2</v>
      </c>
      <c r="M366" s="41">
        <v>12.8</v>
      </c>
      <c r="N366" s="41">
        <v>12</v>
      </c>
      <c r="O366" s="41">
        <v>13.3</v>
      </c>
      <c r="P366" s="41">
        <v>19.899999999999999</v>
      </c>
      <c r="AJ366" s="41"/>
      <c r="AK366" s="41"/>
      <c r="AL366" s="41"/>
      <c r="AM366" s="41"/>
      <c r="AN366" s="41"/>
      <c r="AO366" s="41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27"/>
        <v>sep_P1(50)</v>
      </c>
      <c r="F367">
        <v>3</v>
      </c>
      <c r="G367" s="1">
        <v>7</v>
      </c>
      <c r="H367" s="41">
        <v>3</v>
      </c>
      <c r="J367" s="41">
        <v>6</v>
      </c>
      <c r="K367" s="41">
        <v>7.8</v>
      </c>
      <c r="L367" s="41">
        <v>7.5</v>
      </c>
      <c r="M367" s="41">
        <v>10.7</v>
      </c>
      <c r="N367" s="41">
        <v>16.100000000000001</v>
      </c>
      <c r="O367" s="41">
        <v>18.600000000000001</v>
      </c>
      <c r="P367" s="41">
        <v>17</v>
      </c>
      <c r="Q367" s="41">
        <v>14.6</v>
      </c>
      <c r="AJ367" s="41"/>
      <c r="AK367" s="41"/>
      <c r="AL367" s="41"/>
      <c r="AM367" s="41"/>
      <c r="AN367" s="41"/>
      <c r="AO367" s="41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1">
        <v>1</v>
      </c>
      <c r="J368" s="41"/>
      <c r="K368" s="41"/>
      <c r="L368" s="41"/>
      <c r="M368" s="41"/>
      <c r="N368" s="41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1"/>
      <c r="BT368" s="41"/>
      <c r="BU368" s="41"/>
      <c r="BV368" s="41"/>
      <c r="BW368" s="41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28"/>
        <v>sep_P1(50)</v>
      </c>
      <c r="F369">
        <v>1</v>
      </c>
      <c r="G369" s="1">
        <v>2</v>
      </c>
      <c r="H369" s="41">
        <v>2</v>
      </c>
      <c r="J369" s="41"/>
      <c r="K369" s="41"/>
      <c r="L369" s="41"/>
      <c r="M369" s="41"/>
      <c r="N369" s="41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1"/>
      <c r="BT369" s="41"/>
      <c r="BU369" s="41"/>
      <c r="BV369" s="41"/>
      <c r="BW369" s="41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28"/>
        <v>sep_P1(50)</v>
      </c>
      <c r="F370">
        <v>1</v>
      </c>
      <c r="G370" s="1">
        <v>2</v>
      </c>
      <c r="H370" s="41">
        <v>3</v>
      </c>
      <c r="J370" s="41"/>
      <c r="K370" s="41"/>
      <c r="L370" s="41"/>
      <c r="M370" s="41"/>
      <c r="N370" s="41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1"/>
      <c r="BU370" s="41"/>
      <c r="BV370" s="41"/>
      <c r="BW370" s="41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28"/>
        <v>sep_P1(50)</v>
      </c>
      <c r="F371">
        <v>2</v>
      </c>
      <c r="G371" s="1">
        <v>6</v>
      </c>
      <c r="H371" s="41">
        <v>1</v>
      </c>
      <c r="J371" s="41"/>
      <c r="K371" s="41"/>
      <c r="L371" s="41"/>
      <c r="M371" s="41"/>
      <c r="N371" s="41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28"/>
        <v>sep_P1(50)</v>
      </c>
      <c r="F372">
        <v>2</v>
      </c>
      <c r="G372" s="1">
        <v>6</v>
      </c>
      <c r="H372" s="41">
        <v>2</v>
      </c>
      <c r="J372" s="41"/>
      <c r="K372" s="41"/>
      <c r="L372" s="41"/>
      <c r="M372" s="41"/>
      <c r="N372" s="41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1"/>
      <c r="BS372" s="41"/>
      <c r="BT372" s="41"/>
      <c r="BU372" s="41"/>
      <c r="BV372" s="41"/>
      <c r="BW372" s="41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28"/>
        <v>sep_P1(50)</v>
      </c>
      <c r="F373">
        <v>2</v>
      </c>
      <c r="G373" s="1">
        <v>6</v>
      </c>
      <c r="H373" s="41">
        <v>3</v>
      </c>
      <c r="J373" s="41"/>
      <c r="K373" s="41"/>
      <c r="L373" s="41"/>
      <c r="M373" s="41"/>
      <c r="N373" s="41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28"/>
        <v>sep_P1(50)</v>
      </c>
      <c r="F374">
        <v>3</v>
      </c>
      <c r="G374" s="1">
        <v>7</v>
      </c>
      <c r="H374" s="41">
        <v>1</v>
      </c>
      <c r="J374" s="41"/>
      <c r="K374" s="41"/>
      <c r="L374" s="41"/>
      <c r="M374" s="41"/>
      <c r="N374" s="41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28"/>
        <v>sep_P1(50)</v>
      </c>
      <c r="F375">
        <v>3</v>
      </c>
      <c r="G375" s="1">
        <v>7</v>
      </c>
      <c r="H375" s="41">
        <v>2</v>
      </c>
      <c r="J375" s="41"/>
      <c r="K375" s="41"/>
      <c r="L375" s="41"/>
      <c r="M375" s="41"/>
      <c r="N375" s="41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28"/>
        <v>sep_P1(50)</v>
      </c>
      <c r="F376">
        <v>3</v>
      </c>
      <c r="G376" s="1">
        <v>7</v>
      </c>
      <c r="H376" s="41">
        <v>3</v>
      </c>
      <c r="J376" s="41"/>
      <c r="K376" s="41"/>
      <c r="L376" s="41"/>
      <c r="M376" s="41"/>
      <c r="N376" s="41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1">
        <v>1</v>
      </c>
      <c r="J377" s="41"/>
      <c r="K377" s="41"/>
      <c r="L377" s="41"/>
      <c r="M377" s="41"/>
      <c r="N377" s="41"/>
      <c r="O377" s="41"/>
      <c r="P377" s="41"/>
      <c r="Q377" s="41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29"/>
        <v>sep_P1(50)</v>
      </c>
      <c r="F378">
        <v>1</v>
      </c>
      <c r="G378" s="1">
        <v>2</v>
      </c>
      <c r="H378" s="41">
        <v>2</v>
      </c>
      <c r="J378" s="41"/>
      <c r="K378" s="41"/>
      <c r="L378" s="41"/>
      <c r="M378" s="41"/>
      <c r="N378" s="41"/>
      <c r="O378" s="41"/>
      <c r="P378" s="41"/>
      <c r="Q378" s="41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29"/>
        <v>sep_P1(50)</v>
      </c>
      <c r="F379">
        <v>1</v>
      </c>
      <c r="G379" s="1">
        <v>2</v>
      </c>
      <c r="H379" s="41">
        <v>3</v>
      </c>
      <c r="J379" s="41"/>
      <c r="K379" s="41"/>
      <c r="L379" s="41"/>
      <c r="M379" s="41"/>
      <c r="N379" s="41"/>
      <c r="O379" s="41"/>
      <c r="P379" s="41"/>
      <c r="Q379" s="41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29"/>
        <v>sep_P1(50)</v>
      </c>
      <c r="F380">
        <v>2</v>
      </c>
      <c r="G380" s="1">
        <v>6</v>
      </c>
      <c r="H380" s="41">
        <v>1</v>
      </c>
      <c r="J380" s="41"/>
      <c r="K380" s="41"/>
      <c r="L380" s="41"/>
      <c r="M380" s="41"/>
      <c r="N380" s="41"/>
      <c r="O380" s="41"/>
      <c r="P380" s="41"/>
      <c r="Q380" s="41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29"/>
        <v>sep_P1(50)</v>
      </c>
      <c r="F381">
        <v>2</v>
      </c>
      <c r="G381" s="1">
        <v>6</v>
      </c>
      <c r="H381" s="41">
        <v>2</v>
      </c>
      <c r="J381" s="41"/>
      <c r="K381" s="41"/>
      <c r="L381" s="41"/>
      <c r="M381" s="41"/>
      <c r="N381" s="41"/>
      <c r="O381" s="41"/>
      <c r="P381" s="41"/>
      <c r="Q381" s="41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29"/>
        <v>sep_P1(50)</v>
      </c>
      <c r="F382">
        <v>2</v>
      </c>
      <c r="G382" s="1">
        <v>6</v>
      </c>
      <c r="H382" s="41">
        <v>3</v>
      </c>
      <c r="J382" s="41"/>
      <c r="K382" s="41"/>
      <c r="L382" s="41"/>
      <c r="M382" s="41"/>
      <c r="N382" s="41"/>
      <c r="O382" s="41"/>
      <c r="P382" s="41"/>
      <c r="Q382" s="41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29"/>
        <v>sep_P1(50)</v>
      </c>
      <c r="F383">
        <v>3</v>
      </c>
      <c r="G383" s="1">
        <v>7</v>
      </c>
      <c r="H383" s="41">
        <v>1</v>
      </c>
      <c r="J383" s="41"/>
      <c r="K383" s="41"/>
      <c r="L383" s="41"/>
      <c r="M383" s="41"/>
      <c r="N383" s="41"/>
      <c r="O383" s="41"/>
      <c r="P383" s="41"/>
      <c r="Q383" s="41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29"/>
        <v>sep_P1(50)</v>
      </c>
      <c r="F384">
        <v>3</v>
      </c>
      <c r="G384" s="1">
        <v>7</v>
      </c>
      <c r="H384" s="41">
        <v>2</v>
      </c>
      <c r="J384" s="41"/>
      <c r="K384" s="41"/>
      <c r="L384" s="41"/>
      <c r="M384" s="41"/>
      <c r="N384" s="41"/>
      <c r="O384" s="41"/>
      <c r="P384" s="41"/>
      <c r="Q384" s="41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29"/>
        <v>sep_P1(50)</v>
      </c>
      <c r="F385">
        <v>3</v>
      </c>
      <c r="G385" s="1">
        <v>7</v>
      </c>
      <c r="H385" s="41">
        <v>3</v>
      </c>
      <c r="J385" s="41"/>
      <c r="K385" s="41"/>
      <c r="L385" s="41"/>
      <c r="M385" s="41"/>
      <c r="N385" s="41"/>
      <c r="O385" s="41"/>
      <c r="P385" s="41"/>
      <c r="Q385" s="41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30">C386&amp;"_"&amp;D386</f>
        <v>sep_P2(100)</v>
      </c>
      <c r="F386">
        <v>1</v>
      </c>
      <c r="G386" s="1">
        <v>3</v>
      </c>
      <c r="H386" s="41">
        <v>1</v>
      </c>
      <c r="I386" s="41">
        <v>2.2999999999999998</v>
      </c>
      <c r="J386" s="41">
        <v>6.2</v>
      </c>
      <c r="K386" s="41">
        <v>9.4</v>
      </c>
      <c r="L386" s="41">
        <v>9.5</v>
      </c>
      <c r="M386" s="41">
        <v>11.6</v>
      </c>
      <c r="N386" s="41">
        <v>11</v>
      </c>
      <c r="AJ386" s="41">
        <v>0.6</v>
      </c>
      <c r="AK386" s="41">
        <v>1.9</v>
      </c>
      <c r="AL386" s="41">
        <v>3.6</v>
      </c>
      <c r="AM386" s="41"/>
      <c r="AN386" s="41"/>
      <c r="AO386" s="41"/>
      <c r="AP386" s="41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1">
        <v>2</v>
      </c>
      <c r="I387" s="41">
        <v>4.2</v>
      </c>
      <c r="J387" s="41">
        <v>6</v>
      </c>
      <c r="K387" s="41">
        <v>8.4</v>
      </c>
      <c r="L387" s="41">
        <v>10.5</v>
      </c>
      <c r="M387" s="41">
        <v>14.6</v>
      </c>
      <c r="O387" s="41">
        <v>12.6</v>
      </c>
      <c r="P387" s="41">
        <v>18.100000000000001</v>
      </c>
      <c r="AJ387" s="41">
        <v>0.7</v>
      </c>
      <c r="AK387" s="41">
        <v>1.4</v>
      </c>
      <c r="AL387" s="41">
        <v>0</v>
      </c>
      <c r="AM387" s="41"/>
      <c r="AN387" s="41"/>
      <c r="AO387" s="41"/>
      <c r="AP387" s="41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31"/>
        <v>sep_P2(100)</v>
      </c>
      <c r="F388">
        <v>1</v>
      </c>
      <c r="G388" s="1">
        <v>3</v>
      </c>
      <c r="H388" s="41">
        <v>3</v>
      </c>
      <c r="I388" s="41">
        <v>4.9000000000000004</v>
      </c>
      <c r="J388" s="41">
        <v>6.1</v>
      </c>
      <c r="K388" s="41">
        <v>6</v>
      </c>
      <c r="L388" s="41">
        <v>7.6</v>
      </c>
      <c r="M388" s="41">
        <v>8.5</v>
      </c>
      <c r="N388" s="41">
        <v>10.4</v>
      </c>
      <c r="P388" s="41">
        <v>14.1</v>
      </c>
      <c r="AJ388" s="41">
        <v>2.6</v>
      </c>
      <c r="AK388" s="41">
        <v>2.9</v>
      </c>
      <c r="AL388" s="41">
        <v>1.6</v>
      </c>
      <c r="AM388" s="41"/>
      <c r="AN388" s="41"/>
      <c r="AO388" s="41"/>
      <c r="AP388" s="41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31"/>
        <v>sep_P2(100)</v>
      </c>
      <c r="F389">
        <v>1</v>
      </c>
      <c r="G389" s="1">
        <v>3</v>
      </c>
      <c r="H389" s="41">
        <v>4</v>
      </c>
      <c r="I389" s="41">
        <v>1.9</v>
      </c>
      <c r="J389" s="41">
        <v>4.7</v>
      </c>
      <c r="K389" s="41">
        <v>8.6999999999999993</v>
      </c>
      <c r="L389" s="41">
        <v>11.5</v>
      </c>
      <c r="M389" s="41">
        <v>10.8</v>
      </c>
      <c r="N389" s="41">
        <v>10.7</v>
      </c>
      <c r="O389" s="41">
        <v>16.7</v>
      </c>
      <c r="P389" s="41">
        <v>18.2</v>
      </c>
      <c r="AJ389" s="41">
        <v>2.6</v>
      </c>
      <c r="AK389" s="41">
        <v>4.0999999999999996</v>
      </c>
      <c r="AL389" s="41">
        <v>2.6</v>
      </c>
      <c r="AM389" s="41">
        <v>10.9</v>
      </c>
      <c r="AN389" s="41">
        <v>8.1</v>
      </c>
      <c r="AO389" s="41"/>
      <c r="AP389" s="41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31"/>
        <v>sep_P2(100)</v>
      </c>
      <c r="F390">
        <v>1</v>
      </c>
      <c r="G390" s="1">
        <v>3</v>
      </c>
      <c r="H390" s="41">
        <v>5</v>
      </c>
      <c r="I390" s="41">
        <v>1.4</v>
      </c>
      <c r="J390" s="41">
        <v>4.3</v>
      </c>
      <c r="K390" s="41">
        <v>4.5</v>
      </c>
      <c r="L390" s="41">
        <v>12</v>
      </c>
      <c r="M390" s="41">
        <v>9.1</v>
      </c>
      <c r="O390" s="41">
        <v>9.6999999999999993</v>
      </c>
      <c r="P390" s="41">
        <v>14.1</v>
      </c>
      <c r="AJ390" s="41"/>
      <c r="AK390" s="41"/>
      <c r="AL390" s="41"/>
      <c r="AM390" s="41"/>
      <c r="AN390" s="41"/>
      <c r="AO390" s="41"/>
      <c r="AP390" s="41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31"/>
        <v>sep_P2(100)</v>
      </c>
      <c r="F391">
        <v>1</v>
      </c>
      <c r="G391" s="1">
        <v>3</v>
      </c>
      <c r="H391" s="41">
        <v>6</v>
      </c>
      <c r="I391" s="41">
        <v>1.4</v>
      </c>
      <c r="J391" s="41">
        <v>5</v>
      </c>
      <c r="K391" s="41">
        <v>9.6999999999999993</v>
      </c>
      <c r="L391" s="41">
        <v>10.5</v>
      </c>
      <c r="M391" s="41">
        <v>10.7</v>
      </c>
      <c r="N391" s="41">
        <v>11.5</v>
      </c>
      <c r="O391" s="41">
        <v>11.4</v>
      </c>
      <c r="P391" s="41">
        <v>14.3</v>
      </c>
      <c r="AJ391" s="41">
        <v>2.1</v>
      </c>
      <c r="AK391" s="41">
        <v>3.9</v>
      </c>
      <c r="AL391" s="41">
        <v>8.3000000000000007</v>
      </c>
      <c r="AM391" s="41">
        <v>5.2</v>
      </c>
      <c r="AN391" s="41">
        <v>6.1</v>
      </c>
      <c r="AO391" s="41">
        <v>14.4</v>
      </c>
      <c r="AP391" s="41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31"/>
        <v>sep_P2(100)</v>
      </c>
      <c r="F392">
        <v>2</v>
      </c>
      <c r="G392" s="1">
        <v>4</v>
      </c>
      <c r="H392" s="41">
        <v>1</v>
      </c>
      <c r="I392" s="41">
        <v>3.1</v>
      </c>
      <c r="J392" s="41">
        <v>4.7</v>
      </c>
      <c r="K392" s="41">
        <v>7.6</v>
      </c>
      <c r="L392" s="41">
        <v>9</v>
      </c>
      <c r="M392" s="41">
        <v>10.1</v>
      </c>
      <c r="N392" s="41">
        <v>12.3</v>
      </c>
      <c r="O392" s="41">
        <v>14.3</v>
      </c>
      <c r="P392" s="41">
        <v>18.3</v>
      </c>
      <c r="AJ392" s="41">
        <v>1.6</v>
      </c>
      <c r="AK392" s="41"/>
      <c r="AL392" s="41"/>
      <c r="AM392" s="41"/>
      <c r="AN392" s="41"/>
      <c r="AO392" s="41"/>
      <c r="AP392" s="41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31"/>
        <v>sep_P2(100)</v>
      </c>
      <c r="F393">
        <v>2</v>
      </c>
      <c r="G393" s="1">
        <v>4</v>
      </c>
      <c r="H393" s="41">
        <v>2</v>
      </c>
      <c r="I393" s="41">
        <v>4</v>
      </c>
      <c r="J393" s="41">
        <v>8.1</v>
      </c>
      <c r="K393" s="41">
        <v>9.6999999999999993</v>
      </c>
      <c r="L393" s="41">
        <v>11.4</v>
      </c>
      <c r="M393" s="41">
        <v>12.8</v>
      </c>
      <c r="N393" s="41">
        <v>13.8</v>
      </c>
      <c r="O393" s="41">
        <v>16.5</v>
      </c>
      <c r="P393" s="41">
        <v>19.600000000000001</v>
      </c>
      <c r="AJ393" s="41">
        <v>1.6</v>
      </c>
      <c r="AK393" s="41"/>
      <c r="AL393" s="41"/>
      <c r="AM393" s="41"/>
      <c r="AN393" s="41"/>
      <c r="AO393" s="41"/>
      <c r="AP393" s="41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31"/>
        <v>sep_P2(100)</v>
      </c>
      <c r="F394">
        <v>2</v>
      </c>
      <c r="G394" s="1">
        <v>4</v>
      </c>
      <c r="H394" s="41">
        <v>3</v>
      </c>
      <c r="I394" s="41">
        <v>3.7</v>
      </c>
      <c r="J394" s="41">
        <v>8.4</v>
      </c>
      <c r="K394" s="41">
        <v>9.3000000000000007</v>
      </c>
      <c r="L394" s="41">
        <v>10.4</v>
      </c>
      <c r="M394" s="41">
        <v>13.4</v>
      </c>
      <c r="N394" s="41">
        <v>16</v>
      </c>
      <c r="O394" s="41">
        <v>16.8</v>
      </c>
      <c r="P394" s="41">
        <v>18.8</v>
      </c>
      <c r="AJ394" s="41"/>
      <c r="AK394" s="41"/>
      <c r="AL394" s="41"/>
      <c r="AM394" s="41"/>
      <c r="AN394" s="41"/>
      <c r="AO394" s="41"/>
      <c r="AP394" s="41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31"/>
        <v>sep_P2(100)</v>
      </c>
      <c r="F395">
        <v>2</v>
      </c>
      <c r="G395" s="1">
        <v>4</v>
      </c>
      <c r="H395" s="41">
        <v>4</v>
      </c>
      <c r="I395" s="41">
        <v>5.7</v>
      </c>
      <c r="J395" s="41">
        <v>7</v>
      </c>
      <c r="K395" s="41">
        <v>7.1</v>
      </c>
      <c r="L395" s="41">
        <v>10.7</v>
      </c>
      <c r="M395" s="41">
        <v>12.1</v>
      </c>
      <c r="N395" s="41">
        <v>12.2</v>
      </c>
      <c r="O395" s="41">
        <v>12.1</v>
      </c>
      <c r="P395" s="41">
        <v>15.1</v>
      </c>
      <c r="AJ395" s="41"/>
      <c r="AK395" s="41"/>
      <c r="AL395" s="41"/>
      <c r="AM395" s="41"/>
      <c r="AN395" s="41"/>
      <c r="AO395" s="41"/>
      <c r="AP395" s="41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31"/>
        <v>sep_P2(100)</v>
      </c>
      <c r="F396">
        <v>2</v>
      </c>
      <c r="G396" s="1">
        <v>4</v>
      </c>
      <c r="H396" s="41">
        <v>5</v>
      </c>
      <c r="I396" s="41">
        <v>2.9</v>
      </c>
      <c r="J396" s="41">
        <v>6.6</v>
      </c>
      <c r="K396" s="41">
        <v>12.2</v>
      </c>
      <c r="L396" s="41">
        <v>12.3</v>
      </c>
      <c r="M396" s="41">
        <v>11.3</v>
      </c>
      <c r="N396" s="41">
        <v>13.9</v>
      </c>
      <c r="O396" s="41">
        <v>11.4</v>
      </c>
      <c r="P396" s="41">
        <v>14.2</v>
      </c>
      <c r="AJ396" s="41"/>
      <c r="AK396" s="41"/>
      <c r="AL396" s="41"/>
      <c r="AM396" s="41"/>
      <c r="AN396" s="41"/>
      <c r="AO396" s="41"/>
      <c r="AP396" s="41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31"/>
        <v>sep_P2(100)</v>
      </c>
      <c r="F397">
        <v>2</v>
      </c>
      <c r="G397" s="1">
        <v>4</v>
      </c>
      <c r="H397" s="41">
        <v>6</v>
      </c>
      <c r="I397" s="41">
        <v>2.2000000000000002</v>
      </c>
      <c r="J397" s="41">
        <v>4.3</v>
      </c>
      <c r="K397" s="41">
        <v>6.5</v>
      </c>
      <c r="L397" s="41">
        <v>6.8</v>
      </c>
      <c r="M397" s="41">
        <v>6.8</v>
      </c>
      <c r="N397" s="41">
        <v>10</v>
      </c>
      <c r="O397" s="41">
        <v>10</v>
      </c>
      <c r="P397" s="41">
        <v>13.9</v>
      </c>
      <c r="AJ397" s="41">
        <v>0.5</v>
      </c>
      <c r="AK397" s="41">
        <v>1.8</v>
      </c>
      <c r="AL397" s="41"/>
      <c r="AM397" s="41"/>
      <c r="AN397" s="41"/>
      <c r="AO397" s="41"/>
      <c r="AP397" s="41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31"/>
        <v>sep_P2(100)</v>
      </c>
      <c r="F398">
        <v>3</v>
      </c>
      <c r="G398" s="1">
        <v>8</v>
      </c>
      <c r="H398" s="41">
        <v>1</v>
      </c>
      <c r="I398" s="41">
        <v>4.0999999999999996</v>
      </c>
      <c r="J398" s="41">
        <v>6.1</v>
      </c>
      <c r="K398" s="41">
        <v>7.4</v>
      </c>
      <c r="L398" s="41">
        <v>9.4</v>
      </c>
      <c r="M398" s="41">
        <v>8.6999999999999993</v>
      </c>
      <c r="N398" s="41">
        <v>10.7</v>
      </c>
      <c r="O398" s="41">
        <v>12.8</v>
      </c>
      <c r="P398" s="41">
        <v>16.5</v>
      </c>
      <c r="AJ398" s="41">
        <v>1.7</v>
      </c>
      <c r="AK398" s="41">
        <v>2.2999999999999998</v>
      </c>
      <c r="AL398" s="41">
        <v>3</v>
      </c>
      <c r="AM398" s="41"/>
      <c r="AN398" s="41"/>
      <c r="AO398" s="41"/>
      <c r="AP398" s="41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31"/>
        <v>sep_P2(100)</v>
      </c>
      <c r="F399">
        <v>3</v>
      </c>
      <c r="G399" s="1">
        <v>8</v>
      </c>
      <c r="H399" s="41">
        <v>2</v>
      </c>
      <c r="I399" s="41">
        <v>3.9</v>
      </c>
      <c r="J399" s="41">
        <v>7</v>
      </c>
      <c r="K399" s="41">
        <v>8.6</v>
      </c>
      <c r="L399" s="41">
        <v>10.1</v>
      </c>
      <c r="M399" s="41">
        <v>13.3</v>
      </c>
      <c r="N399" s="41">
        <v>13.3</v>
      </c>
      <c r="O399" s="41">
        <v>15.1</v>
      </c>
      <c r="P399" s="41">
        <v>17.8</v>
      </c>
      <c r="AJ399" s="41">
        <v>1.6</v>
      </c>
      <c r="AK399" s="41">
        <v>2</v>
      </c>
      <c r="AL399" s="41">
        <v>6.9</v>
      </c>
      <c r="AM399" s="41">
        <v>12.1</v>
      </c>
      <c r="AN399" s="41">
        <v>13.3</v>
      </c>
      <c r="AO399" s="41">
        <v>13.1</v>
      </c>
      <c r="AP399" s="41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31"/>
        <v>sep_P2(100)</v>
      </c>
      <c r="F400">
        <v>3</v>
      </c>
      <c r="G400" s="1">
        <v>8</v>
      </c>
      <c r="H400" s="41">
        <v>3</v>
      </c>
      <c r="I400" s="41">
        <v>3.2</v>
      </c>
      <c r="J400" s="41">
        <v>8.4</v>
      </c>
      <c r="K400" s="41">
        <v>9.9</v>
      </c>
      <c r="L400" s="41">
        <v>12.5</v>
      </c>
      <c r="M400" s="41">
        <v>13.8</v>
      </c>
      <c r="N400" s="41">
        <v>15.3</v>
      </c>
      <c r="O400" s="41">
        <v>15.5</v>
      </c>
      <c r="P400" s="41">
        <v>19.8</v>
      </c>
      <c r="Q400" s="41">
        <v>22.4</v>
      </c>
      <c r="AJ400" s="41">
        <v>2.2000000000000002</v>
      </c>
      <c r="AK400" s="41">
        <v>1.2</v>
      </c>
      <c r="AL400" s="41"/>
      <c r="AM400" s="41"/>
      <c r="AN400" s="41"/>
      <c r="AO400" s="41"/>
      <c r="AP400" s="41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31"/>
        <v>sep_P2(100)</v>
      </c>
      <c r="F401">
        <v>3</v>
      </c>
      <c r="G401" s="1">
        <v>8</v>
      </c>
      <c r="H401" s="41">
        <v>4</v>
      </c>
      <c r="I401" s="41">
        <v>2.5</v>
      </c>
      <c r="J401" s="41">
        <v>6.1</v>
      </c>
      <c r="K401" s="41">
        <v>8.6999999999999993</v>
      </c>
      <c r="L401" s="41">
        <v>11.4</v>
      </c>
      <c r="M401" s="41">
        <v>13.2</v>
      </c>
      <c r="N401" s="41">
        <v>15.5</v>
      </c>
      <c r="O401" s="41">
        <v>14.9</v>
      </c>
      <c r="P401" s="41">
        <v>20.3</v>
      </c>
      <c r="Q401" s="41">
        <v>17.399999999999999</v>
      </c>
      <c r="AJ401" s="41"/>
      <c r="AK401" s="41"/>
      <c r="AL401" s="41"/>
      <c r="AM401" s="41"/>
      <c r="AN401" s="41"/>
      <c r="AO401" s="41"/>
      <c r="AP401" s="41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31"/>
        <v>sep_P2(100)</v>
      </c>
      <c r="F402">
        <v>3</v>
      </c>
      <c r="G402" s="1">
        <v>8</v>
      </c>
      <c r="H402" s="41">
        <v>5</v>
      </c>
      <c r="I402" s="41">
        <v>3.6</v>
      </c>
      <c r="J402" s="41">
        <v>5.7</v>
      </c>
      <c r="K402" s="41">
        <v>9.4</v>
      </c>
      <c r="L402" s="41">
        <v>10.6</v>
      </c>
      <c r="M402" s="41">
        <v>10.199999999999999</v>
      </c>
      <c r="N402" s="41">
        <v>11.5</v>
      </c>
      <c r="O402" s="41">
        <v>13.5</v>
      </c>
      <c r="AJ402" s="41">
        <v>1.9</v>
      </c>
      <c r="AK402" s="41">
        <v>0.8</v>
      </c>
      <c r="AL402" s="41"/>
      <c r="AM402" s="41"/>
      <c r="AN402" s="41"/>
      <c r="AO402" s="41"/>
      <c r="AP402" s="41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31"/>
        <v>sep_P2(100)</v>
      </c>
      <c r="F403">
        <v>3</v>
      </c>
      <c r="G403" s="1">
        <v>8</v>
      </c>
      <c r="H403" s="41">
        <v>6</v>
      </c>
      <c r="I403" s="41">
        <v>4.0999999999999996</v>
      </c>
      <c r="J403" s="41">
        <v>6.5</v>
      </c>
      <c r="K403" s="41">
        <v>8.6</v>
      </c>
      <c r="L403" s="41">
        <v>11.2</v>
      </c>
      <c r="M403" s="41">
        <v>12.9</v>
      </c>
      <c r="N403" s="41">
        <v>15.5</v>
      </c>
      <c r="O403" s="41">
        <v>14.8</v>
      </c>
      <c r="P403" s="41">
        <v>24.5</v>
      </c>
      <c r="Q403" s="41">
        <v>21</v>
      </c>
      <c r="AJ403" s="41"/>
      <c r="AK403" s="41"/>
      <c r="AL403" s="41"/>
      <c r="AM403" s="41"/>
      <c r="AN403" s="41"/>
      <c r="AO403" s="41"/>
      <c r="AP403" s="41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31"/>
        <v>sep_P2(100)</v>
      </c>
      <c r="F404">
        <v>1</v>
      </c>
      <c r="G404" s="1">
        <v>3</v>
      </c>
      <c r="H404" s="41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31"/>
        <v>sep_P2(100)</v>
      </c>
      <c r="F405">
        <v>1</v>
      </c>
      <c r="G405" s="1">
        <v>3</v>
      </c>
      <c r="H405" s="41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31"/>
        <v>sep_P2(100)</v>
      </c>
      <c r="F406">
        <v>1</v>
      </c>
      <c r="G406" s="1">
        <v>3</v>
      </c>
      <c r="H406" s="41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31"/>
        <v>sep_P2(100)</v>
      </c>
      <c r="F407">
        <v>1</v>
      </c>
      <c r="G407" s="1">
        <v>3</v>
      </c>
      <c r="H407" s="41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31"/>
        <v>sep_P2(100)</v>
      </c>
      <c r="F408">
        <v>1</v>
      </c>
      <c r="G408" s="1">
        <v>3</v>
      </c>
      <c r="H408" s="41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31"/>
        <v>sep_P2(100)</v>
      </c>
      <c r="F409">
        <v>1</v>
      </c>
      <c r="G409" s="1">
        <v>3</v>
      </c>
      <c r="H409" s="41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31"/>
        <v>sep_P2(100)</v>
      </c>
      <c r="F410">
        <v>2</v>
      </c>
      <c r="G410" s="1">
        <v>4</v>
      </c>
      <c r="H410" s="41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31"/>
        <v>sep_P2(100)</v>
      </c>
      <c r="F411">
        <v>2</v>
      </c>
      <c r="G411" s="1">
        <v>4</v>
      </c>
      <c r="H411" s="41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31"/>
        <v>sep_P2(100)</v>
      </c>
      <c r="F412">
        <v>2</v>
      </c>
      <c r="G412" s="1">
        <v>4</v>
      </c>
      <c r="H412" s="41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31"/>
        <v>sep_P2(100)</v>
      </c>
      <c r="F413">
        <v>2</v>
      </c>
      <c r="G413" s="1">
        <v>4</v>
      </c>
      <c r="H413" s="41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31"/>
        <v>sep_P2(100)</v>
      </c>
      <c r="F414">
        <v>2</v>
      </c>
      <c r="G414" s="1">
        <v>4</v>
      </c>
      <c r="H414" s="41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31"/>
        <v>sep_P2(100)</v>
      </c>
      <c r="F415">
        <v>2</v>
      </c>
      <c r="G415" s="1">
        <v>4</v>
      </c>
      <c r="H415" s="41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31"/>
        <v>sep_P2(100)</v>
      </c>
      <c r="F416">
        <v>3</v>
      </c>
      <c r="G416" s="1">
        <v>8</v>
      </c>
      <c r="H416" s="41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31"/>
        <v>sep_P2(100)</v>
      </c>
      <c r="F417">
        <v>3</v>
      </c>
      <c r="G417" s="1">
        <v>8</v>
      </c>
      <c r="H417" s="41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31"/>
        <v>sep_P2(100)</v>
      </c>
      <c r="F418">
        <v>3</v>
      </c>
      <c r="G418" s="1">
        <v>8</v>
      </c>
      <c r="H418" s="41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31"/>
        <v>sep_P2(100)</v>
      </c>
      <c r="F419">
        <v>3</v>
      </c>
      <c r="G419" s="1">
        <v>8</v>
      </c>
      <c r="H419" s="41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31"/>
        <v>sep_P2(100)</v>
      </c>
      <c r="F420">
        <v>3</v>
      </c>
      <c r="G420" s="1">
        <v>8</v>
      </c>
      <c r="H420" s="41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31"/>
        <v>sep_P2(100)</v>
      </c>
      <c r="F421">
        <v>3</v>
      </c>
      <c r="G421" s="1">
        <v>8</v>
      </c>
      <c r="H421" s="41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31"/>
        <v>sep_P2(100)</v>
      </c>
      <c r="F422">
        <v>1</v>
      </c>
      <c r="G422" s="1">
        <v>3</v>
      </c>
      <c r="H422" s="41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31"/>
        <v>sep_P2(100)</v>
      </c>
      <c r="F423">
        <v>1</v>
      </c>
      <c r="G423" s="1">
        <v>3</v>
      </c>
      <c r="H423" s="41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31"/>
        <v>sep_P2(100)</v>
      </c>
      <c r="F424">
        <v>1</v>
      </c>
      <c r="G424" s="1">
        <v>3</v>
      </c>
      <c r="H424" s="41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31"/>
        <v>sep_P2(100)</v>
      </c>
      <c r="F425">
        <v>1</v>
      </c>
      <c r="G425" s="1">
        <v>3</v>
      </c>
      <c r="H425" s="41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31"/>
        <v>sep_P2(100)</v>
      </c>
      <c r="F426">
        <v>1</v>
      </c>
      <c r="G426" s="1">
        <v>3</v>
      </c>
      <c r="H426" s="41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31"/>
        <v>sep_P2(100)</v>
      </c>
      <c r="F427">
        <v>1</v>
      </c>
      <c r="G427" s="1">
        <v>3</v>
      </c>
      <c r="H427" s="41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31"/>
        <v>sep_P2(100)</v>
      </c>
      <c r="F428">
        <v>2</v>
      </c>
      <c r="G428" s="1">
        <v>4</v>
      </c>
      <c r="H428" s="41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31"/>
        <v>sep_P2(100)</v>
      </c>
      <c r="F429">
        <v>2</v>
      </c>
      <c r="G429" s="1">
        <v>4</v>
      </c>
      <c r="H429" s="41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31"/>
        <v>sep_P2(100)</v>
      </c>
      <c r="F430">
        <v>2</v>
      </c>
      <c r="G430" s="1">
        <v>4</v>
      </c>
      <c r="H430" s="41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31"/>
        <v>sep_P2(100)</v>
      </c>
      <c r="F431">
        <v>2</v>
      </c>
      <c r="G431" s="1">
        <v>4</v>
      </c>
      <c r="H431" s="41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31"/>
        <v>sep_P2(100)</v>
      </c>
      <c r="F432">
        <v>2</v>
      </c>
      <c r="G432" s="1">
        <v>4</v>
      </c>
      <c r="H432" s="41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31"/>
        <v>sep_P2(100)</v>
      </c>
      <c r="F433">
        <v>2</v>
      </c>
      <c r="G433" s="1">
        <v>4</v>
      </c>
      <c r="H433" s="41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31"/>
        <v>sep_P2(100)</v>
      </c>
      <c r="F434">
        <v>3</v>
      </c>
      <c r="G434" s="1">
        <v>8</v>
      </c>
      <c r="H434" s="41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31"/>
        <v>sep_P2(100)</v>
      </c>
      <c r="F435">
        <v>3</v>
      </c>
      <c r="G435" s="1">
        <v>8</v>
      </c>
      <c r="H435" s="41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31"/>
        <v>sep_P2(100)</v>
      </c>
      <c r="F436">
        <v>3</v>
      </c>
      <c r="G436" s="1">
        <v>8</v>
      </c>
      <c r="H436" s="41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31"/>
        <v>sep_P2(100)</v>
      </c>
      <c r="F437">
        <v>3</v>
      </c>
      <c r="G437" s="1">
        <v>8</v>
      </c>
      <c r="H437" s="41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31"/>
        <v>sep_P2(100)</v>
      </c>
      <c r="F438">
        <v>3</v>
      </c>
      <c r="G438" s="1">
        <v>8</v>
      </c>
      <c r="H438" s="41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31"/>
        <v>sep_P2(100)</v>
      </c>
      <c r="F439">
        <v>3</v>
      </c>
      <c r="G439" s="1">
        <v>8</v>
      </c>
      <c r="H439" s="41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1">
        <v>1</v>
      </c>
      <c r="I440" s="41">
        <v>2.2000000000000002</v>
      </c>
      <c r="J440" s="41">
        <v>7.4</v>
      </c>
      <c r="K440" s="41">
        <v>9.6</v>
      </c>
      <c r="L440" s="41">
        <v>11.8</v>
      </c>
      <c r="M440" s="41">
        <v>14.1</v>
      </c>
      <c r="N440" s="41">
        <v>13.8</v>
      </c>
      <c r="O440" s="41">
        <v>15</v>
      </c>
      <c r="P440" s="41">
        <v>19.8</v>
      </c>
      <c r="Q440" s="41">
        <v>17.600000000000001</v>
      </c>
      <c r="AJ440" s="41">
        <v>1.6</v>
      </c>
      <c r="AK440" s="41">
        <v>1.6</v>
      </c>
      <c r="AL440" s="41">
        <v>3.3</v>
      </c>
      <c r="AM440" s="41">
        <v>6.1</v>
      </c>
      <c r="AN440" s="41"/>
      <c r="AO440" s="41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34"/>
        <v>sep_p3(150)</v>
      </c>
      <c r="F441">
        <v>1</v>
      </c>
      <c r="G441" s="1">
        <v>1</v>
      </c>
      <c r="H441" s="41">
        <v>2</v>
      </c>
      <c r="I441" s="41">
        <v>1</v>
      </c>
      <c r="J441" s="41">
        <v>4.0999999999999996</v>
      </c>
      <c r="K441" s="41">
        <v>10.6</v>
      </c>
      <c r="L441" s="41">
        <v>13.2</v>
      </c>
      <c r="M441" s="41">
        <v>10.7</v>
      </c>
      <c r="N441" s="41">
        <v>11.9</v>
      </c>
      <c r="O441" s="41">
        <v>9.3000000000000007</v>
      </c>
      <c r="P441" s="41">
        <v>13.5</v>
      </c>
      <c r="AJ441" s="41"/>
      <c r="AK441" s="41"/>
      <c r="AL441" s="41"/>
      <c r="AM441" s="41"/>
      <c r="AN441" s="41"/>
      <c r="AO441" s="41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34"/>
        <v>sep_p3(150)</v>
      </c>
      <c r="F442">
        <v>1</v>
      </c>
      <c r="G442" s="1">
        <v>1</v>
      </c>
      <c r="H442" s="41">
        <v>3</v>
      </c>
      <c r="J442" s="41">
        <v>5.7</v>
      </c>
      <c r="K442" s="41">
        <v>6.3</v>
      </c>
      <c r="L442" s="41">
        <v>9.1</v>
      </c>
      <c r="M442" s="41">
        <v>15.1</v>
      </c>
      <c r="N442" s="41">
        <v>11.5</v>
      </c>
      <c r="O442" s="41">
        <v>11.5</v>
      </c>
      <c r="AJ442" s="41"/>
      <c r="AK442" s="41"/>
      <c r="AL442" s="41"/>
      <c r="AM442" s="41"/>
      <c r="AN442" s="41"/>
      <c r="AO442" s="41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34"/>
        <v>sep_p3(150)</v>
      </c>
      <c r="F443">
        <v>1</v>
      </c>
      <c r="G443" s="1">
        <v>1</v>
      </c>
      <c r="H443" s="41">
        <v>4</v>
      </c>
      <c r="I443" s="41">
        <v>2.1</v>
      </c>
      <c r="J443" s="41">
        <v>6.5</v>
      </c>
      <c r="K443" s="41">
        <v>9.1999999999999993</v>
      </c>
      <c r="L443" s="41">
        <v>13.9</v>
      </c>
      <c r="M443" s="41">
        <v>10.7</v>
      </c>
      <c r="N443" s="41">
        <v>18.5</v>
      </c>
      <c r="O443" s="41">
        <v>17.899999999999999</v>
      </c>
      <c r="AJ443" s="41">
        <v>1.7</v>
      </c>
      <c r="AK443" s="41">
        <v>4.5</v>
      </c>
      <c r="AL443" s="41">
        <v>4.5</v>
      </c>
      <c r="AM443" s="41"/>
      <c r="AN443" s="41"/>
      <c r="AO443" s="41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34"/>
        <v>sep_p3(150)</v>
      </c>
      <c r="F444">
        <v>1</v>
      </c>
      <c r="G444" s="1">
        <v>1</v>
      </c>
      <c r="H444" s="41">
        <v>5</v>
      </c>
      <c r="I444" s="41">
        <v>1.6</v>
      </c>
      <c r="J444" s="41">
        <v>5</v>
      </c>
      <c r="K444" s="41">
        <v>7.3</v>
      </c>
      <c r="L444" s="41">
        <v>9.1</v>
      </c>
      <c r="M444" s="41">
        <v>13.1</v>
      </c>
      <c r="N444" s="41">
        <v>13.5</v>
      </c>
      <c r="O444" s="41">
        <v>13.2</v>
      </c>
      <c r="P444" s="41">
        <v>16.100000000000001</v>
      </c>
      <c r="Q444" s="41">
        <v>14.2</v>
      </c>
      <c r="AJ444" s="41"/>
      <c r="AK444" s="41"/>
      <c r="AL444" s="41"/>
      <c r="AM444" s="41"/>
      <c r="AN444" s="41"/>
      <c r="AO444" s="41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34"/>
        <v>sep_p3(150)</v>
      </c>
      <c r="F445">
        <v>1</v>
      </c>
      <c r="G445" s="1">
        <v>1</v>
      </c>
      <c r="H445" s="41">
        <v>6</v>
      </c>
      <c r="I445" s="41">
        <v>3.2</v>
      </c>
      <c r="J445" s="41">
        <v>8</v>
      </c>
      <c r="K445" s="41">
        <v>10.9</v>
      </c>
      <c r="L445" s="41">
        <v>13.2</v>
      </c>
      <c r="M445" s="41">
        <v>14.9</v>
      </c>
      <c r="N445" s="41">
        <v>15.9</v>
      </c>
      <c r="O445" s="41">
        <v>11.5</v>
      </c>
      <c r="P445" s="41">
        <v>19.2</v>
      </c>
      <c r="AJ445" s="41">
        <v>1.6</v>
      </c>
      <c r="AK445" s="41">
        <v>1.4</v>
      </c>
      <c r="AL445" s="41"/>
      <c r="AM445" s="41"/>
      <c r="AN445" s="41"/>
      <c r="AO445" s="41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34"/>
        <v>sep_p3(150)</v>
      </c>
      <c r="F446">
        <v>1</v>
      </c>
      <c r="G446" s="1">
        <v>1</v>
      </c>
      <c r="H446" s="41">
        <v>7</v>
      </c>
      <c r="I446" s="41">
        <v>3.1</v>
      </c>
      <c r="J446" s="41">
        <v>4.5</v>
      </c>
      <c r="K446" s="41">
        <v>7.1</v>
      </c>
      <c r="L446" s="41">
        <v>8.4</v>
      </c>
      <c r="M446" s="41">
        <v>10.8</v>
      </c>
      <c r="N446" s="41">
        <v>12</v>
      </c>
      <c r="O446" s="41">
        <v>11.6</v>
      </c>
      <c r="P446" s="41">
        <v>12.5</v>
      </c>
      <c r="AJ446" s="41">
        <v>2.2999999999999998</v>
      </c>
      <c r="AK446" s="41">
        <v>5.2</v>
      </c>
      <c r="AL446" s="41">
        <v>7.5</v>
      </c>
      <c r="AM446" s="41">
        <v>8</v>
      </c>
      <c r="AN446" s="41">
        <v>4.7</v>
      </c>
      <c r="AO446" s="41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34"/>
        <v>sep_p3(150)</v>
      </c>
      <c r="F447">
        <v>1</v>
      </c>
      <c r="G447" s="1">
        <v>1</v>
      </c>
      <c r="H447" s="41">
        <v>8</v>
      </c>
      <c r="I447" s="41">
        <v>7.8</v>
      </c>
      <c r="J447" s="41">
        <v>12.8</v>
      </c>
      <c r="K447" s="41">
        <v>20.8</v>
      </c>
      <c r="L447" s="41">
        <v>12.3</v>
      </c>
      <c r="M447" s="41">
        <v>8.8000000000000007</v>
      </c>
      <c r="N447" s="41">
        <v>8.9</v>
      </c>
      <c r="O447" s="41">
        <v>8.6999999999999993</v>
      </c>
      <c r="P447" s="41">
        <v>14.8</v>
      </c>
      <c r="Q447" s="41">
        <v>13.5</v>
      </c>
      <c r="AJ447" s="41">
        <v>2.4</v>
      </c>
      <c r="AK447" s="41">
        <v>5.8</v>
      </c>
      <c r="AL447" s="41">
        <v>6.2</v>
      </c>
      <c r="AM447" s="41">
        <v>8.1999999999999993</v>
      </c>
      <c r="AN447" s="41">
        <v>10.8</v>
      </c>
      <c r="AO447" s="41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34"/>
        <v>sep_p3(150)</v>
      </c>
      <c r="F448">
        <v>1</v>
      </c>
      <c r="G448" s="1">
        <v>1</v>
      </c>
      <c r="H448" s="41">
        <v>9</v>
      </c>
      <c r="I448" s="41">
        <v>4.3</v>
      </c>
      <c r="J448" s="41">
        <v>6.8</v>
      </c>
      <c r="K448" s="41">
        <v>11</v>
      </c>
      <c r="L448" s="41">
        <v>16.2</v>
      </c>
      <c r="M448" s="41">
        <v>18.399999999999999</v>
      </c>
      <c r="N448" s="41">
        <v>23.4</v>
      </c>
      <c r="O448" s="41">
        <v>23.6</v>
      </c>
      <c r="P448" s="41">
        <v>25.8</v>
      </c>
      <c r="AJ448" s="41">
        <v>1.5</v>
      </c>
      <c r="AK448" s="41">
        <v>5.6</v>
      </c>
      <c r="AL448" s="41">
        <v>9.4</v>
      </c>
      <c r="AM448" s="41">
        <v>10</v>
      </c>
      <c r="AN448" s="41">
        <v>23.4</v>
      </c>
      <c r="AO448" s="41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34"/>
        <v>sep_p3(150)</v>
      </c>
      <c r="F449">
        <v>2</v>
      </c>
      <c r="G449" s="1">
        <v>5</v>
      </c>
      <c r="H449" s="41">
        <v>1</v>
      </c>
      <c r="I449" s="41">
        <v>2.7</v>
      </c>
      <c r="J449" s="41">
        <v>6.9</v>
      </c>
      <c r="K449" s="41">
        <v>14</v>
      </c>
      <c r="L449" s="41">
        <v>22.6</v>
      </c>
      <c r="M449" s="41">
        <v>24</v>
      </c>
      <c r="N449" s="41">
        <v>14.7</v>
      </c>
      <c r="O449" s="41">
        <v>24</v>
      </c>
      <c r="P449" s="41">
        <v>18</v>
      </c>
      <c r="AJ449" s="41">
        <v>1.8</v>
      </c>
      <c r="AK449" s="41">
        <v>2.2999999999999998</v>
      </c>
      <c r="AL449" s="41">
        <v>4.8</v>
      </c>
      <c r="AM449" s="41">
        <v>7.7</v>
      </c>
      <c r="AN449" s="41"/>
      <c r="AO449" s="41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34"/>
        <v>sep_p3(150)</v>
      </c>
      <c r="F450">
        <v>2</v>
      </c>
      <c r="G450" s="1">
        <v>5</v>
      </c>
      <c r="H450" s="41">
        <v>2</v>
      </c>
      <c r="I450" s="41">
        <v>2.9</v>
      </c>
      <c r="J450" s="41">
        <v>6.9</v>
      </c>
      <c r="K450" s="41">
        <v>7.6</v>
      </c>
      <c r="L450" s="41">
        <v>15.9</v>
      </c>
      <c r="M450" s="41">
        <v>12.9</v>
      </c>
      <c r="N450" s="41">
        <v>25</v>
      </c>
      <c r="O450" s="41">
        <v>15.6</v>
      </c>
      <c r="AJ450" s="41">
        <v>4.5999999999999996</v>
      </c>
      <c r="AK450" s="41">
        <v>3.6</v>
      </c>
      <c r="AL450" s="41">
        <v>8.5</v>
      </c>
      <c r="AM450" s="41">
        <v>4.2</v>
      </c>
      <c r="AN450" s="41"/>
      <c r="AO450" s="41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34"/>
        <v>sep_p3(150)</v>
      </c>
      <c r="F451">
        <v>2</v>
      </c>
      <c r="G451" s="1">
        <v>5</v>
      </c>
      <c r="H451" s="41">
        <v>3</v>
      </c>
      <c r="I451" s="41">
        <v>3.6</v>
      </c>
      <c r="J451" s="41">
        <v>10.4</v>
      </c>
      <c r="K451" s="41">
        <v>7.2</v>
      </c>
      <c r="L451" s="41">
        <v>7.9</v>
      </c>
      <c r="M451" s="41">
        <v>9.3000000000000007</v>
      </c>
      <c r="N451" s="41">
        <v>10.3</v>
      </c>
      <c r="O451" s="41">
        <v>11</v>
      </c>
      <c r="P451" s="41">
        <v>15.2</v>
      </c>
      <c r="AJ451" s="41">
        <v>1.5</v>
      </c>
      <c r="AK451" s="41">
        <v>4</v>
      </c>
      <c r="AL451" s="41">
        <v>5</v>
      </c>
      <c r="AM451" s="41">
        <v>9</v>
      </c>
      <c r="AN451" s="41">
        <v>15</v>
      </c>
      <c r="AO451" s="41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34"/>
        <v>sep_p3(150)</v>
      </c>
      <c r="F452">
        <v>2</v>
      </c>
      <c r="G452" s="1">
        <v>5</v>
      </c>
      <c r="H452" s="41">
        <v>4</v>
      </c>
      <c r="I452" s="41">
        <v>4.2</v>
      </c>
      <c r="J452" s="41">
        <v>7.9</v>
      </c>
      <c r="K452" s="41">
        <v>9.6999999999999993</v>
      </c>
      <c r="L452" s="41">
        <v>12.7</v>
      </c>
      <c r="M452" s="41">
        <v>18.5</v>
      </c>
      <c r="N452" s="41">
        <v>15.7</v>
      </c>
      <c r="O452" s="41">
        <v>13.4</v>
      </c>
      <c r="P452" s="41">
        <v>17</v>
      </c>
      <c r="AJ452" s="41">
        <v>1.9</v>
      </c>
      <c r="AK452" s="41">
        <v>4.2</v>
      </c>
      <c r="AL452" s="41">
        <v>4.2</v>
      </c>
      <c r="AM452" s="41">
        <v>8.1999999999999993</v>
      </c>
      <c r="AN452" s="41">
        <v>12.1</v>
      </c>
      <c r="AO452" s="41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34"/>
        <v>sep_p3(150)</v>
      </c>
      <c r="F453">
        <v>2</v>
      </c>
      <c r="G453" s="1">
        <v>5</v>
      </c>
      <c r="H453" s="41">
        <v>5</v>
      </c>
      <c r="I453" s="41">
        <v>5.0999999999999996</v>
      </c>
      <c r="J453" s="41">
        <v>7.9</v>
      </c>
      <c r="K453" s="41">
        <v>9.6999999999999993</v>
      </c>
      <c r="L453" s="41">
        <v>13</v>
      </c>
      <c r="M453" s="41">
        <v>20.100000000000001</v>
      </c>
      <c r="N453" s="41">
        <v>18.399999999999999</v>
      </c>
      <c r="R453" s="41">
        <v>10.9</v>
      </c>
      <c r="AJ453" s="41">
        <v>2.4</v>
      </c>
      <c r="AK453" s="41">
        <v>2</v>
      </c>
      <c r="AL453" s="41"/>
      <c r="AM453" s="41"/>
      <c r="AN453" s="41"/>
      <c r="AO453" s="41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34"/>
        <v>sep_p3(150)</v>
      </c>
      <c r="F454">
        <v>2</v>
      </c>
      <c r="G454" s="1">
        <v>5</v>
      </c>
      <c r="H454" s="41">
        <v>6</v>
      </c>
      <c r="I454" s="41">
        <v>3.3</v>
      </c>
      <c r="J454" s="41">
        <v>5.7</v>
      </c>
      <c r="K454" s="41">
        <v>8.8000000000000007</v>
      </c>
      <c r="L454" s="41">
        <v>9.4</v>
      </c>
      <c r="M454" s="41">
        <v>12.1</v>
      </c>
      <c r="N454" s="41">
        <v>12</v>
      </c>
      <c r="O454" s="41">
        <v>15</v>
      </c>
      <c r="P454" s="41">
        <v>18</v>
      </c>
      <c r="AJ454" s="41">
        <v>2.6</v>
      </c>
      <c r="AK454" s="41">
        <v>5.3</v>
      </c>
      <c r="AL454" s="41">
        <v>8.8000000000000007</v>
      </c>
      <c r="AM454" s="41">
        <v>10.9</v>
      </c>
      <c r="AN454" s="41">
        <v>14.5</v>
      </c>
      <c r="AO454" s="41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34"/>
        <v>sep_p3(150)</v>
      </c>
      <c r="F455">
        <v>2</v>
      </c>
      <c r="G455" s="1">
        <v>5</v>
      </c>
      <c r="H455" s="41">
        <v>7</v>
      </c>
      <c r="I455" s="41">
        <v>5</v>
      </c>
      <c r="J455" s="41">
        <v>8.4</v>
      </c>
      <c r="K455" s="41">
        <v>10.199999999999999</v>
      </c>
      <c r="L455" s="41">
        <v>12.5</v>
      </c>
      <c r="M455" s="41">
        <v>12.3</v>
      </c>
      <c r="N455" s="41">
        <v>23.1</v>
      </c>
      <c r="O455" s="41">
        <v>16.399999999999999</v>
      </c>
      <c r="P455" s="41">
        <v>22.8</v>
      </c>
      <c r="Q455" s="41">
        <v>17.600000000000001</v>
      </c>
      <c r="AJ455" s="41">
        <v>2.5</v>
      </c>
      <c r="AK455" s="41">
        <v>7.2</v>
      </c>
      <c r="AL455" s="41">
        <v>20</v>
      </c>
      <c r="AM455" s="41">
        <v>21</v>
      </c>
      <c r="AN455" s="41">
        <v>22.2</v>
      </c>
      <c r="AO455" s="41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34"/>
        <v>sep_p3(150)</v>
      </c>
      <c r="F456">
        <v>2</v>
      </c>
      <c r="G456" s="1">
        <v>5</v>
      </c>
      <c r="H456" s="41">
        <v>8</v>
      </c>
      <c r="I456" s="41">
        <v>3.8</v>
      </c>
      <c r="J456" s="41">
        <v>10.8</v>
      </c>
      <c r="K456" s="41">
        <v>9</v>
      </c>
      <c r="L456" s="41">
        <v>9.6</v>
      </c>
      <c r="M456" s="41">
        <v>12.2</v>
      </c>
      <c r="N456" s="41">
        <v>14</v>
      </c>
      <c r="O456" s="41">
        <v>19.600000000000001</v>
      </c>
      <c r="P456" s="41">
        <v>32.4</v>
      </c>
      <c r="AJ456" s="41">
        <v>2.7</v>
      </c>
      <c r="AK456" s="41">
        <v>5.2</v>
      </c>
      <c r="AL456" s="41">
        <v>9.6999999999999993</v>
      </c>
      <c r="AM456" s="41">
        <v>17.399999999999999</v>
      </c>
      <c r="AN456" s="41">
        <v>16.899999999999999</v>
      </c>
      <c r="AO456" s="41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34"/>
        <v>sep_p3(150)</v>
      </c>
      <c r="F457">
        <v>2</v>
      </c>
      <c r="G457" s="1">
        <v>5</v>
      </c>
      <c r="H457" s="41">
        <v>9</v>
      </c>
      <c r="I457" s="41">
        <v>2.8</v>
      </c>
      <c r="J457" s="41">
        <v>5.3</v>
      </c>
      <c r="K457" s="41">
        <v>7.3</v>
      </c>
      <c r="L457" s="41">
        <v>17.100000000000001</v>
      </c>
      <c r="M457" s="41">
        <v>12.1</v>
      </c>
      <c r="N457" s="41">
        <v>18</v>
      </c>
      <c r="O457" s="41">
        <v>27.1</v>
      </c>
      <c r="P457" s="41">
        <v>30.2</v>
      </c>
      <c r="Q457" s="41">
        <v>32.700000000000003</v>
      </c>
      <c r="AJ457" s="41">
        <v>1.8</v>
      </c>
      <c r="AK457" s="41">
        <v>3.1</v>
      </c>
      <c r="AL457" s="41">
        <v>6</v>
      </c>
      <c r="AM457" s="41">
        <v>12.1</v>
      </c>
      <c r="AN457" s="41">
        <v>14.8</v>
      </c>
      <c r="AO457" s="41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34"/>
        <v>sep_p3(150)</v>
      </c>
      <c r="F458">
        <v>3</v>
      </c>
      <c r="G458" s="1">
        <v>9</v>
      </c>
      <c r="H458" s="41">
        <v>1</v>
      </c>
      <c r="I458" s="41">
        <v>3</v>
      </c>
      <c r="J458" s="41">
        <v>6.5</v>
      </c>
      <c r="K458" s="41">
        <v>7.6</v>
      </c>
      <c r="L458" s="41">
        <v>8</v>
      </c>
      <c r="M458" s="41">
        <v>10.9</v>
      </c>
      <c r="N458" s="41">
        <v>13.7</v>
      </c>
      <c r="O458" s="41">
        <v>14.2</v>
      </c>
      <c r="P458" s="41">
        <v>16.100000000000001</v>
      </c>
      <c r="Q458" s="41">
        <v>20.8</v>
      </c>
      <c r="R458" s="41">
        <v>13.4</v>
      </c>
      <c r="AJ458" s="41">
        <v>1.1000000000000001</v>
      </c>
      <c r="AK458" s="41">
        <v>1.8</v>
      </c>
      <c r="AL458" s="41">
        <v>4.0999999999999996</v>
      </c>
      <c r="AM458" s="41">
        <v>6.8</v>
      </c>
      <c r="AN458" s="41"/>
      <c r="AO458" s="41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34"/>
        <v>sep_p3(150)</v>
      </c>
      <c r="F459">
        <v>3</v>
      </c>
      <c r="G459" s="1">
        <v>9</v>
      </c>
      <c r="H459" s="41">
        <v>2</v>
      </c>
      <c r="I459" s="41">
        <v>3.8</v>
      </c>
      <c r="J459" s="41">
        <v>6.8</v>
      </c>
      <c r="K459" s="41">
        <v>8.9</v>
      </c>
      <c r="L459" s="41">
        <v>10.3</v>
      </c>
      <c r="M459" s="41">
        <v>10.8</v>
      </c>
      <c r="N459" s="41">
        <v>13</v>
      </c>
      <c r="O459" s="41">
        <v>14.3</v>
      </c>
      <c r="P459" s="41">
        <v>20.7</v>
      </c>
      <c r="R459" s="41">
        <v>15.3</v>
      </c>
      <c r="AJ459" s="41">
        <v>2</v>
      </c>
      <c r="AK459" s="41">
        <v>1.8</v>
      </c>
      <c r="AL459" s="41"/>
      <c r="AM459" s="41"/>
      <c r="AN459" s="41"/>
      <c r="AO459" s="41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34"/>
        <v>sep_p3(150)</v>
      </c>
      <c r="F460">
        <v>3</v>
      </c>
      <c r="G460" s="1">
        <v>9</v>
      </c>
      <c r="H460" s="41">
        <v>3</v>
      </c>
      <c r="I460" s="41">
        <v>3.2</v>
      </c>
      <c r="J460" s="41">
        <v>6.2</v>
      </c>
      <c r="K460" s="41">
        <v>7.7</v>
      </c>
      <c r="L460" s="41">
        <v>15.6</v>
      </c>
      <c r="M460" s="41">
        <v>17.100000000000001</v>
      </c>
      <c r="N460" s="41">
        <v>18.600000000000001</v>
      </c>
      <c r="O460" s="41">
        <v>14.2</v>
      </c>
      <c r="P460" s="41">
        <v>16.399999999999999</v>
      </c>
      <c r="R460" s="41">
        <v>10.8</v>
      </c>
      <c r="AJ460" s="41">
        <v>1</v>
      </c>
      <c r="AK460" s="41">
        <v>2</v>
      </c>
      <c r="AL460" s="41"/>
      <c r="AM460" s="41"/>
      <c r="AN460" s="41"/>
      <c r="AO460" s="41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34"/>
        <v>sep_p3(150)</v>
      </c>
      <c r="F461">
        <v>3</v>
      </c>
      <c r="G461" s="1">
        <v>9</v>
      </c>
      <c r="H461" s="41">
        <v>4</v>
      </c>
      <c r="I461" s="41">
        <v>2.5</v>
      </c>
      <c r="J461" s="41">
        <v>5.3</v>
      </c>
      <c r="K461" s="41">
        <v>15</v>
      </c>
      <c r="L461" s="41">
        <v>9.6</v>
      </c>
      <c r="M461" s="41">
        <v>14.1</v>
      </c>
      <c r="N461" s="41">
        <v>17.600000000000001</v>
      </c>
      <c r="O461" s="41">
        <v>20</v>
      </c>
      <c r="P461" s="41">
        <v>20.6</v>
      </c>
      <c r="R461" s="41">
        <v>12.7</v>
      </c>
      <c r="AJ461" s="41">
        <v>0.6</v>
      </c>
      <c r="AK461" s="41"/>
      <c r="AL461" s="41"/>
      <c r="AM461" s="41"/>
      <c r="AN461" s="41"/>
      <c r="AO461" s="41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34"/>
        <v>sep_p3(150)</v>
      </c>
      <c r="F462">
        <v>3</v>
      </c>
      <c r="G462" s="1">
        <v>9</v>
      </c>
      <c r="H462" s="41">
        <v>5</v>
      </c>
      <c r="I462" s="41">
        <v>3.2</v>
      </c>
      <c r="J462" s="41">
        <v>4.9000000000000004</v>
      </c>
      <c r="K462" s="41">
        <v>9.5</v>
      </c>
      <c r="L462" s="41">
        <v>8.8000000000000007</v>
      </c>
      <c r="M462" s="41">
        <v>7.2</v>
      </c>
      <c r="N462" s="41">
        <v>10</v>
      </c>
      <c r="O462" s="41">
        <v>9.8000000000000007</v>
      </c>
      <c r="P462" s="41">
        <v>17.600000000000001</v>
      </c>
      <c r="R462" s="41">
        <v>14</v>
      </c>
      <c r="AJ462" s="41">
        <v>1.4</v>
      </c>
      <c r="AK462" s="41">
        <v>1.7</v>
      </c>
      <c r="AL462" s="41">
        <v>6.1</v>
      </c>
      <c r="AM462" s="41">
        <v>8.6</v>
      </c>
      <c r="AN462" s="41">
        <v>12.1</v>
      </c>
      <c r="AO462" s="41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34"/>
        <v>sep_p3(150)</v>
      </c>
      <c r="F463">
        <v>3</v>
      </c>
      <c r="G463" s="1">
        <v>9</v>
      </c>
      <c r="H463" s="41">
        <v>6</v>
      </c>
      <c r="I463" s="41">
        <v>2.6</v>
      </c>
      <c r="J463" s="41">
        <v>6.8</v>
      </c>
      <c r="K463" s="41">
        <v>9.6</v>
      </c>
      <c r="L463" s="41">
        <v>11</v>
      </c>
      <c r="M463" s="41">
        <v>14.8</v>
      </c>
      <c r="N463" s="41">
        <v>13.1</v>
      </c>
      <c r="O463" s="41">
        <v>19.7</v>
      </c>
      <c r="P463" s="41">
        <v>20.100000000000001</v>
      </c>
      <c r="AJ463" s="41">
        <v>4.9000000000000004</v>
      </c>
      <c r="AK463" s="41">
        <v>3.2</v>
      </c>
      <c r="AL463" s="41">
        <v>5</v>
      </c>
      <c r="AM463" s="41">
        <v>10</v>
      </c>
      <c r="AN463" s="41">
        <v>14.9</v>
      </c>
      <c r="AO463" s="41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34"/>
        <v>sep_p3(150)</v>
      </c>
      <c r="F464">
        <v>3</v>
      </c>
      <c r="G464" s="1">
        <v>9</v>
      </c>
      <c r="H464" s="41">
        <v>7</v>
      </c>
      <c r="I464" s="41">
        <v>2.7</v>
      </c>
      <c r="J464" s="41">
        <v>8.3000000000000007</v>
      </c>
      <c r="K464" s="41">
        <v>8.5</v>
      </c>
      <c r="L464" s="41">
        <v>7.9</v>
      </c>
      <c r="M464" s="41">
        <v>9.1</v>
      </c>
      <c r="N464" s="41">
        <v>10.6</v>
      </c>
      <c r="O464" s="41">
        <v>13.9</v>
      </c>
      <c r="P464" s="41">
        <v>17.2</v>
      </c>
      <c r="AJ464" s="41">
        <v>1.7</v>
      </c>
      <c r="AK464" s="41">
        <v>1.6</v>
      </c>
      <c r="AL464" s="41">
        <v>2.2000000000000002</v>
      </c>
      <c r="AM464" s="41">
        <v>5.8</v>
      </c>
      <c r="AN464" s="41"/>
      <c r="AO464" s="41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34"/>
        <v>sep_p3(150)</v>
      </c>
      <c r="F465">
        <v>3</v>
      </c>
      <c r="G465" s="1">
        <v>9</v>
      </c>
      <c r="H465" s="41">
        <v>8</v>
      </c>
      <c r="I465" s="41">
        <v>3.5</v>
      </c>
      <c r="J465" s="41">
        <v>8.6</v>
      </c>
      <c r="K465" s="41">
        <v>10.1</v>
      </c>
      <c r="L465" s="41">
        <v>12.6</v>
      </c>
      <c r="M465" s="41">
        <v>13</v>
      </c>
      <c r="N465" s="41">
        <v>13.8</v>
      </c>
      <c r="O465" s="41">
        <v>13.6</v>
      </c>
      <c r="P465" s="41">
        <v>18.899999999999999</v>
      </c>
      <c r="Q465" s="41">
        <v>16.2</v>
      </c>
      <c r="R465" s="41">
        <v>14.2</v>
      </c>
      <c r="AJ465" s="41">
        <v>2.9</v>
      </c>
      <c r="AK465" s="41">
        <v>5.2</v>
      </c>
      <c r="AL465" s="41">
        <v>7.4</v>
      </c>
      <c r="AM465" s="41">
        <v>7.7</v>
      </c>
      <c r="AN465" s="41">
        <v>10.4</v>
      </c>
      <c r="AO465" s="41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34"/>
        <v>sep_p3(150)</v>
      </c>
      <c r="F466">
        <v>3</v>
      </c>
      <c r="G466" s="1">
        <v>9</v>
      </c>
      <c r="H466" s="41">
        <v>9</v>
      </c>
      <c r="I466" s="41">
        <v>2</v>
      </c>
      <c r="J466" s="41">
        <v>6.7</v>
      </c>
      <c r="K466" s="41">
        <v>8.5</v>
      </c>
      <c r="L466" s="41">
        <v>10.4</v>
      </c>
      <c r="M466" s="41">
        <v>10.7</v>
      </c>
      <c r="N466" s="41">
        <v>17.3</v>
      </c>
      <c r="O466" s="41">
        <v>14.9</v>
      </c>
      <c r="P466" s="41">
        <v>15.7</v>
      </c>
      <c r="AJ466" s="41">
        <v>2.2000000000000002</v>
      </c>
      <c r="AK466" s="41">
        <v>4.7</v>
      </c>
      <c r="AL466" s="41">
        <v>6.4</v>
      </c>
      <c r="AM466" s="41">
        <v>12</v>
      </c>
      <c r="AN466" s="41">
        <v>10.6</v>
      </c>
      <c r="AO466" s="41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1">
        <v>1</v>
      </c>
      <c r="I467" s="41"/>
      <c r="J467" s="41"/>
      <c r="K467" s="41"/>
      <c r="L467" s="41"/>
      <c r="M467" s="41"/>
      <c r="N467" s="41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37"/>
        <v>sep_p3(150)</v>
      </c>
      <c r="F468">
        <v>1</v>
      </c>
      <c r="G468" s="1">
        <v>1</v>
      </c>
      <c r="H468" s="41">
        <v>2</v>
      </c>
      <c r="I468" s="41"/>
      <c r="J468" s="41"/>
      <c r="K468" s="41"/>
      <c r="L468" s="41"/>
      <c r="M468" s="41"/>
      <c r="N468" s="41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37"/>
        <v>sep_p3(150)</v>
      </c>
      <c r="F469">
        <v>1</v>
      </c>
      <c r="G469" s="1">
        <v>1</v>
      </c>
      <c r="H469" s="41">
        <v>3</v>
      </c>
      <c r="I469" s="41"/>
      <c r="J469" s="41"/>
      <c r="K469" s="41"/>
      <c r="L469" s="41"/>
      <c r="M469" s="41"/>
      <c r="N469" s="41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37"/>
        <v>sep_p3(150)</v>
      </c>
      <c r="F470">
        <v>1</v>
      </c>
      <c r="G470" s="1">
        <v>1</v>
      </c>
      <c r="H470" s="41">
        <v>4</v>
      </c>
      <c r="I470" s="41"/>
      <c r="J470" s="41"/>
      <c r="K470" s="41"/>
      <c r="L470" s="41"/>
      <c r="M470" s="41"/>
      <c r="N470" s="41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37"/>
        <v>sep_p3(150)</v>
      </c>
      <c r="F471">
        <v>1</v>
      </c>
      <c r="G471" s="1">
        <v>1</v>
      </c>
      <c r="H471" s="41">
        <v>5</v>
      </c>
      <c r="I471" s="41"/>
      <c r="J471" s="41"/>
      <c r="K471" s="41"/>
      <c r="L471" s="41"/>
      <c r="M471" s="41"/>
      <c r="N471" s="41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37"/>
        <v>sep_p3(150)</v>
      </c>
      <c r="F472">
        <v>1</v>
      </c>
      <c r="G472" s="1">
        <v>1</v>
      </c>
      <c r="H472" s="41">
        <v>6</v>
      </c>
      <c r="I472" s="41"/>
      <c r="J472" s="41"/>
      <c r="K472" s="41"/>
      <c r="L472" s="41"/>
      <c r="M472" s="41"/>
      <c r="N472" s="41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37"/>
        <v>sep_p3(150)</v>
      </c>
      <c r="F473">
        <v>1</v>
      </c>
      <c r="G473" s="1">
        <v>1</v>
      </c>
      <c r="H473" s="41">
        <v>7</v>
      </c>
      <c r="I473" s="41"/>
      <c r="J473" s="41"/>
      <c r="K473" s="41"/>
      <c r="L473" s="41"/>
      <c r="M473" s="41"/>
      <c r="N473" s="41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37"/>
        <v>sep_p3(150)</v>
      </c>
      <c r="F474">
        <v>1</v>
      </c>
      <c r="G474" s="1">
        <v>1</v>
      </c>
      <c r="H474" s="41">
        <v>8</v>
      </c>
      <c r="I474" s="41"/>
      <c r="J474" s="41"/>
      <c r="K474" s="41"/>
      <c r="L474" s="41"/>
      <c r="M474" s="41"/>
      <c r="N474" s="41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37"/>
        <v>sep_p3(150)</v>
      </c>
      <c r="F475">
        <v>1</v>
      </c>
      <c r="G475" s="1">
        <v>1</v>
      </c>
      <c r="H475" s="41">
        <v>9</v>
      </c>
      <c r="I475" s="41"/>
      <c r="J475" s="41"/>
      <c r="K475" s="41"/>
      <c r="L475" s="41"/>
      <c r="M475" s="41"/>
      <c r="N475" s="41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37"/>
        <v>sep_p3(150)</v>
      </c>
      <c r="F476">
        <v>2</v>
      </c>
      <c r="G476" s="1">
        <v>5</v>
      </c>
      <c r="H476" s="41">
        <v>1</v>
      </c>
      <c r="I476" s="41"/>
      <c r="J476" s="41"/>
      <c r="K476" s="41"/>
      <c r="L476" s="41"/>
      <c r="M476" s="41"/>
      <c r="N476" s="41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37"/>
        <v>sep_p3(150)</v>
      </c>
      <c r="F477">
        <v>2</v>
      </c>
      <c r="G477" s="1">
        <v>5</v>
      </c>
      <c r="H477" s="41">
        <v>2</v>
      </c>
      <c r="I477" s="41"/>
      <c r="J477" s="41"/>
      <c r="K477" s="41"/>
      <c r="L477" s="41"/>
      <c r="M477" s="41"/>
      <c r="N477" s="41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37"/>
        <v>sep_p3(150)</v>
      </c>
      <c r="F478">
        <v>2</v>
      </c>
      <c r="G478" s="1">
        <v>5</v>
      </c>
      <c r="H478" s="41">
        <v>3</v>
      </c>
      <c r="I478" s="41"/>
      <c r="J478" s="41"/>
      <c r="K478" s="41"/>
      <c r="L478" s="41"/>
      <c r="M478" s="41"/>
      <c r="N478" s="41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37"/>
        <v>sep_p3(150)</v>
      </c>
      <c r="F479">
        <v>2</v>
      </c>
      <c r="G479" s="1">
        <v>5</v>
      </c>
      <c r="H479" s="41">
        <v>4</v>
      </c>
      <c r="I479" s="41"/>
      <c r="J479" s="41"/>
      <c r="K479" s="41"/>
      <c r="L479" s="41"/>
      <c r="M479" s="41"/>
      <c r="N479" s="41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37"/>
        <v>sep_p3(150)</v>
      </c>
      <c r="F480">
        <v>2</v>
      </c>
      <c r="G480" s="1">
        <v>5</v>
      </c>
      <c r="H480" s="41">
        <v>5</v>
      </c>
      <c r="I480" s="41"/>
      <c r="J480" s="41"/>
      <c r="K480" s="41"/>
      <c r="L480" s="41"/>
      <c r="M480" s="41"/>
      <c r="N480" s="41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37"/>
        <v>sep_p3(150)</v>
      </c>
      <c r="F481">
        <v>2</v>
      </c>
      <c r="G481" s="1">
        <v>5</v>
      </c>
      <c r="H481" s="41">
        <v>6</v>
      </c>
      <c r="I481" s="41"/>
      <c r="J481" s="41"/>
      <c r="K481" s="41"/>
      <c r="L481" s="41"/>
      <c r="M481" s="41"/>
      <c r="N481" s="41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37"/>
        <v>sep_p3(150)</v>
      </c>
      <c r="F482">
        <v>2</v>
      </c>
      <c r="G482" s="1">
        <v>5</v>
      </c>
      <c r="H482" s="41">
        <v>7</v>
      </c>
      <c r="I482" s="41"/>
      <c r="J482" s="41"/>
      <c r="K482" s="41"/>
      <c r="L482" s="41"/>
      <c r="M482" s="41"/>
      <c r="N482" s="41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37"/>
        <v>sep_p3(150)</v>
      </c>
      <c r="F483">
        <v>2</v>
      </c>
      <c r="G483" s="1">
        <v>5</v>
      </c>
      <c r="H483" s="41">
        <v>8</v>
      </c>
      <c r="I483" s="41"/>
      <c r="J483" s="41"/>
      <c r="K483" s="41"/>
      <c r="L483" s="41"/>
      <c r="M483" s="41"/>
      <c r="N483" s="41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37"/>
        <v>sep_p3(150)</v>
      </c>
      <c r="F484">
        <v>2</v>
      </c>
      <c r="G484" s="1">
        <v>5</v>
      </c>
      <c r="H484" s="41">
        <v>9</v>
      </c>
      <c r="I484" s="41"/>
      <c r="J484" s="41"/>
      <c r="K484" s="41"/>
      <c r="L484" s="41"/>
      <c r="M484" s="41"/>
      <c r="N484" s="41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37"/>
        <v>sep_p3(150)</v>
      </c>
      <c r="F485">
        <v>3</v>
      </c>
      <c r="G485" s="1">
        <v>9</v>
      </c>
      <c r="H485" s="41">
        <v>1</v>
      </c>
      <c r="I485" s="41"/>
      <c r="J485" s="41"/>
      <c r="K485" s="41"/>
      <c r="L485" s="41"/>
      <c r="M485" s="41"/>
      <c r="N485" s="41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37"/>
        <v>sep_p3(150)</v>
      </c>
      <c r="F486">
        <v>3</v>
      </c>
      <c r="G486" s="1">
        <v>9</v>
      </c>
      <c r="H486" s="41">
        <v>2</v>
      </c>
      <c r="I486" s="41"/>
      <c r="J486" s="41"/>
      <c r="K486" s="41"/>
      <c r="L486" s="41"/>
      <c r="M486" s="41"/>
      <c r="N486" s="41"/>
      <c r="O486" s="41"/>
      <c r="P486" s="41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37"/>
        <v>sep_p3(150)</v>
      </c>
      <c r="F487">
        <v>3</v>
      </c>
      <c r="G487" s="1">
        <v>9</v>
      </c>
      <c r="H487" s="41">
        <v>3</v>
      </c>
      <c r="I487" s="41"/>
      <c r="J487" s="41"/>
      <c r="K487" s="41"/>
      <c r="L487" s="41"/>
      <c r="M487" s="41"/>
      <c r="N487" s="41"/>
      <c r="O487" s="41"/>
      <c r="P487" s="41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37"/>
        <v>sep_p3(150)</v>
      </c>
      <c r="F488">
        <v>3</v>
      </c>
      <c r="G488" s="1">
        <v>9</v>
      </c>
      <c r="H488" s="41">
        <v>4</v>
      </c>
      <c r="I488" s="41"/>
      <c r="J488" s="41"/>
      <c r="K488" s="41"/>
      <c r="L488" s="41"/>
      <c r="M488" s="41"/>
      <c r="N488" s="41"/>
      <c r="O488" s="41"/>
      <c r="P488" s="41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37"/>
        <v>sep_p3(150)</v>
      </c>
      <c r="F489">
        <v>3</v>
      </c>
      <c r="G489" s="1">
        <v>9</v>
      </c>
      <c r="H489" s="41">
        <v>5</v>
      </c>
      <c r="I489" s="41"/>
      <c r="J489" s="41"/>
      <c r="K489" s="41"/>
      <c r="L489" s="41"/>
      <c r="M489" s="41"/>
      <c r="N489" s="41"/>
      <c r="O489" s="41"/>
      <c r="P489" s="41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37"/>
        <v>sep_p3(150)</v>
      </c>
      <c r="F490">
        <v>3</v>
      </c>
      <c r="G490" s="1">
        <v>9</v>
      </c>
      <c r="H490" s="41">
        <v>6</v>
      </c>
      <c r="I490" s="41"/>
      <c r="J490" s="41"/>
      <c r="K490" s="41"/>
      <c r="L490" s="41"/>
      <c r="M490" s="41"/>
      <c r="N490" s="41"/>
      <c r="O490" s="41"/>
      <c r="P490" s="41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37"/>
        <v>sep_p3(150)</v>
      </c>
      <c r="F491">
        <v>3</v>
      </c>
      <c r="G491" s="1">
        <v>9</v>
      </c>
      <c r="H491" s="41">
        <v>7</v>
      </c>
      <c r="I491" s="41"/>
      <c r="J491" s="41"/>
      <c r="K491" s="41"/>
      <c r="L491" s="41"/>
      <c r="M491" s="41"/>
      <c r="N491" s="41"/>
      <c r="O491" s="41"/>
      <c r="P491" s="41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37"/>
        <v>sep_p3(150)</v>
      </c>
      <c r="F492">
        <v>3</v>
      </c>
      <c r="G492" s="1">
        <v>9</v>
      </c>
      <c r="H492" s="41">
        <v>8</v>
      </c>
      <c r="I492" s="41"/>
      <c r="J492" s="41"/>
      <c r="K492" s="41"/>
      <c r="L492" s="41"/>
      <c r="M492" s="41"/>
      <c r="N492" s="41"/>
      <c r="O492" s="41"/>
      <c r="P492" s="41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37"/>
        <v>sep_p3(150)</v>
      </c>
      <c r="F493">
        <v>3</v>
      </c>
      <c r="G493" s="1">
        <v>9</v>
      </c>
      <c r="H493" s="41">
        <v>9</v>
      </c>
      <c r="I493" s="41"/>
      <c r="J493" s="41"/>
      <c r="K493" s="41"/>
      <c r="L493" s="41"/>
      <c r="M493" s="41"/>
      <c r="N493" s="41"/>
      <c r="O493" s="41"/>
      <c r="P493" s="41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1">
        <v>1</v>
      </c>
      <c r="I494" s="41"/>
      <c r="J494" s="41"/>
      <c r="K494" s="41"/>
      <c r="L494" s="41"/>
      <c r="M494" s="41"/>
      <c r="N494" s="41"/>
      <c r="O494" s="41"/>
      <c r="P494" s="41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38"/>
        <v>sep_p3(150)</v>
      </c>
      <c r="F495">
        <v>1</v>
      </c>
      <c r="G495" s="1">
        <v>1</v>
      </c>
      <c r="H495" s="41">
        <v>2</v>
      </c>
      <c r="I495" s="41"/>
      <c r="J495" s="41"/>
      <c r="K495" s="41"/>
      <c r="L495" s="41"/>
      <c r="M495" s="41"/>
      <c r="N495" s="41"/>
      <c r="O495" s="41"/>
      <c r="P495" s="41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38"/>
        <v>sep_p3(150)</v>
      </c>
      <c r="F496">
        <v>1</v>
      </c>
      <c r="G496" s="1">
        <v>1</v>
      </c>
      <c r="H496" s="41">
        <v>3</v>
      </c>
      <c r="I496" s="41"/>
      <c r="J496" s="41"/>
      <c r="K496" s="41"/>
      <c r="L496" s="41"/>
      <c r="M496" s="41"/>
      <c r="N496" s="41"/>
      <c r="O496" s="41"/>
      <c r="P496" s="41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38"/>
        <v>sep_p3(150)</v>
      </c>
      <c r="F497">
        <v>1</v>
      </c>
      <c r="G497" s="1">
        <v>1</v>
      </c>
      <c r="H497" s="41">
        <v>4</v>
      </c>
      <c r="I497" s="41"/>
      <c r="J497" s="41"/>
      <c r="K497" s="41"/>
      <c r="L497" s="41"/>
      <c r="M497" s="41"/>
      <c r="N497" s="41"/>
      <c r="O497" s="41"/>
      <c r="P497" s="41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38"/>
        <v>sep_p3(150)</v>
      </c>
      <c r="F498">
        <v>1</v>
      </c>
      <c r="G498" s="1">
        <v>1</v>
      </c>
      <c r="H498" s="41">
        <v>5</v>
      </c>
      <c r="I498" s="41"/>
      <c r="J498" s="41"/>
      <c r="K498" s="41"/>
      <c r="L498" s="41"/>
      <c r="M498" s="41"/>
      <c r="N498" s="41"/>
      <c r="O498" s="41"/>
      <c r="P498" s="41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38"/>
        <v>sep_p3(150)</v>
      </c>
      <c r="F499">
        <v>1</v>
      </c>
      <c r="G499" s="1">
        <v>1</v>
      </c>
      <c r="H499" s="41">
        <v>6</v>
      </c>
      <c r="I499" s="41"/>
      <c r="J499" s="41"/>
      <c r="K499" s="41"/>
      <c r="L499" s="41"/>
      <c r="M499" s="41"/>
      <c r="N499" s="41"/>
      <c r="O499" s="41"/>
      <c r="P499" s="41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38"/>
        <v>sep_p3(150)</v>
      </c>
      <c r="F500">
        <v>1</v>
      </c>
      <c r="G500" s="1">
        <v>1</v>
      </c>
      <c r="H500" s="41">
        <v>7</v>
      </c>
      <c r="I500" s="41"/>
      <c r="J500" s="41"/>
      <c r="K500" s="41"/>
      <c r="L500" s="41"/>
      <c r="M500" s="41"/>
      <c r="N500" s="41"/>
      <c r="O500" s="41"/>
      <c r="P500" s="41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38"/>
        <v>sep_p3(150)</v>
      </c>
      <c r="F501">
        <v>1</v>
      </c>
      <c r="G501" s="1">
        <v>1</v>
      </c>
      <c r="H501" s="41">
        <v>8</v>
      </c>
      <c r="I501" s="41"/>
      <c r="J501" s="41"/>
      <c r="K501" s="41"/>
      <c r="L501" s="41"/>
      <c r="M501" s="41"/>
      <c r="N501" s="41"/>
      <c r="O501" s="41"/>
      <c r="P501" s="41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38"/>
        <v>sep_p3(150)</v>
      </c>
      <c r="F502">
        <v>1</v>
      </c>
      <c r="G502" s="1">
        <v>1</v>
      </c>
      <c r="H502" s="41">
        <v>9</v>
      </c>
      <c r="I502" s="41"/>
      <c r="J502" s="41"/>
      <c r="K502" s="41"/>
      <c r="L502" s="41"/>
      <c r="M502" s="41"/>
      <c r="N502" s="41"/>
      <c r="O502" s="41"/>
      <c r="P502" s="41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38"/>
        <v>sep_p3(150)</v>
      </c>
      <c r="F503">
        <v>2</v>
      </c>
      <c r="G503" s="1">
        <v>5</v>
      </c>
      <c r="H503" s="41">
        <v>1</v>
      </c>
      <c r="I503" s="41"/>
      <c r="J503" s="41"/>
      <c r="K503" s="41"/>
      <c r="L503" s="41"/>
      <c r="M503" s="41"/>
      <c r="N503" s="41"/>
      <c r="O503" s="41"/>
      <c r="P503" s="41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38"/>
        <v>sep_p3(150)</v>
      </c>
      <c r="F504">
        <v>2</v>
      </c>
      <c r="G504" s="1">
        <v>5</v>
      </c>
      <c r="H504" s="41">
        <v>2</v>
      </c>
      <c r="I504" s="41"/>
      <c r="J504" s="41"/>
      <c r="K504" s="41"/>
      <c r="L504" s="41"/>
      <c r="M504" s="41"/>
      <c r="N504" s="41"/>
      <c r="O504" s="41"/>
      <c r="P504" s="41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38"/>
        <v>sep_p3(150)</v>
      </c>
      <c r="F505">
        <v>2</v>
      </c>
      <c r="G505" s="1">
        <v>5</v>
      </c>
      <c r="H505" s="41">
        <v>3</v>
      </c>
      <c r="I505" s="41"/>
      <c r="J505" s="41"/>
      <c r="K505" s="41"/>
      <c r="L505" s="41"/>
      <c r="M505" s="41"/>
      <c r="N505" s="41"/>
      <c r="O505" s="41"/>
      <c r="P505" s="41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38"/>
        <v>sep_p3(150)</v>
      </c>
      <c r="F506">
        <v>2</v>
      </c>
      <c r="G506" s="1">
        <v>5</v>
      </c>
      <c r="H506" s="41">
        <v>4</v>
      </c>
      <c r="I506" s="41"/>
      <c r="J506" s="41"/>
      <c r="K506" s="41"/>
      <c r="L506" s="41"/>
      <c r="M506" s="41"/>
      <c r="N506" s="41"/>
      <c r="O506" s="41"/>
      <c r="P506" s="41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38"/>
        <v>sep_p3(150)</v>
      </c>
      <c r="F507">
        <v>2</v>
      </c>
      <c r="G507" s="1">
        <v>5</v>
      </c>
      <c r="H507" s="41">
        <v>5</v>
      </c>
      <c r="I507" s="41"/>
      <c r="J507" s="41"/>
      <c r="K507" s="41"/>
      <c r="L507" s="41"/>
      <c r="M507" s="41"/>
      <c r="N507" s="41"/>
      <c r="O507" s="41"/>
      <c r="P507" s="41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38"/>
        <v>sep_p3(150)</v>
      </c>
      <c r="F508">
        <v>2</v>
      </c>
      <c r="G508" s="1">
        <v>5</v>
      </c>
      <c r="H508" s="41">
        <v>6</v>
      </c>
      <c r="I508" s="41"/>
      <c r="J508" s="41"/>
      <c r="K508" s="41"/>
      <c r="L508" s="41"/>
      <c r="M508" s="41"/>
      <c r="N508" s="41"/>
      <c r="O508" s="41"/>
      <c r="P508" s="41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38"/>
        <v>sep_p3(150)</v>
      </c>
      <c r="F509">
        <v>2</v>
      </c>
      <c r="G509" s="1">
        <v>5</v>
      </c>
      <c r="H509" s="41">
        <v>7</v>
      </c>
      <c r="I509" s="41"/>
      <c r="J509" s="41"/>
      <c r="K509" s="41"/>
      <c r="L509" s="41"/>
      <c r="M509" s="41"/>
      <c r="N509" s="41"/>
      <c r="O509" s="41"/>
      <c r="P509" s="41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38"/>
        <v>sep_p3(150)</v>
      </c>
      <c r="F510">
        <v>2</v>
      </c>
      <c r="G510" s="1">
        <v>5</v>
      </c>
      <c r="H510" s="41">
        <v>8</v>
      </c>
      <c r="I510" s="41"/>
      <c r="J510" s="41"/>
      <c r="K510" s="41"/>
      <c r="L510" s="41"/>
      <c r="M510" s="41"/>
      <c r="N510" s="41"/>
      <c r="O510" s="41"/>
      <c r="P510" s="41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38"/>
        <v>sep_p3(150)</v>
      </c>
      <c r="F511">
        <v>2</v>
      </c>
      <c r="G511" s="1">
        <v>5</v>
      </c>
      <c r="H511" s="41">
        <v>9</v>
      </c>
      <c r="I511" s="41"/>
      <c r="J511" s="41"/>
      <c r="K511" s="41"/>
      <c r="L511" s="41"/>
      <c r="M511" s="41"/>
      <c r="N511" s="41"/>
      <c r="O511" s="41"/>
      <c r="P511" s="41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38"/>
        <v>sep_p3(150)</v>
      </c>
      <c r="F512">
        <v>3</v>
      </c>
      <c r="G512" s="1">
        <v>9</v>
      </c>
      <c r="H512" s="41">
        <v>1</v>
      </c>
      <c r="I512" s="41"/>
      <c r="J512" s="41"/>
      <c r="K512" s="41"/>
      <c r="L512" s="41"/>
      <c r="M512" s="41"/>
      <c r="N512" s="41"/>
      <c r="O512" s="41"/>
      <c r="P512" s="41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38"/>
        <v>sep_p3(150)</v>
      </c>
      <c r="F513">
        <v>3</v>
      </c>
      <c r="G513" s="1">
        <v>9</v>
      </c>
      <c r="H513" s="41">
        <v>2</v>
      </c>
      <c r="I513" s="41"/>
      <c r="J513" s="41"/>
      <c r="K513" s="41"/>
      <c r="L513" s="41"/>
      <c r="M513" s="41"/>
      <c r="N513" s="41"/>
      <c r="O513" s="41"/>
      <c r="P513" s="41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38"/>
        <v>sep_p3(150)</v>
      </c>
      <c r="F514">
        <v>3</v>
      </c>
      <c r="G514" s="1">
        <v>9</v>
      </c>
      <c r="H514" s="41">
        <v>3</v>
      </c>
      <c r="I514" s="41"/>
      <c r="J514" s="41"/>
      <c r="K514" s="41"/>
      <c r="L514" s="41"/>
      <c r="M514" s="41"/>
      <c r="N514" s="41"/>
      <c r="O514" s="41"/>
      <c r="P514" s="41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38"/>
        <v>sep_p3(150)</v>
      </c>
      <c r="F515">
        <v>3</v>
      </c>
      <c r="G515" s="1">
        <v>9</v>
      </c>
      <c r="H515" s="41">
        <v>4</v>
      </c>
      <c r="I515" s="41"/>
      <c r="J515" s="41"/>
      <c r="K515" s="41"/>
      <c r="L515" s="41"/>
      <c r="M515" s="41"/>
      <c r="N515" s="41"/>
      <c r="O515" s="41"/>
      <c r="P515" s="41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38"/>
        <v>sep_p3(150)</v>
      </c>
      <c r="F516">
        <v>3</v>
      </c>
      <c r="G516" s="1">
        <v>9</v>
      </c>
      <c r="H516" s="41">
        <v>5</v>
      </c>
      <c r="I516" s="41"/>
      <c r="J516" s="41"/>
      <c r="K516" s="41"/>
      <c r="L516" s="41"/>
      <c r="M516" s="41"/>
      <c r="N516" s="41"/>
      <c r="O516" s="41"/>
      <c r="P516" s="41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38"/>
        <v>sep_p3(150)</v>
      </c>
      <c r="F517">
        <v>3</v>
      </c>
      <c r="G517" s="1">
        <v>9</v>
      </c>
      <c r="H517" s="41">
        <v>6</v>
      </c>
      <c r="I517" s="41"/>
      <c r="J517" s="41"/>
      <c r="K517" s="41"/>
      <c r="L517" s="41"/>
      <c r="M517" s="41"/>
      <c r="N517" s="41"/>
      <c r="O517" s="41"/>
      <c r="P517" s="41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38"/>
        <v>sep_p3(150)</v>
      </c>
      <c r="F518">
        <v>3</v>
      </c>
      <c r="G518" s="1">
        <v>9</v>
      </c>
      <c r="H518" s="41">
        <v>7</v>
      </c>
      <c r="I518" s="41"/>
      <c r="J518" s="41"/>
      <c r="K518" s="41"/>
      <c r="L518" s="41"/>
      <c r="M518" s="41"/>
      <c r="N518" s="41"/>
      <c r="O518" s="41"/>
      <c r="P518" s="41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38"/>
        <v>sep_p3(150)</v>
      </c>
      <c r="F519">
        <v>3</v>
      </c>
      <c r="G519" s="1">
        <v>9</v>
      </c>
      <c r="H519" s="41">
        <v>8</v>
      </c>
      <c r="I519" s="41"/>
      <c r="J519" s="41"/>
      <c r="K519" s="41"/>
      <c r="L519" s="41"/>
      <c r="M519" s="41"/>
      <c r="N519" s="41"/>
      <c r="O519" s="41"/>
      <c r="P519" s="41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38"/>
        <v>sep_p3(150)</v>
      </c>
      <c r="F520">
        <v>3</v>
      </c>
      <c r="G520" s="1">
        <v>9</v>
      </c>
      <c r="H520" s="41">
        <v>9</v>
      </c>
      <c r="I520" s="41"/>
      <c r="J520" s="41"/>
      <c r="K520" s="41"/>
      <c r="L520" s="41"/>
      <c r="M520" s="41"/>
      <c r="N520" s="41"/>
      <c r="O520" s="41"/>
      <c r="P520" s="41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0">
        <v>2</v>
      </c>
      <c r="I522" s="50">
        <v>10.5</v>
      </c>
      <c r="J522" s="50">
        <v>33.4</v>
      </c>
      <c r="K522" s="50">
        <v>27.7</v>
      </c>
      <c r="L522" s="50">
        <v>36</v>
      </c>
      <c r="M522" s="50">
        <v>47.6</v>
      </c>
      <c r="N522" s="50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0">
        <v>3</v>
      </c>
      <c r="I523" s="50">
        <v>0.9</v>
      </c>
      <c r="J523" s="50">
        <v>14.3</v>
      </c>
      <c r="K523" s="50">
        <v>14.7</v>
      </c>
      <c r="L523" s="50">
        <v>15.2</v>
      </c>
      <c r="M523" s="50">
        <v>21.3</v>
      </c>
      <c r="N523" s="50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0">
        <v>4</v>
      </c>
      <c r="I524" s="50">
        <v>10.5</v>
      </c>
      <c r="J524" s="50">
        <v>11.6</v>
      </c>
      <c r="K524" s="50">
        <v>12.9</v>
      </c>
      <c r="L524" s="50">
        <v>15.2</v>
      </c>
      <c r="M524" s="50">
        <v>20.5</v>
      </c>
      <c r="N524" s="50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0">
        <v>5</v>
      </c>
      <c r="I525" s="50">
        <v>8.1999999999999993</v>
      </c>
      <c r="J525" s="50">
        <v>11.9</v>
      </c>
      <c r="K525" s="50">
        <v>14.4</v>
      </c>
      <c r="L525" s="50">
        <v>14.8</v>
      </c>
      <c r="M525" s="50">
        <v>22.4</v>
      </c>
      <c r="N525" s="50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0">
        <v>6</v>
      </c>
      <c r="I526" s="50">
        <v>10.4</v>
      </c>
      <c r="J526" s="50">
        <v>14.7</v>
      </c>
      <c r="K526" s="50">
        <v>16.5</v>
      </c>
      <c r="L526" s="50">
        <v>19.899999999999999</v>
      </c>
      <c r="M526" s="50">
        <v>16</v>
      </c>
      <c r="N526" s="50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0">
        <v>1</v>
      </c>
      <c r="I527" s="50">
        <v>2.7</v>
      </c>
      <c r="J527" s="50">
        <v>10.199999999999999</v>
      </c>
      <c r="K527" s="50">
        <v>14.3</v>
      </c>
      <c r="L527" s="50">
        <v>16.100000000000001</v>
      </c>
      <c r="M527" s="50">
        <v>22.8</v>
      </c>
      <c r="N527" s="50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0">
        <v>2</v>
      </c>
      <c r="I528" s="50">
        <v>13.8</v>
      </c>
      <c r="J528" s="50">
        <v>24</v>
      </c>
      <c r="K528" s="50">
        <v>26.9</v>
      </c>
      <c r="L528" s="50">
        <v>25.7</v>
      </c>
      <c r="M528" s="50">
        <v>27.7</v>
      </c>
      <c r="N528" s="50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0">
        <v>3</v>
      </c>
      <c r="I529" s="50">
        <v>3.4</v>
      </c>
      <c r="J529" s="50">
        <v>24.4</v>
      </c>
      <c r="K529" s="50">
        <v>19.2</v>
      </c>
      <c r="L529" s="50">
        <v>21.4</v>
      </c>
      <c r="M529" s="50">
        <v>17.5</v>
      </c>
      <c r="N529" s="50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0">
        <v>4</v>
      </c>
      <c r="I530" s="50">
        <v>4.2</v>
      </c>
      <c r="J530" s="50">
        <v>5.2</v>
      </c>
      <c r="K530" s="50">
        <v>17.7</v>
      </c>
      <c r="L530" s="50">
        <v>18.5</v>
      </c>
      <c r="M530" s="50">
        <v>26.8</v>
      </c>
      <c r="N530" s="50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0">
        <v>5</v>
      </c>
      <c r="I531" s="50">
        <v>11.1</v>
      </c>
      <c r="J531" s="50">
        <v>11.8</v>
      </c>
      <c r="K531" s="50">
        <v>8.6</v>
      </c>
      <c r="L531" s="50">
        <v>16.899999999999999</v>
      </c>
      <c r="M531" s="50">
        <v>22.3</v>
      </c>
      <c r="N531" s="50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0">
        <v>6</v>
      </c>
      <c r="I532" s="50">
        <v>7.7</v>
      </c>
      <c r="J532" s="50">
        <v>14</v>
      </c>
      <c r="K532" s="50">
        <v>19.7</v>
      </c>
      <c r="L532" s="50">
        <v>23.7</v>
      </c>
      <c r="M532" s="50">
        <v>22.9</v>
      </c>
      <c r="N532" s="50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0">
        <v>1</v>
      </c>
      <c r="I533" s="50">
        <v>5.4</v>
      </c>
      <c r="J533" s="50">
        <v>11.5</v>
      </c>
      <c r="K533" s="50">
        <v>16.899999999999999</v>
      </c>
      <c r="L533" s="50">
        <v>17.899999999999999</v>
      </c>
      <c r="M533" s="50">
        <v>19.5</v>
      </c>
      <c r="N533" s="50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0">
        <v>2</v>
      </c>
      <c r="I534" s="50">
        <v>0.9</v>
      </c>
      <c r="J534" s="50">
        <v>17.100000000000001</v>
      </c>
      <c r="K534" s="50">
        <v>21.6</v>
      </c>
      <c r="L534" s="50">
        <v>19.5</v>
      </c>
      <c r="M534" s="50">
        <v>25.3</v>
      </c>
      <c r="N534" s="50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0">
        <v>3</v>
      </c>
      <c r="I535" s="50">
        <v>4.8</v>
      </c>
      <c r="J535" s="50">
        <v>11.9</v>
      </c>
      <c r="K535" s="50">
        <v>15.3</v>
      </c>
      <c r="L535" s="50">
        <v>12</v>
      </c>
      <c r="M535" s="50">
        <v>19.5</v>
      </c>
      <c r="N535" s="50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0">
        <v>4</v>
      </c>
      <c r="I536" s="50">
        <v>13.5</v>
      </c>
      <c r="J536" s="50">
        <v>19.399999999999999</v>
      </c>
      <c r="K536" s="50">
        <v>24.2</v>
      </c>
      <c r="L536" s="50">
        <v>27.7</v>
      </c>
      <c r="M536" s="50">
        <v>29.3</v>
      </c>
      <c r="N536" s="50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0">
        <v>5</v>
      </c>
      <c r="I537" s="50">
        <v>14</v>
      </c>
      <c r="J537" s="50">
        <v>18.7</v>
      </c>
      <c r="K537" s="50">
        <v>16.2</v>
      </c>
      <c r="L537" s="50">
        <v>18.899999999999999</v>
      </c>
      <c r="M537" s="50">
        <v>20.9</v>
      </c>
      <c r="N537" s="50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0">
        <v>6</v>
      </c>
      <c r="I538" s="50">
        <v>16.3</v>
      </c>
      <c r="J538" s="50">
        <v>20.399999999999999</v>
      </c>
      <c r="K538" s="50">
        <v>17.8</v>
      </c>
      <c r="L538" s="50">
        <v>25.6</v>
      </c>
      <c r="M538" s="50">
        <v>24.8</v>
      </c>
      <c r="N538" s="50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0"/>
      <c r="J539" s="50"/>
      <c r="K539" s="50"/>
      <c r="L539" s="50"/>
      <c r="M539" s="50"/>
      <c r="N539" s="50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0">
        <v>2</v>
      </c>
      <c r="I540" s="50"/>
      <c r="J540" s="50"/>
      <c r="K540" s="50"/>
      <c r="L540" s="50"/>
      <c r="M540" s="50"/>
      <c r="N540" s="50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0">
        <v>3</v>
      </c>
      <c r="I541" s="50"/>
      <c r="J541" s="50"/>
      <c r="K541" s="50"/>
      <c r="L541" s="50"/>
      <c r="M541" s="50"/>
      <c r="N541" s="50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0">
        <v>4</v>
      </c>
      <c r="I542" s="50"/>
      <c r="J542" s="50"/>
      <c r="K542" s="50"/>
      <c r="L542" s="50"/>
      <c r="M542" s="50"/>
      <c r="N542" s="50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0">
        <v>5</v>
      </c>
      <c r="I543" s="50"/>
      <c r="J543" s="50"/>
      <c r="K543" s="50"/>
      <c r="L543" s="50"/>
      <c r="M543" s="50"/>
      <c r="N543" s="50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0">
        <v>6</v>
      </c>
      <c r="I544" s="50"/>
      <c r="J544" s="50"/>
      <c r="K544" s="50"/>
      <c r="L544" s="50"/>
      <c r="M544" s="50"/>
      <c r="N544" s="50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0">
        <v>1</v>
      </c>
      <c r="I545" s="50"/>
      <c r="J545" s="50"/>
      <c r="K545" s="50"/>
      <c r="L545" s="50"/>
      <c r="M545" s="50"/>
      <c r="N545" s="50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0">
        <v>2</v>
      </c>
      <c r="I546" s="50"/>
      <c r="J546" s="50"/>
      <c r="K546" s="50"/>
      <c r="L546" s="50"/>
      <c r="M546" s="50"/>
      <c r="N546" s="50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0">
        <v>3</v>
      </c>
      <c r="I547" s="50"/>
      <c r="J547" s="50"/>
      <c r="K547" s="50"/>
      <c r="L547" s="50"/>
      <c r="M547" s="50"/>
      <c r="N547" s="50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0">
        <v>4</v>
      </c>
      <c r="I548" s="50"/>
      <c r="J548" s="50"/>
      <c r="K548" s="50"/>
      <c r="L548" s="50"/>
      <c r="M548" s="50"/>
      <c r="N548" s="50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0">
        <v>5</v>
      </c>
      <c r="I549" s="50"/>
      <c r="J549" s="50"/>
      <c r="K549" s="50"/>
      <c r="L549" s="50"/>
      <c r="M549" s="50"/>
      <c r="N549" s="50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0">
        <v>6</v>
      </c>
      <c r="I550" s="50"/>
      <c r="J550" s="50"/>
      <c r="K550" s="50"/>
      <c r="L550" s="50"/>
      <c r="M550" s="50"/>
      <c r="N550" s="50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0">
        <v>1</v>
      </c>
      <c r="I551" s="50"/>
      <c r="J551" s="50"/>
      <c r="K551" s="50"/>
      <c r="L551" s="50"/>
      <c r="M551" s="50"/>
      <c r="N551" s="50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0">
        <v>2</v>
      </c>
      <c r="I552" s="50"/>
      <c r="J552" s="50"/>
      <c r="K552" s="50"/>
      <c r="L552" s="50"/>
      <c r="M552" s="50"/>
      <c r="N552" s="50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0">
        <v>3</v>
      </c>
      <c r="I553" s="50"/>
      <c r="J553" s="50"/>
      <c r="K553" s="50"/>
      <c r="L553" s="50"/>
      <c r="M553" s="50"/>
      <c r="N553" s="50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0">
        <v>4</v>
      </c>
      <c r="I554" s="50"/>
      <c r="J554" s="50"/>
      <c r="K554" s="50"/>
      <c r="L554" s="50"/>
      <c r="M554" s="50"/>
      <c r="N554" s="50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0">
        <v>5</v>
      </c>
      <c r="I555" s="50"/>
      <c r="J555" s="50"/>
      <c r="K555" s="50"/>
      <c r="L555" s="50"/>
      <c r="M555" s="50"/>
      <c r="N555" s="50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0">
        <v>6</v>
      </c>
      <c r="I556" s="50"/>
      <c r="J556" s="50"/>
      <c r="K556" s="50"/>
      <c r="L556" s="50"/>
      <c r="M556" s="50"/>
      <c r="N556" s="50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0"/>
      <c r="J557" s="50"/>
      <c r="K557" s="50"/>
      <c r="L557" s="50"/>
      <c r="M557" s="50"/>
      <c r="N557" s="50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0">
        <v>2</v>
      </c>
      <c r="I558" s="50"/>
      <c r="J558" s="50"/>
      <c r="K558" s="50"/>
      <c r="L558" s="50"/>
      <c r="M558" s="50"/>
      <c r="N558" s="50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0">
        <v>3</v>
      </c>
      <c r="I559" s="50"/>
      <c r="J559" s="50"/>
      <c r="K559" s="50"/>
      <c r="L559" s="50"/>
      <c r="M559" s="50"/>
      <c r="N559" s="50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0">
        <v>4</v>
      </c>
      <c r="I560" s="50"/>
      <c r="J560" s="50"/>
      <c r="K560" s="50"/>
      <c r="L560" s="50"/>
      <c r="M560" s="50"/>
      <c r="N560" s="50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0">
        <v>5</v>
      </c>
      <c r="I561" s="50"/>
      <c r="J561" s="50"/>
      <c r="K561" s="50"/>
      <c r="L561" s="50"/>
      <c r="M561" s="50"/>
      <c r="N561" s="50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0">
        <v>6</v>
      </c>
      <c r="I562" s="50"/>
      <c r="J562" s="50"/>
      <c r="K562" s="50"/>
      <c r="L562" s="50"/>
      <c r="M562" s="50"/>
      <c r="N562" s="50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0">
        <v>1</v>
      </c>
      <c r="I563" s="50"/>
      <c r="J563" s="50"/>
      <c r="K563" s="50"/>
      <c r="L563" s="50"/>
      <c r="M563" s="50"/>
      <c r="N563" s="50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0">
        <v>2</v>
      </c>
      <c r="I564" s="50"/>
      <c r="J564" s="50"/>
      <c r="K564" s="50"/>
      <c r="L564" s="50"/>
      <c r="M564" s="50"/>
      <c r="N564" s="50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0">
        <v>3</v>
      </c>
      <c r="I565" s="50"/>
      <c r="J565" s="50"/>
      <c r="K565" s="50"/>
      <c r="L565" s="50"/>
      <c r="M565" s="50"/>
      <c r="N565" s="50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0">
        <v>4</v>
      </c>
      <c r="I566" s="50"/>
      <c r="J566" s="50"/>
      <c r="K566" s="50"/>
      <c r="L566" s="50"/>
      <c r="M566" s="50"/>
      <c r="N566" s="50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0">
        <v>5</v>
      </c>
      <c r="I567" s="50"/>
      <c r="J567" s="50"/>
      <c r="K567" s="50"/>
      <c r="L567" s="50"/>
      <c r="M567" s="50"/>
      <c r="N567" s="50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0">
        <v>6</v>
      </c>
      <c r="I568" s="50"/>
      <c r="J568" s="50"/>
      <c r="K568" s="50"/>
      <c r="L568" s="50"/>
      <c r="M568" s="50"/>
      <c r="N568" s="50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0">
        <v>1</v>
      </c>
      <c r="I569" s="50"/>
      <c r="J569" s="50"/>
      <c r="K569" s="50"/>
      <c r="L569" s="50"/>
      <c r="M569" s="50"/>
      <c r="N569" s="50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0">
        <v>2</v>
      </c>
      <c r="I570" s="50"/>
      <c r="J570" s="50"/>
      <c r="K570" s="50"/>
      <c r="L570" s="50"/>
      <c r="M570" s="50"/>
      <c r="N570" s="50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0">
        <v>3</v>
      </c>
      <c r="I571" s="50"/>
      <c r="J571" s="50"/>
      <c r="K571" s="50"/>
      <c r="L571" s="50"/>
      <c r="M571" s="50"/>
      <c r="N571" s="50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0">
        <v>4</v>
      </c>
      <c r="I572" s="50"/>
      <c r="J572" s="50"/>
      <c r="K572" s="50"/>
      <c r="L572" s="50"/>
      <c r="M572" s="50"/>
      <c r="N572" s="50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0">
        <v>5</v>
      </c>
      <c r="I573" s="50"/>
      <c r="J573" s="50"/>
      <c r="K573" s="50"/>
      <c r="L573" s="50"/>
      <c r="M573" s="50"/>
      <c r="N573" s="50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0">
        <v>6</v>
      </c>
      <c r="I574" s="50"/>
      <c r="J574" s="50"/>
      <c r="K574" s="50"/>
      <c r="L574" s="50"/>
      <c r="M574" s="50"/>
      <c r="N574" s="50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0">
        <v>1</v>
      </c>
      <c r="I575" s="50">
        <v>12.1</v>
      </c>
      <c r="J575" s="50">
        <v>10.8</v>
      </c>
      <c r="K575" s="50">
        <v>21.1</v>
      </c>
      <c r="L575" s="50">
        <v>23.9</v>
      </c>
      <c r="M575" s="50">
        <v>25.6</v>
      </c>
      <c r="N575" s="50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0">
        <v>2</v>
      </c>
      <c r="I576" s="50">
        <v>2.8</v>
      </c>
      <c r="J576" s="50">
        <v>6.2</v>
      </c>
      <c r="K576" s="50">
        <v>9.9</v>
      </c>
      <c r="L576" s="50">
        <v>13.5</v>
      </c>
      <c r="M576" s="50">
        <v>14.9</v>
      </c>
      <c r="N576" s="50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0">
        <v>3</v>
      </c>
      <c r="I577" s="50">
        <v>6.6</v>
      </c>
      <c r="J577" s="50">
        <v>8.6999999999999993</v>
      </c>
      <c r="K577" s="50">
        <v>9.1</v>
      </c>
      <c r="L577" s="50">
        <v>10.5</v>
      </c>
      <c r="M577" s="50">
        <v>17</v>
      </c>
      <c r="N577" s="50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0">
        <v>4</v>
      </c>
      <c r="I578" s="50">
        <v>6.4</v>
      </c>
      <c r="J578" s="50">
        <v>9.1</v>
      </c>
      <c r="K578" s="50">
        <v>9.1999999999999993</v>
      </c>
      <c r="L578" s="50">
        <v>10.199999999999999</v>
      </c>
      <c r="M578" s="50">
        <v>16.100000000000001</v>
      </c>
      <c r="N578" s="50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0">
        <v>5</v>
      </c>
      <c r="I579" s="50">
        <v>6.5</v>
      </c>
      <c r="J579" s="50">
        <v>6.7</v>
      </c>
      <c r="K579" s="50">
        <v>9.5</v>
      </c>
      <c r="L579" s="50">
        <v>5.6</v>
      </c>
      <c r="M579" s="50">
        <v>5.5</v>
      </c>
      <c r="N579" s="50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0">
        <v>6</v>
      </c>
      <c r="I580" s="50">
        <v>0.7</v>
      </c>
      <c r="J580" s="50">
        <v>4.9000000000000004</v>
      </c>
      <c r="K580" s="50">
        <v>6</v>
      </c>
      <c r="L580" s="50">
        <v>10.199999999999999</v>
      </c>
      <c r="M580" s="50">
        <v>15.4</v>
      </c>
      <c r="N580" s="50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232</v>
      </c>
      <c r="B581" s="3">
        <v>36138</v>
      </c>
      <c r="C581" t="s">
        <v>240</v>
      </c>
      <c r="D581" t="s">
        <v>237</v>
      </c>
      <c r="E581" s="39" t="s">
        <v>244</v>
      </c>
      <c r="F581">
        <v>2</v>
      </c>
      <c r="G581">
        <v>12</v>
      </c>
      <c r="H581">
        <v>1</v>
      </c>
      <c r="I581" s="43">
        <v>5.4</v>
      </c>
      <c r="J581" s="43">
        <v>10.7</v>
      </c>
      <c r="K581" s="43">
        <v>11.5</v>
      </c>
      <c r="L581" s="43">
        <v>10.7</v>
      </c>
      <c r="M581" s="43">
        <v>15.2</v>
      </c>
      <c r="N581" s="43">
        <v>23.4</v>
      </c>
      <c r="O581" s="43">
        <v>34.200000000000003</v>
      </c>
      <c r="P581" s="43">
        <v>48.1</v>
      </c>
      <c r="Q581" s="43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39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39">
        <v>3</v>
      </c>
      <c r="I583" s="39">
        <v>5.0999999999999996</v>
      </c>
      <c r="J583" s="39">
        <v>8.1999999999999993</v>
      </c>
      <c r="K583" s="39">
        <v>17.100000000000001</v>
      </c>
      <c r="L583" s="39">
        <v>27.7</v>
      </c>
      <c r="M583" s="39">
        <v>40.799999999999997</v>
      </c>
      <c r="N583" s="39">
        <v>48.8</v>
      </c>
      <c r="O583" s="39">
        <v>38.5</v>
      </c>
      <c r="P583" s="39"/>
      <c r="Q583" s="39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0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0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0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0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0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0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0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0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0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0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0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0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0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0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232</v>
      </c>
      <c r="B599" s="3">
        <v>36158</v>
      </c>
      <c r="C599" t="s">
        <v>240</v>
      </c>
      <c r="D599" t="s">
        <v>237</v>
      </c>
      <c r="E599" s="39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39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0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0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0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0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0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0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0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0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0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0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0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0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0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0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232</v>
      </c>
      <c r="B617" s="3">
        <v>36175</v>
      </c>
      <c r="C617" t="s">
        <v>240</v>
      </c>
      <c r="D617" t="s">
        <v>237</v>
      </c>
      <c r="E617" s="39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39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0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0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0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0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0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0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0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0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0">
        <v>1</v>
      </c>
      <c r="I629" s="50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0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0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0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0">
        <v>5</v>
      </c>
      <c r="I633" s="50">
        <v>1.2</v>
      </c>
      <c r="J633" s="50">
        <v>9.6</v>
      </c>
      <c r="K633" s="50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0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0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39">
        <v>2</v>
      </c>
      <c r="I636" s="48">
        <v>6.1</v>
      </c>
      <c r="J636" s="48">
        <v>9.5</v>
      </c>
      <c r="K636" s="48">
        <v>11</v>
      </c>
      <c r="L636" s="48">
        <v>12.2</v>
      </c>
      <c r="M636" s="48">
        <v>18.3</v>
      </c>
      <c r="N636" s="48">
        <v>28.8</v>
      </c>
      <c r="O636" s="48">
        <v>37.9</v>
      </c>
      <c r="P636" s="48">
        <v>39.9</v>
      </c>
      <c r="Q636" s="48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0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0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0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0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0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0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0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0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39">
        <v>5</v>
      </c>
      <c r="I645" s="48">
        <v>9</v>
      </c>
      <c r="J645" s="48">
        <v>8.4</v>
      </c>
      <c r="K645" s="48">
        <v>11</v>
      </c>
      <c r="L645" s="48">
        <v>5</v>
      </c>
      <c r="M645" s="48">
        <v>12.8</v>
      </c>
      <c r="N645" s="48">
        <v>19.5</v>
      </c>
      <c r="O645" s="48">
        <v>28.7</v>
      </c>
      <c r="P645" s="48">
        <v>42.3</v>
      </c>
      <c r="Q645" s="48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3">
        <v>8</v>
      </c>
      <c r="J646" s="43">
        <v>9.5</v>
      </c>
      <c r="K646" s="43">
        <v>10.199999999999999</v>
      </c>
      <c r="L646" s="43">
        <v>9</v>
      </c>
      <c r="M646" s="43">
        <v>13.6</v>
      </c>
      <c r="N646" s="43">
        <v>23.1</v>
      </c>
      <c r="O646" s="43">
        <v>32.6</v>
      </c>
      <c r="P646" s="43">
        <v>40.200000000000003</v>
      </c>
      <c r="Q646" s="43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0">
        <v>1</v>
      </c>
      <c r="I647" s="43"/>
      <c r="J647" s="43"/>
      <c r="K647" s="43"/>
      <c r="L647" s="43"/>
      <c r="M647" s="43"/>
      <c r="N647" s="43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0">
        <v>2</v>
      </c>
      <c r="I648" s="43"/>
      <c r="J648" s="43"/>
      <c r="K648" s="43"/>
      <c r="L648" s="43"/>
      <c r="M648" s="43"/>
      <c r="N648" s="43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0">
        <v>3</v>
      </c>
      <c r="I649" s="43"/>
      <c r="J649" s="43"/>
      <c r="K649" s="43"/>
      <c r="L649" s="43"/>
      <c r="M649" s="43"/>
      <c r="N649" s="43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0">
        <v>4</v>
      </c>
      <c r="I650" s="43"/>
      <c r="J650" s="43"/>
      <c r="K650" s="43"/>
      <c r="L650" s="43"/>
      <c r="M650" s="43"/>
      <c r="N650" s="43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0">
        <v>5</v>
      </c>
      <c r="I651" s="43"/>
      <c r="J651" s="43"/>
      <c r="K651" s="43"/>
      <c r="L651" s="43"/>
      <c r="M651" s="43"/>
      <c r="N651" s="43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0">
        <v>6</v>
      </c>
      <c r="I652" s="43"/>
      <c r="J652" s="43"/>
      <c r="K652" s="43"/>
      <c r="L652" s="43"/>
      <c r="M652" s="43"/>
      <c r="N652" s="43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0">
        <v>1</v>
      </c>
      <c r="I653" s="43"/>
      <c r="J653" s="43"/>
      <c r="K653" s="43"/>
      <c r="L653" s="43"/>
      <c r="M653" s="43"/>
      <c r="N653" s="43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39">
        <v>2</v>
      </c>
      <c r="I654" s="43"/>
      <c r="J654" s="43"/>
      <c r="K654" s="43"/>
      <c r="L654" s="43"/>
      <c r="M654" s="43"/>
      <c r="N654" s="43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0">
        <v>3</v>
      </c>
      <c r="I655" s="43"/>
      <c r="J655" s="43"/>
      <c r="K655" s="43"/>
      <c r="L655" s="43"/>
      <c r="M655" s="43"/>
      <c r="N655" s="43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0">
        <v>4</v>
      </c>
      <c r="I656" s="43"/>
      <c r="J656" s="43"/>
      <c r="K656" s="43"/>
      <c r="L656" s="43"/>
      <c r="M656" s="43"/>
      <c r="N656" s="43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0">
        <v>5</v>
      </c>
      <c r="I657" s="43"/>
      <c r="J657" s="43"/>
      <c r="K657" s="43"/>
      <c r="L657" s="43"/>
      <c r="M657" s="43"/>
      <c r="N657" s="43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0">
        <v>6</v>
      </c>
      <c r="I658" s="43"/>
      <c r="J658" s="43"/>
      <c r="K658" s="43"/>
      <c r="L658" s="43"/>
      <c r="M658" s="43"/>
      <c r="N658" s="43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0">
        <v>1</v>
      </c>
      <c r="I659" s="43"/>
      <c r="J659" s="43"/>
      <c r="K659" s="43"/>
      <c r="L659" s="43"/>
      <c r="M659" s="43"/>
      <c r="N659" s="43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0">
        <v>2</v>
      </c>
      <c r="I660" s="43"/>
      <c r="J660" s="43"/>
      <c r="K660" s="43"/>
      <c r="L660" s="43"/>
      <c r="M660" s="43"/>
      <c r="N660" s="43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0">
        <v>3</v>
      </c>
      <c r="I661" s="43"/>
      <c r="J661" s="43"/>
      <c r="K661" s="43"/>
      <c r="L661" s="43"/>
      <c r="M661" s="43"/>
      <c r="N661" s="43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0">
        <v>4</v>
      </c>
      <c r="I662" s="43"/>
      <c r="J662" s="43"/>
      <c r="K662" s="43"/>
      <c r="L662" s="43"/>
      <c r="M662" s="43"/>
      <c r="N662" s="43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39">
        <v>5</v>
      </c>
      <c r="I663" s="43"/>
      <c r="J663" s="43"/>
      <c r="K663" s="43"/>
      <c r="L663" s="43"/>
      <c r="M663" s="43"/>
      <c r="N663" s="43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3"/>
      <c r="J664" s="43"/>
      <c r="K664" s="43"/>
      <c r="L664" s="43"/>
      <c r="M664" s="43"/>
      <c r="N664" s="43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0">
        <v>1</v>
      </c>
      <c r="I665" s="43"/>
      <c r="J665" s="43"/>
      <c r="K665" s="43"/>
      <c r="L665" s="43"/>
      <c r="M665" s="43"/>
      <c r="N665" s="43"/>
      <c r="O665" s="43"/>
      <c r="P665" s="43"/>
      <c r="Q665" s="43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0">
        <v>2</v>
      </c>
      <c r="I666" s="43"/>
      <c r="J666" s="43"/>
      <c r="K666" s="43"/>
      <c r="L666" s="43"/>
      <c r="M666" s="43"/>
      <c r="N666" s="43"/>
      <c r="O666" s="43"/>
      <c r="P666" s="43"/>
      <c r="Q666" s="43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0">
        <v>3</v>
      </c>
      <c r="I667" s="43"/>
      <c r="J667" s="43"/>
      <c r="K667" s="43"/>
      <c r="L667" s="43"/>
      <c r="M667" s="43"/>
      <c r="N667" s="43"/>
      <c r="O667" s="43"/>
      <c r="P667" s="43"/>
      <c r="Q667" s="43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0">
        <v>4</v>
      </c>
      <c r="I668" s="43"/>
      <c r="J668" s="43"/>
      <c r="K668" s="43"/>
      <c r="L668" s="43"/>
      <c r="M668" s="43"/>
      <c r="N668" s="43"/>
      <c r="O668" s="43"/>
      <c r="P668" s="43"/>
      <c r="Q668" s="43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0">
        <v>5</v>
      </c>
      <c r="I669" s="43"/>
      <c r="J669" s="43"/>
      <c r="K669" s="43"/>
      <c r="L669" s="43"/>
      <c r="M669" s="43"/>
      <c r="N669" s="43"/>
      <c r="O669" s="43"/>
      <c r="P669" s="43"/>
      <c r="Q669" s="43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0">
        <v>6</v>
      </c>
      <c r="I670" s="43"/>
      <c r="J670" s="43"/>
      <c r="K670" s="43"/>
      <c r="L670" s="43"/>
      <c r="M670" s="43"/>
      <c r="N670" s="43"/>
      <c r="O670" s="43"/>
      <c r="P670" s="43"/>
      <c r="Q670" s="43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0">
        <v>1</v>
      </c>
      <c r="I671" s="43"/>
      <c r="J671" s="43"/>
      <c r="K671" s="43"/>
      <c r="L671" s="43"/>
      <c r="M671" s="43"/>
      <c r="N671" s="43"/>
      <c r="O671" s="43"/>
      <c r="P671" s="43"/>
      <c r="Q671" s="43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39">
        <v>2</v>
      </c>
      <c r="I672" s="43"/>
      <c r="J672" s="43"/>
      <c r="K672" s="43"/>
      <c r="L672" s="43"/>
      <c r="M672" s="43"/>
      <c r="N672" s="43"/>
      <c r="O672" s="43"/>
      <c r="P672" s="43"/>
      <c r="Q672" s="43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0">
        <v>3</v>
      </c>
      <c r="I673" s="43"/>
      <c r="J673" s="43"/>
      <c r="K673" s="43"/>
      <c r="L673" s="43"/>
      <c r="M673" s="43"/>
      <c r="N673" s="43"/>
      <c r="O673" s="43"/>
      <c r="P673" s="43"/>
      <c r="Q673" s="43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0">
        <v>4</v>
      </c>
      <c r="I674" s="43"/>
      <c r="J674" s="43"/>
      <c r="K674" s="43"/>
      <c r="L674" s="43"/>
      <c r="M674" s="43"/>
      <c r="N674" s="43"/>
      <c r="O674" s="43"/>
      <c r="P674" s="43"/>
      <c r="Q674" s="43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0">
        <v>5</v>
      </c>
      <c r="I675" s="43"/>
      <c r="J675" s="43"/>
      <c r="K675" s="43"/>
      <c r="L675" s="43"/>
      <c r="M675" s="43"/>
      <c r="N675" s="43"/>
      <c r="O675" s="43"/>
      <c r="P675" s="43"/>
      <c r="Q675" s="43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0">
        <v>6</v>
      </c>
      <c r="I676" s="43"/>
      <c r="J676" s="43"/>
      <c r="K676" s="43"/>
      <c r="L676" s="43"/>
      <c r="M676" s="43"/>
      <c r="N676" s="43"/>
      <c r="O676" s="43"/>
      <c r="P676" s="43"/>
      <c r="Q676" s="43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0">
        <v>1</v>
      </c>
      <c r="I677" s="43"/>
      <c r="J677" s="43"/>
      <c r="K677" s="43"/>
      <c r="L677" s="43"/>
      <c r="M677" s="43"/>
      <c r="N677" s="43"/>
      <c r="O677" s="43"/>
      <c r="P677" s="43"/>
      <c r="Q677" s="43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0">
        <v>2</v>
      </c>
      <c r="I678" s="43"/>
      <c r="J678" s="43"/>
      <c r="K678" s="43"/>
      <c r="L678" s="43"/>
      <c r="M678" s="43"/>
      <c r="N678" s="43"/>
      <c r="O678" s="43"/>
      <c r="P678" s="43"/>
      <c r="Q678" s="43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0">
        <v>3</v>
      </c>
      <c r="I679" s="43"/>
      <c r="J679" s="43"/>
      <c r="K679" s="43"/>
      <c r="L679" s="43"/>
      <c r="M679" s="43"/>
      <c r="N679" s="43"/>
      <c r="O679" s="43"/>
      <c r="P679" s="43"/>
      <c r="Q679" s="43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0">
        <v>4</v>
      </c>
      <c r="I680" s="43"/>
      <c r="J680" s="43"/>
      <c r="K680" s="43"/>
      <c r="L680" s="43"/>
      <c r="M680" s="43"/>
      <c r="N680" s="43"/>
      <c r="O680" s="43"/>
      <c r="P680" s="43"/>
      <c r="Q680" s="43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39">
        <v>5</v>
      </c>
      <c r="I681" s="43"/>
      <c r="J681" s="43"/>
      <c r="K681" s="43"/>
      <c r="L681" s="43"/>
      <c r="M681" s="43"/>
      <c r="N681" s="43"/>
      <c r="O681" s="43"/>
      <c r="P681" s="43"/>
      <c r="Q681" s="43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3"/>
      <c r="J682" s="43"/>
      <c r="K682" s="43"/>
      <c r="L682" s="43"/>
      <c r="M682" s="43"/>
      <c r="N682" s="43"/>
      <c r="O682" s="43"/>
      <c r="P682" s="43"/>
      <c r="Q682" s="43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R28"/>
  <sheetViews>
    <sheetView tabSelected="1" topLeftCell="E1" workbookViewId="0">
      <selection activeCell="L11" sqref="L11:L16"/>
    </sheetView>
  </sheetViews>
  <sheetFormatPr defaultRowHeight="15"/>
  <cols>
    <col min="1" max="1" width="13.140625" customWidth="1"/>
    <col min="2" max="2" width="7.85546875" customWidth="1"/>
    <col min="3" max="3" width="14.5703125" bestFit="1" customWidth="1"/>
    <col min="4" max="10" width="14.140625" customWidth="1"/>
    <col min="11" max="11" width="7.5703125" bestFit="1" customWidth="1"/>
    <col min="12" max="12" width="16.85546875" customWidth="1"/>
    <col min="13" max="13" width="16.5703125" bestFit="1" customWidth="1"/>
    <col min="14" max="14" width="17.5703125" bestFit="1" customWidth="1"/>
    <col min="15" max="15" width="17" bestFit="1" customWidth="1"/>
  </cols>
  <sheetData>
    <row r="3" spans="1:18">
      <c r="C3" s="7" t="s">
        <v>156</v>
      </c>
      <c r="N3">
        <v>10</v>
      </c>
      <c r="O3">
        <v>18</v>
      </c>
      <c r="Q3">
        <v>10</v>
      </c>
      <c r="R3">
        <v>10</v>
      </c>
    </row>
    <row r="4" spans="1:18">
      <c r="A4" s="7" t="s">
        <v>79</v>
      </c>
      <c r="B4" s="7" t="s">
        <v>51</v>
      </c>
      <c r="C4" t="s">
        <v>193</v>
      </c>
      <c r="D4" t="s">
        <v>194</v>
      </c>
      <c r="G4" t="s">
        <v>286</v>
      </c>
      <c r="H4" t="s">
        <v>289</v>
      </c>
      <c r="I4" t="s">
        <v>287</v>
      </c>
      <c r="K4" t="s">
        <v>189</v>
      </c>
      <c r="L4" t="s">
        <v>288</v>
      </c>
      <c r="N4">
        <v>13</v>
      </c>
      <c r="O4">
        <v>18</v>
      </c>
      <c r="Q4">
        <v>13</v>
      </c>
      <c r="R4">
        <v>10</v>
      </c>
    </row>
    <row r="5" spans="1:18">
      <c r="A5" t="s">
        <v>74</v>
      </c>
      <c r="B5" t="s">
        <v>62</v>
      </c>
      <c r="C5" s="2">
        <v>15.724137931034482</v>
      </c>
      <c r="D5" s="2">
        <v>21.724137931034484</v>
      </c>
      <c r="E5" s="2"/>
      <c r="F5" s="2"/>
      <c r="G5" s="2">
        <v>22</v>
      </c>
      <c r="H5" s="2">
        <v>43</v>
      </c>
      <c r="I5">
        <f>[1]!day_length(G5,-43,-6)</f>
        <v>15.93699836730957</v>
      </c>
      <c r="J5">
        <f>[1]!day_length(H5,-43,-6)</f>
        <v>15.05659008026123</v>
      </c>
      <c r="K5" s="2">
        <f>C5</f>
        <v>15.724137931034482</v>
      </c>
      <c r="L5" s="6">
        <f>SUM(D5:E5)-K5</f>
        <v>6.0000000000000018</v>
      </c>
      <c r="N5">
        <v>16</v>
      </c>
      <c r="O5" s="2">
        <v>15</v>
      </c>
      <c r="Q5">
        <v>16</v>
      </c>
      <c r="R5" s="61">
        <v>7</v>
      </c>
    </row>
    <row r="6" spans="1:18">
      <c r="B6" t="s">
        <v>63</v>
      </c>
      <c r="C6" s="2">
        <v>15.6</v>
      </c>
      <c r="D6" s="2">
        <v>20.413793103448278</v>
      </c>
      <c r="E6" s="2"/>
      <c r="F6" s="2"/>
      <c r="G6" s="2">
        <v>22</v>
      </c>
      <c r="H6" s="2">
        <v>43</v>
      </c>
      <c r="I6">
        <f>[1]!day_length(G6,-43,-6)</f>
        <v>15.93699836730957</v>
      </c>
      <c r="J6">
        <f>[1]!day_length(H6,-43,-6)</f>
        <v>15.05659008026123</v>
      </c>
      <c r="K6" s="2">
        <f t="shared" ref="K6:K16" si="0">C6</f>
        <v>15.6</v>
      </c>
      <c r="L6" s="6">
        <f t="shared" ref="L6:L16" si="1">SUM(D6:E6)-K6</f>
        <v>4.8137931034482779</v>
      </c>
      <c r="N6">
        <v>20</v>
      </c>
      <c r="O6">
        <v>15</v>
      </c>
      <c r="Q6">
        <v>20</v>
      </c>
      <c r="R6">
        <v>7</v>
      </c>
    </row>
    <row r="7" spans="1:18">
      <c r="B7" t="s">
        <v>64</v>
      </c>
      <c r="C7" s="2">
        <v>15.392857142857142</v>
      </c>
      <c r="D7" s="2">
        <v>20.36</v>
      </c>
      <c r="E7" s="2"/>
      <c r="F7" s="2"/>
      <c r="G7" s="2">
        <v>22</v>
      </c>
      <c r="H7" s="2">
        <v>43</v>
      </c>
      <c r="I7">
        <f>[1]!day_length(G7,-43,-6)</f>
        <v>15.93699836730957</v>
      </c>
      <c r="J7">
        <f>[1]!day_length(H7,-43,-6)</f>
        <v>15.05659008026123</v>
      </c>
      <c r="K7" s="2">
        <f t="shared" si="0"/>
        <v>15.392857142857142</v>
      </c>
      <c r="L7" s="6">
        <f t="shared" si="1"/>
        <v>4.9671428571428571</v>
      </c>
    </row>
    <row r="8" spans="1:18">
      <c r="A8" t="s">
        <v>75</v>
      </c>
      <c r="B8" t="s">
        <v>62</v>
      </c>
      <c r="C8" s="2">
        <v>18.407407407407408</v>
      </c>
      <c r="D8" s="2"/>
      <c r="E8" s="61">
        <v>28</v>
      </c>
      <c r="F8" s="2"/>
      <c r="G8" s="2">
        <v>90</v>
      </c>
      <c r="H8" s="2">
        <v>147</v>
      </c>
      <c r="I8">
        <f>[1]!day_length(G8,-43,-6)</f>
        <v>12.690816879272461</v>
      </c>
      <c r="J8">
        <f>[1]!day_length(H8,-43,-6)</f>
        <v>10.400565147399902</v>
      </c>
      <c r="K8" s="2">
        <f t="shared" si="0"/>
        <v>18.407407407407408</v>
      </c>
      <c r="L8" s="6">
        <f t="shared" si="1"/>
        <v>9.5925925925925917</v>
      </c>
    </row>
    <row r="9" spans="1:18">
      <c r="B9" t="s">
        <v>63</v>
      </c>
      <c r="C9" s="2">
        <v>18.142857142857142</v>
      </c>
      <c r="D9" s="2"/>
      <c r="E9" s="61">
        <v>28</v>
      </c>
      <c r="F9" s="2"/>
      <c r="G9" s="2">
        <v>90</v>
      </c>
      <c r="H9" s="2">
        <v>147</v>
      </c>
      <c r="I9">
        <f>[1]!day_length(G9,-43,-6)</f>
        <v>12.690816879272461</v>
      </c>
      <c r="J9">
        <f>[1]!day_length(H9,-43,-6)</f>
        <v>10.400565147399902</v>
      </c>
      <c r="K9" s="2">
        <f t="shared" si="0"/>
        <v>18.142857142857142</v>
      </c>
      <c r="L9" s="6">
        <f t="shared" si="1"/>
        <v>9.8571428571428577</v>
      </c>
      <c r="O9" s="2"/>
      <c r="P9" s="61"/>
      <c r="Q9" s="2"/>
    </row>
    <row r="10" spans="1:18">
      <c r="B10" t="s">
        <v>64</v>
      </c>
      <c r="C10" s="2">
        <v>17.888888888888889</v>
      </c>
      <c r="D10" s="2"/>
      <c r="E10" s="61">
        <v>28</v>
      </c>
      <c r="F10" s="2"/>
      <c r="G10" s="2">
        <v>90</v>
      </c>
      <c r="H10" s="2">
        <v>147</v>
      </c>
      <c r="I10">
        <f>[1]!day_length(G10,-43,-6)</f>
        <v>12.690816879272461</v>
      </c>
      <c r="J10">
        <f>[1]!day_length(H10,-43,-6)</f>
        <v>10.400565147399902</v>
      </c>
      <c r="K10" s="2">
        <f t="shared" si="0"/>
        <v>17.888888888888889</v>
      </c>
      <c r="L10" s="6">
        <f t="shared" si="1"/>
        <v>10.111111111111111</v>
      </c>
    </row>
    <row r="11" spans="1:18">
      <c r="A11" t="s">
        <v>76</v>
      </c>
      <c r="B11" t="s">
        <v>62</v>
      </c>
      <c r="C11" s="2">
        <v>16.5</v>
      </c>
      <c r="D11" s="2">
        <v>24</v>
      </c>
      <c r="E11" s="2"/>
      <c r="F11" s="2"/>
      <c r="G11" s="2">
        <v>299</v>
      </c>
      <c r="H11" s="2">
        <v>341</v>
      </c>
      <c r="I11">
        <f>[1]!day_length(G11,-43,-6)</f>
        <v>14.81067943572998</v>
      </c>
      <c r="J11">
        <f>[1]!day_length(H11,-43,-6)</f>
        <v>16.374711990356445</v>
      </c>
      <c r="K11" s="2">
        <f t="shared" si="0"/>
        <v>16.5</v>
      </c>
      <c r="L11" s="6">
        <f t="shared" si="1"/>
        <v>7.5</v>
      </c>
    </row>
    <row r="12" spans="1:18">
      <c r="B12" t="s">
        <v>63</v>
      </c>
      <c r="C12" s="2">
        <v>16.307692307692307</v>
      </c>
      <c r="D12" s="2">
        <v>23.80952380952381</v>
      </c>
      <c r="E12" s="2"/>
      <c r="F12" s="2"/>
      <c r="G12" s="2">
        <v>299</v>
      </c>
      <c r="H12" s="2">
        <v>341</v>
      </c>
      <c r="I12">
        <f>[1]!day_length(G12,-43,-6)</f>
        <v>14.81067943572998</v>
      </c>
      <c r="J12">
        <f>[1]!day_length(H12,-43,-6)</f>
        <v>16.374711990356445</v>
      </c>
      <c r="K12" s="2">
        <f t="shared" si="0"/>
        <v>16.307692307692307</v>
      </c>
      <c r="L12" s="6">
        <f t="shared" si="1"/>
        <v>7.5018315018315036</v>
      </c>
    </row>
    <row r="13" spans="1:18">
      <c r="B13" t="s">
        <v>64</v>
      </c>
      <c r="C13" s="2">
        <v>16.466666666666665</v>
      </c>
      <c r="D13" s="2">
        <v>24.136363636363637</v>
      </c>
      <c r="E13" s="2"/>
      <c r="F13" s="2"/>
      <c r="G13" s="2">
        <v>299</v>
      </c>
      <c r="H13" s="2">
        <v>341</v>
      </c>
      <c r="I13">
        <f>[1]!day_length(G13,-43,-6)</f>
        <v>14.81067943572998</v>
      </c>
      <c r="J13">
        <f>[1]!day_length(H13,-43,-6)</f>
        <v>16.374711990356445</v>
      </c>
      <c r="K13" s="2">
        <f t="shared" si="0"/>
        <v>16.466666666666665</v>
      </c>
      <c r="L13" s="6">
        <f t="shared" si="1"/>
        <v>7.6696969696969717</v>
      </c>
      <c r="O13" s="2"/>
      <c r="P13" s="2"/>
      <c r="Q13" s="2"/>
    </row>
    <row r="14" spans="1:18">
      <c r="A14" t="s">
        <v>77</v>
      </c>
      <c r="B14" t="s">
        <v>62</v>
      </c>
      <c r="C14" s="2">
        <v>15.74074074074074</v>
      </c>
      <c r="D14" s="2"/>
      <c r="E14" s="61">
        <v>23</v>
      </c>
      <c r="F14" s="2"/>
      <c r="G14" s="2">
        <v>354</v>
      </c>
      <c r="H14" s="2">
        <v>18</v>
      </c>
      <c r="I14">
        <f>[1]!day_length(G14,-43,-6)</f>
        <v>16.51978874206543</v>
      </c>
      <c r="J14">
        <f>[1]!day_length(H14,-43,-6)</f>
        <v>16.070426940917969</v>
      </c>
      <c r="K14" s="2">
        <f t="shared" si="0"/>
        <v>15.74074074074074</v>
      </c>
      <c r="L14" s="6">
        <f t="shared" si="1"/>
        <v>7.2592592592592595</v>
      </c>
    </row>
    <row r="15" spans="1:18">
      <c r="B15" t="s">
        <v>63</v>
      </c>
      <c r="C15" s="2">
        <v>15.793103448275861</v>
      </c>
      <c r="D15" s="2"/>
      <c r="E15" s="61">
        <v>23</v>
      </c>
      <c r="F15" s="2"/>
      <c r="G15" s="2">
        <v>354</v>
      </c>
      <c r="H15" s="2">
        <v>18</v>
      </c>
      <c r="I15">
        <f>[1]!day_length(G15,-43,-6)</f>
        <v>16.51978874206543</v>
      </c>
      <c r="J15">
        <f>[1]!day_length(H15,-43,-6)</f>
        <v>16.070426940917969</v>
      </c>
      <c r="K15" s="2">
        <f t="shared" si="0"/>
        <v>15.793103448275861</v>
      </c>
      <c r="L15" s="6">
        <f t="shared" si="1"/>
        <v>7.2068965517241388</v>
      </c>
    </row>
    <row r="16" spans="1:18">
      <c r="B16" t="s">
        <v>64</v>
      </c>
      <c r="C16" s="2">
        <v>15.48</v>
      </c>
      <c r="D16" s="2"/>
      <c r="E16" s="61">
        <v>23</v>
      </c>
      <c r="F16" s="2"/>
      <c r="G16" s="2">
        <v>354</v>
      </c>
      <c r="H16" s="2">
        <v>18</v>
      </c>
      <c r="I16">
        <f>[1]!day_length(G16,-43,-6)</f>
        <v>16.51978874206543</v>
      </c>
      <c r="J16">
        <f>[1]!day_length(H16,-43,-6)</f>
        <v>16.070426940917969</v>
      </c>
      <c r="K16" s="2">
        <f t="shared" si="0"/>
        <v>15.48</v>
      </c>
      <c r="L16" s="6">
        <f t="shared" si="1"/>
        <v>7.52</v>
      </c>
    </row>
    <row r="17" spans="4:17">
      <c r="D17" s="2"/>
      <c r="E17" s="2"/>
      <c r="F17" s="2"/>
      <c r="G17" s="2"/>
      <c r="H17" s="2"/>
      <c r="I17" s="2"/>
      <c r="J17" s="2"/>
      <c r="L17" s="52"/>
      <c r="O17" s="2"/>
      <c r="P17" s="2"/>
      <c r="Q17" s="2"/>
    </row>
    <row r="18" spans="4:17">
      <c r="D18" s="2"/>
      <c r="E18" s="2"/>
      <c r="F18" s="2"/>
      <c r="G18" s="2">
        <v>42346</v>
      </c>
      <c r="H18" s="2"/>
      <c r="I18" s="2"/>
      <c r="J18" s="2"/>
    </row>
    <row r="19" spans="4:17">
      <c r="D19" s="2"/>
      <c r="E19" s="2"/>
      <c r="F19" s="2"/>
      <c r="G19" s="2">
        <v>42005</v>
      </c>
      <c r="H19" s="2"/>
      <c r="I19" s="2"/>
      <c r="J19" s="2"/>
    </row>
    <row r="20" spans="4:17">
      <c r="D20" s="2"/>
      <c r="E20" s="2"/>
      <c r="F20" s="2"/>
      <c r="G20" s="2">
        <f>G18-G19</f>
        <v>341</v>
      </c>
      <c r="H20" s="2"/>
      <c r="I20" s="2"/>
      <c r="J20" s="2"/>
    </row>
    <row r="21" spans="4:17">
      <c r="D21" s="2"/>
      <c r="E21" s="2"/>
      <c r="F21" s="2"/>
      <c r="G21" s="2"/>
      <c r="H21" s="2"/>
      <c r="I21" s="2"/>
      <c r="J21" s="2"/>
    </row>
    <row r="22" spans="4:17">
      <c r="D22" s="2"/>
      <c r="E22" s="2"/>
      <c r="F22" s="2"/>
      <c r="G22" s="2"/>
      <c r="H22" s="2"/>
      <c r="I22" s="2"/>
      <c r="J22" s="2"/>
      <c r="L22" s="52"/>
      <c r="O22" s="2"/>
      <c r="P22" s="2"/>
      <c r="Q22" s="2"/>
    </row>
    <row r="23" spans="4:17">
      <c r="D23" s="2"/>
      <c r="E23" s="2"/>
      <c r="F23" s="2"/>
      <c r="G23" s="2"/>
      <c r="H23" s="2"/>
      <c r="I23" s="2"/>
      <c r="J23" s="2"/>
    </row>
    <row r="24" spans="4:17">
      <c r="D24" s="2"/>
      <c r="E24" s="2"/>
      <c r="F24" s="2"/>
      <c r="G24" s="2"/>
      <c r="H24" s="2"/>
      <c r="I24" s="2"/>
      <c r="J24" s="2"/>
    </row>
    <row r="25" spans="4:17">
      <c r="D25" s="2"/>
      <c r="E25" s="2"/>
      <c r="F25" s="2"/>
      <c r="G25" s="2"/>
      <c r="H25" s="2"/>
      <c r="I25" s="2"/>
      <c r="J25" s="2"/>
    </row>
    <row r="26" spans="4:17">
      <c r="D26" s="2"/>
      <c r="E26" s="2"/>
      <c r="F26" s="2"/>
      <c r="G26" s="2"/>
      <c r="H26" s="2"/>
      <c r="I26" s="2"/>
      <c r="J26" s="2"/>
    </row>
    <row r="27" spans="4:17">
      <c r="D27" s="2"/>
      <c r="E27" s="2"/>
      <c r="F27" s="2"/>
      <c r="G27" s="2"/>
      <c r="H27" s="2"/>
      <c r="I27" s="2"/>
      <c r="J27" s="2"/>
    </row>
    <row r="28" spans="4:17">
      <c r="D28" s="2"/>
      <c r="E28" s="2"/>
      <c r="F28" s="2"/>
      <c r="G28" s="2"/>
      <c r="H28" s="2"/>
      <c r="I28" s="2"/>
      <c r="J28" s="2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98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2015-05-20T04:12:08Z</dcterms:modified>
</cp:coreProperties>
</file>