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UnderVC\ApsimNextGen\Tests\Simulation\SoilNitrogenPatch\"/>
    </mc:Choice>
  </mc:AlternateContent>
  <xr:revisionPtr revIDLastSave="0" documentId="13_ncr:40009_{7BCCA586-47DD-4E6C-9655-4F644548FC9C}" xr6:coauthVersionLast="47" xr6:coauthVersionMax="47" xr10:uidLastSave="{00000000-0000-0000-0000-000000000000}"/>
  <bookViews>
    <workbookView xWindow="2040" yWindow="1200" windowWidth="27075" windowHeight="19590" activeTab="1"/>
  </bookViews>
  <sheets>
    <sheet name="Sheet2" sheetId="3" r:id="rId1"/>
    <sheet name="Sheet1" sheetId="2" r:id="rId2"/>
    <sheet name="PatchyMcPatchFace.ReportingWith" sheetId="1" r:id="rId3"/>
  </sheets>
  <calcPr calcId="0"/>
  <pivotCaches>
    <pivotCache cacheId="20" r:id="rId4"/>
  </pivotCaches>
</workbook>
</file>

<file path=xl/calcChain.xml><?xml version="1.0" encoding="utf-8"?>
<calcChain xmlns="http://schemas.openxmlformats.org/spreadsheetml/2006/main">
  <c r="H31" i="2" l="1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H1" i="2"/>
  <c r="G1" i="2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91" i="1"/>
  <c r="A91" i="1"/>
  <c r="D90" i="1"/>
  <c r="A90" i="1"/>
  <c r="D89" i="1"/>
  <c r="A89" i="1"/>
  <c r="D88" i="1"/>
  <c r="A88" i="1"/>
  <c r="D87" i="1"/>
  <c r="A87" i="1"/>
  <c r="D86" i="1"/>
  <c r="A86" i="1"/>
  <c r="D85" i="1"/>
  <c r="A85" i="1"/>
  <c r="D84" i="1"/>
  <c r="A84" i="1"/>
  <c r="D83" i="1"/>
  <c r="A83" i="1"/>
  <c r="D82" i="1"/>
  <c r="A82" i="1"/>
  <c r="D81" i="1"/>
  <c r="A81" i="1"/>
  <c r="D80" i="1"/>
  <c r="A80" i="1"/>
  <c r="D79" i="1"/>
  <c r="A79" i="1"/>
  <c r="C79" i="1" s="1"/>
  <c r="D78" i="1"/>
  <c r="A78" i="1"/>
  <c r="D77" i="1"/>
  <c r="A77" i="1"/>
  <c r="D76" i="1"/>
  <c r="A76" i="1"/>
  <c r="D75" i="1"/>
  <c r="A75" i="1"/>
  <c r="C75" i="1" s="1"/>
  <c r="D74" i="1"/>
  <c r="A74" i="1"/>
  <c r="D73" i="1"/>
  <c r="A73" i="1"/>
  <c r="D72" i="1"/>
  <c r="A72" i="1"/>
  <c r="D71" i="1"/>
  <c r="A71" i="1"/>
  <c r="C71" i="1" s="1"/>
  <c r="D70" i="1"/>
  <c r="A70" i="1"/>
  <c r="D69" i="1"/>
  <c r="A69" i="1"/>
  <c r="D68" i="1"/>
  <c r="A68" i="1"/>
  <c r="D67" i="1"/>
  <c r="A67" i="1"/>
  <c r="C67" i="1" s="1"/>
  <c r="D66" i="1"/>
  <c r="A66" i="1"/>
  <c r="D65" i="1"/>
  <c r="A65" i="1"/>
  <c r="D64" i="1"/>
  <c r="A64" i="1"/>
  <c r="D63" i="1"/>
  <c r="A63" i="1"/>
  <c r="C63" i="1" s="1"/>
  <c r="D62" i="1"/>
  <c r="A62" i="1"/>
  <c r="D61" i="1"/>
  <c r="A61" i="1"/>
  <c r="D60" i="1"/>
  <c r="A60" i="1"/>
  <c r="D59" i="1"/>
  <c r="A59" i="1"/>
  <c r="C59" i="1" s="1"/>
  <c r="D58" i="1"/>
  <c r="A58" i="1"/>
  <c r="D57" i="1"/>
  <c r="A57" i="1"/>
  <c r="D56" i="1"/>
  <c r="A56" i="1"/>
  <c r="D55" i="1"/>
  <c r="A55" i="1"/>
  <c r="D54" i="1"/>
  <c r="A54" i="1"/>
  <c r="D53" i="1"/>
  <c r="A53" i="1"/>
  <c r="D52" i="1"/>
  <c r="A52" i="1"/>
  <c r="D51" i="1"/>
  <c r="A51" i="1"/>
  <c r="C51" i="1" s="1"/>
  <c r="D50" i="1"/>
  <c r="A50" i="1"/>
  <c r="D49" i="1"/>
  <c r="A49" i="1"/>
  <c r="D48" i="1"/>
  <c r="A48" i="1"/>
  <c r="D47" i="1"/>
  <c r="A47" i="1"/>
  <c r="D46" i="1"/>
  <c r="A46" i="1"/>
  <c r="D45" i="1"/>
  <c r="A45" i="1"/>
  <c r="D44" i="1"/>
  <c r="A44" i="1"/>
  <c r="D43" i="1"/>
  <c r="A43" i="1"/>
  <c r="C43" i="1" s="1"/>
  <c r="D42" i="1"/>
  <c r="A42" i="1"/>
  <c r="D41" i="1"/>
  <c r="A41" i="1"/>
  <c r="D40" i="1"/>
  <c r="A40" i="1"/>
  <c r="D39" i="1"/>
  <c r="A39" i="1"/>
  <c r="D38" i="1"/>
  <c r="A38" i="1"/>
  <c r="D37" i="1"/>
  <c r="A37" i="1"/>
  <c r="D36" i="1"/>
  <c r="A36" i="1"/>
  <c r="D35" i="1"/>
  <c r="A35" i="1"/>
  <c r="C35" i="1" s="1"/>
  <c r="D34" i="1"/>
  <c r="A34" i="1"/>
  <c r="D33" i="1"/>
  <c r="A33" i="1"/>
  <c r="D32" i="1"/>
  <c r="A32" i="1"/>
  <c r="D31" i="1"/>
  <c r="A31" i="1"/>
  <c r="D30" i="1"/>
  <c r="A30" i="1"/>
  <c r="D29" i="1"/>
  <c r="A29" i="1"/>
  <c r="D28" i="1"/>
  <c r="A28" i="1"/>
  <c r="D27" i="1"/>
  <c r="A27" i="1"/>
  <c r="C27" i="1" s="1"/>
  <c r="D26" i="1"/>
  <c r="A26" i="1"/>
  <c r="D25" i="1"/>
  <c r="A25" i="1"/>
  <c r="D24" i="1"/>
  <c r="A24" i="1"/>
  <c r="D23" i="1"/>
  <c r="A23" i="1"/>
  <c r="D22" i="1"/>
  <c r="A22" i="1"/>
  <c r="D21" i="1"/>
  <c r="A21" i="1"/>
  <c r="D20" i="1"/>
  <c r="A20" i="1"/>
  <c r="D19" i="1"/>
  <c r="A19" i="1"/>
  <c r="C19" i="1" s="1"/>
  <c r="D18" i="1"/>
  <c r="A18" i="1"/>
  <c r="D17" i="1"/>
  <c r="A17" i="1"/>
  <c r="D16" i="1"/>
  <c r="A16" i="1"/>
  <c r="D15" i="1"/>
  <c r="A15" i="1"/>
  <c r="D14" i="1"/>
  <c r="A14" i="1"/>
  <c r="D13" i="1"/>
  <c r="A13" i="1"/>
  <c r="D12" i="1"/>
  <c r="A12" i="1"/>
  <c r="D11" i="1"/>
  <c r="A11" i="1"/>
  <c r="C11" i="1" s="1"/>
  <c r="D10" i="1"/>
  <c r="A10" i="1"/>
  <c r="D9" i="1"/>
  <c r="A9" i="1"/>
  <c r="D8" i="1"/>
  <c r="A8" i="1"/>
  <c r="D7" i="1"/>
  <c r="A7" i="1"/>
  <c r="D6" i="1"/>
  <c r="A6" i="1"/>
  <c r="D5" i="1"/>
  <c r="A5" i="1"/>
  <c r="D4" i="1"/>
  <c r="A4" i="1"/>
  <c r="D3" i="1"/>
  <c r="A3" i="1"/>
  <c r="C3" i="1" s="1"/>
  <c r="A2" i="1"/>
  <c r="C2" i="1" s="1"/>
  <c r="D2" i="1"/>
  <c r="C23" i="1" l="1"/>
  <c r="C39" i="1"/>
  <c r="C47" i="1"/>
  <c r="C55" i="1"/>
  <c r="C31" i="1"/>
  <c r="C77" i="1"/>
  <c r="C58" i="1"/>
  <c r="C13" i="1"/>
  <c r="C45" i="1"/>
  <c r="C84" i="1"/>
  <c r="C32" i="1"/>
  <c r="C7" i="1"/>
  <c r="C64" i="1"/>
  <c r="C15" i="1"/>
  <c r="C26" i="1"/>
  <c r="C14" i="1"/>
  <c r="C20" i="1"/>
  <c r="C33" i="1"/>
  <c r="C46" i="1"/>
  <c r="C52" i="1"/>
  <c r="C65" i="1"/>
  <c r="C78" i="1"/>
  <c r="C85" i="1"/>
  <c r="C8" i="1"/>
  <c r="C21" i="1"/>
  <c r="C34" i="1"/>
  <c r="C40" i="1"/>
  <c r="C53" i="1"/>
  <c r="C66" i="1"/>
  <c r="C72" i="1"/>
  <c r="C86" i="1"/>
  <c r="C9" i="1"/>
  <c r="C22" i="1"/>
  <c r="C28" i="1"/>
  <c r="C41" i="1"/>
  <c r="C54" i="1"/>
  <c r="C60" i="1"/>
  <c r="C73" i="1"/>
  <c r="C87" i="1"/>
  <c r="C10" i="1"/>
  <c r="C16" i="1"/>
  <c r="C29" i="1"/>
  <c r="C42" i="1"/>
  <c r="C48" i="1"/>
  <c r="C61" i="1"/>
  <c r="C74" i="1"/>
  <c r="C80" i="1"/>
  <c r="C88" i="1"/>
  <c r="C4" i="1"/>
  <c r="C17" i="1"/>
  <c r="C30" i="1"/>
  <c r="C36" i="1"/>
  <c r="C49" i="1"/>
  <c r="C62" i="1"/>
  <c r="C68" i="1"/>
  <c r="C81" i="1"/>
  <c r="C89" i="1"/>
  <c r="C5" i="1"/>
  <c r="C18" i="1"/>
  <c r="C24" i="1"/>
  <c r="C37" i="1"/>
  <c r="C50" i="1"/>
  <c r="C56" i="1"/>
  <c r="C69" i="1"/>
  <c r="C82" i="1"/>
  <c r="C90" i="1"/>
  <c r="C6" i="1"/>
  <c r="C12" i="1"/>
  <c r="C25" i="1"/>
  <c r="C38" i="1"/>
  <c r="C44" i="1"/>
  <c r="C57" i="1"/>
  <c r="C70" i="1"/>
  <c r="C76" i="1"/>
  <c r="C83" i="1"/>
  <c r="C91" i="1"/>
</calcChain>
</file>

<file path=xl/sharedStrings.xml><?xml version="1.0" encoding="utf-8"?>
<sst xmlns="http://schemas.openxmlformats.org/spreadsheetml/2006/main" count="558" uniqueCount="92">
  <si>
    <t>SimulationID</t>
  </si>
  <si>
    <t>CheckpointID</t>
  </si>
  <si>
    <t>CheckpointName</t>
  </si>
  <si>
    <t>Composition</t>
  </si>
  <si>
    <t xml:space="preserve">      Date</t>
  </si>
  <si>
    <t xml:space="preserve">  Denit</t>
  </si>
  <si>
    <t>DenitN2O</t>
  </si>
  <si>
    <t>Experiment</t>
  </si>
  <si>
    <t xml:space="preserve"> FixedN</t>
  </si>
  <si>
    <t>HarvestedN</t>
  </si>
  <si>
    <t>HarvestedWt</t>
  </si>
  <si>
    <t xml:space="preserve"> HerbageN</t>
  </si>
  <si>
    <t xml:space="preserve">  HerbageWt</t>
  </si>
  <si>
    <t xml:space="preserve"> LeachN</t>
  </si>
  <si>
    <t xml:space="preserve">      MinN</t>
  </si>
  <si>
    <t>MinNByPatch(1)</t>
  </si>
  <si>
    <t>MinNByPatch(2)</t>
  </si>
  <si>
    <t>MinNByPatch(3)</t>
  </si>
  <si>
    <t>MinNByPatch(4)</t>
  </si>
  <si>
    <t>MinNByPatch(5)</t>
  </si>
  <si>
    <t>NH4ByPatch(1)</t>
  </si>
  <si>
    <t>NH4ByPatch(2)</t>
  </si>
  <si>
    <t>NH4ByPatch(3)</t>
  </si>
  <si>
    <t>NH4ByPatch(4)</t>
  </si>
  <si>
    <t>NH4ByPatch(5)</t>
  </si>
  <si>
    <t xml:space="preserve">     NH4N</t>
  </si>
  <si>
    <t>NO3ByPatch(1)</t>
  </si>
  <si>
    <t>NO3ByPatch(2)</t>
  </si>
  <si>
    <t>NO3ByPatch(3)</t>
  </si>
  <si>
    <t>NO3ByPatch(4)</t>
  </si>
  <si>
    <t>NO3ByPatch(5)</t>
  </si>
  <si>
    <t xml:space="preserve">      NO3N</t>
  </si>
  <si>
    <t>PatchNum</t>
  </si>
  <si>
    <t>PatchType</t>
  </si>
  <si>
    <t>PseudoPatches</t>
  </si>
  <si>
    <t>SystemType</t>
  </si>
  <si>
    <t xml:space="preserve">    TotalC</t>
  </si>
  <si>
    <t xml:space="preserve">   TotalN</t>
  </si>
  <si>
    <t xml:space="preserve"> UptakeN</t>
  </si>
  <si>
    <t>UreaByPatch(1)</t>
  </si>
  <si>
    <t>UreaByPatch(2)</t>
  </si>
  <si>
    <t>UreaByPatch(3)</t>
  </si>
  <si>
    <t>UreaByPatch(4)</t>
  </si>
  <si>
    <t>UreaByPatch(5)</t>
  </si>
  <si>
    <t xml:space="preserve">   UreaN</t>
  </si>
  <si>
    <t>UrineNReturned</t>
  </si>
  <si>
    <t>Year</t>
  </si>
  <si>
    <t>ZoneCount</t>
  </si>
  <si>
    <t xml:space="preserve"> ExpRangeSystemTypeBPatchNum5PatchTypetrue</t>
  </si>
  <si>
    <t xml:space="preserve">       Current</t>
  </si>
  <si>
    <t xml:space="preserve">  ExpRange</t>
  </si>
  <si>
    <t xml:space="preserve">     true</t>
  </si>
  <si>
    <t xml:space="preserve">         True</t>
  </si>
  <si>
    <t xml:space="preserve">         B</t>
  </si>
  <si>
    <t xml:space="preserve"> ExpRangeSystemTypeEPatchNum5PatchTypetrue</t>
  </si>
  <si>
    <t xml:space="preserve">         A</t>
  </si>
  <si>
    <t xml:space="preserve"> ExpRangeSystemTypeAPatchNum5PatchTypetrue</t>
  </si>
  <si>
    <t xml:space="preserve">         E</t>
  </si>
  <si>
    <t xml:space="preserve">         C</t>
  </si>
  <si>
    <t xml:space="preserve"> ExpRangeSystemTypeCPatchNum5PatchTypetrue</t>
  </si>
  <si>
    <t xml:space="preserve"> ExpRangeSystemTypeDPatchNum5PatchTypetrue</t>
  </si>
  <si>
    <t xml:space="preserve">         D</t>
  </si>
  <si>
    <t xml:space="preserve"> ExpRangeSystemTypeFPatchNum5PatchTypetrue</t>
  </si>
  <si>
    <t xml:space="preserve">         F</t>
  </si>
  <si>
    <t>ExpRangeSystemTypeBPatchNum5PatchTypefalse</t>
  </si>
  <si>
    <t xml:space="preserve">    false</t>
  </si>
  <si>
    <t xml:space="preserve">        False</t>
  </si>
  <si>
    <t>ExpRangeSystemTypeAPatchNum5PatchTypefalse</t>
  </si>
  <si>
    <t>ExpRangeSystemTypeCPatchNum5PatchTypefalse</t>
  </si>
  <si>
    <t>ExpRangeSystemTypeEPatchNum5PatchTypefalse</t>
  </si>
  <si>
    <t>ExpRangeSystemTypeDPatchNum5PatchTypefalse</t>
  </si>
  <si>
    <t>ExpRangeSystemTypeFPatchNum5PatchTypefalse</t>
  </si>
  <si>
    <t>SimulationName</t>
  </si>
  <si>
    <t>System</t>
  </si>
  <si>
    <t>Dummy</t>
  </si>
  <si>
    <t>SysNumYear</t>
  </si>
  <si>
    <t>D3</t>
  </si>
  <si>
    <t>Row Labels</t>
  </si>
  <si>
    <t>A_5_1976</t>
  </si>
  <si>
    <t>E_5_1975</t>
  </si>
  <si>
    <t>E_5_1976</t>
  </si>
  <si>
    <t>E_5_1977</t>
  </si>
  <si>
    <t>E_5_1978</t>
  </si>
  <si>
    <t>E_5_1979</t>
  </si>
  <si>
    <t>Column Labels</t>
  </si>
  <si>
    <t>false</t>
  </si>
  <si>
    <t>true</t>
  </si>
  <si>
    <t>Sum of  LeachN</t>
  </si>
  <si>
    <t>PatchNum2</t>
  </si>
  <si>
    <t>PatchType2</t>
  </si>
  <si>
    <t>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</si>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</sst>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true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Sheet1!$G$2:$G$34</c:f>
              <c:numCache>
                <c:formatCode>General</c:formatCode>
                <c:ptCount val="33"/>
                <c:pt idx="0">
                  <c:v>380.80399999999997</c:v>
                </c:pt>
                <c:pt idx="1">
                  <c:v>107.86</c:v>
                </c:pt>
                <c:pt idx="2">
                  <c:v>109.13200000000001</c:v>
                </c:pt>
                <c:pt idx="3">
                  <c:v>136.131</c:v>
                </c:pt>
                <c:pt idx="4">
                  <c:v>99.570999999999998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Sheet1!$H$2:$H$34</c:f>
              <c:numCache>
                <c:formatCode>General</c:formatCode>
                <c:ptCount val="33"/>
                <c:pt idx="0">
                  <c:v>375.28</c:v>
                </c:pt>
                <c:pt idx="1">
                  <c:v>107.714</c:v>
                </c:pt>
                <c:pt idx="2">
                  <c:v>108.854</c:v>
                </c:pt>
                <c:pt idx="3">
                  <c:v>134.74700000000001</c:v>
                </c:pt>
                <c:pt idx="4">
                  <c:v>97.415000000000006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9-4DEE-B6DE-314B761DF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391432"/>
        <c:axId val="626392416"/>
      </c:scatterChart>
      <c:valAx>
        <c:axId val="62639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92416"/>
        <c:crosses val="autoZero"/>
        <c:crossBetween val="midCat"/>
      </c:valAx>
      <c:valAx>
        <c:axId val="6263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9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147637</xdr:colOff>
      <xdr:row>18</xdr:row>
      <xdr:rowOff>90487</xdr:rowOff>
    </xdr:from>
    <xdr:to>
      <xdr:col>15</xdr:col>
      <xdr:colOff>452437</xdr:colOff>
      <xdr:row>32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6DC6E-4F92-5934-D047-52C323033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now, Val" refreshedDate="44973.696274768517" createdVersion="8" refreshedVersion="8" minRefreshableVersion="3" recordCount="91">
  <cacheSource type="worksheet">
    <worksheetSource ref="A1:BA1048576" sheet="PatchyMcPatchFace.ReportingWith"/>
  </cacheSource>
  <cacheFields count="53">
    <cacheField name="System" numFmtId="0">
      <sharedItems containsBlank="1" count="8">
        <s v="D"/>
        <s v="F"/>
        <s v="A"/>
        <s v="B"/>
        <s v="C"/>
        <s v="E"/>
        <e v="#VALUE!"/>
        <m/>
      </sharedItems>
    </cacheField>
    <cacheField name="PatchNum" numFmtId="0">
      <sharedItems containsString="0" containsBlank="1" containsNumber="1" containsInteger="1" minValue="0" maxValue="5"/>
    </cacheField>
    <cacheField name="SysNumYear" numFmtId="0">
      <sharedItems containsBlank="1" count="32">
        <s v="D_5_1975"/>
        <s v="D_5_1976"/>
        <s v="D_5_1977"/>
        <s v="D_5_1978"/>
        <s v="D_5_1979"/>
        <s v="F_5_1975"/>
        <s v="F_5_1976"/>
        <s v="F_5_1977"/>
        <s v="F_5_1978"/>
        <s v="F_5_1979"/>
        <s v="A_5_1975"/>
        <s v="A_5_1976"/>
        <s v="A_5_1977"/>
        <s v="A_5_1978"/>
        <s v="A_5_1979"/>
        <s v="B_5_1975"/>
        <s v="B_5_1976"/>
        <s v="B_5_1977"/>
        <s v="B_5_1978"/>
        <s v="B_5_1979"/>
        <s v="C_5_1975"/>
        <s v="C_5_1976"/>
        <s v="C_5_1977"/>
        <s v="C_5_1978"/>
        <s v="C_5_1979"/>
        <s v="E_5_1975"/>
        <s v="E_5_1976"/>
        <s v="E_5_1977"/>
        <s v="E_5_1978"/>
        <s v="E_5_1979"/>
        <e v="#VALUE!"/>
        <m/>
      </sharedItems>
    </cacheField>
    <cacheField name="PatchType" numFmtId="0">
      <sharedItems containsBlank="1" count="4">
        <s v="true"/>
        <s v="false"/>
        <e v="#VALUE!"/>
        <m/>
      </sharedItems>
    </cacheField>
    <cacheField name="Dummy" numFmtId="0">
      <sharedItems containsNonDate="0" containsString="0" containsBlank="1"/>
    </cacheField>
    <cacheField name="SimulationName" numFmtId="0">
      <sharedItems containsBlank="1" count="13">
        <s v=" ExpRangeSystemTypeDPatchNum5PatchTypetrue"/>
        <s v=" ExpRangeSystemTypeFPatchNum5PatchTypetrue"/>
        <s v=" ExpRangeSystemTypeAPatchNum5PatchTypetrue"/>
        <s v=" ExpRangeSystemTypeBPatchNum5PatchTypetrue"/>
        <s v=" ExpRangeSystemTypeCPatchNum5PatchTypetrue"/>
        <s v=" ExpRangeSystemTypeEPatchNum5PatchTypetrue"/>
        <s v="ExpRangeSystemTypeAPatchNum5PatchTypefalse"/>
        <s v="ExpRangeSystemTypeBPatchNum5PatchTypefalse"/>
        <s v="ExpRangeSystemTypeCPatchNum5PatchTypefalse"/>
        <s v="ExpRangeSystemTypeEPatchNum5PatchTypefalse"/>
        <s v="ExpRangeSystemTypeDPatchNum5PatchTypefalse"/>
        <s v="ExpRangeSystemTypeFPatchNum5PatchTypefalse"/>
        <m/>
      </sharedItems>
    </cacheField>
    <cacheField name="SimulationID" numFmtId="0">
      <sharedItems containsString="0" containsBlank="1" containsNumber="1" containsInteger="1" minValue="1" maxValue="12"/>
    </cacheField>
    <cacheField name="CheckpointID" numFmtId="0">
      <sharedItems containsString="0" containsBlank="1" containsNumber="1" containsInteger="1" minValue="1" maxValue="1"/>
    </cacheField>
    <cacheField name="CheckpointName" numFmtId="0">
      <sharedItems containsBlank="1"/>
    </cacheField>
    <cacheField name="Composition" numFmtId="0">
      <sharedItems containsString="0" containsBlank="1" containsNumber="1" minValue="0" maxValue="0.39100000000000001"/>
    </cacheField>
    <cacheField name="      Date" numFmtId="0">
      <sharedItems containsNonDate="0" containsDate="1" containsString="0" containsBlank="1" minDate="1975-12-31T00:00:00" maxDate="1980-01-01T00:00:00"/>
    </cacheField>
    <cacheField name="  Denit" numFmtId="0">
      <sharedItems containsString="0" containsBlank="1" containsNumber="1" minValue="0.56200000000000006" maxValue="406.10899999999998"/>
    </cacheField>
    <cacheField name="DenitN2O" numFmtId="0">
      <sharedItems containsString="0" containsBlank="1" containsNumber="1" minValue="0.41799999999999998" maxValue="77.605999999999995"/>
    </cacheField>
    <cacheField name="Experiment" numFmtId="0">
      <sharedItems containsBlank="1"/>
    </cacheField>
    <cacheField name=" FixedN" numFmtId="0">
      <sharedItems containsString="0" containsBlank="1" containsNumber="1" minValue="0" maxValue="491.56099999999998"/>
    </cacheField>
    <cacheField name="HarvestedN" numFmtId="0">
      <sharedItems containsString="0" containsBlank="1" containsNumber="1" minValue="69.010000000000005" maxValue="1799.317"/>
    </cacheField>
    <cacheField name="HarvestedWt" numFmtId="0">
      <sharedItems containsString="0" containsBlank="1" containsNumber="1" minValue="2914.98" maxValue="69009.627999999997"/>
    </cacheField>
    <cacheField name=" HerbageN" numFmtId="0">
      <sharedItems containsString="0" containsBlank="1" containsNumber="1" minValue="10911.235000000001" maxValue="74761.737999999998"/>
    </cacheField>
    <cacheField name="  HerbageWt" numFmtId="0">
      <sharedItems containsString="0" containsBlank="1" containsNumber="1" minValue="404104.56699999998" maxValue="2605095.4330000002"/>
    </cacheField>
    <cacheField name=" LeachN" numFmtId="0">
      <sharedItems containsString="0" containsBlank="1" containsNumber="1" minValue="13.257" maxValue="380.80399999999997"/>
    </cacheField>
    <cacheField name="      MinN" numFmtId="0">
      <sharedItems containsString="0" containsBlank="1" containsNumber="1" minValue="6533.3969999999999" maxValue="284792.152"/>
    </cacheField>
    <cacheField name="MinNByPatch(1)" numFmtId="0">
      <sharedItems containsString="0" containsBlank="1" containsNumber="1" minValue="9.6150000000000002" maxValue="218.393"/>
    </cacheField>
    <cacheField name="MinNByPatch(2)" numFmtId="0">
      <sharedItems containsString="0" containsBlank="1" containsNumber="1" minValue="10.432" maxValue="238.38399999999999"/>
    </cacheField>
    <cacheField name="MinNByPatch(3)" numFmtId="0">
      <sharedItems containsString="0" containsBlank="1" containsNumber="1" minValue="10.68" maxValue="249.12100000000001"/>
    </cacheField>
    <cacheField name="MinNByPatch(4)" numFmtId="0">
      <sharedItems containsString="0" containsBlank="1" containsNumber="1" minValue="10.47" maxValue="267.60599999999999"/>
    </cacheField>
    <cacheField name="MinNByPatch(5)" numFmtId="0">
      <sharedItems containsString="0" containsBlank="1" containsNumber="1" minValue="9.0229999999999997" maxValue="224.62100000000001"/>
    </cacheField>
    <cacheField name="NH4ByPatch(1)" numFmtId="0">
      <sharedItems containsString="0" containsBlank="1" containsNumber="1" minValue="2.226" maxValue="87.781999999999996"/>
    </cacheField>
    <cacheField name="NH4ByPatch(2)" numFmtId="0">
      <sharedItems containsString="0" containsBlank="1" containsNumber="1" minValue="2.2360000000000002" maxValue="85.272999999999996"/>
    </cacheField>
    <cacheField name="NH4ByPatch(3)" numFmtId="0">
      <sharedItems containsString="0" containsBlank="1" containsNumber="1" minValue="2.331" maxValue="82.578999999999994"/>
    </cacheField>
    <cacheField name="NH4ByPatch(4)" numFmtId="0">
      <sharedItems containsString="0" containsBlank="1" containsNumber="1" minValue="2.3330000000000002" maxValue="87.385000000000005"/>
    </cacheField>
    <cacheField name="NH4ByPatch(5)" numFmtId="0">
      <sharedItems containsString="0" containsBlank="1" containsNumber="1" minValue="2.3039999999999998" maxValue="83.093000000000004"/>
    </cacheField>
    <cacheField name="     NH4N" numFmtId="0">
      <sharedItems containsString="0" containsBlank="1" containsNumber="1" minValue="2046.662" maxValue="30850.039000000001"/>
    </cacheField>
    <cacheField name="NO3ByPatch(1)" numFmtId="0">
      <sharedItems containsString="0" containsBlank="1" containsNumber="1" minValue="7.18" maxValue="171.66200000000001"/>
    </cacheField>
    <cacheField name="NO3ByPatch(2)" numFmtId="0">
      <sharedItems containsString="0" containsBlank="1" containsNumber="1" minValue="7.9130000000000003" maxValue="225.625"/>
    </cacheField>
    <cacheField name="NO3ByPatch(3)" numFmtId="0">
      <sharedItems containsString="0" containsBlank="1" containsNumber="1" minValue="8.3490000000000002" maxValue="221.69200000000001"/>
    </cacheField>
    <cacheField name="NO3ByPatch(4)" numFmtId="0">
      <sharedItems containsString="0" containsBlank="1" containsNumber="1" minValue="7.7990000000000004" maxValue="159.17099999999999"/>
    </cacheField>
    <cacheField name="NO3ByPatch(5)" numFmtId="0">
      <sharedItems containsString="0" containsBlank="1" containsNumber="1" minValue="6.5339999999999998" maxValue="155.34899999999999"/>
    </cacheField>
    <cacheField name="      NO3N" numFmtId="0">
      <sharedItems containsString="0" containsBlank="1" containsNumber="1" minValue="4307.6689999999999" maxValue="254380.28"/>
    </cacheField>
    <cacheField name="PatchNum2" numFmtId="0">
      <sharedItems containsString="0" containsBlank="1" containsNumber="1" containsInteger="1" minValue="5" maxValue="5"/>
    </cacheField>
    <cacheField name="PatchType2" numFmtId="0">
      <sharedItems containsBlank="1"/>
    </cacheField>
    <cacheField name="PseudoPatches" numFmtId="0">
      <sharedItems containsBlank="1"/>
    </cacheField>
    <cacheField name="SystemType" numFmtId="0">
      <sharedItems containsBlank="1"/>
    </cacheField>
    <cacheField name="    TotalC" numFmtId="0">
      <sharedItems containsString="0" containsBlank="1" containsNumber="1" minValue="96436.51" maxValue="238770.06400000001"/>
    </cacheField>
    <cacheField name="   TotalN" numFmtId="0">
      <sharedItems containsString="0" containsBlank="1" containsNumber="1" minValue="8133.4160000000002" maxValue="21938.563999999998"/>
    </cacheField>
    <cacheField name=" UptakeN" numFmtId="0">
      <sharedItems containsString="0" containsBlank="1" containsNumber="1" minValue="105.08499999999999" maxValue="1991.748"/>
    </cacheField>
    <cacheField name="UreaByPatch(1)" numFmtId="0">
      <sharedItems containsString="0" containsBlank="1" containsNumber="1" minValue="0" maxValue="62.44"/>
    </cacheField>
    <cacheField name="UreaByPatch(2)" numFmtId="0">
      <sharedItems containsString="0" containsBlank="1" containsNumber="1" minValue="0" maxValue="55.08"/>
    </cacheField>
    <cacheField name="UreaByPatch(3)" numFmtId="0">
      <sharedItems containsString="0" containsBlank="1" containsNumber="1" minValue="0" maxValue="64.813999999999993"/>
    </cacheField>
    <cacheField name="UreaByPatch(4)" numFmtId="0">
      <sharedItems containsString="0" containsBlank="1" containsNumber="1" minValue="0" maxValue="54.29"/>
    </cacheField>
    <cacheField name="UreaByPatch(5)" numFmtId="0">
      <sharedItems containsString="0" containsBlank="1" containsNumber="1" minValue="0" maxValue="57.091999999999999"/>
    </cacheField>
    <cacheField name="   UreaN" numFmtId="0">
      <sharedItems containsString="0" containsBlank="1" containsNumber="1" minValue="50.040999999999997" maxValue="2748.8049999999998"/>
    </cacheField>
    <cacheField name="UrineNReturned" numFmtId="0">
      <sharedItems containsString="0" containsBlank="1" containsNumber="1" minValue="1061.9570000000001" maxValue="27306.732"/>
    </cacheField>
    <cacheField name="Year" numFmtId="0">
      <sharedItems containsString="0" containsBlank="1" containsNumber="1" containsInteger="1" minValue="1975" maxValue="1979" count="6">
        <n v="1975"/>
        <n v="1976"/>
        <n v="1977"/>
        <n v="1978"/>
        <n v="197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n v="5"/>
    <x v="0"/>
    <x v="0"/>
    <m/>
    <x v="0"/>
    <n v="1"/>
    <n v="1"/>
    <s v="       Current"/>
    <n v="0.13700000000000001"/>
    <d v="1975-12-31T00:00:00"/>
    <n v="10.973000000000001"/>
    <n v="7.117"/>
    <s v="  ExpRange"/>
    <n v="83.953999999999994"/>
    <n v="1799.317"/>
    <n v="69009.627999999997"/>
    <n v="74761.737999999998"/>
    <n v="2605095.4330000002"/>
    <n v="215.67"/>
    <n v="81852.471000000005"/>
    <n v="57.465000000000003"/>
    <n v="69.989000000000004"/>
    <n v="162.62799999999999"/>
    <n v="40.506"/>
    <n v="48.360999999999997"/>
    <n v="7.6829999999999998"/>
    <n v="10.619"/>
    <n v="64.075000000000003"/>
    <n v="7.41"/>
    <n v="7.4420000000000002"/>
    <n v="23897.641"/>
    <n v="49.706000000000003"/>
    <n v="59.293999999999997"/>
    <n v="33.738999999999997"/>
    <n v="33.020000000000003"/>
    <n v="40.844000000000001"/>
    <n v="55609.103000000003"/>
    <n v="5"/>
    <s v="     true"/>
    <s v="         True"/>
    <s v="         D"/>
    <n v="97620.654999999999"/>
    <n v="8275.2929999999997"/>
    <n v="1991.748"/>
    <n v="7.5999999999999998E-2"/>
    <n v="7.5999999999999998E-2"/>
    <n v="64.813999999999993"/>
    <n v="7.5999999999999998E-2"/>
    <n v="7.5999999999999998E-2"/>
    <n v="2345.7269999999999"/>
    <n v="27306.732"/>
    <x v="0"/>
  </r>
  <r>
    <x v="0"/>
    <n v="5"/>
    <x v="1"/>
    <x v="0"/>
    <m/>
    <x v="0"/>
    <n v="1"/>
    <n v="1"/>
    <s v="       Current"/>
    <n v="0.11600000000000001"/>
    <d v="1976-12-31T00:00:00"/>
    <n v="2.8439999999999999"/>
    <n v="1.881"/>
    <s v="  ExpRange"/>
    <n v="14.93"/>
    <n v="453.78"/>
    <n v="17643.977999999999"/>
    <n v="18309.129000000001"/>
    <n v="647696.56200000003"/>
    <n v="60.319000000000003"/>
    <n v="23486.317999999999"/>
    <n v="55.645000000000003"/>
    <n v="65.018000000000001"/>
    <n v="78.465000000000003"/>
    <n v="99.412999999999997"/>
    <n v="175.005"/>
    <n v="8.4149999999999991"/>
    <n v="8.4749999999999996"/>
    <n v="8.9130000000000003"/>
    <n v="13.12"/>
    <n v="68.716999999999999"/>
    <n v="6752.0339999999997"/>
    <n v="47.146999999999998"/>
    <n v="56.459000000000003"/>
    <n v="69.466999999999999"/>
    <n v="86.209000000000003"/>
    <n v="49.195999999999998"/>
    <n v="16103.477999999999"/>
    <n v="5"/>
    <s v="     true"/>
    <s v="         True"/>
    <s v="         D"/>
    <n v="97497.883000000002"/>
    <n v="8286.1820000000007"/>
    <n v="494.91899999999998"/>
    <n v="8.4000000000000005E-2"/>
    <n v="8.4000000000000005E-2"/>
    <n v="8.4000000000000005E-2"/>
    <n v="8.4000000000000005E-2"/>
    <n v="57.091999999999999"/>
    <n v="630.80600000000004"/>
    <n v="6902.2309999999998"/>
    <x v="1"/>
  </r>
  <r>
    <x v="0"/>
    <n v="5"/>
    <x v="2"/>
    <x v="0"/>
    <m/>
    <x v="0"/>
    <n v="1"/>
    <n v="1"/>
    <s v="       Current"/>
    <n v="0.121"/>
    <d v="1977-12-31T00:00:00"/>
    <n v="2.9540000000000002"/>
    <n v="1.91"/>
    <s v="  ExpRange"/>
    <n v="16.486000000000001"/>
    <n v="451.31400000000002"/>
    <n v="17746.968000000001"/>
    <n v="18595.519"/>
    <n v="644549.86"/>
    <n v="63.866999999999997"/>
    <n v="20995.371999999999"/>
    <n v="70.260999999999996"/>
    <n v="168.86500000000001"/>
    <n v="42.274000000000001"/>
    <n v="47.015000000000001"/>
    <n v="57.076000000000001"/>
    <n v="9.77"/>
    <n v="73.433000000000007"/>
    <n v="6.6660000000000004"/>
    <n v="6.68"/>
    <n v="6.9459999999999997"/>
    <n v="6162.23"/>
    <n v="60.433999999999997"/>
    <n v="40.351999999999997"/>
    <n v="35.551000000000002"/>
    <n v="40.277999999999999"/>
    <n v="50.073"/>
    <n v="14258.171"/>
    <n v="5"/>
    <s v="     true"/>
    <s v="         True"/>
    <s v="         D"/>
    <n v="97296.828999999998"/>
    <n v="8251.4670000000006"/>
    <n v="500.66699999999997"/>
    <n v="5.6000000000000001E-2"/>
    <n v="55.08"/>
    <n v="5.6000000000000001E-2"/>
    <n v="5.6000000000000001E-2"/>
    <n v="5.6000000000000001E-2"/>
    <n v="574.97199999999998"/>
    <n v="6840.835"/>
    <x v="2"/>
  </r>
  <r>
    <x v="0"/>
    <n v="5"/>
    <x v="3"/>
    <x v="0"/>
    <m/>
    <x v="0"/>
    <n v="1"/>
    <n v="1"/>
    <s v="       Current"/>
    <n v="0.14699999999999999"/>
    <d v="1978-12-31T00:00:00"/>
    <n v="4.125"/>
    <n v="2.0419999999999998"/>
    <s v="  ExpRange"/>
    <n v="21.515000000000001"/>
    <n v="447.113"/>
    <n v="17272.050999999999"/>
    <n v="18283.420999999998"/>
    <n v="649757.50300000003"/>
    <n v="78.986999999999995"/>
    <n v="16964.944"/>
    <n v="32.64"/>
    <n v="39.472999999999999"/>
    <n v="58.170999999999999"/>
    <n v="157.881"/>
    <n v="30.754000000000001"/>
    <n v="6.8559999999999999"/>
    <n v="7.0919999999999996"/>
    <n v="10.69"/>
    <n v="71.572000000000003"/>
    <n v="6.843"/>
    <n v="5403.1589999999997"/>
    <n v="25.545999999999999"/>
    <n v="32.143999999999998"/>
    <n v="47.244"/>
    <n v="32.018999999999998"/>
    <n v="23.672999999999998"/>
    <n v="10968.75"/>
    <n v="5"/>
    <s v="     true"/>
    <s v="         True"/>
    <s v="         D"/>
    <n v="97084.838000000003"/>
    <n v="8219.1180000000004"/>
    <n v="490.334"/>
    <n v="0.23699999999999999"/>
    <n v="0.23699999999999999"/>
    <n v="0.23699999999999999"/>
    <n v="54.29"/>
    <n v="0.23699999999999999"/>
    <n v="593.03499999999997"/>
    <n v="6771.4129999999996"/>
    <x v="3"/>
  </r>
  <r>
    <x v="0"/>
    <n v="5"/>
    <x v="4"/>
    <x v="0"/>
    <m/>
    <x v="0"/>
    <n v="1"/>
    <n v="1"/>
    <s v="       Current"/>
    <n v="0.13700000000000001"/>
    <d v="1979-12-31T00:00:00"/>
    <n v="2.9660000000000002"/>
    <n v="1.8979999999999999"/>
    <s v="  ExpRange"/>
    <n v="20.488"/>
    <n v="437.64"/>
    <n v="16905.264999999999"/>
    <n v="18400.522000000001"/>
    <n v="634221.745"/>
    <n v="53.834000000000003"/>
    <n v="20181.679"/>
    <n v="166.67099999999999"/>
    <n v="44.716000000000001"/>
    <n v="58.017000000000003"/>
    <n v="67.837999999999994"/>
    <n v="80.751000000000005"/>
    <n v="60.698"/>
    <n v="5.359"/>
    <n v="5.38"/>
    <n v="5.5590000000000002"/>
    <n v="7.7080000000000002"/>
    <n v="6277.5919999999996"/>
    <n v="43.531999999999996"/>
    <n v="39.313000000000002"/>
    <n v="52.594000000000001"/>
    <n v="62.234999999999999"/>
    <n v="72.998999999999995"/>
    <n v="13297.495999999999"/>
    <n v="5"/>
    <s v="     true"/>
    <s v="         True"/>
    <s v="         D"/>
    <n v="96866.551000000007"/>
    <n v="8219.9349999999995"/>
    <n v="479.87200000000001"/>
    <n v="62.44"/>
    <n v="4.3999999999999997E-2"/>
    <n v="4.3999999999999997E-2"/>
    <n v="4.3999999999999997E-2"/>
    <n v="4.3999999999999997E-2"/>
    <n v="606.59100000000001"/>
    <n v="6659.7139999999999"/>
    <x v="4"/>
  </r>
  <r>
    <x v="1"/>
    <n v="5"/>
    <x v="5"/>
    <x v="0"/>
    <m/>
    <x v="1"/>
    <n v="2"/>
    <n v="1"/>
    <s v="       Current"/>
    <n v="0.24099999999999999"/>
    <d v="1975-12-31T00:00:00"/>
    <n v="4.0270000000000001"/>
    <n v="2.1179999999999999"/>
    <s v="  ExpRange"/>
    <n v="155.53399999999999"/>
    <n v="540.73400000000004"/>
    <n v="21461.647000000001"/>
    <n v="47918.002999999997"/>
    <n v="1763191.044"/>
    <n v="79.953000000000003"/>
    <n v="47759.296999999999"/>
    <n v="38.298999999999999"/>
    <n v="65.69"/>
    <n v="26.033000000000001"/>
    <n v="24.111000000000001"/>
    <n v="26.459"/>
    <n v="10.95"/>
    <n v="40.414999999999999"/>
    <n v="11.238"/>
    <n v="8.8759999999999994"/>
    <n v="8.9849999999999994"/>
    <n v="16167.153"/>
    <n v="27.347999999999999"/>
    <n v="25.274000000000001"/>
    <n v="12.359"/>
    <n v="15.234999999999999"/>
    <n v="17.474"/>
    <n v="31210.024000000001"/>
    <n v="5"/>
    <s v="     true"/>
    <s v="         True"/>
    <s v="         F"/>
    <n v="97277.398000000001"/>
    <n v="8195.2520000000004"/>
    <n v="576.26099999999997"/>
    <n v="0"/>
    <n v="1E-3"/>
    <n v="2.4359999999999999"/>
    <n v="0"/>
    <n v="0"/>
    <n v="382.12"/>
    <n v="8213.4789999999994"/>
    <x v="0"/>
  </r>
  <r>
    <x v="1"/>
    <n v="5"/>
    <x v="6"/>
    <x v="0"/>
    <m/>
    <x v="1"/>
    <n v="2"/>
    <n v="1"/>
    <s v="       Current"/>
    <n v="0.26"/>
    <d v="1976-12-31T00:00:00"/>
    <n v="0.56200000000000006"/>
    <n v="0.41799999999999998"/>
    <s v="  ExpRange"/>
    <n v="54.668999999999997"/>
    <n v="116.093"/>
    <n v="4551.2830000000004"/>
    <n v="12582.132"/>
    <n v="449182.52500000002"/>
    <n v="13.257"/>
    <n v="8763.3559999999998"/>
    <n v="11.53"/>
    <n v="11.879"/>
    <n v="14.5"/>
    <n v="19.780999999999999"/>
    <n v="80.397999999999996"/>
    <n v="2.226"/>
    <n v="2.2360000000000002"/>
    <n v="2.3460000000000001"/>
    <n v="3.375"/>
    <n v="35.158000000000001"/>
    <n v="2888.2640000000001"/>
    <n v="9.3049999999999997"/>
    <n v="9.6430000000000007"/>
    <n v="12.154999999999999"/>
    <n v="16.404"/>
    <n v="12.73"/>
    <n v="5788.7169999999996"/>
    <n v="5"/>
    <s v="     true"/>
    <s v="         True"/>
    <s v="         F"/>
    <n v="97145.942999999999"/>
    <n v="8177.0929999999998"/>
    <n v="151.80799999999999"/>
    <n v="0"/>
    <n v="0"/>
    <n v="0"/>
    <n v="1E-3"/>
    <n v="32.509"/>
    <n v="86.376000000000005"/>
    <n v="1780.5170000000001"/>
    <x v="1"/>
  </r>
  <r>
    <x v="1"/>
    <n v="5"/>
    <x v="7"/>
    <x v="0"/>
    <m/>
    <x v="1"/>
    <n v="2"/>
    <n v="1"/>
    <s v="       Current"/>
    <n v="0.26300000000000001"/>
    <d v="1977-12-31T00:00:00"/>
    <n v="1.004"/>
    <n v="0.54100000000000004"/>
    <s v="  ExpRange"/>
    <n v="46.911999999999999"/>
    <n v="149.80600000000001"/>
    <n v="5757.1049999999996"/>
    <n v="12658.055"/>
    <n v="437136.33899999998"/>
    <n v="21.448"/>
    <n v="10494.848"/>
    <n v="31.013000000000002"/>
    <n v="36.219000000000001"/>
    <n v="30.327000000000002"/>
    <n v="35.326000000000001"/>
    <n v="53.106000000000002"/>
    <n v="11.375"/>
    <n v="13.037000000000001"/>
    <n v="8.7420000000000009"/>
    <n v="9.7880000000000003"/>
    <n v="24.92"/>
    <n v="4363.6880000000001"/>
    <n v="19.638000000000002"/>
    <n v="19.553000000000001"/>
    <n v="21.585000000000001"/>
    <n v="25.539000000000001"/>
    <n v="28.186"/>
    <n v="6025.335"/>
    <n v="5"/>
    <s v="     true"/>
    <s v="         True"/>
    <s v="         F"/>
    <n v="96931.62"/>
    <n v="8169.2839999999997"/>
    <n v="133.39699999999999"/>
    <n v="0"/>
    <n v="3.6280000000000001"/>
    <n v="0"/>
    <n v="0"/>
    <n v="0"/>
    <n v="105.825"/>
    <n v="2231.2449999999999"/>
    <x v="2"/>
  </r>
  <r>
    <x v="1"/>
    <n v="5"/>
    <x v="8"/>
    <x v="0"/>
    <m/>
    <x v="1"/>
    <n v="2"/>
    <n v="1"/>
    <s v="       Current"/>
    <n v="0.26600000000000001"/>
    <d v="1978-12-31T00:00:00"/>
    <n v="2.5489999999999999"/>
    <n v="0.77"/>
    <s v="  ExpRange"/>
    <n v="57.125999999999998"/>
    <n v="69.411000000000001"/>
    <n v="2962.6120000000001"/>
    <n v="10920.879000000001"/>
    <n v="404545.929"/>
    <n v="36.432000000000002"/>
    <n v="9126.6209999999992"/>
    <n v="12.766999999999999"/>
    <n v="17.03"/>
    <n v="23.798999999999999"/>
    <n v="81.941999999999993"/>
    <n v="11.339"/>
    <n v="2.3140000000000001"/>
    <n v="2.5059999999999998"/>
    <n v="3.9910000000000001"/>
    <n v="39.530999999999999"/>
    <n v="2.3039999999999998"/>
    <n v="2791.9459999999999"/>
    <n v="10.452999999999999"/>
    <n v="14.523999999999999"/>
    <n v="19.802"/>
    <n v="14.385999999999999"/>
    <n v="9.0350000000000001"/>
    <n v="6284.5339999999997"/>
    <n v="5"/>
    <s v="     true"/>
    <s v="         True"/>
    <s v="         F"/>
    <n v="96640.114000000001"/>
    <n v="8134.2240000000002"/>
    <n v="105.661"/>
    <n v="0"/>
    <n v="0"/>
    <n v="7.0000000000000001E-3"/>
    <n v="28.024999999999999"/>
    <n v="0"/>
    <n v="50.14"/>
    <n v="1067.3240000000001"/>
    <x v="3"/>
  </r>
  <r>
    <x v="1"/>
    <n v="5"/>
    <x v="9"/>
    <x v="0"/>
    <m/>
    <x v="1"/>
    <n v="2"/>
    <n v="1"/>
    <s v="       Current"/>
    <n v="0.30299999999999999"/>
    <d v="1979-12-31T00:00:00"/>
    <n v="1.1499999999999999"/>
    <n v="0.56299999999999994"/>
    <s v="  ExpRange"/>
    <n v="59.118000000000002"/>
    <n v="174.17400000000001"/>
    <n v="6841.5839999999998"/>
    <n v="12539.397000000001"/>
    <n v="467229.92599999998"/>
    <n v="20.038"/>
    <n v="8563.4290000000001"/>
    <n v="39.933999999999997"/>
    <n v="25.006"/>
    <n v="28.42"/>
    <n v="40.421999999999997"/>
    <n v="84.706999999999994"/>
    <n v="22.4"/>
    <n v="15.115"/>
    <n v="15.147"/>
    <n v="15.848000000000001"/>
    <n v="47.143000000000001"/>
    <n v="3145.6559999999999"/>
    <n v="10.210000000000001"/>
    <n v="9.89"/>
    <n v="13.273"/>
    <n v="24.573"/>
    <n v="37.564"/>
    <n v="5297.3249999999998"/>
    <n v="5"/>
    <s v="     true"/>
    <s v="         True"/>
    <s v="         F"/>
    <n v="96436.51"/>
    <n v="8133.4160000000002"/>
    <n v="151.297"/>
    <n v="7.3239999999999998"/>
    <n v="0"/>
    <n v="0"/>
    <n v="0"/>
    <n v="1E-3"/>
    <n v="120.44799999999999"/>
    <n v="2645.2260000000001"/>
    <x v="4"/>
  </r>
  <r>
    <x v="2"/>
    <n v="5"/>
    <x v="10"/>
    <x v="0"/>
    <m/>
    <x v="2"/>
    <n v="3"/>
    <n v="1"/>
    <s v="       Current"/>
    <n v="0.16500000000000001"/>
    <d v="1975-12-31T00:00:00"/>
    <n v="160.08199999999999"/>
    <n v="31.126999999999999"/>
    <s v="  ExpRange"/>
    <n v="103.877"/>
    <n v="1628.8040000000001"/>
    <n v="63849.409"/>
    <n v="72094.157999999996"/>
    <n v="2544411.2689999999"/>
    <n v="112.367"/>
    <n v="116888.732"/>
    <n v="33.231999999999999"/>
    <n v="42.552999999999997"/>
    <n v="140.36199999999999"/>
    <n v="33.005000000000003"/>
    <n v="33.816000000000003"/>
    <n v="4.8099999999999996"/>
    <n v="5.0970000000000004"/>
    <n v="66.978999999999999"/>
    <n v="4.8090000000000002"/>
    <n v="4.8090000000000002"/>
    <n v="22171.148000000001"/>
    <n v="28.422000000000001"/>
    <n v="37.456000000000003"/>
    <n v="33.220999999999997"/>
    <n v="28.196000000000002"/>
    <n v="29.007000000000001"/>
    <n v="94233.638000000006"/>
    <n v="5"/>
    <s v="     true"/>
    <s v="         True"/>
    <s v="         A"/>
    <n v="238690.019"/>
    <n v="21821.814999999999"/>
    <n v="1860.8240000000001"/>
    <n v="0"/>
    <n v="0"/>
    <n v="40.161000000000001"/>
    <n v="0"/>
    <n v="0"/>
    <n v="483.94600000000003"/>
    <n v="24715.797999999999"/>
    <x v="0"/>
  </r>
  <r>
    <x v="2"/>
    <n v="5"/>
    <x v="11"/>
    <x v="0"/>
    <m/>
    <x v="2"/>
    <n v="3"/>
    <n v="1"/>
    <s v="       Current"/>
    <n v="0.17"/>
    <d v="1976-12-31T00:00:00"/>
    <n v="22.716000000000001"/>
    <n v="4.3019999999999996"/>
    <s v="  ExpRange"/>
    <n v="35.557000000000002"/>
    <n v="411.06900000000002"/>
    <n v="16562.087"/>
    <n v="18031.670999999998"/>
    <n v="652719.57900000003"/>
    <n v="20.594000000000001"/>
    <n v="16480.152999999998"/>
    <n v="22.469000000000001"/>
    <n v="23.974"/>
    <n v="24.001999999999999"/>
    <n v="30.533000000000001"/>
    <n v="133.709"/>
    <n v="4.2389999999999999"/>
    <n v="4.2389999999999999"/>
    <n v="4.24"/>
    <n v="4.4020000000000001"/>
    <n v="70.221000000000004"/>
    <n v="3894.8870000000002"/>
    <n v="18.23"/>
    <n v="19.734999999999999"/>
    <n v="19.760999999999999"/>
    <n v="26.13"/>
    <n v="27.271000000000001"/>
    <n v="12450.939"/>
    <n v="5"/>
    <s v="     true"/>
    <s v="         True"/>
    <s v="         A"/>
    <n v="237981.258"/>
    <n v="21750.440999999999"/>
    <n v="455.00200000000001"/>
    <n v="0"/>
    <n v="0"/>
    <n v="0"/>
    <n v="0"/>
    <n v="36.216999999999999"/>
    <n v="134.32599999999999"/>
    <n v="6259.326"/>
    <x v="1"/>
  </r>
  <r>
    <x v="2"/>
    <n v="5"/>
    <x v="12"/>
    <x v="0"/>
    <m/>
    <x v="2"/>
    <n v="3"/>
    <n v="1"/>
    <s v="       Current"/>
    <n v="0.193"/>
    <d v="1977-12-31T00:00:00"/>
    <n v="29.213999999999999"/>
    <n v="5.5869999999999997"/>
    <s v="  ExpRange"/>
    <n v="32.860999999999997"/>
    <n v="351.24700000000001"/>
    <n v="14031.413"/>
    <n v="16797.120999999999"/>
    <n v="594039.74600000004"/>
    <n v="24.890999999999998"/>
    <n v="21762.919000000002"/>
    <n v="33.682000000000002"/>
    <n v="135.67099999999999"/>
    <n v="25.736000000000001"/>
    <n v="26.568000000000001"/>
    <n v="27.667999999999999"/>
    <n v="4.7889999999999997"/>
    <n v="69.183000000000007"/>
    <n v="4.5140000000000002"/>
    <n v="4.5140000000000002"/>
    <n v="4.516"/>
    <n v="5859.7380000000003"/>
    <n v="28.893000000000001"/>
    <n v="32.612000000000002"/>
    <n v="21.222999999999999"/>
    <n v="22.055"/>
    <n v="23.152000000000001"/>
    <n v="15783.791999999999"/>
    <n v="5"/>
    <s v="     true"/>
    <s v="         True"/>
    <s v="         A"/>
    <n v="237130.375"/>
    <n v="21674.523000000001"/>
    <n v="394.60599999999999"/>
    <n v="0"/>
    <n v="33.877000000000002"/>
    <n v="0"/>
    <n v="0"/>
    <n v="0"/>
    <n v="119.389"/>
    <n v="5321.6369999999997"/>
    <x v="2"/>
  </r>
  <r>
    <x v="2"/>
    <n v="5"/>
    <x v="13"/>
    <x v="0"/>
    <m/>
    <x v="2"/>
    <n v="3"/>
    <n v="1"/>
    <s v="       Current"/>
    <n v="0.19400000000000001"/>
    <d v="1978-12-31T00:00:00"/>
    <n v="38.408000000000001"/>
    <n v="7.5460000000000003"/>
    <s v="  ExpRange"/>
    <n v="27.66"/>
    <n v="318.56400000000002"/>
    <n v="12772.849"/>
    <n v="16487.402999999998"/>
    <n v="580437.24"/>
    <n v="26.73"/>
    <n v="30115.683000000001"/>
    <n v="33.139000000000003"/>
    <n v="40.468000000000004"/>
    <n v="45.758000000000003"/>
    <n v="150.22800000000001"/>
    <n v="33.177"/>
    <n v="3.8119999999999998"/>
    <n v="3.8130000000000002"/>
    <n v="3.9849999999999999"/>
    <n v="78.322000000000003"/>
    <n v="3.8119999999999998"/>
    <n v="6027.2759999999998"/>
    <n v="29.327000000000002"/>
    <n v="36.655999999999999"/>
    <n v="41.773000000000003"/>
    <n v="42.030999999999999"/>
    <n v="29.364999999999998"/>
    <n v="23989.083999999999"/>
    <n v="5"/>
    <s v="     true"/>
    <s v="         True"/>
    <s v="         A"/>
    <n v="236084.75899999999"/>
    <n v="21586.52"/>
    <n v="378.70299999999997"/>
    <n v="0"/>
    <n v="0"/>
    <n v="0"/>
    <n v="29.873999999999999"/>
    <n v="0"/>
    <n v="99.322999999999993"/>
    <n v="4820.5460000000003"/>
    <x v="3"/>
  </r>
  <r>
    <x v="2"/>
    <n v="5"/>
    <x v="14"/>
    <x v="0"/>
    <m/>
    <x v="2"/>
    <n v="3"/>
    <n v="1"/>
    <s v="       Current"/>
    <n v="0.17"/>
    <d v="1979-12-31T00:00:00"/>
    <n v="33.783999999999999"/>
    <n v="6.0880000000000001"/>
    <s v="  ExpRange"/>
    <n v="38.298999999999999"/>
    <n v="398.04199999999997"/>
    <n v="15679.86"/>
    <n v="17491.078000000001"/>
    <n v="624054.26399999997"/>
    <n v="24.539000000000001"/>
    <n v="17953.755000000001"/>
    <n v="131.05099999999999"/>
    <n v="22.541"/>
    <n v="23.152000000000001"/>
    <n v="23.908000000000001"/>
    <n v="27.626000000000001"/>
    <n v="73.100999999999999"/>
    <n v="4.6120000000000001"/>
    <n v="4.6120000000000001"/>
    <n v="4.6130000000000004"/>
    <n v="4.76"/>
    <n v="4059.5329999999999"/>
    <n v="20.318000000000001"/>
    <n v="17.928999999999998"/>
    <n v="18.539000000000001"/>
    <n v="19.295000000000002"/>
    <n v="22.866"/>
    <n v="13771.212"/>
    <n v="5"/>
    <s v="     true"/>
    <s v="         True"/>
    <s v="         A"/>
    <n v="235380.098"/>
    <n v="21509.866000000002"/>
    <n v="436.79599999999999"/>
    <n v="37.631"/>
    <n v="0"/>
    <n v="0"/>
    <n v="0"/>
    <n v="0"/>
    <n v="123.01"/>
    <n v="6059.9809999999998"/>
    <x v="4"/>
  </r>
  <r>
    <x v="3"/>
    <n v="5"/>
    <x v="15"/>
    <x v="0"/>
    <m/>
    <x v="3"/>
    <n v="4"/>
    <n v="1"/>
    <s v="       Current"/>
    <n v="0.16"/>
    <d v="1975-12-31T00:00:00"/>
    <n v="403.09199999999998"/>
    <n v="77.171999999999997"/>
    <s v="  ExpRange"/>
    <n v="91.388000000000005"/>
    <n v="1699.125"/>
    <n v="66010.497000000003"/>
    <n v="73165.892000000007"/>
    <n v="2569157.8169999998"/>
    <n v="315.178"/>
    <n v="284143.337"/>
    <n v="146.18"/>
    <n v="177.82900000000001"/>
    <n v="249.12100000000001"/>
    <n v="127.438"/>
    <n v="133.66399999999999"/>
    <n v="6.798"/>
    <n v="7.6029999999999998"/>
    <n v="82.578999999999994"/>
    <n v="6.7869999999999999"/>
    <n v="6.7869999999999999"/>
    <n v="29838.522000000001"/>
    <n v="139.38200000000001"/>
    <n v="170.226"/>
    <n v="119.47"/>
    <n v="120.651"/>
    <n v="126.877"/>
    <n v="253477.63699999999"/>
    <n v="5"/>
    <s v="     true"/>
    <s v="         True"/>
    <s v="         B"/>
    <n v="238770.06400000001"/>
    <n v="21938.210999999999"/>
    <n v="1957.413"/>
    <n v="0"/>
    <n v="0"/>
    <n v="47.073"/>
    <n v="0"/>
    <n v="0"/>
    <n v="827.178"/>
    <n v="25787.190999999999"/>
    <x v="0"/>
  </r>
  <r>
    <x v="3"/>
    <n v="5"/>
    <x v="16"/>
    <x v="0"/>
    <m/>
    <x v="3"/>
    <n v="4"/>
    <n v="1"/>
    <s v="       Current"/>
    <n v="0.13400000000000001"/>
    <d v="1976-12-31T00:00:00"/>
    <n v="88.997"/>
    <n v="16.821999999999999"/>
    <s v="  ExpRange"/>
    <n v="21.143000000000001"/>
    <n v="474.19099999999997"/>
    <n v="18821.14"/>
    <n v="18864.584999999999"/>
    <n v="678182.91099999996"/>
    <n v="90.77"/>
    <n v="56499.707999999999"/>
    <n v="99.588999999999999"/>
    <n v="110.12"/>
    <n v="122.089"/>
    <n v="154.89099999999999"/>
    <n v="224.62100000000001"/>
    <n v="5.9459999999999997"/>
    <n v="5.9470000000000001"/>
    <n v="5.9589999999999996"/>
    <n v="6.585"/>
    <n v="83.093000000000004"/>
    <n v="6307.02"/>
    <n v="93.643000000000001"/>
    <n v="104.17400000000001"/>
    <n v="116.13"/>
    <n v="148.30500000000001"/>
    <n v="101.854"/>
    <n v="49949.243999999999"/>
    <n v="5"/>
    <s v="     true"/>
    <s v="         True"/>
    <s v="         B"/>
    <n v="238130.16899999999"/>
    <n v="21858.308000000001"/>
    <n v="529.19799999999998"/>
    <n v="0"/>
    <n v="0"/>
    <n v="0"/>
    <n v="0"/>
    <n v="39.673999999999999"/>
    <n v="243.44399999999999"/>
    <n v="7222.14"/>
    <x v="1"/>
  </r>
  <r>
    <x v="3"/>
    <n v="5"/>
    <x v="17"/>
    <x v="0"/>
    <m/>
    <x v="3"/>
    <n v="4"/>
    <n v="1"/>
    <s v="       Current"/>
    <n v="0.16400000000000001"/>
    <d v="1977-12-31T00:00:00"/>
    <n v="88.617999999999995"/>
    <n v="16.808"/>
    <s v="  ExpRange"/>
    <n v="20.657"/>
    <n v="399.39100000000002"/>
    <n v="15878.928"/>
    <n v="17398.774000000001"/>
    <n v="612851.36399999994"/>
    <n v="84.22"/>
    <n v="60447.372000000003"/>
    <n v="159.70699999999999"/>
    <n v="238.38399999999999"/>
    <n v="109.294"/>
    <n v="117.69199999999999"/>
    <n v="132.983"/>
    <n v="7.97"/>
    <n v="85.272999999999996"/>
    <n v="6.8369999999999997"/>
    <n v="6.8380000000000001"/>
    <n v="6.8639999999999999"/>
    <n v="8426.2389999999996"/>
    <n v="151.73400000000001"/>
    <n v="114.449"/>
    <n v="102.45399999999999"/>
    <n v="110.851"/>
    <n v="126.117"/>
    <n v="51792.692000000003"/>
    <n v="5"/>
    <s v="     true"/>
    <s v="         True"/>
    <s v="         B"/>
    <n v="237300.64300000001"/>
    <n v="21791.666000000001"/>
    <n v="458.03899999999999"/>
    <n v="3.0000000000000001E-3"/>
    <n v="38.661000000000001"/>
    <n v="3.0000000000000001E-3"/>
    <n v="3.0000000000000001E-3"/>
    <n v="3.0000000000000001E-3"/>
    <n v="228.441"/>
    <n v="6056.808"/>
    <x v="2"/>
  </r>
  <r>
    <x v="3"/>
    <n v="5"/>
    <x v="18"/>
    <x v="0"/>
    <m/>
    <x v="3"/>
    <n v="4"/>
    <n v="1"/>
    <s v="       Current"/>
    <n v="0.17699999999999999"/>
    <d v="1978-12-31T00:00:00"/>
    <n v="99.224000000000004"/>
    <n v="18.984999999999999"/>
    <s v="  ExpRange"/>
    <n v="21.459"/>
    <n v="351.16399999999999"/>
    <n v="13879.407999999999"/>
    <n v="16862.037"/>
    <n v="589551.92799999996"/>
    <n v="75.69"/>
    <n v="76403.911999999997"/>
    <n v="160.27799999999999"/>
    <n v="185.34"/>
    <n v="209.26900000000001"/>
    <n v="267.60599999999999"/>
    <n v="148.10300000000001"/>
    <n v="5.0460000000000003"/>
    <n v="5.0540000000000003"/>
    <n v="5.5410000000000004"/>
    <n v="87.385000000000005"/>
    <n v="5.0460000000000003"/>
    <n v="8672.5650000000005"/>
    <n v="155.232"/>
    <n v="180.28700000000001"/>
    <n v="203.72800000000001"/>
    <n v="148.84"/>
    <n v="143.05699999999999"/>
    <n v="67541.047999999995"/>
    <n v="5"/>
    <s v="     true"/>
    <s v="         True"/>
    <s v="         B"/>
    <n v="236240.74600000001"/>
    <n v="21735.344000000001"/>
    <n v="413.89699999999999"/>
    <n v="0"/>
    <n v="0"/>
    <n v="0"/>
    <n v="31.381"/>
    <n v="0"/>
    <n v="190.298"/>
    <n v="5314.2250000000004"/>
    <x v="3"/>
  </r>
  <r>
    <x v="3"/>
    <n v="5"/>
    <x v="19"/>
    <x v="0"/>
    <m/>
    <x v="3"/>
    <n v="4"/>
    <n v="1"/>
    <s v="       Current"/>
    <n v="0.14699999999999999"/>
    <d v="1979-12-31T00:00:00"/>
    <n v="124.71599999999999"/>
    <n v="23.29"/>
    <s v="  ExpRange"/>
    <n v="24.183"/>
    <n v="464.46"/>
    <n v="17737.261999999999"/>
    <n v="18738.819"/>
    <n v="649008.83299999998"/>
    <n v="95.983999999999995"/>
    <n v="57862.444000000003"/>
    <n v="218.393"/>
    <n v="96.575999999999993"/>
    <n v="104.54900000000001"/>
    <n v="113.253"/>
    <n v="137.03700000000001"/>
    <n v="87.781999999999996"/>
    <n v="6.4329999999999998"/>
    <n v="6.4329999999999998"/>
    <n v="6.44"/>
    <n v="7.0650000000000004"/>
    <n v="6563.68"/>
    <n v="88.337000000000003"/>
    <n v="90.143000000000001"/>
    <n v="98.114999999999995"/>
    <n v="106.81399999999999"/>
    <n v="129.97300000000001"/>
    <n v="51068.027999999998"/>
    <n v="5"/>
    <s v="     true"/>
    <s v="         True"/>
    <s v="         B"/>
    <n v="235595.87299999999"/>
    <n v="21617.474999999999"/>
    <n v="524.38199999999995"/>
    <n v="42.274000000000001"/>
    <n v="0"/>
    <n v="0"/>
    <n v="0"/>
    <n v="0"/>
    <n v="230.73599999999999"/>
    <n v="7069.0609999999997"/>
    <x v="4"/>
  </r>
  <r>
    <x v="4"/>
    <n v="5"/>
    <x v="20"/>
    <x v="0"/>
    <m/>
    <x v="4"/>
    <n v="5"/>
    <n v="1"/>
    <s v="       Current"/>
    <n v="0.29399999999999998"/>
    <d v="1975-12-31T00:00:00"/>
    <n v="3.782"/>
    <n v="2.5960000000000001"/>
    <s v="  ExpRange"/>
    <n v="453.053"/>
    <n v="1076.144"/>
    <n v="42536.696000000004"/>
    <n v="58679.714999999997"/>
    <n v="2200136.6430000002"/>
    <n v="70.733000000000004"/>
    <n v="29056.531999999999"/>
    <n v="15.234"/>
    <n v="24.765999999999998"/>
    <n v="89.686000000000007"/>
    <n v="10.47"/>
    <n v="11.843"/>
    <n v="2.7610000000000001"/>
    <n v="4.1959999999999997"/>
    <n v="38.259"/>
    <n v="2.6709999999999998"/>
    <n v="2.681"/>
    <n v="9027.8790000000008"/>
    <n v="12.472"/>
    <n v="20.558"/>
    <n v="9.7769999999999992"/>
    <n v="7.7990000000000004"/>
    <n v="9.1620000000000008"/>
    <n v="19224.637999999999"/>
    <n v="5"/>
    <s v="     true"/>
    <s v="         True"/>
    <s v="         C"/>
    <n v="97538.562000000005"/>
    <n v="8218.8060000000005"/>
    <n v="858.95100000000002"/>
    <n v="0"/>
    <n v="1.2E-2"/>
    <n v="41.649000000000001"/>
    <n v="0"/>
    <n v="0"/>
    <n v="804.01599999999996"/>
    <n v="16294.615"/>
    <x v="0"/>
  </r>
  <r>
    <x v="4"/>
    <n v="5"/>
    <x v="21"/>
    <x v="0"/>
    <m/>
    <x v="4"/>
    <n v="5"/>
    <n v="1"/>
    <s v="       Current"/>
    <n v="0.26600000000000001"/>
    <d v="1976-12-31T00:00:00"/>
    <n v="0.85099999999999998"/>
    <n v="0.60799999999999998"/>
    <s v="  ExpRange"/>
    <n v="95.287999999999997"/>
    <n v="266.40600000000001"/>
    <n v="10425.879000000001"/>
    <n v="14442.159"/>
    <n v="541484.90500000003"/>
    <n v="16.815999999999999"/>
    <n v="7253.1319999999996"/>
    <n v="9.6150000000000002"/>
    <n v="10.519"/>
    <n v="12.484999999999999"/>
    <n v="18.867000000000001"/>
    <n v="79.802000000000007"/>
    <n v="2.3069999999999999"/>
    <n v="2.3199999999999998"/>
    <n v="2.4009999999999998"/>
    <n v="3.3029999999999999"/>
    <n v="35.78"/>
    <n v="2405.2220000000002"/>
    <n v="7.3079999999999998"/>
    <n v="8.1989999999999998"/>
    <n v="10.082000000000001"/>
    <n v="15.55"/>
    <n v="10.92"/>
    <n v="4649.1760000000004"/>
    <n v="5"/>
    <s v="     true"/>
    <s v="         True"/>
    <s v="         C"/>
    <n v="97393.676000000007"/>
    <n v="8203.7909999999993"/>
    <n v="220.93299999999999"/>
    <n v="0"/>
    <n v="0"/>
    <n v="1E-3"/>
    <n v="1.2999999999999999E-2"/>
    <n v="33.101999999999997"/>
    <n v="198.733"/>
    <n v="4043.2330000000002"/>
    <x v="1"/>
  </r>
  <r>
    <x v="4"/>
    <n v="5"/>
    <x v="22"/>
    <x v="0"/>
    <m/>
    <x v="4"/>
    <n v="5"/>
    <n v="1"/>
    <s v="       Current"/>
    <n v="0.28599999999999998"/>
    <d v="1977-12-31T00:00:00"/>
    <n v="0.877"/>
    <n v="0.61899999999999999"/>
    <s v="  ExpRange"/>
    <n v="115.273"/>
    <n v="257.87400000000002"/>
    <n v="10291.371999999999"/>
    <n v="14364.937"/>
    <n v="538728.42500000005"/>
    <n v="18.995999999999999"/>
    <n v="6774.3140000000003"/>
    <n v="23.527000000000001"/>
    <n v="94.203999999999994"/>
    <n v="10.68"/>
    <n v="11.276"/>
    <n v="14.993"/>
    <n v="3.6840000000000002"/>
    <n v="44.091999999999999"/>
    <n v="2.331"/>
    <n v="2.3330000000000002"/>
    <n v="2.42"/>
    <n v="2258.6999999999998"/>
    <n v="19.82"/>
    <n v="14.138"/>
    <n v="8.3490000000000002"/>
    <n v="8.9429999999999996"/>
    <n v="12.571999999999999"/>
    <n v="4327.8720000000003"/>
    <n v="5"/>
    <s v="     true"/>
    <s v="         True"/>
    <s v="         C"/>
    <n v="97181.763999999996"/>
    <n v="8190.3029999999999"/>
    <n v="206.98599999999999"/>
    <n v="2.1999999999999999E-2"/>
    <n v="35.973999999999997"/>
    <n v="0"/>
    <n v="0"/>
    <n v="1E-3"/>
    <n v="187.74199999999999"/>
    <n v="3900.8510000000001"/>
    <x v="2"/>
  </r>
  <r>
    <x v="4"/>
    <n v="5"/>
    <x v="23"/>
    <x v="0"/>
    <m/>
    <x v="4"/>
    <n v="5"/>
    <n v="1"/>
    <s v="       Current"/>
    <n v="0.32700000000000001"/>
    <d v="1978-12-31T00:00:00"/>
    <n v="1.5760000000000001"/>
    <n v="0.76500000000000001"/>
    <s v="  ExpRange"/>
    <n v="137.16800000000001"/>
    <n v="263.959"/>
    <n v="10233.884"/>
    <n v="14394.852000000001"/>
    <n v="539198.56200000003"/>
    <n v="32.427999999999997"/>
    <n v="6533.3969999999999"/>
    <n v="9.6720000000000006"/>
    <n v="12.135999999999999"/>
    <n v="25.015999999999998"/>
    <n v="102.10299999999999"/>
    <n v="9.0229999999999997"/>
    <n v="2.4929999999999999"/>
    <n v="2.5630000000000002"/>
    <n v="4.4340000000000002"/>
    <n v="48.478000000000002"/>
    <n v="2.4889999999999999"/>
    <n v="2046.662"/>
    <n v="7.18"/>
    <n v="9.5719999999999992"/>
    <n v="20.556999999999999"/>
    <n v="13.509"/>
    <n v="6.5339999999999998"/>
    <n v="4307.6689999999999"/>
    <n v="5"/>
    <s v="     true"/>
    <s v="         True"/>
    <s v="         C"/>
    <n v="96974.297999999995"/>
    <n v="8173.05"/>
    <n v="195.34399999999999"/>
    <n v="0"/>
    <n v="0"/>
    <n v="2.5000000000000001E-2"/>
    <n v="40.116"/>
    <n v="0"/>
    <n v="179.06700000000001"/>
    <n v="3988.2260000000001"/>
    <x v="3"/>
  </r>
  <r>
    <x v="4"/>
    <n v="5"/>
    <x v="24"/>
    <x v="0"/>
    <m/>
    <x v="4"/>
    <n v="5"/>
    <n v="1"/>
    <s v="       Current"/>
    <n v="0.311"/>
    <d v="1979-12-31T00:00:00"/>
    <n v="1.018"/>
    <n v="0.66800000000000004"/>
    <s v="  ExpRange"/>
    <n v="116.81"/>
    <n v="260.267"/>
    <n v="10035.962"/>
    <n v="14470.945"/>
    <n v="538025.14399999997"/>
    <n v="21.167000000000002"/>
    <n v="6984.518"/>
    <n v="107.485"/>
    <n v="10.432"/>
    <n v="12.457000000000001"/>
    <n v="16.446000000000002"/>
    <n v="26.655000000000001"/>
    <n v="43.228000000000002"/>
    <n v="2.5190000000000001"/>
    <n v="2.5259999999999998"/>
    <n v="2.597"/>
    <n v="3.5259999999999998"/>
    <n v="2200.1149999999998"/>
    <n v="11.65"/>
    <n v="7.9130000000000003"/>
    <n v="9.9309999999999992"/>
    <n v="13.849"/>
    <n v="23.122"/>
    <n v="4591.9719999999998"/>
    <n v="5"/>
    <s v="     true"/>
    <s v="         True"/>
    <s v="         C"/>
    <n v="96756.971000000005"/>
    <n v="8157.5550000000003"/>
    <n v="204.792"/>
    <n v="52.606000000000002"/>
    <n v="0"/>
    <n v="0"/>
    <n v="1E-3"/>
    <n v="7.0000000000000001E-3"/>
    <n v="192.43100000000001"/>
    <n v="3944.6550000000002"/>
    <x v="4"/>
  </r>
  <r>
    <x v="5"/>
    <n v="5"/>
    <x v="25"/>
    <x v="0"/>
    <m/>
    <x v="5"/>
    <n v="6"/>
    <n v="1"/>
    <s v="       Current"/>
    <n v="0"/>
    <d v="1975-12-31T00:00:00"/>
    <n v="17.082999999999998"/>
    <n v="10.058999999999999"/>
    <s v="  ExpRange"/>
    <n v="0"/>
    <n v="1531.076"/>
    <n v="65270.434000000001"/>
    <n v="63439.737000000001"/>
    <n v="2519749.31"/>
    <n v="375.28"/>
    <n v="132333.12899999999"/>
    <n v="120.371"/>
    <n v="128.34700000000001"/>
    <n v="174.85300000000001"/>
    <n v="94.02"/>
    <n v="108.801"/>
    <n v="10.885999999999999"/>
    <n v="14.074999999999999"/>
    <n v="52.640999999999998"/>
    <n v="10.510999999999999"/>
    <n v="10.558999999999999"/>
    <n v="30850.039000000001"/>
    <n v="109.38200000000001"/>
    <n v="114.169"/>
    <n v="75.084999999999994"/>
    <n v="83.406999999999996"/>
    <n v="98.14"/>
    <n v="98734.285000000003"/>
    <n v="5"/>
    <s v="     true"/>
    <s v="         True"/>
    <s v="         E"/>
    <n v="97452.133000000002"/>
    <n v="8305.5820000000003"/>
    <n v="1776.366"/>
    <n v="0.10199999999999999"/>
    <n v="0.10199999999999999"/>
    <n v="47.127000000000002"/>
    <n v="0.10199999999999999"/>
    <n v="0.10199999999999999"/>
    <n v="2748.8049999999998"/>
    <n v="23272.756000000001"/>
    <x v="0"/>
  </r>
  <r>
    <x v="5"/>
    <n v="5"/>
    <x v="26"/>
    <x v="0"/>
    <m/>
    <x v="5"/>
    <n v="6"/>
    <n v="1"/>
    <s v="       Current"/>
    <n v="0"/>
    <d v="1976-12-31T00:00:00"/>
    <n v="4.7110000000000003"/>
    <n v="2.7370000000000001"/>
    <s v="  ExpRange"/>
    <n v="0"/>
    <n v="387.81400000000002"/>
    <n v="16679.141"/>
    <n v="15685.187"/>
    <n v="630525.76399999997"/>
    <n v="107.714"/>
    <n v="37672.332999999999"/>
    <n v="112.806"/>
    <n v="128.50299999999999"/>
    <n v="143.892"/>
    <n v="157.70699999999999"/>
    <n v="205.66300000000001"/>
    <n v="11.935"/>
    <n v="12.042"/>
    <n v="12.72"/>
    <n v="17.760999999999999"/>
    <n v="62.526000000000003"/>
    <n v="8801.0840000000007"/>
    <n v="100.751"/>
    <n v="116.342"/>
    <n v="131.05199999999999"/>
    <n v="139.827"/>
    <n v="95.566999999999993"/>
    <n v="28124.262999999999"/>
    <n v="5"/>
    <s v="     true"/>
    <s v="         True"/>
    <s v="         E"/>
    <n v="97304.755000000005"/>
    <n v="8319.4770000000008"/>
    <n v="445.37099999999998"/>
    <n v="0.11899999999999999"/>
    <n v="0.11899999999999999"/>
    <n v="0.11899999999999999"/>
    <n v="0.11899999999999999"/>
    <n v="47.57"/>
    <n v="746.98699999999997"/>
    <n v="5904.7529999999997"/>
    <x v="1"/>
  </r>
  <r>
    <x v="5"/>
    <n v="5"/>
    <x v="27"/>
    <x v="0"/>
    <m/>
    <x v="5"/>
    <n v="6"/>
    <n v="1"/>
    <s v="       Current"/>
    <n v="0"/>
    <d v="1977-12-31T00:00:00"/>
    <n v="4.5869999999999997"/>
    <n v="2.6760000000000002"/>
    <s v="  ExpRange"/>
    <n v="0"/>
    <n v="394.30599999999998"/>
    <n v="16969.864000000001"/>
    <n v="15975.379000000001"/>
    <n v="627015.31499999994"/>
    <n v="108.854"/>
    <n v="33460.103999999999"/>
    <n v="131.71299999999999"/>
    <n v="185.178"/>
    <n v="96.260999999999996"/>
    <n v="105.721"/>
    <n v="120.462"/>
    <n v="13.276"/>
    <n v="60.453000000000003"/>
    <n v="9.59"/>
    <n v="9.6140000000000008"/>
    <n v="9.9570000000000007"/>
    <n v="7909.0450000000001"/>
    <n v="118.36199999999999"/>
    <n v="83.534999999999997"/>
    <n v="86.594999999999999"/>
    <n v="96.031000000000006"/>
    <n v="110.43"/>
    <n v="24861.983"/>
    <n v="5"/>
    <s v="     true"/>
    <s v="         True"/>
    <s v="         E"/>
    <n v="97085.566999999995"/>
    <n v="8279.0779999999995"/>
    <n v="447.06099999999998"/>
    <n v="7.4999999999999997E-2"/>
    <n v="41.19"/>
    <n v="7.4999999999999997E-2"/>
    <n v="7.4999999999999997E-2"/>
    <n v="7.4999999999999997E-2"/>
    <n v="689.07600000000002"/>
    <n v="5979.625"/>
    <x v="2"/>
  </r>
  <r>
    <x v="5"/>
    <n v="5"/>
    <x v="28"/>
    <x v="0"/>
    <m/>
    <x v="5"/>
    <n v="6"/>
    <n v="1"/>
    <s v="       Current"/>
    <n v="0"/>
    <d v="1978-12-31T00:00:00"/>
    <n v="6.4669999999999996"/>
    <n v="2.9350000000000001"/>
    <s v="  ExpRange"/>
    <n v="0"/>
    <n v="369.55399999999997"/>
    <n v="16062.315000000001"/>
    <n v="15282.539000000001"/>
    <n v="626556.22900000005"/>
    <n v="134.74700000000001"/>
    <n v="27732.751"/>
    <n v="69.602000000000004"/>
    <n v="79.867000000000004"/>
    <n v="98.986000000000004"/>
    <n v="163.22399999999999"/>
    <n v="64.537000000000006"/>
    <n v="9.7829999999999995"/>
    <n v="10.109"/>
    <n v="14.388"/>
    <n v="61.350999999999999"/>
    <n v="9.7550000000000008"/>
    <n v="6969.5079999999998"/>
    <n v="59.45"/>
    <n v="69.388999999999996"/>
    <n v="84.228999999999999"/>
    <n v="59.508000000000003"/>
    <n v="54.412999999999997"/>
    <n v="20069.918000000001"/>
    <n v="5"/>
    <s v="     true"/>
    <s v="         True"/>
    <s v="         E"/>
    <n v="96837.894"/>
    <n v="8223.9660000000003"/>
    <n v="427.495"/>
    <n v="0.36899999999999999"/>
    <n v="0.36899999999999999"/>
    <n v="0.36899999999999999"/>
    <n v="42.366"/>
    <n v="0.36899999999999999"/>
    <n v="693.32399999999996"/>
    <n v="5606.2420000000002"/>
    <x v="3"/>
  </r>
  <r>
    <x v="5"/>
    <n v="5"/>
    <x v="29"/>
    <x v="0"/>
    <m/>
    <x v="5"/>
    <n v="6"/>
    <n v="1"/>
    <s v="       Current"/>
    <n v="0"/>
    <d v="1979-12-31T00:00:00"/>
    <n v="4.859"/>
    <n v="2.7669999999999999"/>
    <s v="  ExpRange"/>
    <n v="0"/>
    <n v="374.1"/>
    <n v="16008.62"/>
    <n v="15749.743"/>
    <n v="615484.57900000003"/>
    <n v="97.415000000000006"/>
    <n v="32095.636999999999"/>
    <n v="182.501"/>
    <n v="95.021000000000001"/>
    <n v="119.764"/>
    <n v="127.557"/>
    <n v="135.97800000000001"/>
    <n v="47.276000000000003"/>
    <n v="6.5890000000000004"/>
    <n v="6.6189999999999998"/>
    <n v="6.8319999999999999"/>
    <n v="9.0139999999999993"/>
    <n v="8138.4740000000002"/>
    <n v="90.466999999999999"/>
    <n v="88.373999999999995"/>
    <n v="113.086"/>
    <n v="120.667"/>
    <n v="126.90600000000001"/>
    <n v="23239.732"/>
    <n v="5"/>
    <s v="     true"/>
    <s v="         True"/>
    <s v="         E"/>
    <n v="96597.611000000004"/>
    <n v="8240.107"/>
    <n v="425.13099999999997"/>
    <n v="44.758000000000003"/>
    <n v="5.8000000000000003E-2"/>
    <n v="5.8000000000000003E-2"/>
    <n v="5.8000000000000003E-2"/>
    <n v="5.8000000000000003E-2"/>
    <n v="717.43100000000004"/>
    <n v="5700.393"/>
    <x v="4"/>
  </r>
  <r>
    <x v="2"/>
    <n v="5"/>
    <x v="10"/>
    <x v="1"/>
    <m/>
    <x v="6"/>
    <n v="7"/>
    <n v="1"/>
    <s v="       Current"/>
    <n v="0.187"/>
    <d v="1975-12-31T00:00:00"/>
    <n v="190.77099999999999"/>
    <n v="36.856999999999999"/>
    <s v="  ExpRange"/>
    <n v="149.12799999999999"/>
    <n v="1537.848"/>
    <n v="59870.421000000002"/>
    <n v="69884.534"/>
    <n v="2471233.915"/>
    <n v="132.07300000000001"/>
    <n v="137250.38399999999"/>
    <n v="50.692999999999998"/>
    <n v="84.947999999999993"/>
    <n v="147.18100000000001"/>
    <n v="37.536000000000001"/>
    <n v="41.499000000000002"/>
    <n v="4.9450000000000003"/>
    <n v="5.5730000000000004"/>
    <n v="69.667000000000002"/>
    <n v="4.8449999999999998"/>
    <n v="4.8289999999999997"/>
    <n v="22104.649000000001"/>
    <n v="45.747999999999998"/>
    <n v="79.373999999999995"/>
    <n v="36.31"/>
    <n v="32.692"/>
    <n v="36.67"/>
    <n v="114687.852"/>
    <n v="5"/>
    <s v="    false"/>
    <s v="        False"/>
    <s v="         A"/>
    <n v="238579.53599999999"/>
    <n v="21828.179"/>
    <n v="1724.1210000000001"/>
    <n v="0"/>
    <n v="0"/>
    <n v="41.204000000000001"/>
    <n v="0"/>
    <n v="0"/>
    <n v="457.88299999999998"/>
    <n v="23324.800999999999"/>
    <x v="0"/>
  </r>
  <r>
    <x v="2"/>
    <n v="5"/>
    <x v="11"/>
    <x v="1"/>
    <m/>
    <x v="6"/>
    <n v="7"/>
    <n v="1"/>
    <s v="       Current"/>
    <n v="0.2"/>
    <d v="1976-12-31T00:00:00"/>
    <n v="34.997999999999998"/>
    <n v="6.64"/>
    <s v="  ExpRange"/>
    <n v="53.512999999999998"/>
    <n v="407.04500000000002"/>
    <n v="15925.823"/>
    <n v="17715.671999999999"/>
    <n v="635045.28"/>
    <n v="29.356999999999999"/>
    <n v="22972.154999999999"/>
    <n v="25.178999999999998"/>
    <n v="28.983000000000001"/>
    <n v="34.72"/>
    <n v="68.682000000000002"/>
    <n v="145.40199999999999"/>
    <n v="4.4260000000000002"/>
    <n v="4.3559999999999999"/>
    <n v="4.484"/>
    <n v="5.1070000000000002"/>
    <n v="75.584000000000003"/>
    <n v="4196.6750000000002"/>
    <n v="20.754000000000001"/>
    <n v="24.626999999999999"/>
    <n v="30.236999999999998"/>
    <n v="63.575000000000003"/>
    <n v="32.505000000000003"/>
    <n v="18642.62"/>
    <n v="5"/>
    <s v="    false"/>
    <s v="        False"/>
    <s v="         A"/>
    <n v="237877.728"/>
    <n v="21754.55"/>
    <n v="433.11700000000002"/>
    <n v="0"/>
    <n v="0"/>
    <n v="0"/>
    <n v="0"/>
    <n v="37.313000000000002"/>
    <n v="132.86099999999999"/>
    <n v="6199.0619999999999"/>
    <x v="1"/>
  </r>
  <r>
    <x v="2"/>
    <n v="5"/>
    <x v="12"/>
    <x v="1"/>
    <m/>
    <x v="6"/>
    <n v="7"/>
    <n v="1"/>
    <s v="       Current"/>
    <n v="0.22"/>
    <d v="1977-12-31T00:00:00"/>
    <n v="39.749000000000002"/>
    <n v="7.5650000000000004"/>
    <s v="  ExpRange"/>
    <n v="49.835000000000001"/>
    <n v="339.96100000000001"/>
    <n v="13341.332"/>
    <n v="16159.093000000001"/>
    <n v="572695.50600000005"/>
    <n v="33.558"/>
    <n v="28252.423999999999"/>
    <n v="82.977000000000004"/>
    <n v="147.15899999999999"/>
    <n v="25.056999999999999"/>
    <n v="26.498999999999999"/>
    <n v="40.420999999999999"/>
    <n v="5.6870000000000003"/>
    <n v="71.715999999999994"/>
    <n v="4.6379999999999999"/>
    <n v="4.5890000000000004"/>
    <n v="4.7789999999999999"/>
    <n v="6015.518"/>
    <n v="77.290000000000006"/>
    <n v="41.427999999999997"/>
    <n v="20.419"/>
    <n v="21.911000000000001"/>
    <n v="35.642000000000003"/>
    <n v="22122.414000000001"/>
    <n v="5"/>
    <s v="    false"/>
    <s v="        False"/>
    <s v="         A"/>
    <n v="237016.152"/>
    <n v="21678.937999999998"/>
    <n v="364.584"/>
    <n v="0"/>
    <n v="34.015000000000001"/>
    <n v="0"/>
    <n v="0"/>
    <n v="0"/>
    <n v="114.492"/>
    <n v="5147.3119999999999"/>
    <x v="2"/>
  </r>
  <r>
    <x v="2"/>
    <n v="5"/>
    <x v="13"/>
    <x v="1"/>
    <m/>
    <x v="6"/>
    <n v="7"/>
    <n v="1"/>
    <s v="       Current"/>
    <n v="0.214"/>
    <d v="1978-12-31T00:00:00"/>
    <n v="46.527000000000001"/>
    <n v="9.0310000000000006"/>
    <s v="  ExpRange"/>
    <n v="39.509"/>
    <n v="297.93799999999999"/>
    <n v="11778.575000000001"/>
    <n v="15800.576999999999"/>
    <n v="558106.86"/>
    <n v="32.703000000000003"/>
    <n v="36173.222000000002"/>
    <n v="36.222000000000001"/>
    <n v="74.921000000000006"/>
    <n v="102.742"/>
    <n v="150.03399999999999"/>
    <n v="29.640999999999998"/>
    <n v="3.831"/>
    <n v="3.99"/>
    <n v="4.3659999999999997"/>
    <n v="78.795000000000002"/>
    <n v="3.8220000000000001"/>
    <n v="6107.6880000000001"/>
    <n v="32.390999999999998"/>
    <n v="70.930999999999997"/>
    <n v="98.376000000000005"/>
    <n v="41.874000000000002"/>
    <n v="25.818999999999999"/>
    <n v="29972.541000000001"/>
    <n v="5"/>
    <s v="    false"/>
    <s v="        False"/>
    <s v="         A"/>
    <n v="235947.67199999999"/>
    <n v="21592.802"/>
    <n v="344.01600000000002"/>
    <n v="0"/>
    <n v="0"/>
    <n v="0"/>
    <n v="29.364999999999998"/>
    <n v="0"/>
    <n v="92.992999999999995"/>
    <n v="4507.2129999999997"/>
    <x v="3"/>
  </r>
  <r>
    <x v="2"/>
    <n v="5"/>
    <x v="14"/>
    <x v="1"/>
    <m/>
    <x v="6"/>
    <n v="7"/>
    <n v="1"/>
    <s v="       Current"/>
    <n v="0.19400000000000001"/>
    <d v="1979-12-31T00:00:00"/>
    <n v="45.457999999999998"/>
    <n v="8.3059999999999992"/>
    <s v="  ExpRange"/>
    <n v="52.246000000000002"/>
    <n v="391.81900000000002"/>
    <n v="15195.828"/>
    <n v="17101.712"/>
    <n v="610264.78599999996"/>
    <n v="30.835999999999999"/>
    <n v="22747.695"/>
    <n v="139.273"/>
    <n v="25.548999999999999"/>
    <n v="27.184000000000001"/>
    <n v="27.952000000000002"/>
    <n v="68.292000000000002"/>
    <n v="78.724999999999994"/>
    <n v="4.9160000000000004"/>
    <n v="4.7759999999999998"/>
    <n v="4.7889999999999997"/>
    <n v="5.5339999999999998"/>
    <n v="4228.0739999999996"/>
    <n v="21.771000000000001"/>
    <n v="20.634"/>
    <n v="22.408000000000001"/>
    <n v="23.163"/>
    <n v="62.758000000000003"/>
    <n v="18400.167000000001"/>
    <n v="5"/>
    <s v="    false"/>
    <s v="        False"/>
    <s v="         A"/>
    <n v="235258.09400000001"/>
    <n v="21510.579000000002"/>
    <n v="420.608"/>
    <n v="38.777999999999999"/>
    <n v="0"/>
    <n v="0"/>
    <n v="0"/>
    <n v="0"/>
    <n v="119.45399999999999"/>
    <n v="5962.77"/>
    <x v="4"/>
  </r>
  <r>
    <x v="3"/>
    <n v="5"/>
    <x v="15"/>
    <x v="1"/>
    <m/>
    <x v="7"/>
    <n v="8"/>
    <n v="1"/>
    <s v="       Current"/>
    <n v="0.159"/>
    <d v="1975-12-31T00:00:00"/>
    <n v="406.10899999999998"/>
    <n v="77.605999999999995"/>
    <s v="  ExpRange"/>
    <n v="92.724999999999994"/>
    <n v="1691.357"/>
    <n v="65787.428"/>
    <n v="72914.625"/>
    <n v="2564377.2680000002"/>
    <n v="314.87299999999999"/>
    <n v="284792.152"/>
    <n v="178.49799999999999"/>
    <n v="167.238"/>
    <n v="201.80500000000001"/>
    <n v="132.79400000000001"/>
    <n v="158.90199999999999"/>
    <n v="6.8360000000000003"/>
    <n v="7.5730000000000004"/>
    <n v="80.028999999999996"/>
    <n v="6.7190000000000003"/>
    <n v="6.7839999999999998"/>
    <n v="29586.064999999999"/>
    <n v="171.66200000000001"/>
    <n v="159.66499999999999"/>
    <n v="75.260000000000005"/>
    <n v="126.075"/>
    <n v="152.11799999999999"/>
    <n v="254380.28"/>
    <n v="5"/>
    <s v="    false"/>
    <s v="        False"/>
    <s v="         B"/>
    <n v="238761.92"/>
    <n v="21938.563999999998"/>
    <n v="1946.9860000000001"/>
    <n v="0"/>
    <n v="0"/>
    <n v="46.515000000000001"/>
    <n v="0"/>
    <n v="0"/>
    <n v="825.80700000000002"/>
    <n v="25668.123"/>
    <x v="0"/>
  </r>
  <r>
    <x v="3"/>
    <n v="5"/>
    <x v="16"/>
    <x v="1"/>
    <m/>
    <x v="7"/>
    <n v="8"/>
    <n v="1"/>
    <s v="       Current"/>
    <n v="0.13600000000000001"/>
    <d v="1976-12-31T00:00:00"/>
    <n v="90.346000000000004"/>
    <n v="17.152000000000001"/>
    <s v="  ExpRange"/>
    <n v="21.553999999999998"/>
    <n v="472.68"/>
    <n v="18748.302"/>
    <n v="18852.737000000001"/>
    <n v="677276.02099999995"/>
    <n v="90.376999999999995"/>
    <n v="56561.288999999997"/>
    <n v="79.884"/>
    <n v="131.02199999999999"/>
    <n v="157.18199999999999"/>
    <n v="156.57499999999999"/>
    <n v="187.43700000000001"/>
    <n v="5.8029999999999999"/>
    <n v="5.9660000000000002"/>
    <n v="6.0140000000000002"/>
    <n v="6.61"/>
    <n v="81.837000000000003"/>
    <n v="6239.6750000000002"/>
    <n v="74.081000000000003"/>
    <n v="125.056"/>
    <n v="151.16800000000001"/>
    <n v="149.96600000000001"/>
    <n v="65.805000000000007"/>
    <n v="50078.61"/>
    <n v="5"/>
    <s v="    false"/>
    <s v="        False"/>
    <s v="         B"/>
    <n v="238121.08300000001"/>
    <n v="21857.682000000001"/>
    <n v="528.30399999999997"/>
    <n v="0"/>
    <n v="0"/>
    <n v="0"/>
    <n v="0"/>
    <n v="39.795999999999999"/>
    <n v="243.005"/>
    <n v="7199.0919999999996"/>
    <x v="1"/>
  </r>
  <r>
    <x v="3"/>
    <n v="5"/>
    <x v="17"/>
    <x v="1"/>
    <m/>
    <x v="7"/>
    <n v="8"/>
    <n v="1"/>
    <s v="       Current"/>
    <n v="0.16200000000000001"/>
    <d v="1977-12-31T00:00:00"/>
    <n v="89.616"/>
    <n v="17.012"/>
    <s v="  ExpRange"/>
    <n v="20.466000000000001"/>
    <n v="398.32"/>
    <n v="15849.203"/>
    <n v="17358.578000000001"/>
    <n v="612472.68099999998"/>
    <n v="83.423000000000002"/>
    <n v="60506.303999999996"/>
    <n v="172.09899999999999"/>
    <n v="210.22800000000001"/>
    <n v="93.296999999999997"/>
    <n v="123.85299999999999"/>
    <n v="158.625"/>
    <n v="8.032"/>
    <n v="83.96"/>
    <n v="6.7320000000000002"/>
    <n v="6.8819999999999997"/>
    <n v="6.968"/>
    <n v="8401.2099999999991"/>
    <n v="164.06399999999999"/>
    <n v="87.6"/>
    <n v="86.561999999999998"/>
    <n v="116.968"/>
    <n v="151.654"/>
    <n v="51877.182999999997"/>
    <n v="5"/>
    <s v="    false"/>
    <s v="        False"/>
    <s v="         B"/>
    <n v="237293.09099999999"/>
    <n v="21790.933000000001"/>
    <n v="457.04199999999997"/>
    <n v="3.0000000000000001E-3"/>
    <n v="38.667999999999999"/>
    <n v="3.0000000000000001E-3"/>
    <n v="3.0000000000000001E-3"/>
    <n v="3.0000000000000001E-3"/>
    <n v="227.911"/>
    <n v="6040.1180000000004"/>
    <x v="2"/>
  </r>
  <r>
    <x v="3"/>
    <n v="5"/>
    <x v="18"/>
    <x v="1"/>
    <m/>
    <x v="7"/>
    <n v="8"/>
    <n v="1"/>
    <s v="       Current"/>
    <n v="0.17299999999999999"/>
    <d v="1978-12-31T00:00:00"/>
    <n v="100.026"/>
    <n v="19.123999999999999"/>
    <s v="  ExpRange"/>
    <n v="21.052"/>
    <n v="349.62700000000001"/>
    <n v="13853.919"/>
    <n v="16791.317999999999"/>
    <n v="588809.35499999998"/>
    <n v="75.031000000000006"/>
    <n v="76466.175000000003"/>
    <n v="171.33"/>
    <n v="230.71100000000001"/>
    <n v="227.25700000000001"/>
    <n v="202.09899999999999"/>
    <n v="138.27099999999999"/>
    <n v="5.0620000000000003"/>
    <n v="5.0860000000000003"/>
    <n v="5.5640000000000001"/>
    <n v="85.811000000000007"/>
    <n v="5.0209999999999999"/>
    <n v="8614.1360000000004"/>
    <n v="166.268"/>
    <n v="225.625"/>
    <n v="221.69200000000001"/>
    <n v="84.927999999999997"/>
    <n v="133.25"/>
    <n v="67662.243000000002"/>
    <n v="5"/>
    <s v="    false"/>
    <s v="        False"/>
    <s v="         B"/>
    <n v="236232.731"/>
    <n v="21734.329000000002"/>
    <n v="412.58300000000003"/>
    <n v="0"/>
    <n v="0"/>
    <n v="0"/>
    <n v="31.361000000000001"/>
    <n v="0"/>
    <n v="189.79599999999999"/>
    <n v="5291.1260000000002"/>
    <x v="3"/>
  </r>
  <r>
    <x v="3"/>
    <n v="5"/>
    <x v="19"/>
    <x v="1"/>
    <m/>
    <x v="7"/>
    <n v="8"/>
    <n v="1"/>
    <s v="       Current"/>
    <n v="0.14699999999999999"/>
    <d v="1979-12-31T00:00:00"/>
    <n v="125.633"/>
    <n v="23.518999999999998"/>
    <s v="  ExpRange"/>
    <n v="24.297000000000001"/>
    <n v="462.44600000000003"/>
    <n v="17679"/>
    <n v="18683.057000000001"/>
    <n v="647883.67200000002"/>
    <n v="95.165000000000006"/>
    <n v="57890.777000000002"/>
    <n v="168.74700000000001"/>
    <n v="92.808999999999997"/>
    <n v="137.357"/>
    <n v="122.16800000000001"/>
    <n v="150.30099999999999"/>
    <n v="86.052999999999997"/>
    <n v="6.359"/>
    <n v="6.4779999999999998"/>
    <n v="6.5030000000000001"/>
    <n v="7.15"/>
    <n v="6497.085"/>
    <n v="40.515000000000001"/>
    <n v="86.45"/>
    <n v="130.87899999999999"/>
    <n v="115.66500000000001"/>
    <n v="143.15100000000001"/>
    <n v="51163.468999999997"/>
    <n v="5"/>
    <s v="    false"/>
    <s v="        False"/>
    <s v="         B"/>
    <n v="235585.557"/>
    <n v="21616.833999999999"/>
    <n v="521.99199999999996"/>
    <n v="42.179000000000002"/>
    <n v="0"/>
    <n v="0"/>
    <n v="0"/>
    <n v="0"/>
    <n v="230.22300000000001"/>
    <n v="7038.7349999999997"/>
    <x v="4"/>
  </r>
  <r>
    <x v="4"/>
    <n v="5"/>
    <x v="20"/>
    <x v="1"/>
    <m/>
    <x v="8"/>
    <n v="9"/>
    <n v="1"/>
    <s v="       Current"/>
    <n v="0.34100000000000003"/>
    <d v="1975-12-31T00:00:00"/>
    <n v="4.9939999999999998"/>
    <n v="2.9870000000000001"/>
    <s v="  ExpRange"/>
    <n v="491.56099999999998"/>
    <n v="1086.4960000000001"/>
    <n v="40741.925000000003"/>
    <n v="59703.091"/>
    <n v="2151307.128"/>
    <n v="93.966999999999999"/>
    <n v="33800.635000000002"/>
    <n v="13.182"/>
    <n v="19.667000000000002"/>
    <n v="94.01"/>
    <n v="12.305999999999999"/>
    <n v="12.423999999999999"/>
    <n v="2.9319999999999999"/>
    <n v="3.847"/>
    <n v="37.542999999999999"/>
    <n v="2.8439999999999999"/>
    <n v="2.8660000000000001"/>
    <n v="9446.152"/>
    <n v="10.25"/>
    <n v="15.808999999999999"/>
    <n v="12.718999999999999"/>
    <n v="9.4619999999999997"/>
    <n v="9.5579999999999998"/>
    <n v="23552.453000000001"/>
    <n v="5"/>
    <s v="    false"/>
    <s v="        False"/>
    <s v="         C"/>
    <n v="97554.081999999995"/>
    <n v="8220.52"/>
    <n v="835.09"/>
    <n v="0"/>
    <n v="1.0999999999999999E-2"/>
    <n v="43.747999999999998"/>
    <n v="0"/>
    <n v="0"/>
    <n v="802.03"/>
    <n v="16447.316999999999"/>
    <x v="0"/>
  </r>
  <r>
    <x v="4"/>
    <n v="5"/>
    <x v="21"/>
    <x v="1"/>
    <m/>
    <x v="8"/>
    <n v="9"/>
    <n v="1"/>
    <s v="       Current"/>
    <n v="0.318"/>
    <d v="1976-12-31T00:00:00"/>
    <n v="1.097"/>
    <n v="0.70799999999999996"/>
    <s v="  ExpRange"/>
    <n v="110.021"/>
    <n v="267.13099999999997"/>
    <n v="9856.2049999999999"/>
    <n v="14624.314"/>
    <n v="527015.93099999998"/>
    <n v="24.423999999999999"/>
    <n v="8915.98"/>
    <n v="11.132"/>
    <n v="11.285"/>
    <n v="11.893000000000001"/>
    <n v="15.162000000000001"/>
    <n v="88.926000000000002"/>
    <n v="2.5409999999999999"/>
    <n v="2.5569999999999999"/>
    <n v="2.61"/>
    <n v="3.2250000000000001"/>
    <n v="39.159999999999997"/>
    <n v="2537.576"/>
    <n v="8.5920000000000005"/>
    <n v="8.7279999999999998"/>
    <n v="9.2829999999999995"/>
    <n v="11.920999999999999"/>
    <n v="13.68"/>
    <n v="6176.92"/>
    <n v="5"/>
    <s v="    false"/>
    <s v="        False"/>
    <s v="         C"/>
    <n v="97410.933999999994"/>
    <n v="8207.1360000000004"/>
    <n v="209.964"/>
    <n v="0"/>
    <n v="0"/>
    <n v="0"/>
    <n v="1.6E-2"/>
    <n v="36.085999999999999"/>
    <n v="201.48400000000001"/>
    <n v="4055.201"/>
    <x v="1"/>
  </r>
  <r>
    <x v="4"/>
    <n v="5"/>
    <x v="22"/>
    <x v="1"/>
    <m/>
    <x v="8"/>
    <n v="9"/>
    <n v="1"/>
    <s v="       Current"/>
    <n v="0.34300000000000003"/>
    <d v="1977-12-31T00:00:00"/>
    <n v="1.159"/>
    <n v="0.71899999999999997"/>
    <s v="  ExpRange"/>
    <n v="123.761"/>
    <n v="260.01400000000001"/>
    <n v="9818.0249999999996"/>
    <n v="14574.857"/>
    <n v="523913.39500000002"/>
    <n v="26.283999999999999"/>
    <n v="7858.7290000000003"/>
    <n v="20.154"/>
    <n v="97.311999999999998"/>
    <n v="12.483000000000001"/>
    <n v="12.5"/>
    <n v="13.398999999999999"/>
    <n v="3.7130000000000001"/>
    <n v="44.735999999999997"/>
    <n v="2.57"/>
    <n v="2.5659999999999998"/>
    <n v="2.6339999999999999"/>
    <n v="2372.7539999999999"/>
    <n v="16.420000000000002"/>
    <n v="16.786000000000001"/>
    <n v="9.9130000000000003"/>
    <n v="9.9339999999999993"/>
    <n v="10.765000000000001"/>
    <n v="5298.1760000000004"/>
    <n v="5"/>
    <s v="    false"/>
    <s v="        False"/>
    <s v="         C"/>
    <n v="97201.828999999998"/>
    <n v="8192.6929999999993"/>
    <n v="197.80199999999999"/>
    <n v="2.1000000000000001E-2"/>
    <n v="35.789000000000001"/>
    <n v="0"/>
    <n v="0"/>
    <n v="0"/>
    <n v="187.79900000000001"/>
    <n v="3930.627"/>
    <x v="2"/>
  </r>
  <r>
    <x v="4"/>
    <n v="5"/>
    <x v="23"/>
    <x v="1"/>
    <m/>
    <x v="8"/>
    <n v="9"/>
    <n v="1"/>
    <s v="       Current"/>
    <n v="0.39100000000000001"/>
    <d v="1978-12-31T00:00:00"/>
    <n v="2.0310000000000001"/>
    <n v="0.88600000000000001"/>
    <s v="  ExpRange"/>
    <n v="154.57499999999999"/>
    <n v="265.85899999999998"/>
    <n v="9713.7520000000004"/>
    <n v="14718.754000000001"/>
    <n v="527019.18000000005"/>
    <n v="39.043999999999997"/>
    <n v="7348.3159999999998"/>
    <n v="11.095000000000001"/>
    <n v="11.603999999999999"/>
    <n v="19.658000000000001"/>
    <n v="114.035"/>
    <n v="11.057"/>
    <n v="2.8319999999999999"/>
    <n v="2.8439999999999999"/>
    <n v="4.3140000000000001"/>
    <n v="50.63"/>
    <n v="2.8260000000000001"/>
    <n v="2133.4209999999998"/>
    <n v="8.2629999999999999"/>
    <n v="8.76"/>
    <n v="15.314"/>
    <n v="16.286000000000001"/>
    <n v="8.2309999999999999"/>
    <n v="5040.4049999999997"/>
    <n v="5"/>
    <s v="    false"/>
    <s v="        False"/>
    <s v="         C"/>
    <n v="96997.338000000003"/>
    <n v="8177.44"/>
    <n v="185.208"/>
    <n v="0"/>
    <n v="0"/>
    <n v="0.03"/>
    <n v="47.119"/>
    <n v="0"/>
    <n v="174.49"/>
    <n v="4018.308"/>
    <x v="3"/>
  </r>
  <r>
    <x v="4"/>
    <n v="5"/>
    <x v="24"/>
    <x v="1"/>
    <m/>
    <x v="8"/>
    <n v="9"/>
    <n v="1"/>
    <s v="       Current"/>
    <n v="0.36299999999999999"/>
    <d v="1979-12-31T00:00:00"/>
    <n v="1.325"/>
    <n v="0.77200000000000002"/>
    <s v="  ExpRange"/>
    <n v="128.501"/>
    <n v="267.63900000000001"/>
    <n v="9753.1389999999992"/>
    <n v="14789.915000000001"/>
    <n v="526237.02"/>
    <n v="27.099"/>
    <n v="7895.9579999999996"/>
    <n v="114.05200000000001"/>
    <n v="13.411"/>
    <n v="13.584"/>
    <n v="14.257"/>
    <n v="24.734999999999999"/>
    <n v="44.78"/>
    <n v="2.7320000000000002"/>
    <n v="2.76"/>
    <n v="2.78"/>
    <n v="3.6389999999999998"/>
    <n v="2309.06"/>
    <n v="14.712"/>
    <n v="10.679"/>
    <n v="10.824"/>
    <n v="11.477"/>
    <n v="21.087"/>
    <n v="5390.75"/>
    <n v="5"/>
    <s v="    false"/>
    <s v="        False"/>
    <s v="         C"/>
    <n v="96783.607000000004"/>
    <n v="8161.732"/>
    <n v="199.249"/>
    <n v="54.558999999999997"/>
    <n v="0"/>
    <n v="0"/>
    <n v="0"/>
    <n v="8.9999999999999993E-3"/>
    <n v="196.148"/>
    <n v="4058.6509999999998"/>
    <x v="4"/>
  </r>
  <r>
    <x v="5"/>
    <n v="5"/>
    <x v="25"/>
    <x v="1"/>
    <m/>
    <x v="9"/>
    <n v="10"/>
    <n v="1"/>
    <s v="       Current"/>
    <n v="0"/>
    <d v="1975-12-31T00:00:00"/>
    <n v="17.338999999999999"/>
    <n v="10.099"/>
    <s v="  ExpRange"/>
    <n v="0"/>
    <n v="1522.989"/>
    <n v="65113.389000000003"/>
    <n v="63149.406999999999"/>
    <n v="2517591.6609999998"/>
    <n v="380.80399999999997"/>
    <n v="133465.73699999999"/>
    <n v="127.92100000000001"/>
    <n v="156.893"/>
    <n v="159.44999999999999"/>
    <n v="80.924000000000007"/>
    <n v="98.724000000000004"/>
    <n v="11.143000000000001"/>
    <n v="14.339"/>
    <n v="51.396000000000001"/>
    <n v="10.16"/>
    <n v="10.507999999999999"/>
    <n v="30653.341"/>
    <n v="116.684"/>
    <n v="142.42599999999999"/>
    <n v="60.965000000000003"/>
    <n v="70.671000000000006"/>
    <n v="88.123000000000005"/>
    <n v="100072.287"/>
    <n v="5"/>
    <s v="    false"/>
    <s v="        False"/>
    <s v="         E"/>
    <n v="97449.294999999998"/>
    <n v="8304.7099999999991"/>
    <n v="1768.221"/>
    <n v="9.4E-2"/>
    <n v="0.128"/>
    <n v="47.088999999999999"/>
    <n v="9.4E-2"/>
    <n v="9.4E-2"/>
    <n v="2740.1080000000002"/>
    <n v="23146.398000000001"/>
    <x v="0"/>
  </r>
  <r>
    <x v="5"/>
    <n v="5"/>
    <x v="26"/>
    <x v="1"/>
    <m/>
    <x v="9"/>
    <n v="10"/>
    <n v="1"/>
    <s v="       Current"/>
    <n v="0"/>
    <d v="1976-12-31T00:00:00"/>
    <n v="4.718"/>
    <n v="2.7309999999999999"/>
    <s v="  ExpRange"/>
    <n v="0"/>
    <n v="386.75099999999998"/>
    <n v="16658.384999999998"/>
    <n v="15654.601000000001"/>
    <n v="630244.73499999999"/>
    <n v="107.86"/>
    <n v="37674.027000000002"/>
    <n v="100.47"/>
    <n v="123.89100000000001"/>
    <n v="158.70400000000001"/>
    <n v="177.08600000000001"/>
    <n v="188.81399999999999"/>
    <n v="11.61"/>
    <n v="12.127000000000001"/>
    <n v="13.122999999999999"/>
    <n v="17.763000000000002"/>
    <n v="61.286000000000001"/>
    <n v="8749.1579999999994"/>
    <n v="88.751999999999995"/>
    <n v="111.65600000000001"/>
    <n v="145.47200000000001"/>
    <n v="159.17099999999999"/>
    <n v="79.971999999999994"/>
    <n v="28179.096000000001"/>
    <n v="5"/>
    <s v="    false"/>
    <s v="        False"/>
    <s v="         E"/>
    <n v="97302.070999999996"/>
    <n v="8319.2199999999993"/>
    <n v="444.33600000000001"/>
    <n v="0.108"/>
    <n v="0.108"/>
    <n v="0.109"/>
    <n v="0.152"/>
    <n v="47.555999999999997"/>
    <n v="745.77300000000002"/>
    <n v="5888.5540000000001"/>
    <x v="1"/>
  </r>
  <r>
    <x v="5"/>
    <n v="5"/>
    <x v="27"/>
    <x v="1"/>
    <m/>
    <x v="9"/>
    <n v="10"/>
    <n v="1"/>
    <s v="       Current"/>
    <n v="0"/>
    <d v="1977-12-31T00:00:00"/>
    <n v="4.6050000000000004"/>
    <n v="2.6749999999999998"/>
    <s v="  ExpRange"/>
    <n v="0"/>
    <n v="392.73200000000003"/>
    <n v="16931.348000000002"/>
    <n v="15927.901"/>
    <n v="626420.79"/>
    <n v="109.13200000000001"/>
    <n v="33502.663"/>
    <n v="164.536"/>
    <n v="168.16900000000001"/>
    <n v="82.183000000000007"/>
    <n v="93.674999999999997"/>
    <n v="131.143"/>
    <n v="13.71"/>
    <n v="59.222000000000001"/>
    <n v="9.2270000000000003"/>
    <n v="9.4550000000000001"/>
    <n v="10.233000000000001"/>
    <n v="7873.8429999999998"/>
    <n v="150.71899999999999"/>
    <n v="67.771000000000001"/>
    <n v="72.894000000000005"/>
    <n v="84.156999999999996"/>
    <n v="120.84699999999999"/>
    <n v="24941.361000000001"/>
    <n v="5"/>
    <s v="    false"/>
    <s v="        False"/>
    <s v="         E"/>
    <n v="97082.819000000003"/>
    <n v="8278.8220000000001"/>
    <n v="445.44799999999998"/>
    <n v="0.107"/>
    <n v="41.177"/>
    <n v="6.3E-2"/>
    <n v="6.3E-2"/>
    <n v="6.3E-2"/>
    <n v="687.46"/>
    <n v="5955.5439999999999"/>
    <x v="2"/>
  </r>
  <r>
    <x v="5"/>
    <n v="5"/>
    <x v="28"/>
    <x v="1"/>
    <m/>
    <x v="9"/>
    <n v="10"/>
    <n v="1"/>
    <s v="       Current"/>
    <n v="0"/>
    <d v="1978-12-31T00:00:00"/>
    <n v="6.5309999999999997"/>
    <n v="2.9420000000000002"/>
    <s v="  ExpRange"/>
    <n v="0"/>
    <n v="366.43400000000003"/>
    <n v="15975.421"/>
    <n v="15180.41"/>
    <n v="625075.80299999996"/>
    <n v="136.131"/>
    <n v="27748.623"/>
    <n v="64.251999999999995"/>
    <n v="82.230999999999995"/>
    <n v="120.176"/>
    <n v="151.386"/>
    <n v="55.83"/>
    <n v="9.6349999999999998"/>
    <n v="10.420999999999999"/>
    <n v="14.961"/>
    <n v="60.103000000000002"/>
    <n v="9.3059999999999992"/>
    <n v="6920.53"/>
    <n v="54.262"/>
    <n v="71.454999999999998"/>
    <n v="104.822"/>
    <n v="48.936"/>
    <n v="46.168999999999997"/>
    <n v="20137.909"/>
    <n v="5"/>
    <s v="    false"/>
    <s v="        False"/>
    <s v="         E"/>
    <n v="96834.898000000001"/>
    <n v="8223.1299999999992"/>
    <n v="424.27199999999999"/>
    <n v="0.35499999999999998"/>
    <n v="0.35499999999999998"/>
    <n v="0.39300000000000002"/>
    <n v="42.347000000000001"/>
    <n v="0.35499999999999998"/>
    <n v="690.18399999999997"/>
    <n v="5558.3239999999996"/>
    <x v="3"/>
  </r>
  <r>
    <x v="5"/>
    <n v="5"/>
    <x v="29"/>
    <x v="1"/>
    <m/>
    <x v="9"/>
    <n v="10"/>
    <n v="1"/>
    <s v="       Current"/>
    <n v="0"/>
    <d v="1979-12-31T00:00:00"/>
    <n v="4.9269999999999996"/>
    <n v="2.7749999999999999"/>
    <s v="  ExpRange"/>
    <n v="0"/>
    <n v="369.27600000000001"/>
    <n v="15932.162"/>
    <n v="15563.244000000001"/>
    <n v="614490.66700000002"/>
    <n v="99.570999999999998"/>
    <n v="32141.406999999999"/>
    <n v="167.64599999999999"/>
    <n v="83.457999999999998"/>
    <n v="109.70399999999999"/>
    <n v="131.22300000000001"/>
    <n v="164.518"/>
    <n v="46.59"/>
    <n v="6.4009999999999998"/>
    <n v="6.6070000000000002"/>
    <n v="6.92"/>
    <n v="9.0939999999999994"/>
    <n v="8034.1880000000001"/>
    <n v="76.36"/>
    <n v="77.004000000000005"/>
    <n v="103.045"/>
    <n v="124.25"/>
    <n v="155.34899999999999"/>
    <n v="23394.539000000001"/>
    <n v="5"/>
    <s v="    false"/>
    <s v="        False"/>
    <s v="         E"/>
    <n v="96593.176000000007"/>
    <n v="8238.7080000000005"/>
    <n v="420.233"/>
    <n v="44.697000000000003"/>
    <n v="5.2999999999999999E-2"/>
    <n v="5.2999999999999999E-2"/>
    <n v="5.2999999999999999E-2"/>
    <n v="7.4999999999999997E-2"/>
    <n v="712.68"/>
    <n v="5626.2190000000001"/>
    <x v="4"/>
  </r>
  <r>
    <x v="0"/>
    <n v="5"/>
    <x v="0"/>
    <x v="1"/>
    <m/>
    <x v="10"/>
    <n v="11"/>
    <n v="1"/>
    <s v="       Current"/>
    <n v="0.161"/>
    <d v="1975-12-31T00:00:00"/>
    <n v="11.832000000000001"/>
    <n v="7.3019999999999996"/>
    <s v="  ExpRange"/>
    <n v="119.71899999999999"/>
    <n v="1698.8219999999999"/>
    <n v="65438.084000000003"/>
    <n v="71842.517000000007"/>
    <n v="2535264.7910000002"/>
    <n v="238.03100000000001"/>
    <n v="86509.213000000003"/>
    <n v="62.965000000000003"/>
    <n v="97.495000000000005"/>
    <n v="146.87799999999999"/>
    <n v="27.053999999999998"/>
    <n v="38.759"/>
    <n v="8.0419999999999998"/>
    <n v="11.211"/>
    <n v="60.79"/>
    <n v="6.2510000000000003"/>
    <n v="6.9850000000000003"/>
    <n v="23456.929"/>
    <n v="54.853999999999999"/>
    <n v="86.186000000000007"/>
    <n v="22.690999999999999"/>
    <n v="20.734000000000002"/>
    <n v="31.704999999999998"/>
    <n v="60788.887000000002"/>
    <n v="5"/>
    <s v="    false"/>
    <s v="        False"/>
    <s v="         D"/>
    <n v="97600.726999999999"/>
    <n v="8271.6260000000002"/>
    <n v="1850.8409999999999"/>
    <n v="6.9000000000000006E-2"/>
    <n v="9.9000000000000005E-2"/>
    <n v="63.396000000000001"/>
    <n v="6.8000000000000005E-2"/>
    <n v="6.8000000000000005E-2"/>
    <n v="2263.3969999999999"/>
    <n v="25774.129000000001"/>
    <x v="0"/>
  </r>
  <r>
    <x v="0"/>
    <n v="5"/>
    <x v="1"/>
    <x v="1"/>
    <m/>
    <x v="10"/>
    <n v="11"/>
    <n v="1"/>
    <s v="       Current"/>
    <n v="0.13600000000000001"/>
    <d v="1976-12-31T00:00:00"/>
    <n v="2.94"/>
    <n v="1.8919999999999999"/>
    <s v="  ExpRange"/>
    <n v="20.648"/>
    <n v="434.053"/>
    <n v="16855.257000000001"/>
    <n v="17810.77"/>
    <n v="633408.32700000005"/>
    <n v="62.667000000000002"/>
    <n v="24207.008999999998"/>
    <n v="39.6"/>
    <n v="62.601999999999997"/>
    <n v="93.903000000000006"/>
    <n v="125.509"/>
    <n v="150.18899999999999"/>
    <n v="7.2480000000000002"/>
    <n v="8.3420000000000005"/>
    <n v="9.4269999999999996"/>
    <n v="13.542"/>
    <n v="64.850999999999999"/>
    <n v="6643.8059999999996"/>
    <n v="32.28"/>
    <n v="54.186999999999998"/>
    <n v="84.403000000000006"/>
    <n v="111.84699999999999"/>
    <n v="29.085000000000001"/>
    <n v="16949.330000000002"/>
    <n v="5"/>
    <s v="    false"/>
    <s v="        False"/>
    <s v="         D"/>
    <n v="97477.13"/>
    <n v="8283.2860000000001"/>
    <n v="469.70499999999998"/>
    <n v="7.2999999999999995E-2"/>
    <n v="7.2999999999999995E-2"/>
    <n v="7.2999999999999995E-2"/>
    <n v="0.12"/>
    <n v="56.253"/>
    <n v="613.87199999999996"/>
    <n v="6601.4369999999999"/>
    <x v="1"/>
  </r>
  <r>
    <x v="0"/>
    <n v="5"/>
    <x v="2"/>
    <x v="1"/>
    <m/>
    <x v="10"/>
    <n v="11"/>
    <n v="1"/>
    <s v="       Current"/>
    <n v="0.13200000000000001"/>
    <d v="1977-12-31T00:00:00"/>
    <n v="3.1"/>
    <n v="1.925"/>
    <s v="  ExpRange"/>
    <n v="20.276"/>
    <n v="427.28899999999999"/>
    <n v="17065.826000000001"/>
    <n v="17828.13"/>
    <n v="631576.049"/>
    <n v="68.677999999999997"/>
    <n v="21625.708999999999"/>
    <n v="107.04"/>
    <n v="153.148"/>
    <n v="26.969000000000001"/>
    <n v="31.518999999999998"/>
    <n v="60.838000000000001"/>
    <n v="10.734"/>
    <n v="70.475999999999999"/>
    <n v="5.4850000000000003"/>
    <n v="5.7910000000000004"/>
    <n v="7.2110000000000003"/>
    <n v="6032.95"/>
    <n v="96.221999999999994"/>
    <n v="28.885999999999999"/>
    <n v="21.439"/>
    <n v="25.684000000000001"/>
    <n v="53.582000000000001"/>
    <n v="15037.86"/>
    <n v="5"/>
    <s v="    false"/>
    <s v="        False"/>
    <s v="         D"/>
    <n v="97271.027000000002"/>
    <n v="8247.1309999999994"/>
    <n v="471.58"/>
    <n v="8.4000000000000005E-2"/>
    <n v="53.786000000000001"/>
    <n v="4.3999999999999997E-2"/>
    <n v="4.4999999999999998E-2"/>
    <n v="4.4999999999999998E-2"/>
    <n v="554.899"/>
    <n v="6473.41"/>
    <x v="2"/>
  </r>
  <r>
    <x v="0"/>
    <n v="5"/>
    <x v="3"/>
    <x v="1"/>
    <m/>
    <x v="10"/>
    <n v="11"/>
    <n v="1"/>
    <s v="       Current"/>
    <n v="0.17799999999999999"/>
    <d v="1978-12-31T00:00:00"/>
    <n v="4.4480000000000004"/>
    <n v="2.109"/>
    <s v="  ExpRange"/>
    <n v="34.168999999999997"/>
    <n v="413.065"/>
    <n v="15995.09"/>
    <n v="17264.738000000001"/>
    <n v="624188.93900000001"/>
    <n v="88.287000000000006"/>
    <n v="17794.542000000001"/>
    <n v="25.446000000000002"/>
    <n v="39.771999999999998"/>
    <n v="82.197000000000003"/>
    <n v="145.249"/>
    <n v="22.231000000000002"/>
    <n v="6.1589999999999998"/>
    <n v="7.2450000000000001"/>
    <n v="11.792999999999999"/>
    <n v="67.570999999999998"/>
    <n v="5.8129999999999997"/>
    <n v="5291.3270000000002"/>
    <n v="19.062999999999999"/>
    <n v="32.304000000000002"/>
    <n v="70.135000000000005"/>
    <n v="25.574999999999999"/>
    <n v="16.195"/>
    <n v="11941.458000000001"/>
    <n v="5"/>
    <s v="    false"/>
    <s v="        False"/>
    <s v="         D"/>
    <n v="97056.764999999999"/>
    <n v="8214.9380000000001"/>
    <n v="441.44600000000003"/>
    <n v="0.224"/>
    <n v="0.224"/>
    <n v="0.26900000000000002"/>
    <n v="52.103000000000002"/>
    <n v="0.224"/>
    <n v="561.75699999999995"/>
    <n v="6254.1559999999999"/>
    <x v="3"/>
  </r>
  <r>
    <x v="0"/>
    <n v="5"/>
    <x v="4"/>
    <x v="1"/>
    <m/>
    <x v="10"/>
    <n v="11"/>
    <n v="1"/>
    <s v="       Current"/>
    <n v="0.16600000000000001"/>
    <d v="1979-12-31T00:00:00"/>
    <n v="3.266"/>
    <n v="1.966"/>
    <s v="  ExpRange"/>
    <n v="31.166"/>
    <n v="417.18599999999998"/>
    <n v="16118.263999999999"/>
    <n v="17788.174999999999"/>
    <n v="621483.48800000001"/>
    <n v="61.52"/>
    <n v="20897.13"/>
    <n v="147.27799999999999"/>
    <n v="28.248999999999999"/>
    <n v="53.786999999999999"/>
    <n v="71.736999999999995"/>
    <n v="108.71299999999999"/>
    <n v="58.512"/>
    <n v="4.6829999999999998"/>
    <n v="5.3369999999999997"/>
    <n v="5.7359999999999998"/>
    <n v="7.9279999999999999"/>
    <n v="6124.0010000000002"/>
    <n v="26.821999999999999"/>
    <n v="23.526"/>
    <n v="48.411000000000001"/>
    <n v="65.962000000000003"/>
    <n v="100.726"/>
    <n v="14181.745000000001"/>
    <n v="5"/>
    <s v="    false"/>
    <s v="        False"/>
    <s v="         D"/>
    <n v="96843.616999999998"/>
    <n v="8215.6299999999992"/>
    <n v="450.61500000000001"/>
    <n v="61.944000000000003"/>
    <n v="3.9E-2"/>
    <n v="3.9E-2"/>
    <n v="3.9E-2"/>
    <n v="5.8999999999999997E-2"/>
    <n v="591.38499999999999"/>
    <n v="6344.4160000000002"/>
    <x v="4"/>
  </r>
  <r>
    <x v="1"/>
    <n v="5"/>
    <x v="5"/>
    <x v="1"/>
    <m/>
    <x v="11"/>
    <n v="12"/>
    <n v="1"/>
    <s v="       Current"/>
    <n v="0.252"/>
    <d v="1975-12-31T00:00:00"/>
    <n v="4.6360000000000001"/>
    <n v="2.2890000000000001"/>
    <s v="  ExpRange"/>
    <n v="161.27699999999999"/>
    <n v="534.37900000000002"/>
    <n v="20766.098999999998"/>
    <n v="47855.387000000002"/>
    <n v="1750005.659"/>
    <n v="94.912000000000006"/>
    <n v="51739.822999999997"/>
    <n v="33.661999999999999"/>
    <n v="70.945999999999998"/>
    <n v="27.9"/>
    <n v="24.725999999999999"/>
    <n v="26.292000000000002"/>
    <n v="10.951000000000001"/>
    <n v="42.256999999999998"/>
    <n v="11.246"/>
    <n v="9.14"/>
    <n v="9.3559999999999999"/>
    <n v="16082.669"/>
    <n v="22.712"/>
    <n v="28.689"/>
    <n v="14.702999999999999"/>
    <n v="15.586"/>
    <n v="16.934999999999999"/>
    <n v="35281.563000000002"/>
    <n v="5"/>
    <s v="    false"/>
    <s v="        False"/>
    <s v="         F"/>
    <n v="97283.284"/>
    <n v="8196.4889999999996"/>
    <n v="563.74"/>
    <n v="0"/>
    <n v="1E-3"/>
    <n v="1.9510000000000001"/>
    <n v="0"/>
    <n v="0"/>
    <n v="375.59100000000001"/>
    <n v="8111.4629999999997"/>
    <x v="0"/>
  </r>
  <r>
    <x v="1"/>
    <n v="5"/>
    <x v="6"/>
    <x v="1"/>
    <m/>
    <x v="11"/>
    <n v="12"/>
    <n v="1"/>
    <s v="       Current"/>
    <n v="0.27400000000000002"/>
    <d v="1976-12-31T00:00:00"/>
    <n v="0.64"/>
    <n v="0.434"/>
    <s v="  ExpRange"/>
    <n v="57.072000000000003"/>
    <n v="110.36"/>
    <n v="4272.1490000000003"/>
    <n v="12403.897999999999"/>
    <n v="444480.38500000001"/>
    <n v="16.957999999999998"/>
    <n v="9096.7369999999992"/>
    <n v="12.8"/>
    <n v="12.513"/>
    <n v="13.368"/>
    <n v="15.977"/>
    <n v="83.26"/>
    <n v="2.3530000000000002"/>
    <n v="2.3719999999999999"/>
    <n v="2.448"/>
    <n v="3.181"/>
    <n v="35.436"/>
    <n v="2823.7379999999998"/>
    <n v="10.446999999999999"/>
    <n v="10.14"/>
    <n v="10.92"/>
    <n v="12.794"/>
    <n v="14.833"/>
    <n v="6191.31"/>
    <n v="5"/>
    <s v="    false"/>
    <s v="        False"/>
    <s v="         F"/>
    <n v="97153.331999999995"/>
    <n v="8177.7979999999998"/>
    <n v="145.381"/>
    <n v="0"/>
    <n v="0"/>
    <n v="0"/>
    <n v="1E-3"/>
    <n v="32.991"/>
    <n v="81.69"/>
    <n v="1694.5409999999999"/>
    <x v="1"/>
  </r>
  <r>
    <x v="1"/>
    <n v="5"/>
    <x v="7"/>
    <x v="1"/>
    <m/>
    <x v="11"/>
    <n v="12"/>
    <n v="1"/>
    <s v="       Current"/>
    <n v="0.28299999999999997"/>
    <d v="1977-12-31T00:00:00"/>
    <n v="1.1839999999999999"/>
    <n v="0.58899999999999997"/>
    <s v="  ExpRange"/>
    <n v="50.975000000000001"/>
    <n v="143.279"/>
    <n v="5386.7439999999997"/>
    <n v="12502.585999999999"/>
    <n v="429236.08100000001"/>
    <n v="27.788"/>
    <n v="10985.866"/>
    <n v="31.079000000000001"/>
    <n v="35.048999999999999"/>
    <n v="29.178999999999998"/>
    <n v="32.186999999999998"/>
    <n v="57.930999999999997"/>
    <n v="11.423999999999999"/>
    <n v="12.829000000000001"/>
    <n v="8.7490000000000006"/>
    <n v="9.625"/>
    <n v="25.587"/>
    <n v="4284.43"/>
    <n v="19.654"/>
    <n v="18.713000000000001"/>
    <n v="20.43"/>
    <n v="22.562000000000001"/>
    <n v="32.344000000000001"/>
    <n v="6602.2309999999998"/>
    <n v="5"/>
    <s v="    false"/>
    <s v="        False"/>
    <s v="         F"/>
    <n v="96939.487999999998"/>
    <n v="8169.9260000000004"/>
    <n v="122.44499999999999"/>
    <n v="0"/>
    <n v="3.508"/>
    <n v="0"/>
    <n v="0"/>
    <n v="0"/>
    <n v="99.204999999999998"/>
    <n v="2131.2910000000002"/>
    <x v="2"/>
  </r>
  <r>
    <x v="1"/>
    <n v="5"/>
    <x v="8"/>
    <x v="1"/>
    <m/>
    <x v="11"/>
    <n v="12"/>
    <n v="1"/>
    <s v="       Current"/>
    <n v="0.26800000000000002"/>
    <d v="1978-12-31T00:00:00"/>
    <n v="2.56"/>
    <n v="0.76500000000000001"/>
    <s v="  ExpRange"/>
    <n v="58.252000000000002"/>
    <n v="69.010000000000005"/>
    <n v="2914.98"/>
    <n v="10911.235000000001"/>
    <n v="404104.56699999998"/>
    <n v="36.345999999999997"/>
    <n v="9041.8330000000005"/>
    <n v="13.398999999999999"/>
    <n v="14.930999999999999"/>
    <n v="20.38"/>
    <n v="84.141000000000005"/>
    <n v="12.971"/>
    <n v="2.4670000000000001"/>
    <n v="2.57"/>
    <n v="3.6880000000000002"/>
    <n v="39.497"/>
    <n v="2.4350000000000001"/>
    <n v="2746.56"/>
    <n v="10.932"/>
    <n v="12.361000000000001"/>
    <n v="16.686"/>
    <n v="16.212"/>
    <n v="10.536"/>
    <n v="6245.2330000000002"/>
    <n v="5"/>
    <s v="    false"/>
    <s v="        False"/>
    <s v="         F"/>
    <n v="96647.264999999999"/>
    <n v="8134.7030000000004"/>
    <n v="105.08499999999999"/>
    <n v="0"/>
    <n v="0"/>
    <n v="7.0000000000000001E-3"/>
    <n v="28.431999999999999"/>
    <n v="0"/>
    <n v="50.040999999999997"/>
    <n v="1061.9570000000001"/>
    <x v="3"/>
  </r>
  <r>
    <x v="1"/>
    <n v="5"/>
    <x v="9"/>
    <x v="1"/>
    <m/>
    <x v="11"/>
    <n v="12"/>
    <n v="1"/>
    <s v="       Current"/>
    <n v="0.32400000000000001"/>
    <d v="1979-12-31T00:00:00"/>
    <n v="1.2689999999999999"/>
    <n v="0.59499999999999997"/>
    <s v="  ExpRange"/>
    <n v="61.665999999999997"/>
    <n v="173.672"/>
    <n v="6649.8440000000001"/>
    <n v="12658.556"/>
    <n v="462781.67099999997"/>
    <n v="22.323"/>
    <n v="8876.3940000000002"/>
    <n v="41.875"/>
    <n v="27.484000000000002"/>
    <n v="28.481999999999999"/>
    <n v="34.271000000000001"/>
    <n v="90.054000000000002"/>
    <n v="22.439"/>
    <n v="15.534000000000001"/>
    <n v="15.548"/>
    <n v="15.929"/>
    <n v="48.491999999999997"/>
    <n v="3146.915"/>
    <n v="12.622999999999999"/>
    <n v="11.949"/>
    <n v="12.933999999999999"/>
    <n v="18.341000000000001"/>
    <n v="41.561999999999998"/>
    <n v="5609.5010000000002"/>
    <n v="5"/>
    <s v="    false"/>
    <s v="        False"/>
    <s v="         F"/>
    <n v="96446.673999999999"/>
    <n v="8135.2030000000004"/>
    <n v="147.88399999999999"/>
    <n v="6.8140000000000001"/>
    <n v="0"/>
    <n v="0"/>
    <n v="1E-3"/>
    <n v="1E-3"/>
    <n v="119.97799999999999"/>
    <n v="2639.556"/>
    <x v="4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6"/>
    <n v="0"/>
    <x v="30"/>
    <x v="2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x v="7"/>
    <m/>
    <x v="31"/>
    <x v="3"/>
    <m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9" firstHeaderRow="1" firstDataRow="2" firstDataCol="1" rowPageCount="1" colPageCount="1"/>
  <pivotFields count="53">
    <pivotField axis="axisPage" showAll="0" defaultSubtotal="0">
      <items count="8">
        <item x="2"/>
        <item x="3"/>
        <item x="4"/>
        <item x="0"/>
        <item x="5"/>
        <item x="1"/>
        <item x="7"/>
        <item x="6"/>
      </items>
    </pivotField>
    <pivotField showAll="0" defaultSubtotal="0"/>
    <pivotField axis="axisRow" showAll="0" defaultSubtotal="0">
      <items count="32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1"/>
        <item x="2"/>
        <item x="3"/>
        <item x="4"/>
        <item x="25"/>
        <item x="26"/>
        <item x="27"/>
        <item x="28"/>
        <item x="29"/>
        <item x="5"/>
        <item x="6"/>
        <item x="7"/>
        <item x="8"/>
        <item x="9"/>
        <item x="31"/>
        <item x="30"/>
      </items>
    </pivotField>
    <pivotField axis="axisCol" showAll="0" defaultSubtotal="0">
      <items count="4">
        <item x="1"/>
        <item x="0"/>
        <item h="1" x="3"/>
        <item h="1"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"/>
  </rowFields>
  <rowItems count="5">
    <i>
      <x v="20"/>
    </i>
    <i>
      <x v="21"/>
    </i>
    <i>
      <x v="22"/>
    </i>
    <i>
      <x v="23"/>
    </i>
    <i>
      <x v="24"/>
    </i>
  </rowItems>
  <colFields count="1">
    <field x="3"/>
  </colFields>
  <colItems count="2">
    <i>
      <x/>
    </i>
    <i>
      <x v="1"/>
    </i>
  </colItems>
  <pageFields count="1">
    <pageField fld="0" item="4" hier="-1"/>
  </pageFields>
  <dataFields count="1">
    <dataField name="Sum of  LeachN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1:BA3" totalsRowShown="0">
  <autoFilter ref="A1:BA3"/>
  <tableColumns count="53">
    <tableColumn id="1" name="System"/>
    <tableColumn id="2" name="PatchNum"/>
    <tableColumn id="3" name="SysNumYear"/>
    <tableColumn id="4" name="PatchType"/>
    <tableColumn id="5" name="Dummy"/>
    <tableColumn id="6" name="SimulationName"/>
    <tableColumn id="7" name="SimulationID"/>
    <tableColumn id="8" name="CheckpointID"/>
    <tableColumn id="9" name="CheckpointName"/>
    <tableColumn id="10" name="Composition"/>
    <tableColumn id="11" name="      Date" dataDxfId="0"/>
    <tableColumn id="12" name="  Denit"/>
    <tableColumn id="13" name="DenitN2O"/>
    <tableColumn id="14" name="Experiment"/>
    <tableColumn id="15" name=" FixedN"/>
    <tableColumn id="16" name="HarvestedN"/>
    <tableColumn id="17" name="HarvestedWt"/>
    <tableColumn id="18" name=" HerbageN"/>
    <tableColumn id="19" name="  HerbageWt"/>
    <tableColumn id="20" name=" LeachN"/>
    <tableColumn id="21" name="      MinN"/>
    <tableColumn id="22" name="MinNByPatch(1)"/>
    <tableColumn id="23" name="MinNByPatch(2)"/>
    <tableColumn id="24" name="MinNByPatch(3)"/>
    <tableColumn id="25" name="MinNByPatch(4)"/>
    <tableColumn id="26" name="MinNByPatch(5)"/>
    <tableColumn id="27" name="NH4ByPatch(1)"/>
    <tableColumn id="28" name="NH4ByPatch(2)"/>
    <tableColumn id="29" name="NH4ByPatch(3)"/>
    <tableColumn id="30" name="NH4ByPatch(4)"/>
    <tableColumn id="31" name="NH4ByPatch(5)"/>
    <tableColumn id="32" name="     NH4N"/>
    <tableColumn id="33" name="NO3ByPatch(1)"/>
    <tableColumn id="34" name="NO3ByPatch(2)"/>
    <tableColumn id="35" name="NO3ByPatch(3)"/>
    <tableColumn id="36" name="NO3ByPatch(4)"/>
    <tableColumn id="37" name="NO3ByPatch(5)"/>
    <tableColumn id="38" name="      NO3N"/>
    <tableColumn id="39" name="PatchNum2"/>
    <tableColumn id="40" name="PatchType2"/>
    <tableColumn id="41" name="PseudoPatches"/>
    <tableColumn id="42" name="SystemType"/>
    <tableColumn id="43" name="    TotalC"/>
    <tableColumn id="44" name="   TotalN"/>
    <tableColumn id="45" name=" UptakeN"/>
    <tableColumn id="46" name="UreaByPatch(1)"/>
    <tableColumn id="47" name="UreaByPatch(2)"/>
    <tableColumn id="48" name="UreaByPatch(3)"/>
    <tableColumn id="49" name="UreaByPatch(4)"/>
    <tableColumn id="50" name="UreaByPatch(5)"/>
    <tableColumn id="51" name="   UreaN"/>
    <tableColumn id="52" name="UrineNReturned"/>
    <tableColumn id="53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"/>
  <sheetViews>
    <sheetView workbookViewId="0"/>
  </sheetViews>
  <sheetFormatPr defaultRowHeight="15" x14ac:dyDescent="0.25"/>
  <cols>
    <col min="1" max="1" width="9.5703125" customWidth="1"/>
    <col min="2" max="2" width="12.28515625" customWidth="1"/>
    <col min="3" max="3" width="14.28515625" customWidth="1"/>
    <col min="4" max="4" width="12.28515625" customWidth="1"/>
    <col min="5" max="5" width="10" customWidth="1"/>
    <col min="6" max="6" width="18" customWidth="1"/>
    <col min="7" max="7" width="14.5703125" customWidth="1"/>
    <col min="8" max="8" width="15" customWidth="1"/>
    <col min="9" max="9" width="18.42578125" customWidth="1"/>
    <col min="10" max="10" width="14.42578125" customWidth="1"/>
    <col min="11" max="11" width="9.85546875" customWidth="1"/>
    <col min="13" max="13" width="11.85546875" customWidth="1"/>
    <col min="14" max="14" width="13.42578125" customWidth="1"/>
    <col min="15" max="15" width="9.85546875" customWidth="1"/>
    <col min="16" max="16" width="13.5703125" customWidth="1"/>
    <col min="17" max="17" width="14.85546875" customWidth="1"/>
    <col min="18" max="18" width="12.42578125" customWidth="1"/>
    <col min="19" max="19" width="14.140625" customWidth="1"/>
    <col min="20" max="20" width="10" customWidth="1"/>
    <col min="21" max="21" width="10.7109375" customWidth="1"/>
    <col min="22" max="26" width="17.5703125" customWidth="1"/>
    <col min="27" max="31" width="16.28515625" customWidth="1"/>
    <col min="32" max="32" width="10.42578125" customWidth="1"/>
    <col min="33" max="37" width="16.42578125" customWidth="1"/>
    <col min="38" max="38" width="11" customWidth="1"/>
    <col min="39" max="40" width="13.28515625" customWidth="1"/>
    <col min="41" max="41" width="16.5703125" customWidth="1"/>
    <col min="42" max="42" width="13.85546875" customWidth="1"/>
    <col min="43" max="43" width="10.42578125" customWidth="1"/>
    <col min="44" max="44" width="10.28515625" customWidth="1"/>
    <col min="45" max="45" width="11.42578125" customWidth="1"/>
    <col min="46" max="50" width="16.85546875" customWidth="1"/>
    <col min="51" max="51" width="10.140625" customWidth="1"/>
    <col min="52" max="52" width="17.85546875" customWidth="1"/>
  </cols>
  <sheetData>
    <row r="1" spans="1:53" x14ac:dyDescent="0.25">
      <c r="A1" t="s">
        <v>73</v>
      </c>
      <c r="B1" t="s">
        <v>32</v>
      </c>
      <c r="C1" t="s">
        <v>75</v>
      </c>
      <c r="D1" t="s">
        <v>33</v>
      </c>
      <c r="E1" t="s">
        <v>74</v>
      </c>
      <c r="F1" t="s">
        <v>72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88</v>
      </c>
      <c r="AN1" t="s">
        <v>89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</row>
    <row r="2" spans="1:53" x14ac:dyDescent="0.25">
      <c r="A2" t="s">
        <v>90</v>
      </c>
      <c r="B2">
        <v>5</v>
      </c>
      <c r="C2" t="s">
        <v>78</v>
      </c>
      <c r="D2" t="s">
        <v>86</v>
      </c>
      <c r="F2" t="s">
        <v>56</v>
      </c>
      <c r="G2">
        <v>3</v>
      </c>
      <c r="H2">
        <v>1</v>
      </c>
      <c r="I2" t="s">
        <v>49</v>
      </c>
      <c r="J2">
        <v>0.17</v>
      </c>
      <c r="K2" s="1">
        <v>28125</v>
      </c>
      <c r="L2">
        <v>22.716000000000001</v>
      </c>
      <c r="M2">
        <v>4.3019999999999996</v>
      </c>
      <c r="N2" t="s">
        <v>50</v>
      </c>
      <c r="O2">
        <v>35.557000000000002</v>
      </c>
      <c r="P2">
        <v>411.06900000000002</v>
      </c>
      <c r="Q2">
        <v>16562.087</v>
      </c>
      <c r="R2">
        <v>18031.670999999998</v>
      </c>
      <c r="S2">
        <v>652719.57900000003</v>
      </c>
      <c r="T2">
        <v>20.594000000000001</v>
      </c>
      <c r="U2">
        <v>16480.152999999998</v>
      </c>
      <c r="V2">
        <v>22.469000000000001</v>
      </c>
      <c r="W2">
        <v>23.974</v>
      </c>
      <c r="X2">
        <v>24.001999999999999</v>
      </c>
      <c r="Y2">
        <v>30.533000000000001</v>
      </c>
      <c r="Z2">
        <v>133.709</v>
      </c>
      <c r="AA2">
        <v>4.2389999999999999</v>
      </c>
      <c r="AB2">
        <v>4.2389999999999999</v>
      </c>
      <c r="AC2">
        <v>4.24</v>
      </c>
      <c r="AD2">
        <v>4.4020000000000001</v>
      </c>
      <c r="AE2">
        <v>70.221000000000004</v>
      </c>
      <c r="AF2">
        <v>3894.8870000000002</v>
      </c>
      <c r="AG2">
        <v>18.23</v>
      </c>
      <c r="AH2">
        <v>19.734999999999999</v>
      </c>
      <c r="AI2">
        <v>19.760999999999999</v>
      </c>
      <c r="AJ2">
        <v>26.13</v>
      </c>
      <c r="AK2">
        <v>27.271000000000001</v>
      </c>
      <c r="AL2">
        <v>12450.939</v>
      </c>
      <c r="AM2">
        <v>5</v>
      </c>
      <c r="AN2" t="s">
        <v>51</v>
      </c>
      <c r="AO2" t="s">
        <v>52</v>
      </c>
      <c r="AP2" t="s">
        <v>55</v>
      </c>
      <c r="AQ2">
        <v>237981.258</v>
      </c>
      <c r="AR2">
        <v>21750.440999999999</v>
      </c>
      <c r="AS2">
        <v>455.00200000000001</v>
      </c>
      <c r="AT2">
        <v>0</v>
      </c>
      <c r="AU2">
        <v>0</v>
      </c>
      <c r="AV2">
        <v>0</v>
      </c>
      <c r="AW2">
        <v>0</v>
      </c>
      <c r="AX2">
        <v>36.216999999999999</v>
      </c>
      <c r="AY2">
        <v>134.32599999999999</v>
      </c>
      <c r="AZ2">
        <v>6259.326</v>
      </c>
      <c r="BA2">
        <v>1976</v>
      </c>
    </row>
    <row r="3" spans="1:53" x14ac:dyDescent="0.25">
      <c r="A3" t="s">
        <v>90</v>
      </c>
      <c r="B3">
        <v>5</v>
      </c>
      <c r="C3" t="s">
        <v>78</v>
      </c>
      <c r="D3" t="s">
        <v>86</v>
      </c>
      <c r="F3" t="s">
        <v>56</v>
      </c>
      <c r="G3">
        <v>3</v>
      </c>
      <c r="H3">
        <v>1</v>
      </c>
      <c r="I3" t="s">
        <v>49</v>
      </c>
      <c r="J3">
        <v>0.26600000000000001</v>
      </c>
      <c r="K3" s="1">
        <v>28125</v>
      </c>
      <c r="L3">
        <v>0.85099999999999998</v>
      </c>
      <c r="M3">
        <v>0.60799999999999998</v>
      </c>
      <c r="N3" t="s">
        <v>50</v>
      </c>
      <c r="O3">
        <v>95.287999999999997</v>
      </c>
      <c r="P3">
        <v>266.40600000000001</v>
      </c>
      <c r="Q3">
        <v>10425.879000000001</v>
      </c>
      <c r="R3">
        <v>14442.159</v>
      </c>
      <c r="S3">
        <v>541484.90500000003</v>
      </c>
      <c r="T3">
        <v>16.815999999999999</v>
      </c>
      <c r="U3">
        <v>7253.1319999999996</v>
      </c>
      <c r="V3">
        <v>9.6150000000000002</v>
      </c>
      <c r="W3">
        <v>10.519</v>
      </c>
      <c r="X3">
        <v>12.484999999999999</v>
      </c>
      <c r="Y3">
        <v>18.867000000000001</v>
      </c>
      <c r="Z3">
        <v>79.802000000000007</v>
      </c>
      <c r="AA3">
        <v>2.3069999999999999</v>
      </c>
      <c r="AB3">
        <v>2.3199999999999998</v>
      </c>
      <c r="AC3">
        <v>2.4009999999999998</v>
      </c>
      <c r="AD3">
        <v>3.3029999999999999</v>
      </c>
      <c r="AE3">
        <v>35.78</v>
      </c>
      <c r="AF3">
        <v>2405.2220000000002</v>
      </c>
      <c r="AG3">
        <v>7.3079999999999998</v>
      </c>
      <c r="AH3">
        <v>8.1989999999999998</v>
      </c>
      <c r="AI3">
        <v>10.082000000000001</v>
      </c>
      <c r="AJ3">
        <v>15.55</v>
      </c>
      <c r="AK3">
        <v>10.92</v>
      </c>
      <c r="AL3">
        <v>4649.1760000000004</v>
      </c>
      <c r="AM3">
        <v>5</v>
      </c>
      <c r="AN3" t="s">
        <v>51</v>
      </c>
      <c r="AO3" t="s">
        <v>52</v>
      </c>
      <c r="AP3" t="s">
        <v>58</v>
      </c>
      <c r="AQ3">
        <v>97393.676000000007</v>
      </c>
      <c r="AR3">
        <v>8203.7909999999993</v>
      </c>
      <c r="AS3">
        <v>220.93299999999999</v>
      </c>
      <c r="AT3">
        <v>0</v>
      </c>
      <c r="AU3">
        <v>0</v>
      </c>
      <c r="AV3">
        <v>1E-3</v>
      </c>
      <c r="AW3">
        <v>1.2999999999999999E-2</v>
      </c>
      <c r="AX3">
        <v>33.101999999999997</v>
      </c>
      <c r="AY3">
        <v>198.733</v>
      </c>
      <c r="AZ3">
        <v>4043.2330000000002</v>
      </c>
      <c r="BA3">
        <v>1976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K7" sqref="K7"/>
    </sheetView>
  </sheetViews>
  <sheetFormatPr defaultRowHeight="15" x14ac:dyDescent="0.25"/>
  <cols>
    <col min="1" max="1" width="14.5703125" bestFit="1" customWidth="1"/>
    <col min="2" max="2" width="16.28515625" bestFit="1" customWidth="1"/>
    <col min="3" max="3" width="8" bestFit="1" customWidth="1"/>
    <col min="4" max="5" width="11.28515625" bestFit="1" customWidth="1"/>
  </cols>
  <sheetData>
    <row r="1" spans="1:8" x14ac:dyDescent="0.25">
      <c r="A1" s="2" t="s">
        <v>73</v>
      </c>
      <c r="B1" t="s">
        <v>91</v>
      </c>
      <c r="G1" t="str">
        <f>B4</f>
        <v>false</v>
      </c>
      <c r="H1" t="str">
        <f t="shared" ref="H1:H33" si="0">C4</f>
        <v>true</v>
      </c>
    </row>
    <row r="2" spans="1:8" x14ac:dyDescent="0.25">
      <c r="G2">
        <f t="shared" ref="G2:G33" si="1">B5</f>
        <v>380.80399999999997</v>
      </c>
      <c r="H2">
        <f t="shared" si="0"/>
        <v>375.28</v>
      </c>
    </row>
    <row r="3" spans="1:8" x14ac:dyDescent="0.25">
      <c r="A3" s="2" t="s">
        <v>87</v>
      </c>
      <c r="B3" s="2" t="s">
        <v>84</v>
      </c>
      <c r="G3">
        <f t="shared" si="1"/>
        <v>107.86</v>
      </c>
      <c r="H3">
        <f t="shared" si="0"/>
        <v>107.714</v>
      </c>
    </row>
    <row r="4" spans="1:8" x14ac:dyDescent="0.25">
      <c r="A4" s="2" t="s">
        <v>77</v>
      </c>
      <c r="B4" t="s">
        <v>85</v>
      </c>
      <c r="C4" t="s">
        <v>86</v>
      </c>
      <c r="G4">
        <f t="shared" si="1"/>
        <v>109.13200000000001</v>
      </c>
      <c r="H4">
        <f t="shared" si="0"/>
        <v>108.854</v>
      </c>
    </row>
    <row r="5" spans="1:8" x14ac:dyDescent="0.25">
      <c r="A5" s="3" t="s">
        <v>79</v>
      </c>
      <c r="B5" s="4">
        <v>380.80399999999997</v>
      </c>
      <c r="C5" s="4">
        <v>375.28</v>
      </c>
      <c r="G5">
        <f t="shared" si="1"/>
        <v>136.131</v>
      </c>
      <c r="H5">
        <f t="shared" si="0"/>
        <v>134.74700000000001</v>
      </c>
    </row>
    <row r="6" spans="1:8" x14ac:dyDescent="0.25">
      <c r="A6" s="3" t="s">
        <v>80</v>
      </c>
      <c r="B6" s="4">
        <v>107.86</v>
      </c>
      <c r="C6" s="4">
        <v>107.714</v>
      </c>
      <c r="G6">
        <f t="shared" si="1"/>
        <v>99.570999999999998</v>
      </c>
      <c r="H6">
        <f t="shared" si="0"/>
        <v>97.415000000000006</v>
      </c>
    </row>
    <row r="7" spans="1:8" x14ac:dyDescent="0.25">
      <c r="A7" s="3" t="s">
        <v>81</v>
      </c>
      <c r="B7" s="4">
        <v>109.13200000000001</v>
      </c>
      <c r="C7" s="4">
        <v>108.854</v>
      </c>
      <c r="G7">
        <f t="shared" si="1"/>
        <v>0</v>
      </c>
      <c r="H7">
        <f t="shared" si="0"/>
        <v>0</v>
      </c>
    </row>
    <row r="8" spans="1:8" x14ac:dyDescent="0.25">
      <c r="A8" s="3" t="s">
        <v>82</v>
      </c>
      <c r="B8" s="4">
        <v>136.131</v>
      </c>
      <c r="C8" s="4">
        <v>134.74700000000001</v>
      </c>
      <c r="G8">
        <f t="shared" si="1"/>
        <v>0</v>
      </c>
      <c r="H8">
        <f t="shared" si="0"/>
        <v>0</v>
      </c>
    </row>
    <row r="9" spans="1:8" x14ac:dyDescent="0.25">
      <c r="A9" s="3" t="s">
        <v>83</v>
      </c>
      <c r="B9" s="4">
        <v>99.570999999999998</v>
      </c>
      <c r="C9" s="4">
        <v>97.415000000000006</v>
      </c>
      <c r="G9">
        <f t="shared" si="1"/>
        <v>0</v>
      </c>
      <c r="H9">
        <f t="shared" si="0"/>
        <v>0</v>
      </c>
    </row>
    <row r="10" spans="1:8" x14ac:dyDescent="0.25">
      <c r="G10">
        <f t="shared" si="1"/>
        <v>0</v>
      </c>
      <c r="H10">
        <f t="shared" si="0"/>
        <v>0</v>
      </c>
    </row>
    <row r="11" spans="1:8" x14ac:dyDescent="0.25">
      <c r="G11">
        <f t="shared" si="1"/>
        <v>0</v>
      </c>
      <c r="H11">
        <f t="shared" si="0"/>
        <v>0</v>
      </c>
    </row>
    <row r="12" spans="1:8" x14ac:dyDescent="0.25">
      <c r="G12">
        <f t="shared" si="1"/>
        <v>0</v>
      </c>
      <c r="H12">
        <f t="shared" si="0"/>
        <v>0</v>
      </c>
    </row>
    <row r="13" spans="1:8" x14ac:dyDescent="0.25">
      <c r="G13">
        <f t="shared" si="1"/>
        <v>0</v>
      </c>
      <c r="H13">
        <f t="shared" si="0"/>
        <v>0</v>
      </c>
    </row>
    <row r="14" spans="1:8" x14ac:dyDescent="0.25">
      <c r="G14">
        <f t="shared" si="1"/>
        <v>0</v>
      </c>
      <c r="H14">
        <f t="shared" si="0"/>
        <v>0</v>
      </c>
    </row>
    <row r="15" spans="1:8" x14ac:dyDescent="0.25">
      <c r="G15">
        <f t="shared" si="1"/>
        <v>0</v>
      </c>
      <c r="H15">
        <f t="shared" si="0"/>
        <v>0</v>
      </c>
    </row>
    <row r="16" spans="1:8" x14ac:dyDescent="0.25">
      <c r="G16">
        <f t="shared" si="1"/>
        <v>0</v>
      </c>
      <c r="H16">
        <f t="shared" si="0"/>
        <v>0</v>
      </c>
    </row>
    <row r="17" spans="7:8" x14ac:dyDescent="0.25">
      <c r="G17">
        <f t="shared" si="1"/>
        <v>0</v>
      </c>
      <c r="H17">
        <f t="shared" si="0"/>
        <v>0</v>
      </c>
    </row>
    <row r="18" spans="7:8" x14ac:dyDescent="0.25">
      <c r="G18">
        <f t="shared" si="1"/>
        <v>0</v>
      </c>
      <c r="H18">
        <f t="shared" si="0"/>
        <v>0</v>
      </c>
    </row>
    <row r="19" spans="7:8" x14ac:dyDescent="0.25">
      <c r="G19">
        <f t="shared" si="1"/>
        <v>0</v>
      </c>
      <c r="H19">
        <f t="shared" si="0"/>
        <v>0</v>
      </c>
    </row>
    <row r="20" spans="7:8" x14ac:dyDescent="0.25">
      <c r="G20">
        <f t="shared" si="1"/>
        <v>0</v>
      </c>
      <c r="H20">
        <f t="shared" si="0"/>
        <v>0</v>
      </c>
    </row>
    <row r="21" spans="7:8" x14ac:dyDescent="0.25">
      <c r="G21">
        <f t="shared" si="1"/>
        <v>0</v>
      </c>
      <c r="H21">
        <f t="shared" si="0"/>
        <v>0</v>
      </c>
    </row>
    <row r="22" spans="7:8" x14ac:dyDescent="0.25">
      <c r="G22">
        <f t="shared" si="1"/>
        <v>0</v>
      </c>
      <c r="H22">
        <f t="shared" si="0"/>
        <v>0</v>
      </c>
    </row>
    <row r="23" spans="7:8" x14ac:dyDescent="0.25">
      <c r="G23">
        <f t="shared" si="1"/>
        <v>0</v>
      </c>
      <c r="H23">
        <f t="shared" si="0"/>
        <v>0</v>
      </c>
    </row>
    <row r="24" spans="7:8" x14ac:dyDescent="0.25">
      <c r="G24">
        <f t="shared" si="1"/>
        <v>0</v>
      </c>
      <c r="H24">
        <f t="shared" si="0"/>
        <v>0</v>
      </c>
    </row>
    <row r="25" spans="7:8" x14ac:dyDescent="0.25">
      <c r="G25">
        <f t="shared" si="1"/>
        <v>0</v>
      </c>
      <c r="H25">
        <f t="shared" si="0"/>
        <v>0</v>
      </c>
    </row>
    <row r="26" spans="7:8" x14ac:dyDescent="0.25">
      <c r="G26">
        <f t="shared" si="1"/>
        <v>0</v>
      </c>
      <c r="H26">
        <f t="shared" si="0"/>
        <v>0</v>
      </c>
    </row>
    <row r="27" spans="7:8" x14ac:dyDescent="0.25">
      <c r="G27">
        <f t="shared" si="1"/>
        <v>0</v>
      </c>
      <c r="H27">
        <f t="shared" si="0"/>
        <v>0</v>
      </c>
    </row>
    <row r="28" spans="7:8" x14ac:dyDescent="0.25">
      <c r="G28">
        <f t="shared" si="1"/>
        <v>0</v>
      </c>
      <c r="H28">
        <f t="shared" si="0"/>
        <v>0</v>
      </c>
    </row>
    <row r="29" spans="7:8" x14ac:dyDescent="0.25">
      <c r="G29">
        <f t="shared" si="1"/>
        <v>0</v>
      </c>
      <c r="H29">
        <f t="shared" si="0"/>
        <v>0</v>
      </c>
    </row>
    <row r="30" spans="7:8" x14ac:dyDescent="0.25">
      <c r="G30">
        <f t="shared" si="1"/>
        <v>0</v>
      </c>
      <c r="H30">
        <f t="shared" si="0"/>
        <v>0</v>
      </c>
    </row>
    <row r="31" spans="7:8" x14ac:dyDescent="0.25">
      <c r="G31">
        <f t="shared" si="1"/>
        <v>0</v>
      </c>
      <c r="H31">
        <f t="shared" si="0"/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1"/>
  <sheetViews>
    <sheetView workbookViewId="0">
      <selection activeCell="F2" sqref="F2:BC61"/>
    </sheetView>
  </sheetViews>
  <sheetFormatPr defaultRowHeight="15" x14ac:dyDescent="0.25"/>
  <sheetData>
    <row r="1" spans="1:55" x14ac:dyDescent="0.25">
      <c r="A1" t="s">
        <v>73</v>
      </c>
      <c r="B1" t="s">
        <v>32</v>
      </c>
      <c r="C1" t="s">
        <v>75</v>
      </c>
      <c r="D1" t="s">
        <v>33</v>
      </c>
      <c r="E1" t="s">
        <v>74</v>
      </c>
      <c r="F1" t="s">
        <v>72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76</v>
      </c>
      <c r="BC1" t="s">
        <v>47</v>
      </c>
    </row>
    <row r="2" spans="1:55" x14ac:dyDescent="0.25">
      <c r="A2" t="str">
        <f>MID(F2,FIND("SystemType",F2)+10,1)</f>
        <v>D</v>
      </c>
      <c r="B2">
        <f>BC2</f>
        <v>5</v>
      </c>
      <c r="C2" t="str">
        <f>A2&amp;"_"&amp;B2&amp;"_"&amp;BA2</f>
        <v>D_5_1975</v>
      </c>
      <c r="D2" t="str">
        <f>MID(F2,FIND("PatchType",F2)+9,5)</f>
        <v>true</v>
      </c>
      <c r="F2" t="s">
        <v>60</v>
      </c>
      <c r="G2">
        <v>1</v>
      </c>
      <c r="H2">
        <v>1</v>
      </c>
      <c r="I2" t="s">
        <v>49</v>
      </c>
      <c r="J2">
        <v>0.13700000000000001</v>
      </c>
      <c r="K2" s="1">
        <v>27759</v>
      </c>
      <c r="L2">
        <v>10.973000000000001</v>
      </c>
      <c r="M2">
        <v>7.117</v>
      </c>
      <c r="N2" t="s">
        <v>50</v>
      </c>
      <c r="O2">
        <v>83.953999999999994</v>
      </c>
      <c r="P2">
        <v>1799.317</v>
      </c>
      <c r="Q2">
        <v>69009.627999999997</v>
      </c>
      <c r="R2">
        <v>74761.737999999998</v>
      </c>
      <c r="S2">
        <v>2605095.4330000002</v>
      </c>
      <c r="T2">
        <v>215.67</v>
      </c>
      <c r="U2">
        <v>81852.471000000005</v>
      </c>
      <c r="V2">
        <v>57.465000000000003</v>
      </c>
      <c r="W2">
        <v>69.989000000000004</v>
      </c>
      <c r="X2">
        <v>162.62799999999999</v>
      </c>
      <c r="Y2">
        <v>40.506</v>
      </c>
      <c r="Z2">
        <v>48.360999999999997</v>
      </c>
      <c r="AA2">
        <v>7.6829999999999998</v>
      </c>
      <c r="AB2">
        <v>10.619</v>
      </c>
      <c r="AC2">
        <v>64.075000000000003</v>
      </c>
      <c r="AD2">
        <v>7.41</v>
      </c>
      <c r="AE2">
        <v>7.4420000000000002</v>
      </c>
      <c r="AF2">
        <v>23897.641</v>
      </c>
      <c r="AG2">
        <v>49.706000000000003</v>
      </c>
      <c r="AH2">
        <v>59.293999999999997</v>
      </c>
      <c r="AI2">
        <v>33.738999999999997</v>
      </c>
      <c r="AJ2">
        <v>33.020000000000003</v>
      </c>
      <c r="AK2">
        <v>40.844000000000001</v>
      </c>
      <c r="AL2">
        <v>55609.103000000003</v>
      </c>
      <c r="AM2">
        <v>5</v>
      </c>
      <c r="AN2" t="s">
        <v>51</v>
      </c>
      <c r="AO2" t="s">
        <v>52</v>
      </c>
      <c r="AP2" t="s">
        <v>61</v>
      </c>
      <c r="AQ2">
        <v>97620.654999999999</v>
      </c>
      <c r="AR2">
        <v>8275.2929999999997</v>
      </c>
      <c r="AS2">
        <v>1991.748</v>
      </c>
      <c r="AT2">
        <v>7.5999999999999998E-2</v>
      </c>
      <c r="AU2">
        <v>7.5999999999999998E-2</v>
      </c>
      <c r="AV2">
        <v>64.813999999999993</v>
      </c>
      <c r="AW2">
        <v>7.5999999999999998E-2</v>
      </c>
      <c r="AX2">
        <v>7.5999999999999998E-2</v>
      </c>
      <c r="AY2">
        <v>2345.7269999999999</v>
      </c>
      <c r="AZ2">
        <v>27306.732</v>
      </c>
      <c r="BA2">
        <v>1975</v>
      </c>
      <c r="BB2" t="s">
        <v>60</v>
      </c>
      <c r="BC2">
        <v>5</v>
      </c>
    </row>
    <row r="3" spans="1:55" x14ac:dyDescent="0.25">
      <c r="A3" t="str">
        <f t="shared" ref="A3:A66" si="0">MID(F3,FIND("SystemType",F3)+10,1)</f>
        <v>D</v>
      </c>
      <c r="B3">
        <f t="shared" ref="B3:B66" si="1">BC3</f>
        <v>5</v>
      </c>
      <c r="C3" t="str">
        <f t="shared" ref="C3:C66" si="2">A3&amp;"_"&amp;B3&amp;"_"&amp;BA3</f>
        <v>D_5_1976</v>
      </c>
      <c r="D3" t="str">
        <f t="shared" ref="D3:D66" si="3">MID(F3,FIND("PatchType",F3)+9,5)</f>
        <v>true</v>
      </c>
      <c r="F3" t="s">
        <v>60</v>
      </c>
      <c r="G3">
        <v>1</v>
      </c>
      <c r="H3">
        <v>1</v>
      </c>
      <c r="I3" t="s">
        <v>49</v>
      </c>
      <c r="J3">
        <v>0.11600000000000001</v>
      </c>
      <c r="K3" s="1">
        <v>28125</v>
      </c>
      <c r="L3">
        <v>2.8439999999999999</v>
      </c>
      <c r="M3">
        <v>1.881</v>
      </c>
      <c r="N3" t="s">
        <v>50</v>
      </c>
      <c r="O3">
        <v>14.93</v>
      </c>
      <c r="P3">
        <v>453.78</v>
      </c>
      <c r="Q3">
        <v>17643.977999999999</v>
      </c>
      <c r="R3">
        <v>18309.129000000001</v>
      </c>
      <c r="S3">
        <v>647696.56200000003</v>
      </c>
      <c r="T3">
        <v>60.319000000000003</v>
      </c>
      <c r="U3">
        <v>23486.317999999999</v>
      </c>
      <c r="V3">
        <v>55.645000000000003</v>
      </c>
      <c r="W3">
        <v>65.018000000000001</v>
      </c>
      <c r="X3">
        <v>78.465000000000003</v>
      </c>
      <c r="Y3">
        <v>99.412999999999997</v>
      </c>
      <c r="Z3">
        <v>175.005</v>
      </c>
      <c r="AA3">
        <v>8.4149999999999991</v>
      </c>
      <c r="AB3">
        <v>8.4749999999999996</v>
      </c>
      <c r="AC3">
        <v>8.9130000000000003</v>
      </c>
      <c r="AD3">
        <v>13.12</v>
      </c>
      <c r="AE3">
        <v>68.716999999999999</v>
      </c>
      <c r="AF3">
        <v>6752.0339999999997</v>
      </c>
      <c r="AG3">
        <v>47.146999999999998</v>
      </c>
      <c r="AH3">
        <v>56.459000000000003</v>
      </c>
      <c r="AI3">
        <v>69.466999999999999</v>
      </c>
      <c r="AJ3">
        <v>86.209000000000003</v>
      </c>
      <c r="AK3">
        <v>49.195999999999998</v>
      </c>
      <c r="AL3">
        <v>16103.477999999999</v>
      </c>
      <c r="AM3">
        <v>5</v>
      </c>
      <c r="AN3" t="s">
        <v>51</v>
      </c>
      <c r="AO3" t="s">
        <v>52</v>
      </c>
      <c r="AP3" t="s">
        <v>61</v>
      </c>
      <c r="AQ3">
        <v>97497.883000000002</v>
      </c>
      <c r="AR3">
        <v>8286.1820000000007</v>
      </c>
      <c r="AS3">
        <v>494.91899999999998</v>
      </c>
      <c r="AT3">
        <v>8.4000000000000005E-2</v>
      </c>
      <c r="AU3">
        <v>8.4000000000000005E-2</v>
      </c>
      <c r="AV3">
        <v>8.4000000000000005E-2</v>
      </c>
      <c r="AW3">
        <v>8.4000000000000005E-2</v>
      </c>
      <c r="AX3">
        <v>57.091999999999999</v>
      </c>
      <c r="AY3">
        <v>630.80600000000004</v>
      </c>
      <c r="AZ3">
        <v>6902.2309999999998</v>
      </c>
      <c r="BA3">
        <v>1976</v>
      </c>
      <c r="BB3" t="s">
        <v>60</v>
      </c>
      <c r="BC3">
        <v>5</v>
      </c>
    </row>
    <row r="4" spans="1:55" x14ac:dyDescent="0.25">
      <c r="A4" t="str">
        <f t="shared" si="0"/>
        <v>D</v>
      </c>
      <c r="B4">
        <f t="shared" si="1"/>
        <v>5</v>
      </c>
      <c r="C4" t="str">
        <f t="shared" si="2"/>
        <v>D_5_1977</v>
      </c>
      <c r="D4" t="str">
        <f t="shared" si="3"/>
        <v>true</v>
      </c>
      <c r="F4" t="s">
        <v>60</v>
      </c>
      <c r="G4">
        <v>1</v>
      </c>
      <c r="H4">
        <v>1</v>
      </c>
      <c r="I4" t="s">
        <v>49</v>
      </c>
      <c r="J4">
        <v>0.121</v>
      </c>
      <c r="K4" s="1">
        <v>28490</v>
      </c>
      <c r="L4">
        <v>2.9540000000000002</v>
      </c>
      <c r="M4">
        <v>1.91</v>
      </c>
      <c r="N4" t="s">
        <v>50</v>
      </c>
      <c r="O4">
        <v>16.486000000000001</v>
      </c>
      <c r="P4">
        <v>451.31400000000002</v>
      </c>
      <c r="Q4">
        <v>17746.968000000001</v>
      </c>
      <c r="R4">
        <v>18595.519</v>
      </c>
      <c r="S4">
        <v>644549.86</v>
      </c>
      <c r="T4">
        <v>63.866999999999997</v>
      </c>
      <c r="U4">
        <v>20995.371999999999</v>
      </c>
      <c r="V4">
        <v>70.260999999999996</v>
      </c>
      <c r="W4">
        <v>168.86500000000001</v>
      </c>
      <c r="X4">
        <v>42.274000000000001</v>
      </c>
      <c r="Y4">
        <v>47.015000000000001</v>
      </c>
      <c r="Z4">
        <v>57.076000000000001</v>
      </c>
      <c r="AA4">
        <v>9.77</v>
      </c>
      <c r="AB4">
        <v>73.433000000000007</v>
      </c>
      <c r="AC4">
        <v>6.6660000000000004</v>
      </c>
      <c r="AD4">
        <v>6.68</v>
      </c>
      <c r="AE4">
        <v>6.9459999999999997</v>
      </c>
      <c r="AF4">
        <v>6162.23</v>
      </c>
      <c r="AG4">
        <v>60.433999999999997</v>
      </c>
      <c r="AH4">
        <v>40.351999999999997</v>
      </c>
      <c r="AI4">
        <v>35.551000000000002</v>
      </c>
      <c r="AJ4">
        <v>40.277999999999999</v>
      </c>
      <c r="AK4">
        <v>50.073</v>
      </c>
      <c r="AL4">
        <v>14258.171</v>
      </c>
      <c r="AM4">
        <v>5</v>
      </c>
      <c r="AN4" t="s">
        <v>51</v>
      </c>
      <c r="AO4" t="s">
        <v>52</v>
      </c>
      <c r="AP4" t="s">
        <v>61</v>
      </c>
      <c r="AQ4">
        <v>97296.828999999998</v>
      </c>
      <c r="AR4">
        <v>8251.4670000000006</v>
      </c>
      <c r="AS4">
        <v>500.66699999999997</v>
      </c>
      <c r="AT4">
        <v>5.6000000000000001E-2</v>
      </c>
      <c r="AU4">
        <v>55.08</v>
      </c>
      <c r="AV4">
        <v>5.6000000000000001E-2</v>
      </c>
      <c r="AW4">
        <v>5.6000000000000001E-2</v>
      </c>
      <c r="AX4">
        <v>5.6000000000000001E-2</v>
      </c>
      <c r="AY4">
        <v>574.97199999999998</v>
      </c>
      <c r="AZ4">
        <v>6840.835</v>
      </c>
      <c r="BA4">
        <v>1977</v>
      </c>
      <c r="BB4" t="s">
        <v>60</v>
      </c>
      <c r="BC4">
        <v>5</v>
      </c>
    </row>
    <row r="5" spans="1:55" x14ac:dyDescent="0.25">
      <c r="A5" t="str">
        <f t="shared" si="0"/>
        <v>D</v>
      </c>
      <c r="B5">
        <f t="shared" si="1"/>
        <v>5</v>
      </c>
      <c r="C5" t="str">
        <f t="shared" si="2"/>
        <v>D_5_1978</v>
      </c>
      <c r="D5" t="str">
        <f t="shared" si="3"/>
        <v>true</v>
      </c>
      <c r="F5" t="s">
        <v>60</v>
      </c>
      <c r="G5">
        <v>1</v>
      </c>
      <c r="H5">
        <v>1</v>
      </c>
      <c r="I5" t="s">
        <v>49</v>
      </c>
      <c r="J5">
        <v>0.14699999999999999</v>
      </c>
      <c r="K5" s="1">
        <v>28855</v>
      </c>
      <c r="L5">
        <v>4.125</v>
      </c>
      <c r="M5">
        <v>2.0419999999999998</v>
      </c>
      <c r="N5" t="s">
        <v>50</v>
      </c>
      <c r="O5">
        <v>21.515000000000001</v>
      </c>
      <c r="P5">
        <v>447.113</v>
      </c>
      <c r="Q5">
        <v>17272.050999999999</v>
      </c>
      <c r="R5">
        <v>18283.420999999998</v>
      </c>
      <c r="S5">
        <v>649757.50300000003</v>
      </c>
      <c r="T5">
        <v>78.986999999999995</v>
      </c>
      <c r="U5">
        <v>16964.944</v>
      </c>
      <c r="V5">
        <v>32.64</v>
      </c>
      <c r="W5">
        <v>39.472999999999999</v>
      </c>
      <c r="X5">
        <v>58.170999999999999</v>
      </c>
      <c r="Y5">
        <v>157.881</v>
      </c>
      <c r="Z5">
        <v>30.754000000000001</v>
      </c>
      <c r="AA5">
        <v>6.8559999999999999</v>
      </c>
      <c r="AB5">
        <v>7.0919999999999996</v>
      </c>
      <c r="AC5">
        <v>10.69</v>
      </c>
      <c r="AD5">
        <v>71.572000000000003</v>
      </c>
      <c r="AE5">
        <v>6.843</v>
      </c>
      <c r="AF5">
        <v>5403.1589999999997</v>
      </c>
      <c r="AG5">
        <v>25.545999999999999</v>
      </c>
      <c r="AH5">
        <v>32.143999999999998</v>
      </c>
      <c r="AI5">
        <v>47.244</v>
      </c>
      <c r="AJ5">
        <v>32.018999999999998</v>
      </c>
      <c r="AK5">
        <v>23.672999999999998</v>
      </c>
      <c r="AL5">
        <v>10968.75</v>
      </c>
      <c r="AM5">
        <v>5</v>
      </c>
      <c r="AN5" t="s">
        <v>51</v>
      </c>
      <c r="AO5" t="s">
        <v>52</v>
      </c>
      <c r="AP5" t="s">
        <v>61</v>
      </c>
      <c r="AQ5">
        <v>97084.838000000003</v>
      </c>
      <c r="AR5">
        <v>8219.1180000000004</v>
      </c>
      <c r="AS5">
        <v>490.334</v>
      </c>
      <c r="AT5">
        <v>0.23699999999999999</v>
      </c>
      <c r="AU5">
        <v>0.23699999999999999</v>
      </c>
      <c r="AV5">
        <v>0.23699999999999999</v>
      </c>
      <c r="AW5">
        <v>54.29</v>
      </c>
      <c r="AX5">
        <v>0.23699999999999999</v>
      </c>
      <c r="AY5">
        <v>593.03499999999997</v>
      </c>
      <c r="AZ5">
        <v>6771.4129999999996</v>
      </c>
      <c r="BA5">
        <v>1978</v>
      </c>
      <c r="BB5" t="s">
        <v>60</v>
      </c>
      <c r="BC5">
        <v>5</v>
      </c>
    </row>
    <row r="6" spans="1:55" x14ac:dyDescent="0.25">
      <c r="A6" t="str">
        <f t="shared" si="0"/>
        <v>D</v>
      </c>
      <c r="B6">
        <f t="shared" si="1"/>
        <v>5</v>
      </c>
      <c r="C6" t="str">
        <f t="shared" si="2"/>
        <v>D_5_1979</v>
      </c>
      <c r="D6" t="str">
        <f t="shared" si="3"/>
        <v>true</v>
      </c>
      <c r="F6" t="s">
        <v>60</v>
      </c>
      <c r="G6">
        <v>1</v>
      </c>
      <c r="H6">
        <v>1</v>
      </c>
      <c r="I6" t="s">
        <v>49</v>
      </c>
      <c r="J6">
        <v>0.13700000000000001</v>
      </c>
      <c r="K6" s="1">
        <v>29220</v>
      </c>
      <c r="L6">
        <v>2.9660000000000002</v>
      </c>
      <c r="M6">
        <v>1.8979999999999999</v>
      </c>
      <c r="N6" t="s">
        <v>50</v>
      </c>
      <c r="O6">
        <v>20.488</v>
      </c>
      <c r="P6">
        <v>437.64</v>
      </c>
      <c r="Q6">
        <v>16905.264999999999</v>
      </c>
      <c r="R6">
        <v>18400.522000000001</v>
      </c>
      <c r="S6">
        <v>634221.745</v>
      </c>
      <c r="T6">
        <v>53.834000000000003</v>
      </c>
      <c r="U6">
        <v>20181.679</v>
      </c>
      <c r="V6">
        <v>166.67099999999999</v>
      </c>
      <c r="W6">
        <v>44.716000000000001</v>
      </c>
      <c r="X6">
        <v>58.017000000000003</v>
      </c>
      <c r="Y6">
        <v>67.837999999999994</v>
      </c>
      <c r="Z6">
        <v>80.751000000000005</v>
      </c>
      <c r="AA6">
        <v>60.698</v>
      </c>
      <c r="AB6">
        <v>5.359</v>
      </c>
      <c r="AC6">
        <v>5.38</v>
      </c>
      <c r="AD6">
        <v>5.5590000000000002</v>
      </c>
      <c r="AE6">
        <v>7.7080000000000002</v>
      </c>
      <c r="AF6">
        <v>6277.5919999999996</v>
      </c>
      <c r="AG6">
        <v>43.531999999999996</v>
      </c>
      <c r="AH6">
        <v>39.313000000000002</v>
      </c>
      <c r="AI6">
        <v>52.594000000000001</v>
      </c>
      <c r="AJ6">
        <v>62.234999999999999</v>
      </c>
      <c r="AK6">
        <v>72.998999999999995</v>
      </c>
      <c r="AL6">
        <v>13297.495999999999</v>
      </c>
      <c r="AM6">
        <v>5</v>
      </c>
      <c r="AN6" t="s">
        <v>51</v>
      </c>
      <c r="AO6" t="s">
        <v>52</v>
      </c>
      <c r="AP6" t="s">
        <v>61</v>
      </c>
      <c r="AQ6">
        <v>96866.551000000007</v>
      </c>
      <c r="AR6">
        <v>8219.9349999999995</v>
      </c>
      <c r="AS6">
        <v>479.87200000000001</v>
      </c>
      <c r="AT6">
        <v>62.44</v>
      </c>
      <c r="AU6">
        <v>4.3999999999999997E-2</v>
      </c>
      <c r="AV6">
        <v>4.3999999999999997E-2</v>
      </c>
      <c r="AW6">
        <v>4.3999999999999997E-2</v>
      </c>
      <c r="AX6">
        <v>4.3999999999999997E-2</v>
      </c>
      <c r="AY6">
        <v>606.59100000000001</v>
      </c>
      <c r="AZ6">
        <v>6659.7139999999999</v>
      </c>
      <c r="BA6">
        <v>1979</v>
      </c>
      <c r="BB6" t="s">
        <v>60</v>
      </c>
      <c r="BC6">
        <v>5</v>
      </c>
    </row>
    <row r="7" spans="1:55" x14ac:dyDescent="0.25">
      <c r="A7" t="str">
        <f t="shared" si="0"/>
        <v>F</v>
      </c>
      <c r="B7">
        <f t="shared" si="1"/>
        <v>5</v>
      </c>
      <c r="C7" t="str">
        <f t="shared" si="2"/>
        <v>F_5_1975</v>
      </c>
      <c r="D7" t="str">
        <f t="shared" si="3"/>
        <v>true</v>
      </c>
      <c r="F7" t="s">
        <v>62</v>
      </c>
      <c r="G7">
        <v>2</v>
      </c>
      <c r="H7">
        <v>1</v>
      </c>
      <c r="I7" t="s">
        <v>49</v>
      </c>
      <c r="J7">
        <v>0.24099999999999999</v>
      </c>
      <c r="K7" s="1">
        <v>27759</v>
      </c>
      <c r="L7">
        <v>4.0270000000000001</v>
      </c>
      <c r="M7">
        <v>2.1179999999999999</v>
      </c>
      <c r="N7" t="s">
        <v>50</v>
      </c>
      <c r="O7">
        <v>155.53399999999999</v>
      </c>
      <c r="P7">
        <v>540.73400000000004</v>
      </c>
      <c r="Q7">
        <v>21461.647000000001</v>
      </c>
      <c r="R7">
        <v>47918.002999999997</v>
      </c>
      <c r="S7">
        <v>1763191.044</v>
      </c>
      <c r="T7">
        <v>79.953000000000003</v>
      </c>
      <c r="U7">
        <v>47759.296999999999</v>
      </c>
      <c r="V7">
        <v>38.298999999999999</v>
      </c>
      <c r="W7">
        <v>65.69</v>
      </c>
      <c r="X7">
        <v>26.033000000000001</v>
      </c>
      <c r="Y7">
        <v>24.111000000000001</v>
      </c>
      <c r="Z7">
        <v>26.459</v>
      </c>
      <c r="AA7">
        <v>10.95</v>
      </c>
      <c r="AB7">
        <v>40.414999999999999</v>
      </c>
      <c r="AC7">
        <v>11.238</v>
      </c>
      <c r="AD7">
        <v>8.8759999999999994</v>
      </c>
      <c r="AE7">
        <v>8.9849999999999994</v>
      </c>
      <c r="AF7">
        <v>16167.153</v>
      </c>
      <c r="AG7">
        <v>27.347999999999999</v>
      </c>
      <c r="AH7">
        <v>25.274000000000001</v>
      </c>
      <c r="AI7">
        <v>12.359</v>
      </c>
      <c r="AJ7">
        <v>15.234999999999999</v>
      </c>
      <c r="AK7">
        <v>17.474</v>
      </c>
      <c r="AL7">
        <v>31210.024000000001</v>
      </c>
      <c r="AM7">
        <v>5</v>
      </c>
      <c r="AN7" t="s">
        <v>51</v>
      </c>
      <c r="AO7" t="s">
        <v>52</v>
      </c>
      <c r="AP7" t="s">
        <v>63</v>
      </c>
      <c r="AQ7">
        <v>97277.398000000001</v>
      </c>
      <c r="AR7">
        <v>8195.2520000000004</v>
      </c>
      <c r="AS7">
        <v>576.26099999999997</v>
      </c>
      <c r="AT7">
        <v>0</v>
      </c>
      <c r="AU7">
        <v>1E-3</v>
      </c>
      <c r="AV7">
        <v>2.4359999999999999</v>
      </c>
      <c r="AW7">
        <v>0</v>
      </c>
      <c r="AX7">
        <v>0</v>
      </c>
      <c r="AY7">
        <v>382.12</v>
      </c>
      <c r="AZ7">
        <v>8213.4789999999994</v>
      </c>
      <c r="BA7">
        <v>1975</v>
      </c>
      <c r="BB7" t="s">
        <v>62</v>
      </c>
      <c r="BC7">
        <v>5</v>
      </c>
    </row>
    <row r="8" spans="1:55" x14ac:dyDescent="0.25">
      <c r="A8" t="str">
        <f t="shared" si="0"/>
        <v>F</v>
      </c>
      <c r="B8">
        <f t="shared" si="1"/>
        <v>5</v>
      </c>
      <c r="C8" t="str">
        <f t="shared" si="2"/>
        <v>F_5_1976</v>
      </c>
      <c r="D8" t="str">
        <f t="shared" si="3"/>
        <v>true</v>
      </c>
      <c r="F8" t="s">
        <v>62</v>
      </c>
      <c r="G8">
        <v>2</v>
      </c>
      <c r="H8">
        <v>1</v>
      </c>
      <c r="I8" t="s">
        <v>49</v>
      </c>
      <c r="J8">
        <v>0.26</v>
      </c>
      <c r="K8" s="1">
        <v>28125</v>
      </c>
      <c r="L8">
        <v>0.56200000000000006</v>
      </c>
      <c r="M8">
        <v>0.41799999999999998</v>
      </c>
      <c r="N8" t="s">
        <v>50</v>
      </c>
      <c r="O8">
        <v>54.668999999999997</v>
      </c>
      <c r="P8">
        <v>116.093</v>
      </c>
      <c r="Q8">
        <v>4551.2830000000004</v>
      </c>
      <c r="R8">
        <v>12582.132</v>
      </c>
      <c r="S8">
        <v>449182.52500000002</v>
      </c>
      <c r="T8">
        <v>13.257</v>
      </c>
      <c r="U8">
        <v>8763.3559999999998</v>
      </c>
      <c r="V8">
        <v>11.53</v>
      </c>
      <c r="W8">
        <v>11.879</v>
      </c>
      <c r="X8">
        <v>14.5</v>
      </c>
      <c r="Y8">
        <v>19.780999999999999</v>
      </c>
      <c r="Z8">
        <v>80.397999999999996</v>
      </c>
      <c r="AA8">
        <v>2.226</v>
      </c>
      <c r="AB8">
        <v>2.2360000000000002</v>
      </c>
      <c r="AC8">
        <v>2.3460000000000001</v>
      </c>
      <c r="AD8">
        <v>3.375</v>
      </c>
      <c r="AE8">
        <v>35.158000000000001</v>
      </c>
      <c r="AF8">
        <v>2888.2640000000001</v>
      </c>
      <c r="AG8">
        <v>9.3049999999999997</v>
      </c>
      <c r="AH8">
        <v>9.6430000000000007</v>
      </c>
      <c r="AI8">
        <v>12.154999999999999</v>
      </c>
      <c r="AJ8">
        <v>16.404</v>
      </c>
      <c r="AK8">
        <v>12.73</v>
      </c>
      <c r="AL8">
        <v>5788.7169999999996</v>
      </c>
      <c r="AM8">
        <v>5</v>
      </c>
      <c r="AN8" t="s">
        <v>51</v>
      </c>
      <c r="AO8" t="s">
        <v>52</v>
      </c>
      <c r="AP8" t="s">
        <v>63</v>
      </c>
      <c r="AQ8">
        <v>97145.942999999999</v>
      </c>
      <c r="AR8">
        <v>8177.0929999999998</v>
      </c>
      <c r="AS8">
        <v>151.80799999999999</v>
      </c>
      <c r="AT8">
        <v>0</v>
      </c>
      <c r="AU8">
        <v>0</v>
      </c>
      <c r="AV8">
        <v>0</v>
      </c>
      <c r="AW8">
        <v>1E-3</v>
      </c>
      <c r="AX8">
        <v>32.509</v>
      </c>
      <c r="AY8">
        <v>86.376000000000005</v>
      </c>
      <c r="AZ8">
        <v>1780.5170000000001</v>
      </c>
      <c r="BA8">
        <v>1976</v>
      </c>
      <c r="BB8" t="s">
        <v>62</v>
      </c>
      <c r="BC8">
        <v>5</v>
      </c>
    </row>
    <row r="9" spans="1:55" x14ac:dyDescent="0.25">
      <c r="A9" t="str">
        <f t="shared" si="0"/>
        <v>F</v>
      </c>
      <c r="B9">
        <f t="shared" si="1"/>
        <v>5</v>
      </c>
      <c r="C9" t="str">
        <f t="shared" si="2"/>
        <v>F_5_1977</v>
      </c>
      <c r="D9" t="str">
        <f t="shared" si="3"/>
        <v>true</v>
      </c>
      <c r="F9" t="s">
        <v>62</v>
      </c>
      <c r="G9">
        <v>2</v>
      </c>
      <c r="H9">
        <v>1</v>
      </c>
      <c r="I9" t="s">
        <v>49</v>
      </c>
      <c r="J9">
        <v>0.26300000000000001</v>
      </c>
      <c r="K9" s="1">
        <v>28490</v>
      </c>
      <c r="L9">
        <v>1.004</v>
      </c>
      <c r="M9">
        <v>0.54100000000000004</v>
      </c>
      <c r="N9" t="s">
        <v>50</v>
      </c>
      <c r="O9">
        <v>46.911999999999999</v>
      </c>
      <c r="P9">
        <v>149.80600000000001</v>
      </c>
      <c r="Q9">
        <v>5757.1049999999996</v>
      </c>
      <c r="R9">
        <v>12658.055</v>
      </c>
      <c r="S9">
        <v>437136.33899999998</v>
      </c>
      <c r="T9">
        <v>21.448</v>
      </c>
      <c r="U9">
        <v>10494.848</v>
      </c>
      <c r="V9">
        <v>31.013000000000002</v>
      </c>
      <c r="W9">
        <v>36.219000000000001</v>
      </c>
      <c r="X9">
        <v>30.327000000000002</v>
      </c>
      <c r="Y9">
        <v>35.326000000000001</v>
      </c>
      <c r="Z9">
        <v>53.106000000000002</v>
      </c>
      <c r="AA9">
        <v>11.375</v>
      </c>
      <c r="AB9">
        <v>13.037000000000001</v>
      </c>
      <c r="AC9">
        <v>8.7420000000000009</v>
      </c>
      <c r="AD9">
        <v>9.7880000000000003</v>
      </c>
      <c r="AE9">
        <v>24.92</v>
      </c>
      <c r="AF9">
        <v>4363.6880000000001</v>
      </c>
      <c r="AG9">
        <v>19.638000000000002</v>
      </c>
      <c r="AH9">
        <v>19.553000000000001</v>
      </c>
      <c r="AI9">
        <v>21.585000000000001</v>
      </c>
      <c r="AJ9">
        <v>25.539000000000001</v>
      </c>
      <c r="AK9">
        <v>28.186</v>
      </c>
      <c r="AL9">
        <v>6025.335</v>
      </c>
      <c r="AM9">
        <v>5</v>
      </c>
      <c r="AN9" t="s">
        <v>51</v>
      </c>
      <c r="AO9" t="s">
        <v>52</v>
      </c>
      <c r="AP9" t="s">
        <v>63</v>
      </c>
      <c r="AQ9">
        <v>96931.62</v>
      </c>
      <c r="AR9">
        <v>8169.2839999999997</v>
      </c>
      <c r="AS9">
        <v>133.39699999999999</v>
      </c>
      <c r="AT9">
        <v>0</v>
      </c>
      <c r="AU9">
        <v>3.6280000000000001</v>
      </c>
      <c r="AV9">
        <v>0</v>
      </c>
      <c r="AW9">
        <v>0</v>
      </c>
      <c r="AX9">
        <v>0</v>
      </c>
      <c r="AY9">
        <v>105.825</v>
      </c>
      <c r="AZ9">
        <v>2231.2449999999999</v>
      </c>
      <c r="BA9">
        <v>1977</v>
      </c>
      <c r="BB9" t="s">
        <v>62</v>
      </c>
      <c r="BC9">
        <v>5</v>
      </c>
    </row>
    <row r="10" spans="1:55" x14ac:dyDescent="0.25">
      <c r="A10" t="str">
        <f t="shared" si="0"/>
        <v>F</v>
      </c>
      <c r="B10">
        <f t="shared" si="1"/>
        <v>5</v>
      </c>
      <c r="C10" t="str">
        <f t="shared" si="2"/>
        <v>F_5_1978</v>
      </c>
      <c r="D10" t="str">
        <f t="shared" si="3"/>
        <v>true</v>
      </c>
      <c r="F10" t="s">
        <v>62</v>
      </c>
      <c r="G10">
        <v>2</v>
      </c>
      <c r="H10">
        <v>1</v>
      </c>
      <c r="I10" t="s">
        <v>49</v>
      </c>
      <c r="J10">
        <v>0.26600000000000001</v>
      </c>
      <c r="K10" s="1">
        <v>28855</v>
      </c>
      <c r="L10">
        <v>2.5489999999999999</v>
      </c>
      <c r="M10">
        <v>0.77</v>
      </c>
      <c r="N10" t="s">
        <v>50</v>
      </c>
      <c r="O10">
        <v>57.125999999999998</v>
      </c>
      <c r="P10">
        <v>69.411000000000001</v>
      </c>
      <c r="Q10">
        <v>2962.6120000000001</v>
      </c>
      <c r="R10">
        <v>10920.879000000001</v>
      </c>
      <c r="S10">
        <v>404545.929</v>
      </c>
      <c r="T10">
        <v>36.432000000000002</v>
      </c>
      <c r="U10">
        <v>9126.6209999999992</v>
      </c>
      <c r="V10">
        <v>12.766999999999999</v>
      </c>
      <c r="W10">
        <v>17.03</v>
      </c>
      <c r="X10">
        <v>23.798999999999999</v>
      </c>
      <c r="Y10">
        <v>81.941999999999993</v>
      </c>
      <c r="Z10">
        <v>11.339</v>
      </c>
      <c r="AA10">
        <v>2.3140000000000001</v>
      </c>
      <c r="AB10">
        <v>2.5059999999999998</v>
      </c>
      <c r="AC10">
        <v>3.9910000000000001</v>
      </c>
      <c r="AD10">
        <v>39.530999999999999</v>
      </c>
      <c r="AE10">
        <v>2.3039999999999998</v>
      </c>
      <c r="AF10">
        <v>2791.9459999999999</v>
      </c>
      <c r="AG10">
        <v>10.452999999999999</v>
      </c>
      <c r="AH10">
        <v>14.523999999999999</v>
      </c>
      <c r="AI10">
        <v>19.802</v>
      </c>
      <c r="AJ10">
        <v>14.385999999999999</v>
      </c>
      <c r="AK10">
        <v>9.0350000000000001</v>
      </c>
      <c r="AL10">
        <v>6284.5339999999997</v>
      </c>
      <c r="AM10">
        <v>5</v>
      </c>
      <c r="AN10" t="s">
        <v>51</v>
      </c>
      <c r="AO10" t="s">
        <v>52</v>
      </c>
      <c r="AP10" t="s">
        <v>63</v>
      </c>
      <c r="AQ10">
        <v>96640.114000000001</v>
      </c>
      <c r="AR10">
        <v>8134.2240000000002</v>
      </c>
      <c r="AS10">
        <v>105.661</v>
      </c>
      <c r="AT10">
        <v>0</v>
      </c>
      <c r="AU10">
        <v>0</v>
      </c>
      <c r="AV10">
        <v>7.0000000000000001E-3</v>
      </c>
      <c r="AW10">
        <v>28.024999999999999</v>
      </c>
      <c r="AX10">
        <v>0</v>
      </c>
      <c r="AY10">
        <v>50.14</v>
      </c>
      <c r="AZ10">
        <v>1067.3240000000001</v>
      </c>
      <c r="BA10">
        <v>1978</v>
      </c>
      <c r="BB10" t="s">
        <v>62</v>
      </c>
      <c r="BC10">
        <v>5</v>
      </c>
    </row>
    <row r="11" spans="1:55" x14ac:dyDescent="0.25">
      <c r="A11" t="str">
        <f t="shared" si="0"/>
        <v>F</v>
      </c>
      <c r="B11">
        <f t="shared" si="1"/>
        <v>5</v>
      </c>
      <c r="C11" t="str">
        <f t="shared" si="2"/>
        <v>F_5_1979</v>
      </c>
      <c r="D11" t="str">
        <f t="shared" si="3"/>
        <v>true</v>
      </c>
      <c r="F11" t="s">
        <v>62</v>
      </c>
      <c r="G11">
        <v>2</v>
      </c>
      <c r="H11">
        <v>1</v>
      </c>
      <c r="I11" t="s">
        <v>49</v>
      </c>
      <c r="J11">
        <v>0.30299999999999999</v>
      </c>
      <c r="K11" s="1">
        <v>29220</v>
      </c>
      <c r="L11">
        <v>1.1499999999999999</v>
      </c>
      <c r="M11">
        <v>0.56299999999999994</v>
      </c>
      <c r="N11" t="s">
        <v>50</v>
      </c>
      <c r="O11">
        <v>59.118000000000002</v>
      </c>
      <c r="P11">
        <v>174.17400000000001</v>
      </c>
      <c r="Q11">
        <v>6841.5839999999998</v>
      </c>
      <c r="R11">
        <v>12539.397000000001</v>
      </c>
      <c r="S11">
        <v>467229.92599999998</v>
      </c>
      <c r="T11">
        <v>20.038</v>
      </c>
      <c r="U11">
        <v>8563.4290000000001</v>
      </c>
      <c r="V11">
        <v>39.933999999999997</v>
      </c>
      <c r="W11">
        <v>25.006</v>
      </c>
      <c r="X11">
        <v>28.42</v>
      </c>
      <c r="Y11">
        <v>40.421999999999997</v>
      </c>
      <c r="Z11">
        <v>84.706999999999994</v>
      </c>
      <c r="AA11">
        <v>22.4</v>
      </c>
      <c r="AB11">
        <v>15.115</v>
      </c>
      <c r="AC11">
        <v>15.147</v>
      </c>
      <c r="AD11">
        <v>15.848000000000001</v>
      </c>
      <c r="AE11">
        <v>47.143000000000001</v>
      </c>
      <c r="AF11">
        <v>3145.6559999999999</v>
      </c>
      <c r="AG11">
        <v>10.210000000000001</v>
      </c>
      <c r="AH11">
        <v>9.89</v>
      </c>
      <c r="AI11">
        <v>13.273</v>
      </c>
      <c r="AJ11">
        <v>24.573</v>
      </c>
      <c r="AK11">
        <v>37.564</v>
      </c>
      <c r="AL11">
        <v>5297.3249999999998</v>
      </c>
      <c r="AM11">
        <v>5</v>
      </c>
      <c r="AN11" t="s">
        <v>51</v>
      </c>
      <c r="AO11" t="s">
        <v>52</v>
      </c>
      <c r="AP11" t="s">
        <v>63</v>
      </c>
      <c r="AQ11">
        <v>96436.51</v>
      </c>
      <c r="AR11">
        <v>8133.4160000000002</v>
      </c>
      <c r="AS11">
        <v>151.297</v>
      </c>
      <c r="AT11">
        <v>7.3239999999999998</v>
      </c>
      <c r="AU11">
        <v>0</v>
      </c>
      <c r="AV11">
        <v>0</v>
      </c>
      <c r="AW11">
        <v>0</v>
      </c>
      <c r="AX11">
        <v>1E-3</v>
      </c>
      <c r="AY11">
        <v>120.44799999999999</v>
      </c>
      <c r="AZ11">
        <v>2645.2260000000001</v>
      </c>
      <c r="BA11">
        <v>1979</v>
      </c>
      <c r="BB11" t="s">
        <v>62</v>
      </c>
      <c r="BC11">
        <v>5</v>
      </c>
    </row>
    <row r="12" spans="1:55" x14ac:dyDescent="0.25">
      <c r="A12" t="str">
        <f t="shared" si="0"/>
        <v>A</v>
      </c>
      <c r="B12">
        <f t="shared" si="1"/>
        <v>5</v>
      </c>
      <c r="C12" t="str">
        <f t="shared" si="2"/>
        <v>A_5_1975</v>
      </c>
      <c r="D12" t="str">
        <f t="shared" si="3"/>
        <v>true</v>
      </c>
      <c r="F12" t="s">
        <v>56</v>
      </c>
      <c r="G12">
        <v>3</v>
      </c>
      <c r="H12">
        <v>1</v>
      </c>
      <c r="I12" t="s">
        <v>49</v>
      </c>
      <c r="J12">
        <v>0.16500000000000001</v>
      </c>
      <c r="K12" s="1">
        <v>27759</v>
      </c>
      <c r="L12">
        <v>160.08199999999999</v>
      </c>
      <c r="M12">
        <v>31.126999999999999</v>
      </c>
      <c r="N12" t="s">
        <v>50</v>
      </c>
      <c r="O12">
        <v>103.877</v>
      </c>
      <c r="P12">
        <v>1628.8040000000001</v>
      </c>
      <c r="Q12">
        <v>63849.409</v>
      </c>
      <c r="R12">
        <v>72094.157999999996</v>
      </c>
      <c r="S12">
        <v>2544411.2689999999</v>
      </c>
      <c r="T12">
        <v>112.367</v>
      </c>
      <c r="U12">
        <v>116888.732</v>
      </c>
      <c r="V12">
        <v>33.231999999999999</v>
      </c>
      <c r="W12">
        <v>42.552999999999997</v>
      </c>
      <c r="X12">
        <v>140.36199999999999</v>
      </c>
      <c r="Y12">
        <v>33.005000000000003</v>
      </c>
      <c r="Z12">
        <v>33.816000000000003</v>
      </c>
      <c r="AA12">
        <v>4.8099999999999996</v>
      </c>
      <c r="AB12">
        <v>5.0970000000000004</v>
      </c>
      <c r="AC12">
        <v>66.978999999999999</v>
      </c>
      <c r="AD12">
        <v>4.8090000000000002</v>
      </c>
      <c r="AE12">
        <v>4.8090000000000002</v>
      </c>
      <c r="AF12">
        <v>22171.148000000001</v>
      </c>
      <c r="AG12">
        <v>28.422000000000001</v>
      </c>
      <c r="AH12">
        <v>37.456000000000003</v>
      </c>
      <c r="AI12">
        <v>33.220999999999997</v>
      </c>
      <c r="AJ12">
        <v>28.196000000000002</v>
      </c>
      <c r="AK12">
        <v>29.007000000000001</v>
      </c>
      <c r="AL12">
        <v>94233.638000000006</v>
      </c>
      <c r="AM12">
        <v>5</v>
      </c>
      <c r="AN12" t="s">
        <v>51</v>
      </c>
      <c r="AO12" t="s">
        <v>52</v>
      </c>
      <c r="AP12" t="s">
        <v>55</v>
      </c>
      <c r="AQ12">
        <v>238690.019</v>
      </c>
      <c r="AR12">
        <v>21821.814999999999</v>
      </c>
      <c r="AS12">
        <v>1860.8240000000001</v>
      </c>
      <c r="AT12">
        <v>0</v>
      </c>
      <c r="AU12">
        <v>0</v>
      </c>
      <c r="AV12">
        <v>40.161000000000001</v>
      </c>
      <c r="AW12">
        <v>0</v>
      </c>
      <c r="AX12">
        <v>0</v>
      </c>
      <c r="AY12">
        <v>483.94600000000003</v>
      </c>
      <c r="AZ12">
        <v>24715.797999999999</v>
      </c>
      <c r="BA12">
        <v>1975</v>
      </c>
      <c r="BB12" t="s">
        <v>56</v>
      </c>
      <c r="BC12">
        <v>5</v>
      </c>
    </row>
    <row r="13" spans="1:55" x14ac:dyDescent="0.25">
      <c r="A13" t="str">
        <f t="shared" si="0"/>
        <v>A</v>
      </c>
      <c r="B13">
        <f t="shared" si="1"/>
        <v>5</v>
      </c>
      <c r="C13" t="str">
        <f t="shared" si="2"/>
        <v>A_5_1976</v>
      </c>
      <c r="D13" t="str">
        <f t="shared" si="3"/>
        <v>true</v>
      </c>
      <c r="F13" t="s">
        <v>56</v>
      </c>
      <c r="G13">
        <v>3</v>
      </c>
      <c r="H13">
        <v>1</v>
      </c>
      <c r="I13" t="s">
        <v>49</v>
      </c>
      <c r="J13">
        <v>0.17</v>
      </c>
      <c r="K13" s="1">
        <v>28125</v>
      </c>
      <c r="L13">
        <v>22.716000000000001</v>
      </c>
      <c r="M13">
        <v>4.3019999999999996</v>
      </c>
      <c r="N13" t="s">
        <v>50</v>
      </c>
      <c r="O13">
        <v>35.557000000000002</v>
      </c>
      <c r="P13">
        <v>411.06900000000002</v>
      </c>
      <c r="Q13">
        <v>16562.087</v>
      </c>
      <c r="R13">
        <v>18031.670999999998</v>
      </c>
      <c r="S13">
        <v>652719.57900000003</v>
      </c>
      <c r="T13">
        <v>20.594000000000001</v>
      </c>
      <c r="U13">
        <v>16480.152999999998</v>
      </c>
      <c r="V13">
        <v>22.469000000000001</v>
      </c>
      <c r="W13">
        <v>23.974</v>
      </c>
      <c r="X13">
        <v>24.001999999999999</v>
      </c>
      <c r="Y13">
        <v>30.533000000000001</v>
      </c>
      <c r="Z13">
        <v>133.709</v>
      </c>
      <c r="AA13">
        <v>4.2389999999999999</v>
      </c>
      <c r="AB13">
        <v>4.2389999999999999</v>
      </c>
      <c r="AC13">
        <v>4.24</v>
      </c>
      <c r="AD13">
        <v>4.4020000000000001</v>
      </c>
      <c r="AE13">
        <v>70.221000000000004</v>
      </c>
      <c r="AF13">
        <v>3894.8870000000002</v>
      </c>
      <c r="AG13">
        <v>18.23</v>
      </c>
      <c r="AH13">
        <v>19.734999999999999</v>
      </c>
      <c r="AI13">
        <v>19.760999999999999</v>
      </c>
      <c r="AJ13">
        <v>26.13</v>
      </c>
      <c r="AK13">
        <v>27.271000000000001</v>
      </c>
      <c r="AL13">
        <v>12450.939</v>
      </c>
      <c r="AM13">
        <v>5</v>
      </c>
      <c r="AN13" t="s">
        <v>51</v>
      </c>
      <c r="AO13" t="s">
        <v>52</v>
      </c>
      <c r="AP13" t="s">
        <v>55</v>
      </c>
      <c r="AQ13">
        <v>237981.258</v>
      </c>
      <c r="AR13">
        <v>21750.440999999999</v>
      </c>
      <c r="AS13">
        <v>455.00200000000001</v>
      </c>
      <c r="AT13">
        <v>0</v>
      </c>
      <c r="AU13">
        <v>0</v>
      </c>
      <c r="AV13">
        <v>0</v>
      </c>
      <c r="AW13">
        <v>0</v>
      </c>
      <c r="AX13">
        <v>36.216999999999999</v>
      </c>
      <c r="AY13">
        <v>134.32599999999999</v>
      </c>
      <c r="AZ13">
        <v>6259.326</v>
      </c>
      <c r="BA13">
        <v>1976</v>
      </c>
      <c r="BB13" t="s">
        <v>56</v>
      </c>
      <c r="BC13">
        <v>5</v>
      </c>
    </row>
    <row r="14" spans="1:55" x14ac:dyDescent="0.25">
      <c r="A14" t="str">
        <f t="shared" si="0"/>
        <v>A</v>
      </c>
      <c r="B14">
        <f t="shared" si="1"/>
        <v>5</v>
      </c>
      <c r="C14" t="str">
        <f t="shared" si="2"/>
        <v>A_5_1977</v>
      </c>
      <c r="D14" t="str">
        <f t="shared" si="3"/>
        <v>true</v>
      </c>
      <c r="F14" t="s">
        <v>56</v>
      </c>
      <c r="G14">
        <v>3</v>
      </c>
      <c r="H14">
        <v>1</v>
      </c>
      <c r="I14" t="s">
        <v>49</v>
      </c>
      <c r="J14">
        <v>0.193</v>
      </c>
      <c r="K14" s="1">
        <v>28490</v>
      </c>
      <c r="L14">
        <v>29.213999999999999</v>
      </c>
      <c r="M14">
        <v>5.5869999999999997</v>
      </c>
      <c r="N14" t="s">
        <v>50</v>
      </c>
      <c r="O14">
        <v>32.860999999999997</v>
      </c>
      <c r="P14">
        <v>351.24700000000001</v>
      </c>
      <c r="Q14">
        <v>14031.413</v>
      </c>
      <c r="R14">
        <v>16797.120999999999</v>
      </c>
      <c r="S14">
        <v>594039.74600000004</v>
      </c>
      <c r="T14">
        <v>24.890999999999998</v>
      </c>
      <c r="U14">
        <v>21762.919000000002</v>
      </c>
      <c r="V14">
        <v>33.682000000000002</v>
      </c>
      <c r="W14">
        <v>135.67099999999999</v>
      </c>
      <c r="X14">
        <v>25.736000000000001</v>
      </c>
      <c r="Y14">
        <v>26.568000000000001</v>
      </c>
      <c r="Z14">
        <v>27.667999999999999</v>
      </c>
      <c r="AA14">
        <v>4.7889999999999997</v>
      </c>
      <c r="AB14">
        <v>69.183000000000007</v>
      </c>
      <c r="AC14">
        <v>4.5140000000000002</v>
      </c>
      <c r="AD14">
        <v>4.5140000000000002</v>
      </c>
      <c r="AE14">
        <v>4.516</v>
      </c>
      <c r="AF14">
        <v>5859.7380000000003</v>
      </c>
      <c r="AG14">
        <v>28.893000000000001</v>
      </c>
      <c r="AH14">
        <v>32.612000000000002</v>
      </c>
      <c r="AI14">
        <v>21.222999999999999</v>
      </c>
      <c r="AJ14">
        <v>22.055</v>
      </c>
      <c r="AK14">
        <v>23.152000000000001</v>
      </c>
      <c r="AL14">
        <v>15783.791999999999</v>
      </c>
      <c r="AM14">
        <v>5</v>
      </c>
      <c r="AN14" t="s">
        <v>51</v>
      </c>
      <c r="AO14" t="s">
        <v>52</v>
      </c>
      <c r="AP14" t="s">
        <v>55</v>
      </c>
      <c r="AQ14">
        <v>237130.375</v>
      </c>
      <c r="AR14">
        <v>21674.523000000001</v>
      </c>
      <c r="AS14">
        <v>394.60599999999999</v>
      </c>
      <c r="AT14">
        <v>0</v>
      </c>
      <c r="AU14">
        <v>33.877000000000002</v>
      </c>
      <c r="AV14">
        <v>0</v>
      </c>
      <c r="AW14">
        <v>0</v>
      </c>
      <c r="AX14">
        <v>0</v>
      </c>
      <c r="AY14">
        <v>119.389</v>
      </c>
      <c r="AZ14">
        <v>5321.6369999999997</v>
      </c>
      <c r="BA14">
        <v>1977</v>
      </c>
      <c r="BB14" t="s">
        <v>56</v>
      </c>
      <c r="BC14">
        <v>5</v>
      </c>
    </row>
    <row r="15" spans="1:55" x14ac:dyDescent="0.25">
      <c r="A15" t="str">
        <f t="shared" si="0"/>
        <v>A</v>
      </c>
      <c r="B15">
        <f t="shared" si="1"/>
        <v>5</v>
      </c>
      <c r="C15" t="str">
        <f t="shared" si="2"/>
        <v>A_5_1978</v>
      </c>
      <c r="D15" t="str">
        <f t="shared" si="3"/>
        <v>true</v>
      </c>
      <c r="F15" t="s">
        <v>56</v>
      </c>
      <c r="G15">
        <v>3</v>
      </c>
      <c r="H15">
        <v>1</v>
      </c>
      <c r="I15" t="s">
        <v>49</v>
      </c>
      <c r="J15">
        <v>0.19400000000000001</v>
      </c>
      <c r="K15" s="1">
        <v>28855</v>
      </c>
      <c r="L15">
        <v>38.408000000000001</v>
      </c>
      <c r="M15">
        <v>7.5460000000000003</v>
      </c>
      <c r="N15" t="s">
        <v>50</v>
      </c>
      <c r="O15">
        <v>27.66</v>
      </c>
      <c r="P15">
        <v>318.56400000000002</v>
      </c>
      <c r="Q15">
        <v>12772.849</v>
      </c>
      <c r="R15">
        <v>16487.402999999998</v>
      </c>
      <c r="S15">
        <v>580437.24</v>
      </c>
      <c r="T15">
        <v>26.73</v>
      </c>
      <c r="U15">
        <v>30115.683000000001</v>
      </c>
      <c r="V15">
        <v>33.139000000000003</v>
      </c>
      <c r="W15">
        <v>40.468000000000004</v>
      </c>
      <c r="X15">
        <v>45.758000000000003</v>
      </c>
      <c r="Y15">
        <v>150.22800000000001</v>
      </c>
      <c r="Z15">
        <v>33.177</v>
      </c>
      <c r="AA15">
        <v>3.8119999999999998</v>
      </c>
      <c r="AB15">
        <v>3.8130000000000002</v>
      </c>
      <c r="AC15">
        <v>3.9849999999999999</v>
      </c>
      <c r="AD15">
        <v>78.322000000000003</v>
      </c>
      <c r="AE15">
        <v>3.8119999999999998</v>
      </c>
      <c r="AF15">
        <v>6027.2759999999998</v>
      </c>
      <c r="AG15">
        <v>29.327000000000002</v>
      </c>
      <c r="AH15">
        <v>36.655999999999999</v>
      </c>
      <c r="AI15">
        <v>41.773000000000003</v>
      </c>
      <c r="AJ15">
        <v>42.030999999999999</v>
      </c>
      <c r="AK15">
        <v>29.364999999999998</v>
      </c>
      <c r="AL15">
        <v>23989.083999999999</v>
      </c>
      <c r="AM15">
        <v>5</v>
      </c>
      <c r="AN15" t="s">
        <v>51</v>
      </c>
      <c r="AO15" t="s">
        <v>52</v>
      </c>
      <c r="AP15" t="s">
        <v>55</v>
      </c>
      <c r="AQ15">
        <v>236084.75899999999</v>
      </c>
      <c r="AR15">
        <v>21586.52</v>
      </c>
      <c r="AS15">
        <v>378.70299999999997</v>
      </c>
      <c r="AT15">
        <v>0</v>
      </c>
      <c r="AU15">
        <v>0</v>
      </c>
      <c r="AV15">
        <v>0</v>
      </c>
      <c r="AW15">
        <v>29.873999999999999</v>
      </c>
      <c r="AX15">
        <v>0</v>
      </c>
      <c r="AY15">
        <v>99.322999999999993</v>
      </c>
      <c r="AZ15">
        <v>4820.5460000000003</v>
      </c>
      <c r="BA15">
        <v>1978</v>
      </c>
      <c r="BB15" t="s">
        <v>56</v>
      </c>
      <c r="BC15">
        <v>5</v>
      </c>
    </row>
    <row r="16" spans="1:55" x14ac:dyDescent="0.25">
      <c r="A16" t="str">
        <f t="shared" si="0"/>
        <v>A</v>
      </c>
      <c r="B16">
        <f t="shared" si="1"/>
        <v>5</v>
      </c>
      <c r="C16" t="str">
        <f t="shared" si="2"/>
        <v>A_5_1979</v>
      </c>
      <c r="D16" t="str">
        <f t="shared" si="3"/>
        <v>true</v>
      </c>
      <c r="F16" t="s">
        <v>56</v>
      </c>
      <c r="G16">
        <v>3</v>
      </c>
      <c r="H16">
        <v>1</v>
      </c>
      <c r="I16" t="s">
        <v>49</v>
      </c>
      <c r="J16">
        <v>0.17</v>
      </c>
      <c r="K16" s="1">
        <v>29220</v>
      </c>
      <c r="L16">
        <v>33.783999999999999</v>
      </c>
      <c r="M16">
        <v>6.0880000000000001</v>
      </c>
      <c r="N16" t="s">
        <v>50</v>
      </c>
      <c r="O16">
        <v>38.298999999999999</v>
      </c>
      <c r="P16">
        <v>398.04199999999997</v>
      </c>
      <c r="Q16">
        <v>15679.86</v>
      </c>
      <c r="R16">
        <v>17491.078000000001</v>
      </c>
      <c r="S16">
        <v>624054.26399999997</v>
      </c>
      <c r="T16">
        <v>24.539000000000001</v>
      </c>
      <c r="U16">
        <v>17953.755000000001</v>
      </c>
      <c r="V16">
        <v>131.05099999999999</v>
      </c>
      <c r="W16">
        <v>22.541</v>
      </c>
      <c r="X16">
        <v>23.152000000000001</v>
      </c>
      <c r="Y16">
        <v>23.908000000000001</v>
      </c>
      <c r="Z16">
        <v>27.626000000000001</v>
      </c>
      <c r="AA16">
        <v>73.100999999999999</v>
      </c>
      <c r="AB16">
        <v>4.6120000000000001</v>
      </c>
      <c r="AC16">
        <v>4.6120000000000001</v>
      </c>
      <c r="AD16">
        <v>4.6130000000000004</v>
      </c>
      <c r="AE16">
        <v>4.76</v>
      </c>
      <c r="AF16">
        <v>4059.5329999999999</v>
      </c>
      <c r="AG16">
        <v>20.318000000000001</v>
      </c>
      <c r="AH16">
        <v>17.928999999999998</v>
      </c>
      <c r="AI16">
        <v>18.539000000000001</v>
      </c>
      <c r="AJ16">
        <v>19.295000000000002</v>
      </c>
      <c r="AK16">
        <v>22.866</v>
      </c>
      <c r="AL16">
        <v>13771.212</v>
      </c>
      <c r="AM16">
        <v>5</v>
      </c>
      <c r="AN16" t="s">
        <v>51</v>
      </c>
      <c r="AO16" t="s">
        <v>52</v>
      </c>
      <c r="AP16" t="s">
        <v>55</v>
      </c>
      <c r="AQ16">
        <v>235380.098</v>
      </c>
      <c r="AR16">
        <v>21509.866000000002</v>
      </c>
      <c r="AS16">
        <v>436.79599999999999</v>
      </c>
      <c r="AT16">
        <v>37.631</v>
      </c>
      <c r="AU16">
        <v>0</v>
      </c>
      <c r="AV16">
        <v>0</v>
      </c>
      <c r="AW16">
        <v>0</v>
      </c>
      <c r="AX16">
        <v>0</v>
      </c>
      <c r="AY16">
        <v>123.01</v>
      </c>
      <c r="AZ16">
        <v>6059.9809999999998</v>
      </c>
      <c r="BA16">
        <v>1979</v>
      </c>
      <c r="BB16" t="s">
        <v>56</v>
      </c>
      <c r="BC16">
        <v>5</v>
      </c>
    </row>
    <row r="17" spans="1:55" x14ac:dyDescent="0.25">
      <c r="A17" t="str">
        <f t="shared" si="0"/>
        <v>B</v>
      </c>
      <c r="B17">
        <f t="shared" si="1"/>
        <v>5</v>
      </c>
      <c r="C17" t="str">
        <f t="shared" si="2"/>
        <v>B_5_1975</v>
      </c>
      <c r="D17" t="str">
        <f t="shared" si="3"/>
        <v>true</v>
      </c>
      <c r="F17" t="s">
        <v>48</v>
      </c>
      <c r="G17">
        <v>4</v>
      </c>
      <c r="H17">
        <v>1</v>
      </c>
      <c r="I17" t="s">
        <v>49</v>
      </c>
      <c r="J17">
        <v>0.16</v>
      </c>
      <c r="K17" s="1">
        <v>27759</v>
      </c>
      <c r="L17">
        <v>403.09199999999998</v>
      </c>
      <c r="M17">
        <v>77.171999999999997</v>
      </c>
      <c r="N17" t="s">
        <v>50</v>
      </c>
      <c r="O17">
        <v>91.388000000000005</v>
      </c>
      <c r="P17">
        <v>1699.125</v>
      </c>
      <c r="Q17">
        <v>66010.497000000003</v>
      </c>
      <c r="R17">
        <v>73165.892000000007</v>
      </c>
      <c r="S17">
        <v>2569157.8169999998</v>
      </c>
      <c r="T17">
        <v>315.178</v>
      </c>
      <c r="U17">
        <v>284143.337</v>
      </c>
      <c r="V17">
        <v>146.18</v>
      </c>
      <c r="W17">
        <v>177.82900000000001</v>
      </c>
      <c r="X17">
        <v>249.12100000000001</v>
      </c>
      <c r="Y17">
        <v>127.438</v>
      </c>
      <c r="Z17">
        <v>133.66399999999999</v>
      </c>
      <c r="AA17">
        <v>6.798</v>
      </c>
      <c r="AB17">
        <v>7.6029999999999998</v>
      </c>
      <c r="AC17">
        <v>82.578999999999994</v>
      </c>
      <c r="AD17">
        <v>6.7869999999999999</v>
      </c>
      <c r="AE17">
        <v>6.7869999999999999</v>
      </c>
      <c r="AF17">
        <v>29838.522000000001</v>
      </c>
      <c r="AG17">
        <v>139.38200000000001</v>
      </c>
      <c r="AH17">
        <v>170.226</v>
      </c>
      <c r="AI17">
        <v>119.47</v>
      </c>
      <c r="AJ17">
        <v>120.651</v>
      </c>
      <c r="AK17">
        <v>126.877</v>
      </c>
      <c r="AL17">
        <v>253477.63699999999</v>
      </c>
      <c r="AM17">
        <v>5</v>
      </c>
      <c r="AN17" t="s">
        <v>51</v>
      </c>
      <c r="AO17" t="s">
        <v>52</v>
      </c>
      <c r="AP17" t="s">
        <v>53</v>
      </c>
      <c r="AQ17">
        <v>238770.06400000001</v>
      </c>
      <c r="AR17">
        <v>21938.210999999999</v>
      </c>
      <c r="AS17">
        <v>1957.413</v>
      </c>
      <c r="AT17">
        <v>0</v>
      </c>
      <c r="AU17">
        <v>0</v>
      </c>
      <c r="AV17">
        <v>47.073</v>
      </c>
      <c r="AW17">
        <v>0</v>
      </c>
      <c r="AX17">
        <v>0</v>
      </c>
      <c r="AY17">
        <v>827.178</v>
      </c>
      <c r="AZ17">
        <v>25787.190999999999</v>
      </c>
      <c r="BA17">
        <v>1975</v>
      </c>
      <c r="BB17" t="s">
        <v>48</v>
      </c>
      <c r="BC17">
        <v>5</v>
      </c>
    </row>
    <row r="18" spans="1:55" x14ac:dyDescent="0.25">
      <c r="A18" t="str">
        <f t="shared" si="0"/>
        <v>B</v>
      </c>
      <c r="B18">
        <f t="shared" si="1"/>
        <v>5</v>
      </c>
      <c r="C18" t="str">
        <f t="shared" si="2"/>
        <v>B_5_1976</v>
      </c>
      <c r="D18" t="str">
        <f t="shared" si="3"/>
        <v>true</v>
      </c>
      <c r="F18" t="s">
        <v>48</v>
      </c>
      <c r="G18">
        <v>4</v>
      </c>
      <c r="H18">
        <v>1</v>
      </c>
      <c r="I18" t="s">
        <v>49</v>
      </c>
      <c r="J18">
        <v>0.13400000000000001</v>
      </c>
      <c r="K18" s="1">
        <v>28125</v>
      </c>
      <c r="L18">
        <v>88.997</v>
      </c>
      <c r="M18">
        <v>16.821999999999999</v>
      </c>
      <c r="N18" t="s">
        <v>50</v>
      </c>
      <c r="O18">
        <v>21.143000000000001</v>
      </c>
      <c r="P18">
        <v>474.19099999999997</v>
      </c>
      <c r="Q18">
        <v>18821.14</v>
      </c>
      <c r="R18">
        <v>18864.584999999999</v>
      </c>
      <c r="S18">
        <v>678182.91099999996</v>
      </c>
      <c r="T18">
        <v>90.77</v>
      </c>
      <c r="U18">
        <v>56499.707999999999</v>
      </c>
      <c r="V18">
        <v>99.588999999999999</v>
      </c>
      <c r="W18">
        <v>110.12</v>
      </c>
      <c r="X18">
        <v>122.089</v>
      </c>
      <c r="Y18">
        <v>154.89099999999999</v>
      </c>
      <c r="Z18">
        <v>224.62100000000001</v>
      </c>
      <c r="AA18">
        <v>5.9459999999999997</v>
      </c>
      <c r="AB18">
        <v>5.9470000000000001</v>
      </c>
      <c r="AC18">
        <v>5.9589999999999996</v>
      </c>
      <c r="AD18">
        <v>6.585</v>
      </c>
      <c r="AE18">
        <v>83.093000000000004</v>
      </c>
      <c r="AF18">
        <v>6307.02</v>
      </c>
      <c r="AG18">
        <v>93.643000000000001</v>
      </c>
      <c r="AH18">
        <v>104.17400000000001</v>
      </c>
      <c r="AI18">
        <v>116.13</v>
      </c>
      <c r="AJ18">
        <v>148.30500000000001</v>
      </c>
      <c r="AK18">
        <v>101.854</v>
      </c>
      <c r="AL18">
        <v>49949.243999999999</v>
      </c>
      <c r="AM18">
        <v>5</v>
      </c>
      <c r="AN18" t="s">
        <v>51</v>
      </c>
      <c r="AO18" t="s">
        <v>52</v>
      </c>
      <c r="AP18" t="s">
        <v>53</v>
      </c>
      <c r="AQ18">
        <v>238130.16899999999</v>
      </c>
      <c r="AR18">
        <v>21858.308000000001</v>
      </c>
      <c r="AS18">
        <v>529.19799999999998</v>
      </c>
      <c r="AT18">
        <v>0</v>
      </c>
      <c r="AU18">
        <v>0</v>
      </c>
      <c r="AV18">
        <v>0</v>
      </c>
      <c r="AW18">
        <v>0</v>
      </c>
      <c r="AX18">
        <v>39.673999999999999</v>
      </c>
      <c r="AY18">
        <v>243.44399999999999</v>
      </c>
      <c r="AZ18">
        <v>7222.14</v>
      </c>
      <c r="BA18">
        <v>1976</v>
      </c>
      <c r="BB18" t="s">
        <v>48</v>
      </c>
      <c r="BC18">
        <v>5</v>
      </c>
    </row>
    <row r="19" spans="1:55" x14ac:dyDescent="0.25">
      <c r="A19" t="str">
        <f t="shared" si="0"/>
        <v>B</v>
      </c>
      <c r="B19">
        <f t="shared" si="1"/>
        <v>5</v>
      </c>
      <c r="C19" t="str">
        <f t="shared" si="2"/>
        <v>B_5_1977</v>
      </c>
      <c r="D19" t="str">
        <f t="shared" si="3"/>
        <v>true</v>
      </c>
      <c r="F19" t="s">
        <v>48</v>
      </c>
      <c r="G19">
        <v>4</v>
      </c>
      <c r="H19">
        <v>1</v>
      </c>
      <c r="I19" t="s">
        <v>49</v>
      </c>
      <c r="J19">
        <v>0.16400000000000001</v>
      </c>
      <c r="K19" s="1">
        <v>28490</v>
      </c>
      <c r="L19">
        <v>88.617999999999995</v>
      </c>
      <c r="M19">
        <v>16.808</v>
      </c>
      <c r="N19" t="s">
        <v>50</v>
      </c>
      <c r="O19">
        <v>20.657</v>
      </c>
      <c r="P19">
        <v>399.39100000000002</v>
      </c>
      <c r="Q19">
        <v>15878.928</v>
      </c>
      <c r="R19">
        <v>17398.774000000001</v>
      </c>
      <c r="S19">
        <v>612851.36399999994</v>
      </c>
      <c r="T19">
        <v>84.22</v>
      </c>
      <c r="U19">
        <v>60447.372000000003</v>
      </c>
      <c r="V19">
        <v>159.70699999999999</v>
      </c>
      <c r="W19">
        <v>238.38399999999999</v>
      </c>
      <c r="X19">
        <v>109.294</v>
      </c>
      <c r="Y19">
        <v>117.69199999999999</v>
      </c>
      <c r="Z19">
        <v>132.983</v>
      </c>
      <c r="AA19">
        <v>7.97</v>
      </c>
      <c r="AB19">
        <v>85.272999999999996</v>
      </c>
      <c r="AC19">
        <v>6.8369999999999997</v>
      </c>
      <c r="AD19">
        <v>6.8380000000000001</v>
      </c>
      <c r="AE19">
        <v>6.8639999999999999</v>
      </c>
      <c r="AF19">
        <v>8426.2389999999996</v>
      </c>
      <c r="AG19">
        <v>151.73400000000001</v>
      </c>
      <c r="AH19">
        <v>114.449</v>
      </c>
      <c r="AI19">
        <v>102.45399999999999</v>
      </c>
      <c r="AJ19">
        <v>110.851</v>
      </c>
      <c r="AK19">
        <v>126.117</v>
      </c>
      <c r="AL19">
        <v>51792.692000000003</v>
      </c>
      <c r="AM19">
        <v>5</v>
      </c>
      <c r="AN19" t="s">
        <v>51</v>
      </c>
      <c r="AO19" t="s">
        <v>52</v>
      </c>
      <c r="AP19" t="s">
        <v>53</v>
      </c>
      <c r="AQ19">
        <v>237300.64300000001</v>
      </c>
      <c r="AR19">
        <v>21791.666000000001</v>
      </c>
      <c r="AS19">
        <v>458.03899999999999</v>
      </c>
      <c r="AT19">
        <v>3.0000000000000001E-3</v>
      </c>
      <c r="AU19">
        <v>38.661000000000001</v>
      </c>
      <c r="AV19">
        <v>3.0000000000000001E-3</v>
      </c>
      <c r="AW19">
        <v>3.0000000000000001E-3</v>
      </c>
      <c r="AX19">
        <v>3.0000000000000001E-3</v>
      </c>
      <c r="AY19">
        <v>228.441</v>
      </c>
      <c r="AZ19">
        <v>6056.808</v>
      </c>
      <c r="BA19">
        <v>1977</v>
      </c>
      <c r="BB19" t="s">
        <v>48</v>
      </c>
      <c r="BC19">
        <v>5</v>
      </c>
    </row>
    <row r="20" spans="1:55" x14ac:dyDescent="0.25">
      <c r="A20" t="str">
        <f t="shared" si="0"/>
        <v>B</v>
      </c>
      <c r="B20">
        <f t="shared" si="1"/>
        <v>5</v>
      </c>
      <c r="C20" t="str">
        <f t="shared" si="2"/>
        <v>B_5_1978</v>
      </c>
      <c r="D20" t="str">
        <f t="shared" si="3"/>
        <v>true</v>
      </c>
      <c r="F20" t="s">
        <v>48</v>
      </c>
      <c r="G20">
        <v>4</v>
      </c>
      <c r="H20">
        <v>1</v>
      </c>
      <c r="I20" t="s">
        <v>49</v>
      </c>
      <c r="J20">
        <v>0.17699999999999999</v>
      </c>
      <c r="K20" s="1">
        <v>28855</v>
      </c>
      <c r="L20">
        <v>99.224000000000004</v>
      </c>
      <c r="M20">
        <v>18.984999999999999</v>
      </c>
      <c r="N20" t="s">
        <v>50</v>
      </c>
      <c r="O20">
        <v>21.459</v>
      </c>
      <c r="P20">
        <v>351.16399999999999</v>
      </c>
      <c r="Q20">
        <v>13879.407999999999</v>
      </c>
      <c r="R20">
        <v>16862.037</v>
      </c>
      <c r="S20">
        <v>589551.92799999996</v>
      </c>
      <c r="T20">
        <v>75.69</v>
      </c>
      <c r="U20">
        <v>76403.911999999997</v>
      </c>
      <c r="V20">
        <v>160.27799999999999</v>
      </c>
      <c r="W20">
        <v>185.34</v>
      </c>
      <c r="X20">
        <v>209.26900000000001</v>
      </c>
      <c r="Y20">
        <v>267.60599999999999</v>
      </c>
      <c r="Z20">
        <v>148.10300000000001</v>
      </c>
      <c r="AA20">
        <v>5.0460000000000003</v>
      </c>
      <c r="AB20">
        <v>5.0540000000000003</v>
      </c>
      <c r="AC20">
        <v>5.5410000000000004</v>
      </c>
      <c r="AD20">
        <v>87.385000000000005</v>
      </c>
      <c r="AE20">
        <v>5.0460000000000003</v>
      </c>
      <c r="AF20">
        <v>8672.5650000000005</v>
      </c>
      <c r="AG20">
        <v>155.232</v>
      </c>
      <c r="AH20">
        <v>180.28700000000001</v>
      </c>
      <c r="AI20">
        <v>203.72800000000001</v>
      </c>
      <c r="AJ20">
        <v>148.84</v>
      </c>
      <c r="AK20">
        <v>143.05699999999999</v>
      </c>
      <c r="AL20">
        <v>67541.047999999995</v>
      </c>
      <c r="AM20">
        <v>5</v>
      </c>
      <c r="AN20" t="s">
        <v>51</v>
      </c>
      <c r="AO20" t="s">
        <v>52</v>
      </c>
      <c r="AP20" t="s">
        <v>53</v>
      </c>
      <c r="AQ20">
        <v>236240.74600000001</v>
      </c>
      <c r="AR20">
        <v>21735.344000000001</v>
      </c>
      <c r="AS20">
        <v>413.89699999999999</v>
      </c>
      <c r="AT20">
        <v>0</v>
      </c>
      <c r="AU20">
        <v>0</v>
      </c>
      <c r="AV20">
        <v>0</v>
      </c>
      <c r="AW20">
        <v>31.381</v>
      </c>
      <c r="AX20">
        <v>0</v>
      </c>
      <c r="AY20">
        <v>190.298</v>
      </c>
      <c r="AZ20">
        <v>5314.2250000000004</v>
      </c>
      <c r="BA20">
        <v>1978</v>
      </c>
      <c r="BB20" t="s">
        <v>48</v>
      </c>
      <c r="BC20">
        <v>5</v>
      </c>
    </row>
    <row r="21" spans="1:55" x14ac:dyDescent="0.25">
      <c r="A21" t="str">
        <f t="shared" si="0"/>
        <v>B</v>
      </c>
      <c r="B21">
        <f t="shared" si="1"/>
        <v>5</v>
      </c>
      <c r="C21" t="str">
        <f t="shared" si="2"/>
        <v>B_5_1979</v>
      </c>
      <c r="D21" t="str">
        <f t="shared" si="3"/>
        <v>true</v>
      </c>
      <c r="F21" t="s">
        <v>48</v>
      </c>
      <c r="G21">
        <v>4</v>
      </c>
      <c r="H21">
        <v>1</v>
      </c>
      <c r="I21" t="s">
        <v>49</v>
      </c>
      <c r="J21">
        <v>0.14699999999999999</v>
      </c>
      <c r="K21" s="1">
        <v>29220</v>
      </c>
      <c r="L21">
        <v>124.71599999999999</v>
      </c>
      <c r="M21">
        <v>23.29</v>
      </c>
      <c r="N21" t="s">
        <v>50</v>
      </c>
      <c r="O21">
        <v>24.183</v>
      </c>
      <c r="P21">
        <v>464.46</v>
      </c>
      <c r="Q21">
        <v>17737.261999999999</v>
      </c>
      <c r="R21">
        <v>18738.819</v>
      </c>
      <c r="S21">
        <v>649008.83299999998</v>
      </c>
      <c r="T21">
        <v>95.983999999999995</v>
      </c>
      <c r="U21">
        <v>57862.444000000003</v>
      </c>
      <c r="V21">
        <v>218.393</v>
      </c>
      <c r="W21">
        <v>96.575999999999993</v>
      </c>
      <c r="X21">
        <v>104.54900000000001</v>
      </c>
      <c r="Y21">
        <v>113.253</v>
      </c>
      <c r="Z21">
        <v>137.03700000000001</v>
      </c>
      <c r="AA21">
        <v>87.781999999999996</v>
      </c>
      <c r="AB21">
        <v>6.4329999999999998</v>
      </c>
      <c r="AC21">
        <v>6.4329999999999998</v>
      </c>
      <c r="AD21">
        <v>6.44</v>
      </c>
      <c r="AE21">
        <v>7.0650000000000004</v>
      </c>
      <c r="AF21">
        <v>6563.68</v>
      </c>
      <c r="AG21">
        <v>88.337000000000003</v>
      </c>
      <c r="AH21">
        <v>90.143000000000001</v>
      </c>
      <c r="AI21">
        <v>98.114999999999995</v>
      </c>
      <c r="AJ21">
        <v>106.81399999999999</v>
      </c>
      <c r="AK21">
        <v>129.97300000000001</v>
      </c>
      <c r="AL21">
        <v>51068.027999999998</v>
      </c>
      <c r="AM21">
        <v>5</v>
      </c>
      <c r="AN21" t="s">
        <v>51</v>
      </c>
      <c r="AO21" t="s">
        <v>52</v>
      </c>
      <c r="AP21" t="s">
        <v>53</v>
      </c>
      <c r="AQ21">
        <v>235595.87299999999</v>
      </c>
      <c r="AR21">
        <v>21617.474999999999</v>
      </c>
      <c r="AS21">
        <v>524.38199999999995</v>
      </c>
      <c r="AT21">
        <v>42.274000000000001</v>
      </c>
      <c r="AU21">
        <v>0</v>
      </c>
      <c r="AV21">
        <v>0</v>
      </c>
      <c r="AW21">
        <v>0</v>
      </c>
      <c r="AX21">
        <v>0</v>
      </c>
      <c r="AY21">
        <v>230.73599999999999</v>
      </c>
      <c r="AZ21">
        <v>7069.0609999999997</v>
      </c>
      <c r="BA21">
        <v>1979</v>
      </c>
      <c r="BB21" t="s">
        <v>48</v>
      </c>
      <c r="BC21">
        <v>5</v>
      </c>
    </row>
    <row r="22" spans="1:55" x14ac:dyDescent="0.25">
      <c r="A22" t="str">
        <f t="shared" si="0"/>
        <v>C</v>
      </c>
      <c r="B22">
        <f t="shared" si="1"/>
        <v>5</v>
      </c>
      <c r="C22" t="str">
        <f t="shared" si="2"/>
        <v>C_5_1975</v>
      </c>
      <c r="D22" t="str">
        <f t="shared" si="3"/>
        <v>true</v>
      </c>
      <c r="F22" t="s">
        <v>59</v>
      </c>
      <c r="G22">
        <v>5</v>
      </c>
      <c r="H22">
        <v>1</v>
      </c>
      <c r="I22" t="s">
        <v>49</v>
      </c>
      <c r="J22">
        <v>0.29399999999999998</v>
      </c>
      <c r="K22" s="1">
        <v>27759</v>
      </c>
      <c r="L22">
        <v>3.782</v>
      </c>
      <c r="M22">
        <v>2.5960000000000001</v>
      </c>
      <c r="N22" t="s">
        <v>50</v>
      </c>
      <c r="O22">
        <v>453.053</v>
      </c>
      <c r="P22">
        <v>1076.144</v>
      </c>
      <c r="Q22">
        <v>42536.696000000004</v>
      </c>
      <c r="R22">
        <v>58679.714999999997</v>
      </c>
      <c r="S22">
        <v>2200136.6430000002</v>
      </c>
      <c r="T22">
        <v>70.733000000000004</v>
      </c>
      <c r="U22">
        <v>29056.531999999999</v>
      </c>
      <c r="V22">
        <v>15.234</v>
      </c>
      <c r="W22">
        <v>24.765999999999998</v>
      </c>
      <c r="X22">
        <v>89.686000000000007</v>
      </c>
      <c r="Y22">
        <v>10.47</v>
      </c>
      <c r="Z22">
        <v>11.843</v>
      </c>
      <c r="AA22">
        <v>2.7610000000000001</v>
      </c>
      <c r="AB22">
        <v>4.1959999999999997</v>
      </c>
      <c r="AC22">
        <v>38.259</v>
      </c>
      <c r="AD22">
        <v>2.6709999999999998</v>
      </c>
      <c r="AE22">
        <v>2.681</v>
      </c>
      <c r="AF22">
        <v>9027.8790000000008</v>
      </c>
      <c r="AG22">
        <v>12.472</v>
      </c>
      <c r="AH22">
        <v>20.558</v>
      </c>
      <c r="AI22">
        <v>9.7769999999999992</v>
      </c>
      <c r="AJ22">
        <v>7.7990000000000004</v>
      </c>
      <c r="AK22">
        <v>9.1620000000000008</v>
      </c>
      <c r="AL22">
        <v>19224.637999999999</v>
      </c>
      <c r="AM22">
        <v>5</v>
      </c>
      <c r="AN22" t="s">
        <v>51</v>
      </c>
      <c r="AO22" t="s">
        <v>52</v>
      </c>
      <c r="AP22" t="s">
        <v>58</v>
      </c>
      <c r="AQ22">
        <v>97538.562000000005</v>
      </c>
      <c r="AR22">
        <v>8218.8060000000005</v>
      </c>
      <c r="AS22">
        <v>858.95100000000002</v>
      </c>
      <c r="AT22">
        <v>0</v>
      </c>
      <c r="AU22">
        <v>1.2E-2</v>
      </c>
      <c r="AV22">
        <v>41.649000000000001</v>
      </c>
      <c r="AW22">
        <v>0</v>
      </c>
      <c r="AX22">
        <v>0</v>
      </c>
      <c r="AY22">
        <v>804.01599999999996</v>
      </c>
      <c r="AZ22">
        <v>16294.615</v>
      </c>
      <c r="BA22">
        <v>1975</v>
      </c>
      <c r="BB22" t="s">
        <v>59</v>
      </c>
      <c r="BC22">
        <v>5</v>
      </c>
    </row>
    <row r="23" spans="1:55" x14ac:dyDescent="0.25">
      <c r="A23" t="str">
        <f t="shared" si="0"/>
        <v>C</v>
      </c>
      <c r="B23">
        <f t="shared" si="1"/>
        <v>5</v>
      </c>
      <c r="C23" t="str">
        <f t="shared" si="2"/>
        <v>C_5_1976</v>
      </c>
      <c r="D23" t="str">
        <f t="shared" si="3"/>
        <v>true</v>
      </c>
      <c r="F23" t="s">
        <v>59</v>
      </c>
      <c r="G23">
        <v>5</v>
      </c>
      <c r="H23">
        <v>1</v>
      </c>
      <c r="I23" t="s">
        <v>49</v>
      </c>
      <c r="J23">
        <v>0.26600000000000001</v>
      </c>
      <c r="K23" s="1">
        <v>28125</v>
      </c>
      <c r="L23">
        <v>0.85099999999999998</v>
      </c>
      <c r="M23">
        <v>0.60799999999999998</v>
      </c>
      <c r="N23" t="s">
        <v>50</v>
      </c>
      <c r="O23">
        <v>95.287999999999997</v>
      </c>
      <c r="P23">
        <v>266.40600000000001</v>
      </c>
      <c r="Q23">
        <v>10425.879000000001</v>
      </c>
      <c r="R23">
        <v>14442.159</v>
      </c>
      <c r="S23">
        <v>541484.90500000003</v>
      </c>
      <c r="T23">
        <v>16.815999999999999</v>
      </c>
      <c r="U23">
        <v>7253.1319999999996</v>
      </c>
      <c r="V23">
        <v>9.6150000000000002</v>
      </c>
      <c r="W23">
        <v>10.519</v>
      </c>
      <c r="X23">
        <v>12.484999999999999</v>
      </c>
      <c r="Y23">
        <v>18.867000000000001</v>
      </c>
      <c r="Z23">
        <v>79.802000000000007</v>
      </c>
      <c r="AA23">
        <v>2.3069999999999999</v>
      </c>
      <c r="AB23">
        <v>2.3199999999999998</v>
      </c>
      <c r="AC23">
        <v>2.4009999999999998</v>
      </c>
      <c r="AD23">
        <v>3.3029999999999999</v>
      </c>
      <c r="AE23">
        <v>35.78</v>
      </c>
      <c r="AF23">
        <v>2405.2220000000002</v>
      </c>
      <c r="AG23">
        <v>7.3079999999999998</v>
      </c>
      <c r="AH23">
        <v>8.1989999999999998</v>
      </c>
      <c r="AI23">
        <v>10.082000000000001</v>
      </c>
      <c r="AJ23">
        <v>15.55</v>
      </c>
      <c r="AK23">
        <v>10.92</v>
      </c>
      <c r="AL23">
        <v>4649.1760000000004</v>
      </c>
      <c r="AM23">
        <v>5</v>
      </c>
      <c r="AN23" t="s">
        <v>51</v>
      </c>
      <c r="AO23" t="s">
        <v>52</v>
      </c>
      <c r="AP23" t="s">
        <v>58</v>
      </c>
      <c r="AQ23">
        <v>97393.676000000007</v>
      </c>
      <c r="AR23">
        <v>8203.7909999999993</v>
      </c>
      <c r="AS23">
        <v>220.93299999999999</v>
      </c>
      <c r="AT23">
        <v>0</v>
      </c>
      <c r="AU23">
        <v>0</v>
      </c>
      <c r="AV23">
        <v>1E-3</v>
      </c>
      <c r="AW23">
        <v>1.2999999999999999E-2</v>
      </c>
      <c r="AX23">
        <v>33.101999999999997</v>
      </c>
      <c r="AY23">
        <v>198.733</v>
      </c>
      <c r="AZ23">
        <v>4043.2330000000002</v>
      </c>
      <c r="BA23">
        <v>1976</v>
      </c>
      <c r="BB23" t="s">
        <v>59</v>
      </c>
      <c r="BC23">
        <v>5</v>
      </c>
    </row>
    <row r="24" spans="1:55" x14ac:dyDescent="0.25">
      <c r="A24" t="str">
        <f t="shared" si="0"/>
        <v>C</v>
      </c>
      <c r="B24">
        <f t="shared" si="1"/>
        <v>5</v>
      </c>
      <c r="C24" t="str">
        <f t="shared" si="2"/>
        <v>C_5_1977</v>
      </c>
      <c r="D24" t="str">
        <f t="shared" si="3"/>
        <v>true</v>
      </c>
      <c r="F24" t="s">
        <v>59</v>
      </c>
      <c r="G24">
        <v>5</v>
      </c>
      <c r="H24">
        <v>1</v>
      </c>
      <c r="I24" t="s">
        <v>49</v>
      </c>
      <c r="J24">
        <v>0.28599999999999998</v>
      </c>
      <c r="K24" s="1">
        <v>28490</v>
      </c>
      <c r="L24">
        <v>0.877</v>
      </c>
      <c r="M24">
        <v>0.61899999999999999</v>
      </c>
      <c r="N24" t="s">
        <v>50</v>
      </c>
      <c r="O24">
        <v>115.273</v>
      </c>
      <c r="P24">
        <v>257.87400000000002</v>
      </c>
      <c r="Q24">
        <v>10291.371999999999</v>
      </c>
      <c r="R24">
        <v>14364.937</v>
      </c>
      <c r="S24">
        <v>538728.42500000005</v>
      </c>
      <c r="T24">
        <v>18.995999999999999</v>
      </c>
      <c r="U24">
        <v>6774.3140000000003</v>
      </c>
      <c r="V24">
        <v>23.527000000000001</v>
      </c>
      <c r="W24">
        <v>94.203999999999994</v>
      </c>
      <c r="X24">
        <v>10.68</v>
      </c>
      <c r="Y24">
        <v>11.276</v>
      </c>
      <c r="Z24">
        <v>14.993</v>
      </c>
      <c r="AA24">
        <v>3.6840000000000002</v>
      </c>
      <c r="AB24">
        <v>44.091999999999999</v>
      </c>
      <c r="AC24">
        <v>2.331</v>
      </c>
      <c r="AD24">
        <v>2.3330000000000002</v>
      </c>
      <c r="AE24">
        <v>2.42</v>
      </c>
      <c r="AF24">
        <v>2258.6999999999998</v>
      </c>
      <c r="AG24">
        <v>19.82</v>
      </c>
      <c r="AH24">
        <v>14.138</v>
      </c>
      <c r="AI24">
        <v>8.3490000000000002</v>
      </c>
      <c r="AJ24">
        <v>8.9429999999999996</v>
      </c>
      <c r="AK24">
        <v>12.571999999999999</v>
      </c>
      <c r="AL24">
        <v>4327.8720000000003</v>
      </c>
      <c r="AM24">
        <v>5</v>
      </c>
      <c r="AN24" t="s">
        <v>51</v>
      </c>
      <c r="AO24" t="s">
        <v>52</v>
      </c>
      <c r="AP24" t="s">
        <v>58</v>
      </c>
      <c r="AQ24">
        <v>97181.763999999996</v>
      </c>
      <c r="AR24">
        <v>8190.3029999999999</v>
      </c>
      <c r="AS24">
        <v>206.98599999999999</v>
      </c>
      <c r="AT24">
        <v>2.1999999999999999E-2</v>
      </c>
      <c r="AU24">
        <v>35.973999999999997</v>
      </c>
      <c r="AV24">
        <v>0</v>
      </c>
      <c r="AW24">
        <v>0</v>
      </c>
      <c r="AX24">
        <v>1E-3</v>
      </c>
      <c r="AY24">
        <v>187.74199999999999</v>
      </c>
      <c r="AZ24">
        <v>3900.8510000000001</v>
      </c>
      <c r="BA24">
        <v>1977</v>
      </c>
      <c r="BB24" t="s">
        <v>59</v>
      </c>
      <c r="BC24">
        <v>5</v>
      </c>
    </row>
    <row r="25" spans="1:55" x14ac:dyDescent="0.25">
      <c r="A25" t="str">
        <f t="shared" si="0"/>
        <v>C</v>
      </c>
      <c r="B25">
        <f t="shared" si="1"/>
        <v>5</v>
      </c>
      <c r="C25" t="str">
        <f t="shared" si="2"/>
        <v>C_5_1978</v>
      </c>
      <c r="D25" t="str">
        <f t="shared" si="3"/>
        <v>true</v>
      </c>
      <c r="F25" t="s">
        <v>59</v>
      </c>
      <c r="G25">
        <v>5</v>
      </c>
      <c r="H25">
        <v>1</v>
      </c>
      <c r="I25" t="s">
        <v>49</v>
      </c>
      <c r="J25">
        <v>0.32700000000000001</v>
      </c>
      <c r="K25" s="1">
        <v>28855</v>
      </c>
      <c r="L25">
        <v>1.5760000000000001</v>
      </c>
      <c r="M25">
        <v>0.76500000000000001</v>
      </c>
      <c r="N25" t="s">
        <v>50</v>
      </c>
      <c r="O25">
        <v>137.16800000000001</v>
      </c>
      <c r="P25">
        <v>263.959</v>
      </c>
      <c r="Q25">
        <v>10233.884</v>
      </c>
      <c r="R25">
        <v>14394.852000000001</v>
      </c>
      <c r="S25">
        <v>539198.56200000003</v>
      </c>
      <c r="T25">
        <v>32.427999999999997</v>
      </c>
      <c r="U25">
        <v>6533.3969999999999</v>
      </c>
      <c r="V25">
        <v>9.6720000000000006</v>
      </c>
      <c r="W25">
        <v>12.135999999999999</v>
      </c>
      <c r="X25">
        <v>25.015999999999998</v>
      </c>
      <c r="Y25">
        <v>102.10299999999999</v>
      </c>
      <c r="Z25">
        <v>9.0229999999999997</v>
      </c>
      <c r="AA25">
        <v>2.4929999999999999</v>
      </c>
      <c r="AB25">
        <v>2.5630000000000002</v>
      </c>
      <c r="AC25">
        <v>4.4340000000000002</v>
      </c>
      <c r="AD25">
        <v>48.478000000000002</v>
      </c>
      <c r="AE25">
        <v>2.4889999999999999</v>
      </c>
      <c r="AF25">
        <v>2046.662</v>
      </c>
      <c r="AG25">
        <v>7.18</v>
      </c>
      <c r="AH25">
        <v>9.5719999999999992</v>
      </c>
      <c r="AI25">
        <v>20.556999999999999</v>
      </c>
      <c r="AJ25">
        <v>13.509</v>
      </c>
      <c r="AK25">
        <v>6.5339999999999998</v>
      </c>
      <c r="AL25">
        <v>4307.6689999999999</v>
      </c>
      <c r="AM25">
        <v>5</v>
      </c>
      <c r="AN25" t="s">
        <v>51</v>
      </c>
      <c r="AO25" t="s">
        <v>52</v>
      </c>
      <c r="AP25" t="s">
        <v>58</v>
      </c>
      <c r="AQ25">
        <v>96974.297999999995</v>
      </c>
      <c r="AR25">
        <v>8173.05</v>
      </c>
      <c r="AS25">
        <v>195.34399999999999</v>
      </c>
      <c r="AT25">
        <v>0</v>
      </c>
      <c r="AU25">
        <v>0</v>
      </c>
      <c r="AV25">
        <v>2.5000000000000001E-2</v>
      </c>
      <c r="AW25">
        <v>40.116</v>
      </c>
      <c r="AX25">
        <v>0</v>
      </c>
      <c r="AY25">
        <v>179.06700000000001</v>
      </c>
      <c r="AZ25">
        <v>3988.2260000000001</v>
      </c>
      <c r="BA25">
        <v>1978</v>
      </c>
      <c r="BB25" t="s">
        <v>59</v>
      </c>
      <c r="BC25">
        <v>5</v>
      </c>
    </row>
    <row r="26" spans="1:55" x14ac:dyDescent="0.25">
      <c r="A26" t="str">
        <f t="shared" si="0"/>
        <v>C</v>
      </c>
      <c r="B26">
        <f t="shared" si="1"/>
        <v>5</v>
      </c>
      <c r="C26" t="str">
        <f t="shared" si="2"/>
        <v>C_5_1979</v>
      </c>
      <c r="D26" t="str">
        <f t="shared" si="3"/>
        <v>true</v>
      </c>
      <c r="F26" t="s">
        <v>59</v>
      </c>
      <c r="G26">
        <v>5</v>
      </c>
      <c r="H26">
        <v>1</v>
      </c>
      <c r="I26" t="s">
        <v>49</v>
      </c>
      <c r="J26">
        <v>0.311</v>
      </c>
      <c r="K26" s="1">
        <v>29220</v>
      </c>
      <c r="L26">
        <v>1.018</v>
      </c>
      <c r="M26">
        <v>0.66800000000000004</v>
      </c>
      <c r="N26" t="s">
        <v>50</v>
      </c>
      <c r="O26">
        <v>116.81</v>
      </c>
      <c r="P26">
        <v>260.267</v>
      </c>
      <c r="Q26">
        <v>10035.962</v>
      </c>
      <c r="R26">
        <v>14470.945</v>
      </c>
      <c r="S26">
        <v>538025.14399999997</v>
      </c>
      <c r="T26">
        <v>21.167000000000002</v>
      </c>
      <c r="U26">
        <v>6984.518</v>
      </c>
      <c r="V26">
        <v>107.485</v>
      </c>
      <c r="W26">
        <v>10.432</v>
      </c>
      <c r="X26">
        <v>12.457000000000001</v>
      </c>
      <c r="Y26">
        <v>16.446000000000002</v>
      </c>
      <c r="Z26">
        <v>26.655000000000001</v>
      </c>
      <c r="AA26">
        <v>43.228000000000002</v>
      </c>
      <c r="AB26">
        <v>2.5190000000000001</v>
      </c>
      <c r="AC26">
        <v>2.5259999999999998</v>
      </c>
      <c r="AD26">
        <v>2.597</v>
      </c>
      <c r="AE26">
        <v>3.5259999999999998</v>
      </c>
      <c r="AF26">
        <v>2200.1149999999998</v>
      </c>
      <c r="AG26">
        <v>11.65</v>
      </c>
      <c r="AH26">
        <v>7.9130000000000003</v>
      </c>
      <c r="AI26">
        <v>9.9309999999999992</v>
      </c>
      <c r="AJ26">
        <v>13.849</v>
      </c>
      <c r="AK26">
        <v>23.122</v>
      </c>
      <c r="AL26">
        <v>4591.9719999999998</v>
      </c>
      <c r="AM26">
        <v>5</v>
      </c>
      <c r="AN26" t="s">
        <v>51</v>
      </c>
      <c r="AO26" t="s">
        <v>52</v>
      </c>
      <c r="AP26" t="s">
        <v>58</v>
      </c>
      <c r="AQ26">
        <v>96756.971000000005</v>
      </c>
      <c r="AR26">
        <v>8157.5550000000003</v>
      </c>
      <c r="AS26">
        <v>204.792</v>
      </c>
      <c r="AT26">
        <v>52.606000000000002</v>
      </c>
      <c r="AU26">
        <v>0</v>
      </c>
      <c r="AV26">
        <v>0</v>
      </c>
      <c r="AW26">
        <v>1E-3</v>
      </c>
      <c r="AX26">
        <v>7.0000000000000001E-3</v>
      </c>
      <c r="AY26">
        <v>192.43100000000001</v>
      </c>
      <c r="AZ26">
        <v>3944.6550000000002</v>
      </c>
      <c r="BA26">
        <v>1979</v>
      </c>
      <c r="BB26" t="s">
        <v>59</v>
      </c>
      <c r="BC26">
        <v>5</v>
      </c>
    </row>
    <row r="27" spans="1:55" x14ac:dyDescent="0.25">
      <c r="A27" t="str">
        <f t="shared" si="0"/>
        <v>E</v>
      </c>
      <c r="B27">
        <f t="shared" si="1"/>
        <v>5</v>
      </c>
      <c r="C27" t="str">
        <f t="shared" si="2"/>
        <v>E_5_1975</v>
      </c>
      <c r="D27" t="str">
        <f t="shared" si="3"/>
        <v>true</v>
      </c>
      <c r="F27" t="s">
        <v>54</v>
      </c>
      <c r="G27">
        <v>6</v>
      </c>
      <c r="H27">
        <v>1</v>
      </c>
      <c r="I27" t="s">
        <v>49</v>
      </c>
      <c r="J27">
        <v>0</v>
      </c>
      <c r="K27" s="1">
        <v>27759</v>
      </c>
      <c r="L27">
        <v>17.082999999999998</v>
      </c>
      <c r="M27">
        <v>10.058999999999999</v>
      </c>
      <c r="N27" t="s">
        <v>50</v>
      </c>
      <c r="O27">
        <v>0</v>
      </c>
      <c r="P27">
        <v>1531.076</v>
      </c>
      <c r="Q27">
        <v>65270.434000000001</v>
      </c>
      <c r="R27">
        <v>63439.737000000001</v>
      </c>
      <c r="S27">
        <v>2519749.31</v>
      </c>
      <c r="T27">
        <v>375.28</v>
      </c>
      <c r="U27">
        <v>132333.12899999999</v>
      </c>
      <c r="V27">
        <v>120.371</v>
      </c>
      <c r="W27">
        <v>128.34700000000001</v>
      </c>
      <c r="X27">
        <v>174.85300000000001</v>
      </c>
      <c r="Y27">
        <v>94.02</v>
      </c>
      <c r="Z27">
        <v>108.801</v>
      </c>
      <c r="AA27">
        <v>10.885999999999999</v>
      </c>
      <c r="AB27">
        <v>14.074999999999999</v>
      </c>
      <c r="AC27">
        <v>52.640999999999998</v>
      </c>
      <c r="AD27">
        <v>10.510999999999999</v>
      </c>
      <c r="AE27">
        <v>10.558999999999999</v>
      </c>
      <c r="AF27">
        <v>30850.039000000001</v>
      </c>
      <c r="AG27">
        <v>109.38200000000001</v>
      </c>
      <c r="AH27">
        <v>114.169</v>
      </c>
      <c r="AI27">
        <v>75.084999999999994</v>
      </c>
      <c r="AJ27">
        <v>83.406999999999996</v>
      </c>
      <c r="AK27">
        <v>98.14</v>
      </c>
      <c r="AL27">
        <v>98734.285000000003</v>
      </c>
      <c r="AM27">
        <v>5</v>
      </c>
      <c r="AN27" t="s">
        <v>51</v>
      </c>
      <c r="AO27" t="s">
        <v>52</v>
      </c>
      <c r="AP27" t="s">
        <v>57</v>
      </c>
      <c r="AQ27">
        <v>97452.133000000002</v>
      </c>
      <c r="AR27">
        <v>8305.5820000000003</v>
      </c>
      <c r="AS27">
        <v>1776.366</v>
      </c>
      <c r="AT27">
        <v>0.10199999999999999</v>
      </c>
      <c r="AU27">
        <v>0.10199999999999999</v>
      </c>
      <c r="AV27">
        <v>47.127000000000002</v>
      </c>
      <c r="AW27">
        <v>0.10199999999999999</v>
      </c>
      <c r="AX27">
        <v>0.10199999999999999</v>
      </c>
      <c r="AY27">
        <v>2748.8049999999998</v>
      </c>
      <c r="AZ27">
        <v>23272.756000000001</v>
      </c>
      <c r="BA27">
        <v>1975</v>
      </c>
      <c r="BB27" t="s">
        <v>54</v>
      </c>
      <c r="BC27">
        <v>5</v>
      </c>
    </row>
    <row r="28" spans="1:55" x14ac:dyDescent="0.25">
      <c r="A28" t="str">
        <f t="shared" si="0"/>
        <v>E</v>
      </c>
      <c r="B28">
        <f t="shared" si="1"/>
        <v>5</v>
      </c>
      <c r="C28" t="str">
        <f t="shared" si="2"/>
        <v>E_5_1976</v>
      </c>
      <c r="D28" t="str">
        <f t="shared" si="3"/>
        <v>true</v>
      </c>
      <c r="F28" t="s">
        <v>54</v>
      </c>
      <c r="G28">
        <v>6</v>
      </c>
      <c r="H28">
        <v>1</v>
      </c>
      <c r="I28" t="s">
        <v>49</v>
      </c>
      <c r="J28">
        <v>0</v>
      </c>
      <c r="K28" s="1">
        <v>28125</v>
      </c>
      <c r="L28">
        <v>4.7110000000000003</v>
      </c>
      <c r="M28">
        <v>2.7370000000000001</v>
      </c>
      <c r="N28" t="s">
        <v>50</v>
      </c>
      <c r="O28">
        <v>0</v>
      </c>
      <c r="P28">
        <v>387.81400000000002</v>
      </c>
      <c r="Q28">
        <v>16679.141</v>
      </c>
      <c r="R28">
        <v>15685.187</v>
      </c>
      <c r="S28">
        <v>630525.76399999997</v>
      </c>
      <c r="T28">
        <v>107.714</v>
      </c>
      <c r="U28">
        <v>37672.332999999999</v>
      </c>
      <c r="V28">
        <v>112.806</v>
      </c>
      <c r="W28">
        <v>128.50299999999999</v>
      </c>
      <c r="X28">
        <v>143.892</v>
      </c>
      <c r="Y28">
        <v>157.70699999999999</v>
      </c>
      <c r="Z28">
        <v>205.66300000000001</v>
      </c>
      <c r="AA28">
        <v>11.935</v>
      </c>
      <c r="AB28">
        <v>12.042</v>
      </c>
      <c r="AC28">
        <v>12.72</v>
      </c>
      <c r="AD28">
        <v>17.760999999999999</v>
      </c>
      <c r="AE28">
        <v>62.526000000000003</v>
      </c>
      <c r="AF28">
        <v>8801.0840000000007</v>
      </c>
      <c r="AG28">
        <v>100.751</v>
      </c>
      <c r="AH28">
        <v>116.342</v>
      </c>
      <c r="AI28">
        <v>131.05199999999999</v>
      </c>
      <c r="AJ28">
        <v>139.827</v>
      </c>
      <c r="AK28">
        <v>95.566999999999993</v>
      </c>
      <c r="AL28">
        <v>28124.262999999999</v>
      </c>
      <c r="AM28">
        <v>5</v>
      </c>
      <c r="AN28" t="s">
        <v>51</v>
      </c>
      <c r="AO28" t="s">
        <v>52</v>
      </c>
      <c r="AP28" t="s">
        <v>57</v>
      </c>
      <c r="AQ28">
        <v>97304.755000000005</v>
      </c>
      <c r="AR28">
        <v>8319.4770000000008</v>
      </c>
      <c r="AS28">
        <v>445.37099999999998</v>
      </c>
      <c r="AT28">
        <v>0.11899999999999999</v>
      </c>
      <c r="AU28">
        <v>0.11899999999999999</v>
      </c>
      <c r="AV28">
        <v>0.11899999999999999</v>
      </c>
      <c r="AW28">
        <v>0.11899999999999999</v>
      </c>
      <c r="AX28">
        <v>47.57</v>
      </c>
      <c r="AY28">
        <v>746.98699999999997</v>
      </c>
      <c r="AZ28">
        <v>5904.7529999999997</v>
      </c>
      <c r="BA28">
        <v>1976</v>
      </c>
      <c r="BB28" t="s">
        <v>54</v>
      </c>
      <c r="BC28">
        <v>5</v>
      </c>
    </row>
    <row r="29" spans="1:55" x14ac:dyDescent="0.25">
      <c r="A29" t="str">
        <f t="shared" si="0"/>
        <v>E</v>
      </c>
      <c r="B29">
        <f t="shared" si="1"/>
        <v>5</v>
      </c>
      <c r="C29" t="str">
        <f t="shared" si="2"/>
        <v>E_5_1977</v>
      </c>
      <c r="D29" t="str">
        <f t="shared" si="3"/>
        <v>true</v>
      </c>
      <c r="F29" t="s">
        <v>54</v>
      </c>
      <c r="G29">
        <v>6</v>
      </c>
      <c r="H29">
        <v>1</v>
      </c>
      <c r="I29" t="s">
        <v>49</v>
      </c>
      <c r="J29">
        <v>0</v>
      </c>
      <c r="K29" s="1">
        <v>28490</v>
      </c>
      <c r="L29">
        <v>4.5869999999999997</v>
      </c>
      <c r="M29">
        <v>2.6760000000000002</v>
      </c>
      <c r="N29" t="s">
        <v>50</v>
      </c>
      <c r="O29">
        <v>0</v>
      </c>
      <c r="P29">
        <v>394.30599999999998</v>
      </c>
      <c r="Q29">
        <v>16969.864000000001</v>
      </c>
      <c r="R29">
        <v>15975.379000000001</v>
      </c>
      <c r="S29">
        <v>627015.31499999994</v>
      </c>
      <c r="T29">
        <v>108.854</v>
      </c>
      <c r="U29">
        <v>33460.103999999999</v>
      </c>
      <c r="V29">
        <v>131.71299999999999</v>
      </c>
      <c r="W29">
        <v>185.178</v>
      </c>
      <c r="X29">
        <v>96.260999999999996</v>
      </c>
      <c r="Y29">
        <v>105.721</v>
      </c>
      <c r="Z29">
        <v>120.462</v>
      </c>
      <c r="AA29">
        <v>13.276</v>
      </c>
      <c r="AB29">
        <v>60.453000000000003</v>
      </c>
      <c r="AC29">
        <v>9.59</v>
      </c>
      <c r="AD29">
        <v>9.6140000000000008</v>
      </c>
      <c r="AE29">
        <v>9.9570000000000007</v>
      </c>
      <c r="AF29">
        <v>7909.0450000000001</v>
      </c>
      <c r="AG29">
        <v>118.36199999999999</v>
      </c>
      <c r="AH29">
        <v>83.534999999999997</v>
      </c>
      <c r="AI29">
        <v>86.594999999999999</v>
      </c>
      <c r="AJ29">
        <v>96.031000000000006</v>
      </c>
      <c r="AK29">
        <v>110.43</v>
      </c>
      <c r="AL29">
        <v>24861.983</v>
      </c>
      <c r="AM29">
        <v>5</v>
      </c>
      <c r="AN29" t="s">
        <v>51</v>
      </c>
      <c r="AO29" t="s">
        <v>52</v>
      </c>
      <c r="AP29" t="s">
        <v>57</v>
      </c>
      <c r="AQ29">
        <v>97085.566999999995</v>
      </c>
      <c r="AR29">
        <v>8279.0779999999995</v>
      </c>
      <c r="AS29">
        <v>447.06099999999998</v>
      </c>
      <c r="AT29">
        <v>7.4999999999999997E-2</v>
      </c>
      <c r="AU29">
        <v>41.19</v>
      </c>
      <c r="AV29">
        <v>7.4999999999999997E-2</v>
      </c>
      <c r="AW29">
        <v>7.4999999999999997E-2</v>
      </c>
      <c r="AX29">
        <v>7.4999999999999997E-2</v>
      </c>
      <c r="AY29">
        <v>689.07600000000002</v>
      </c>
      <c r="AZ29">
        <v>5979.625</v>
      </c>
      <c r="BA29">
        <v>1977</v>
      </c>
      <c r="BB29" t="s">
        <v>54</v>
      </c>
      <c r="BC29">
        <v>5</v>
      </c>
    </row>
    <row r="30" spans="1:55" x14ac:dyDescent="0.25">
      <c r="A30" t="str">
        <f t="shared" si="0"/>
        <v>E</v>
      </c>
      <c r="B30">
        <f t="shared" si="1"/>
        <v>5</v>
      </c>
      <c r="C30" t="str">
        <f t="shared" si="2"/>
        <v>E_5_1978</v>
      </c>
      <c r="D30" t="str">
        <f t="shared" si="3"/>
        <v>true</v>
      </c>
      <c r="F30" t="s">
        <v>54</v>
      </c>
      <c r="G30">
        <v>6</v>
      </c>
      <c r="H30">
        <v>1</v>
      </c>
      <c r="I30" t="s">
        <v>49</v>
      </c>
      <c r="J30">
        <v>0</v>
      </c>
      <c r="K30" s="1">
        <v>28855</v>
      </c>
      <c r="L30">
        <v>6.4669999999999996</v>
      </c>
      <c r="M30">
        <v>2.9350000000000001</v>
      </c>
      <c r="N30" t="s">
        <v>50</v>
      </c>
      <c r="O30">
        <v>0</v>
      </c>
      <c r="P30">
        <v>369.55399999999997</v>
      </c>
      <c r="Q30">
        <v>16062.315000000001</v>
      </c>
      <c r="R30">
        <v>15282.539000000001</v>
      </c>
      <c r="S30">
        <v>626556.22900000005</v>
      </c>
      <c r="T30">
        <v>134.74700000000001</v>
      </c>
      <c r="U30">
        <v>27732.751</v>
      </c>
      <c r="V30">
        <v>69.602000000000004</v>
      </c>
      <c r="W30">
        <v>79.867000000000004</v>
      </c>
      <c r="X30">
        <v>98.986000000000004</v>
      </c>
      <c r="Y30">
        <v>163.22399999999999</v>
      </c>
      <c r="Z30">
        <v>64.537000000000006</v>
      </c>
      <c r="AA30">
        <v>9.7829999999999995</v>
      </c>
      <c r="AB30">
        <v>10.109</v>
      </c>
      <c r="AC30">
        <v>14.388</v>
      </c>
      <c r="AD30">
        <v>61.350999999999999</v>
      </c>
      <c r="AE30">
        <v>9.7550000000000008</v>
      </c>
      <c r="AF30">
        <v>6969.5079999999998</v>
      </c>
      <c r="AG30">
        <v>59.45</v>
      </c>
      <c r="AH30">
        <v>69.388999999999996</v>
      </c>
      <c r="AI30">
        <v>84.228999999999999</v>
      </c>
      <c r="AJ30">
        <v>59.508000000000003</v>
      </c>
      <c r="AK30">
        <v>54.412999999999997</v>
      </c>
      <c r="AL30">
        <v>20069.918000000001</v>
      </c>
      <c r="AM30">
        <v>5</v>
      </c>
      <c r="AN30" t="s">
        <v>51</v>
      </c>
      <c r="AO30" t="s">
        <v>52</v>
      </c>
      <c r="AP30" t="s">
        <v>57</v>
      </c>
      <c r="AQ30">
        <v>96837.894</v>
      </c>
      <c r="AR30">
        <v>8223.9660000000003</v>
      </c>
      <c r="AS30">
        <v>427.495</v>
      </c>
      <c r="AT30">
        <v>0.36899999999999999</v>
      </c>
      <c r="AU30">
        <v>0.36899999999999999</v>
      </c>
      <c r="AV30">
        <v>0.36899999999999999</v>
      </c>
      <c r="AW30">
        <v>42.366</v>
      </c>
      <c r="AX30">
        <v>0.36899999999999999</v>
      </c>
      <c r="AY30">
        <v>693.32399999999996</v>
      </c>
      <c r="AZ30">
        <v>5606.2420000000002</v>
      </c>
      <c r="BA30">
        <v>1978</v>
      </c>
      <c r="BB30" t="s">
        <v>54</v>
      </c>
      <c r="BC30">
        <v>5</v>
      </c>
    </row>
    <row r="31" spans="1:55" x14ac:dyDescent="0.25">
      <c r="A31" t="str">
        <f t="shared" si="0"/>
        <v>E</v>
      </c>
      <c r="B31">
        <f t="shared" si="1"/>
        <v>5</v>
      </c>
      <c r="C31" t="str">
        <f t="shared" si="2"/>
        <v>E_5_1979</v>
      </c>
      <c r="D31" t="str">
        <f t="shared" si="3"/>
        <v>true</v>
      </c>
      <c r="F31" t="s">
        <v>54</v>
      </c>
      <c r="G31">
        <v>6</v>
      </c>
      <c r="H31">
        <v>1</v>
      </c>
      <c r="I31" t="s">
        <v>49</v>
      </c>
      <c r="J31">
        <v>0</v>
      </c>
      <c r="K31" s="1">
        <v>29220</v>
      </c>
      <c r="L31">
        <v>4.859</v>
      </c>
      <c r="M31">
        <v>2.7669999999999999</v>
      </c>
      <c r="N31" t="s">
        <v>50</v>
      </c>
      <c r="O31">
        <v>0</v>
      </c>
      <c r="P31">
        <v>374.1</v>
      </c>
      <c r="Q31">
        <v>16008.62</v>
      </c>
      <c r="R31">
        <v>15749.743</v>
      </c>
      <c r="S31">
        <v>615484.57900000003</v>
      </c>
      <c r="T31">
        <v>97.415000000000006</v>
      </c>
      <c r="U31">
        <v>32095.636999999999</v>
      </c>
      <c r="V31">
        <v>182.501</v>
      </c>
      <c r="W31">
        <v>95.021000000000001</v>
      </c>
      <c r="X31">
        <v>119.764</v>
      </c>
      <c r="Y31">
        <v>127.557</v>
      </c>
      <c r="Z31">
        <v>135.97800000000001</v>
      </c>
      <c r="AA31">
        <v>47.276000000000003</v>
      </c>
      <c r="AB31">
        <v>6.5890000000000004</v>
      </c>
      <c r="AC31">
        <v>6.6189999999999998</v>
      </c>
      <c r="AD31">
        <v>6.8319999999999999</v>
      </c>
      <c r="AE31">
        <v>9.0139999999999993</v>
      </c>
      <c r="AF31">
        <v>8138.4740000000002</v>
      </c>
      <c r="AG31">
        <v>90.466999999999999</v>
      </c>
      <c r="AH31">
        <v>88.373999999999995</v>
      </c>
      <c r="AI31">
        <v>113.086</v>
      </c>
      <c r="AJ31">
        <v>120.667</v>
      </c>
      <c r="AK31">
        <v>126.90600000000001</v>
      </c>
      <c r="AL31">
        <v>23239.732</v>
      </c>
      <c r="AM31">
        <v>5</v>
      </c>
      <c r="AN31" t="s">
        <v>51</v>
      </c>
      <c r="AO31" t="s">
        <v>52</v>
      </c>
      <c r="AP31" t="s">
        <v>57</v>
      </c>
      <c r="AQ31">
        <v>96597.611000000004</v>
      </c>
      <c r="AR31">
        <v>8240.107</v>
      </c>
      <c r="AS31">
        <v>425.13099999999997</v>
      </c>
      <c r="AT31">
        <v>44.758000000000003</v>
      </c>
      <c r="AU31">
        <v>5.8000000000000003E-2</v>
      </c>
      <c r="AV31">
        <v>5.8000000000000003E-2</v>
      </c>
      <c r="AW31">
        <v>5.8000000000000003E-2</v>
      </c>
      <c r="AX31">
        <v>5.8000000000000003E-2</v>
      </c>
      <c r="AY31">
        <v>717.43100000000004</v>
      </c>
      <c r="AZ31">
        <v>5700.393</v>
      </c>
      <c r="BA31">
        <v>1979</v>
      </c>
      <c r="BB31" t="s">
        <v>54</v>
      </c>
      <c r="BC31">
        <v>5</v>
      </c>
    </row>
    <row r="32" spans="1:55" x14ac:dyDescent="0.25">
      <c r="A32" t="str">
        <f t="shared" si="0"/>
        <v>A</v>
      </c>
      <c r="B32">
        <f t="shared" si="1"/>
        <v>5</v>
      </c>
      <c r="C32" t="str">
        <f t="shared" si="2"/>
        <v>A_5_1975</v>
      </c>
      <c r="D32" t="str">
        <f t="shared" si="3"/>
        <v>false</v>
      </c>
      <c r="F32" t="s">
        <v>67</v>
      </c>
      <c r="G32">
        <v>7</v>
      </c>
      <c r="H32">
        <v>1</v>
      </c>
      <c r="I32" t="s">
        <v>49</v>
      </c>
      <c r="J32">
        <v>0.187</v>
      </c>
      <c r="K32" s="1">
        <v>27759</v>
      </c>
      <c r="L32">
        <v>190.77099999999999</v>
      </c>
      <c r="M32">
        <v>36.856999999999999</v>
      </c>
      <c r="N32" t="s">
        <v>50</v>
      </c>
      <c r="O32">
        <v>149.12799999999999</v>
      </c>
      <c r="P32">
        <v>1537.848</v>
      </c>
      <c r="Q32">
        <v>59870.421000000002</v>
      </c>
      <c r="R32">
        <v>69884.534</v>
      </c>
      <c r="S32">
        <v>2471233.915</v>
      </c>
      <c r="T32">
        <v>132.07300000000001</v>
      </c>
      <c r="U32">
        <v>137250.38399999999</v>
      </c>
      <c r="V32">
        <v>50.692999999999998</v>
      </c>
      <c r="W32">
        <v>84.947999999999993</v>
      </c>
      <c r="X32">
        <v>147.18100000000001</v>
      </c>
      <c r="Y32">
        <v>37.536000000000001</v>
      </c>
      <c r="Z32">
        <v>41.499000000000002</v>
      </c>
      <c r="AA32">
        <v>4.9450000000000003</v>
      </c>
      <c r="AB32">
        <v>5.5730000000000004</v>
      </c>
      <c r="AC32">
        <v>69.667000000000002</v>
      </c>
      <c r="AD32">
        <v>4.8449999999999998</v>
      </c>
      <c r="AE32">
        <v>4.8289999999999997</v>
      </c>
      <c r="AF32">
        <v>22104.649000000001</v>
      </c>
      <c r="AG32">
        <v>45.747999999999998</v>
      </c>
      <c r="AH32">
        <v>79.373999999999995</v>
      </c>
      <c r="AI32">
        <v>36.31</v>
      </c>
      <c r="AJ32">
        <v>32.692</v>
      </c>
      <c r="AK32">
        <v>36.67</v>
      </c>
      <c r="AL32">
        <v>114687.852</v>
      </c>
      <c r="AM32">
        <v>5</v>
      </c>
      <c r="AN32" t="s">
        <v>65</v>
      </c>
      <c r="AO32" t="s">
        <v>66</v>
      </c>
      <c r="AP32" t="s">
        <v>55</v>
      </c>
      <c r="AQ32">
        <v>238579.53599999999</v>
      </c>
      <c r="AR32">
        <v>21828.179</v>
      </c>
      <c r="AS32">
        <v>1724.1210000000001</v>
      </c>
      <c r="AT32">
        <v>0</v>
      </c>
      <c r="AU32">
        <v>0</v>
      </c>
      <c r="AV32">
        <v>41.204000000000001</v>
      </c>
      <c r="AW32">
        <v>0</v>
      </c>
      <c r="AX32">
        <v>0</v>
      </c>
      <c r="AY32">
        <v>457.88299999999998</v>
      </c>
      <c r="AZ32">
        <v>23324.800999999999</v>
      </c>
      <c r="BA32">
        <v>1975</v>
      </c>
      <c r="BB32" t="s">
        <v>67</v>
      </c>
      <c r="BC32">
        <v>5</v>
      </c>
    </row>
    <row r="33" spans="1:55" x14ac:dyDescent="0.25">
      <c r="A33" t="str">
        <f t="shared" si="0"/>
        <v>A</v>
      </c>
      <c r="B33">
        <f t="shared" si="1"/>
        <v>5</v>
      </c>
      <c r="C33" t="str">
        <f t="shared" si="2"/>
        <v>A_5_1976</v>
      </c>
      <c r="D33" t="str">
        <f t="shared" si="3"/>
        <v>false</v>
      </c>
      <c r="F33" t="s">
        <v>67</v>
      </c>
      <c r="G33">
        <v>7</v>
      </c>
      <c r="H33">
        <v>1</v>
      </c>
      <c r="I33" t="s">
        <v>49</v>
      </c>
      <c r="J33">
        <v>0.2</v>
      </c>
      <c r="K33" s="1">
        <v>28125</v>
      </c>
      <c r="L33">
        <v>34.997999999999998</v>
      </c>
      <c r="M33">
        <v>6.64</v>
      </c>
      <c r="N33" t="s">
        <v>50</v>
      </c>
      <c r="O33">
        <v>53.512999999999998</v>
      </c>
      <c r="P33">
        <v>407.04500000000002</v>
      </c>
      <c r="Q33">
        <v>15925.823</v>
      </c>
      <c r="R33">
        <v>17715.671999999999</v>
      </c>
      <c r="S33">
        <v>635045.28</v>
      </c>
      <c r="T33">
        <v>29.356999999999999</v>
      </c>
      <c r="U33">
        <v>22972.154999999999</v>
      </c>
      <c r="V33">
        <v>25.178999999999998</v>
      </c>
      <c r="W33">
        <v>28.983000000000001</v>
      </c>
      <c r="X33">
        <v>34.72</v>
      </c>
      <c r="Y33">
        <v>68.682000000000002</v>
      </c>
      <c r="Z33">
        <v>145.40199999999999</v>
      </c>
      <c r="AA33">
        <v>4.4260000000000002</v>
      </c>
      <c r="AB33">
        <v>4.3559999999999999</v>
      </c>
      <c r="AC33">
        <v>4.484</v>
      </c>
      <c r="AD33">
        <v>5.1070000000000002</v>
      </c>
      <c r="AE33">
        <v>75.584000000000003</v>
      </c>
      <c r="AF33">
        <v>4196.6750000000002</v>
      </c>
      <c r="AG33">
        <v>20.754000000000001</v>
      </c>
      <c r="AH33">
        <v>24.626999999999999</v>
      </c>
      <c r="AI33">
        <v>30.236999999999998</v>
      </c>
      <c r="AJ33">
        <v>63.575000000000003</v>
      </c>
      <c r="AK33">
        <v>32.505000000000003</v>
      </c>
      <c r="AL33">
        <v>18642.62</v>
      </c>
      <c r="AM33">
        <v>5</v>
      </c>
      <c r="AN33" t="s">
        <v>65</v>
      </c>
      <c r="AO33" t="s">
        <v>66</v>
      </c>
      <c r="AP33" t="s">
        <v>55</v>
      </c>
      <c r="AQ33">
        <v>237877.728</v>
      </c>
      <c r="AR33">
        <v>21754.55</v>
      </c>
      <c r="AS33">
        <v>433.11700000000002</v>
      </c>
      <c r="AT33">
        <v>0</v>
      </c>
      <c r="AU33">
        <v>0</v>
      </c>
      <c r="AV33">
        <v>0</v>
      </c>
      <c r="AW33">
        <v>0</v>
      </c>
      <c r="AX33">
        <v>37.313000000000002</v>
      </c>
      <c r="AY33">
        <v>132.86099999999999</v>
      </c>
      <c r="AZ33">
        <v>6199.0619999999999</v>
      </c>
      <c r="BA33">
        <v>1976</v>
      </c>
      <c r="BB33" t="s">
        <v>67</v>
      </c>
      <c r="BC33">
        <v>5</v>
      </c>
    </row>
    <row r="34" spans="1:55" x14ac:dyDescent="0.25">
      <c r="A34" t="str">
        <f t="shared" si="0"/>
        <v>A</v>
      </c>
      <c r="B34">
        <f t="shared" si="1"/>
        <v>5</v>
      </c>
      <c r="C34" t="str">
        <f t="shared" si="2"/>
        <v>A_5_1977</v>
      </c>
      <c r="D34" t="str">
        <f t="shared" si="3"/>
        <v>false</v>
      </c>
      <c r="F34" t="s">
        <v>67</v>
      </c>
      <c r="G34">
        <v>7</v>
      </c>
      <c r="H34">
        <v>1</v>
      </c>
      <c r="I34" t="s">
        <v>49</v>
      </c>
      <c r="J34">
        <v>0.22</v>
      </c>
      <c r="K34" s="1">
        <v>28490</v>
      </c>
      <c r="L34">
        <v>39.749000000000002</v>
      </c>
      <c r="M34">
        <v>7.5650000000000004</v>
      </c>
      <c r="N34" t="s">
        <v>50</v>
      </c>
      <c r="O34">
        <v>49.835000000000001</v>
      </c>
      <c r="P34">
        <v>339.96100000000001</v>
      </c>
      <c r="Q34">
        <v>13341.332</v>
      </c>
      <c r="R34">
        <v>16159.093000000001</v>
      </c>
      <c r="S34">
        <v>572695.50600000005</v>
      </c>
      <c r="T34">
        <v>33.558</v>
      </c>
      <c r="U34">
        <v>28252.423999999999</v>
      </c>
      <c r="V34">
        <v>82.977000000000004</v>
      </c>
      <c r="W34">
        <v>147.15899999999999</v>
      </c>
      <c r="X34">
        <v>25.056999999999999</v>
      </c>
      <c r="Y34">
        <v>26.498999999999999</v>
      </c>
      <c r="Z34">
        <v>40.420999999999999</v>
      </c>
      <c r="AA34">
        <v>5.6870000000000003</v>
      </c>
      <c r="AB34">
        <v>71.715999999999994</v>
      </c>
      <c r="AC34">
        <v>4.6379999999999999</v>
      </c>
      <c r="AD34">
        <v>4.5890000000000004</v>
      </c>
      <c r="AE34">
        <v>4.7789999999999999</v>
      </c>
      <c r="AF34">
        <v>6015.518</v>
      </c>
      <c r="AG34">
        <v>77.290000000000006</v>
      </c>
      <c r="AH34">
        <v>41.427999999999997</v>
      </c>
      <c r="AI34">
        <v>20.419</v>
      </c>
      <c r="AJ34">
        <v>21.911000000000001</v>
      </c>
      <c r="AK34">
        <v>35.642000000000003</v>
      </c>
      <c r="AL34">
        <v>22122.414000000001</v>
      </c>
      <c r="AM34">
        <v>5</v>
      </c>
      <c r="AN34" t="s">
        <v>65</v>
      </c>
      <c r="AO34" t="s">
        <v>66</v>
      </c>
      <c r="AP34" t="s">
        <v>55</v>
      </c>
      <c r="AQ34">
        <v>237016.152</v>
      </c>
      <c r="AR34">
        <v>21678.937999999998</v>
      </c>
      <c r="AS34">
        <v>364.584</v>
      </c>
      <c r="AT34">
        <v>0</v>
      </c>
      <c r="AU34">
        <v>34.015000000000001</v>
      </c>
      <c r="AV34">
        <v>0</v>
      </c>
      <c r="AW34">
        <v>0</v>
      </c>
      <c r="AX34">
        <v>0</v>
      </c>
      <c r="AY34">
        <v>114.492</v>
      </c>
      <c r="AZ34">
        <v>5147.3119999999999</v>
      </c>
      <c r="BA34">
        <v>1977</v>
      </c>
      <c r="BB34" t="s">
        <v>67</v>
      </c>
      <c r="BC34">
        <v>5</v>
      </c>
    </row>
    <row r="35" spans="1:55" x14ac:dyDescent="0.25">
      <c r="A35" t="str">
        <f t="shared" si="0"/>
        <v>A</v>
      </c>
      <c r="B35">
        <f t="shared" si="1"/>
        <v>5</v>
      </c>
      <c r="C35" t="str">
        <f t="shared" si="2"/>
        <v>A_5_1978</v>
      </c>
      <c r="D35" t="str">
        <f t="shared" si="3"/>
        <v>false</v>
      </c>
      <c r="F35" t="s">
        <v>67</v>
      </c>
      <c r="G35">
        <v>7</v>
      </c>
      <c r="H35">
        <v>1</v>
      </c>
      <c r="I35" t="s">
        <v>49</v>
      </c>
      <c r="J35">
        <v>0.214</v>
      </c>
      <c r="K35" s="1">
        <v>28855</v>
      </c>
      <c r="L35">
        <v>46.527000000000001</v>
      </c>
      <c r="M35">
        <v>9.0310000000000006</v>
      </c>
      <c r="N35" t="s">
        <v>50</v>
      </c>
      <c r="O35">
        <v>39.509</v>
      </c>
      <c r="P35">
        <v>297.93799999999999</v>
      </c>
      <c r="Q35">
        <v>11778.575000000001</v>
      </c>
      <c r="R35">
        <v>15800.576999999999</v>
      </c>
      <c r="S35">
        <v>558106.86</v>
      </c>
      <c r="T35">
        <v>32.703000000000003</v>
      </c>
      <c r="U35">
        <v>36173.222000000002</v>
      </c>
      <c r="V35">
        <v>36.222000000000001</v>
      </c>
      <c r="W35">
        <v>74.921000000000006</v>
      </c>
      <c r="X35">
        <v>102.742</v>
      </c>
      <c r="Y35">
        <v>150.03399999999999</v>
      </c>
      <c r="Z35">
        <v>29.640999999999998</v>
      </c>
      <c r="AA35">
        <v>3.831</v>
      </c>
      <c r="AB35">
        <v>3.99</v>
      </c>
      <c r="AC35">
        <v>4.3659999999999997</v>
      </c>
      <c r="AD35">
        <v>78.795000000000002</v>
      </c>
      <c r="AE35">
        <v>3.8220000000000001</v>
      </c>
      <c r="AF35">
        <v>6107.6880000000001</v>
      </c>
      <c r="AG35">
        <v>32.390999999999998</v>
      </c>
      <c r="AH35">
        <v>70.930999999999997</v>
      </c>
      <c r="AI35">
        <v>98.376000000000005</v>
      </c>
      <c r="AJ35">
        <v>41.874000000000002</v>
      </c>
      <c r="AK35">
        <v>25.818999999999999</v>
      </c>
      <c r="AL35">
        <v>29972.541000000001</v>
      </c>
      <c r="AM35">
        <v>5</v>
      </c>
      <c r="AN35" t="s">
        <v>65</v>
      </c>
      <c r="AO35" t="s">
        <v>66</v>
      </c>
      <c r="AP35" t="s">
        <v>55</v>
      </c>
      <c r="AQ35">
        <v>235947.67199999999</v>
      </c>
      <c r="AR35">
        <v>21592.802</v>
      </c>
      <c r="AS35">
        <v>344.01600000000002</v>
      </c>
      <c r="AT35">
        <v>0</v>
      </c>
      <c r="AU35">
        <v>0</v>
      </c>
      <c r="AV35">
        <v>0</v>
      </c>
      <c r="AW35">
        <v>29.364999999999998</v>
      </c>
      <c r="AX35">
        <v>0</v>
      </c>
      <c r="AY35">
        <v>92.992999999999995</v>
      </c>
      <c r="AZ35">
        <v>4507.2129999999997</v>
      </c>
      <c r="BA35">
        <v>1978</v>
      </c>
      <c r="BB35" t="s">
        <v>67</v>
      </c>
      <c r="BC35">
        <v>5</v>
      </c>
    </row>
    <row r="36" spans="1:55" x14ac:dyDescent="0.25">
      <c r="A36" t="str">
        <f t="shared" si="0"/>
        <v>A</v>
      </c>
      <c r="B36">
        <f t="shared" si="1"/>
        <v>5</v>
      </c>
      <c r="C36" t="str">
        <f t="shared" si="2"/>
        <v>A_5_1979</v>
      </c>
      <c r="D36" t="str">
        <f t="shared" si="3"/>
        <v>false</v>
      </c>
      <c r="F36" t="s">
        <v>67</v>
      </c>
      <c r="G36">
        <v>7</v>
      </c>
      <c r="H36">
        <v>1</v>
      </c>
      <c r="I36" t="s">
        <v>49</v>
      </c>
      <c r="J36">
        <v>0.19400000000000001</v>
      </c>
      <c r="K36" s="1">
        <v>29220</v>
      </c>
      <c r="L36">
        <v>45.457999999999998</v>
      </c>
      <c r="M36">
        <v>8.3059999999999992</v>
      </c>
      <c r="N36" t="s">
        <v>50</v>
      </c>
      <c r="O36">
        <v>52.246000000000002</v>
      </c>
      <c r="P36">
        <v>391.81900000000002</v>
      </c>
      <c r="Q36">
        <v>15195.828</v>
      </c>
      <c r="R36">
        <v>17101.712</v>
      </c>
      <c r="S36">
        <v>610264.78599999996</v>
      </c>
      <c r="T36">
        <v>30.835999999999999</v>
      </c>
      <c r="U36">
        <v>22747.695</v>
      </c>
      <c r="V36">
        <v>139.273</v>
      </c>
      <c r="W36">
        <v>25.548999999999999</v>
      </c>
      <c r="X36">
        <v>27.184000000000001</v>
      </c>
      <c r="Y36">
        <v>27.952000000000002</v>
      </c>
      <c r="Z36">
        <v>68.292000000000002</v>
      </c>
      <c r="AA36">
        <v>78.724999999999994</v>
      </c>
      <c r="AB36">
        <v>4.9160000000000004</v>
      </c>
      <c r="AC36">
        <v>4.7759999999999998</v>
      </c>
      <c r="AD36">
        <v>4.7889999999999997</v>
      </c>
      <c r="AE36">
        <v>5.5339999999999998</v>
      </c>
      <c r="AF36">
        <v>4228.0739999999996</v>
      </c>
      <c r="AG36">
        <v>21.771000000000001</v>
      </c>
      <c r="AH36">
        <v>20.634</v>
      </c>
      <c r="AI36">
        <v>22.408000000000001</v>
      </c>
      <c r="AJ36">
        <v>23.163</v>
      </c>
      <c r="AK36">
        <v>62.758000000000003</v>
      </c>
      <c r="AL36">
        <v>18400.167000000001</v>
      </c>
      <c r="AM36">
        <v>5</v>
      </c>
      <c r="AN36" t="s">
        <v>65</v>
      </c>
      <c r="AO36" t="s">
        <v>66</v>
      </c>
      <c r="AP36" t="s">
        <v>55</v>
      </c>
      <c r="AQ36">
        <v>235258.09400000001</v>
      </c>
      <c r="AR36">
        <v>21510.579000000002</v>
      </c>
      <c r="AS36">
        <v>420.608</v>
      </c>
      <c r="AT36">
        <v>38.777999999999999</v>
      </c>
      <c r="AU36">
        <v>0</v>
      </c>
      <c r="AV36">
        <v>0</v>
      </c>
      <c r="AW36">
        <v>0</v>
      </c>
      <c r="AX36">
        <v>0</v>
      </c>
      <c r="AY36">
        <v>119.45399999999999</v>
      </c>
      <c r="AZ36">
        <v>5962.77</v>
      </c>
      <c r="BA36">
        <v>1979</v>
      </c>
      <c r="BB36" t="s">
        <v>67</v>
      </c>
      <c r="BC36">
        <v>5</v>
      </c>
    </row>
    <row r="37" spans="1:55" x14ac:dyDescent="0.25">
      <c r="A37" t="str">
        <f t="shared" si="0"/>
        <v>B</v>
      </c>
      <c r="B37">
        <f t="shared" si="1"/>
        <v>5</v>
      </c>
      <c r="C37" t="str">
        <f t="shared" si="2"/>
        <v>B_5_1975</v>
      </c>
      <c r="D37" t="str">
        <f t="shared" si="3"/>
        <v>false</v>
      </c>
      <c r="F37" t="s">
        <v>64</v>
      </c>
      <c r="G37">
        <v>8</v>
      </c>
      <c r="H37">
        <v>1</v>
      </c>
      <c r="I37" t="s">
        <v>49</v>
      </c>
      <c r="J37">
        <v>0.159</v>
      </c>
      <c r="K37" s="1">
        <v>27759</v>
      </c>
      <c r="L37">
        <v>406.10899999999998</v>
      </c>
      <c r="M37">
        <v>77.605999999999995</v>
      </c>
      <c r="N37" t="s">
        <v>50</v>
      </c>
      <c r="O37">
        <v>92.724999999999994</v>
      </c>
      <c r="P37">
        <v>1691.357</v>
      </c>
      <c r="Q37">
        <v>65787.428</v>
      </c>
      <c r="R37">
        <v>72914.625</v>
      </c>
      <c r="S37">
        <v>2564377.2680000002</v>
      </c>
      <c r="T37">
        <v>314.87299999999999</v>
      </c>
      <c r="U37">
        <v>284792.152</v>
      </c>
      <c r="V37">
        <v>178.49799999999999</v>
      </c>
      <c r="W37">
        <v>167.238</v>
      </c>
      <c r="X37">
        <v>201.80500000000001</v>
      </c>
      <c r="Y37">
        <v>132.79400000000001</v>
      </c>
      <c r="Z37">
        <v>158.90199999999999</v>
      </c>
      <c r="AA37">
        <v>6.8360000000000003</v>
      </c>
      <c r="AB37">
        <v>7.5730000000000004</v>
      </c>
      <c r="AC37">
        <v>80.028999999999996</v>
      </c>
      <c r="AD37">
        <v>6.7190000000000003</v>
      </c>
      <c r="AE37">
        <v>6.7839999999999998</v>
      </c>
      <c r="AF37">
        <v>29586.064999999999</v>
      </c>
      <c r="AG37">
        <v>171.66200000000001</v>
      </c>
      <c r="AH37">
        <v>159.66499999999999</v>
      </c>
      <c r="AI37">
        <v>75.260000000000005</v>
      </c>
      <c r="AJ37">
        <v>126.075</v>
      </c>
      <c r="AK37">
        <v>152.11799999999999</v>
      </c>
      <c r="AL37">
        <v>254380.28</v>
      </c>
      <c r="AM37">
        <v>5</v>
      </c>
      <c r="AN37" t="s">
        <v>65</v>
      </c>
      <c r="AO37" t="s">
        <v>66</v>
      </c>
      <c r="AP37" t="s">
        <v>53</v>
      </c>
      <c r="AQ37">
        <v>238761.92</v>
      </c>
      <c r="AR37">
        <v>21938.563999999998</v>
      </c>
      <c r="AS37">
        <v>1946.9860000000001</v>
      </c>
      <c r="AT37">
        <v>0</v>
      </c>
      <c r="AU37">
        <v>0</v>
      </c>
      <c r="AV37">
        <v>46.515000000000001</v>
      </c>
      <c r="AW37">
        <v>0</v>
      </c>
      <c r="AX37">
        <v>0</v>
      </c>
      <c r="AY37">
        <v>825.80700000000002</v>
      </c>
      <c r="AZ37">
        <v>25668.123</v>
      </c>
      <c r="BA37">
        <v>1975</v>
      </c>
      <c r="BB37" t="s">
        <v>64</v>
      </c>
      <c r="BC37">
        <v>5</v>
      </c>
    </row>
    <row r="38" spans="1:55" x14ac:dyDescent="0.25">
      <c r="A38" t="str">
        <f t="shared" si="0"/>
        <v>B</v>
      </c>
      <c r="B38">
        <f t="shared" si="1"/>
        <v>5</v>
      </c>
      <c r="C38" t="str">
        <f t="shared" si="2"/>
        <v>B_5_1976</v>
      </c>
      <c r="D38" t="str">
        <f t="shared" si="3"/>
        <v>false</v>
      </c>
      <c r="F38" t="s">
        <v>64</v>
      </c>
      <c r="G38">
        <v>8</v>
      </c>
      <c r="H38">
        <v>1</v>
      </c>
      <c r="I38" t="s">
        <v>49</v>
      </c>
      <c r="J38">
        <v>0.13600000000000001</v>
      </c>
      <c r="K38" s="1">
        <v>28125</v>
      </c>
      <c r="L38">
        <v>90.346000000000004</v>
      </c>
      <c r="M38">
        <v>17.152000000000001</v>
      </c>
      <c r="N38" t="s">
        <v>50</v>
      </c>
      <c r="O38">
        <v>21.553999999999998</v>
      </c>
      <c r="P38">
        <v>472.68</v>
      </c>
      <c r="Q38">
        <v>18748.302</v>
      </c>
      <c r="R38">
        <v>18852.737000000001</v>
      </c>
      <c r="S38">
        <v>677276.02099999995</v>
      </c>
      <c r="T38">
        <v>90.376999999999995</v>
      </c>
      <c r="U38">
        <v>56561.288999999997</v>
      </c>
      <c r="V38">
        <v>79.884</v>
      </c>
      <c r="W38">
        <v>131.02199999999999</v>
      </c>
      <c r="X38">
        <v>157.18199999999999</v>
      </c>
      <c r="Y38">
        <v>156.57499999999999</v>
      </c>
      <c r="Z38">
        <v>187.43700000000001</v>
      </c>
      <c r="AA38">
        <v>5.8029999999999999</v>
      </c>
      <c r="AB38">
        <v>5.9660000000000002</v>
      </c>
      <c r="AC38">
        <v>6.0140000000000002</v>
      </c>
      <c r="AD38">
        <v>6.61</v>
      </c>
      <c r="AE38">
        <v>81.837000000000003</v>
      </c>
      <c r="AF38">
        <v>6239.6750000000002</v>
      </c>
      <c r="AG38">
        <v>74.081000000000003</v>
      </c>
      <c r="AH38">
        <v>125.056</v>
      </c>
      <c r="AI38">
        <v>151.16800000000001</v>
      </c>
      <c r="AJ38">
        <v>149.96600000000001</v>
      </c>
      <c r="AK38">
        <v>65.805000000000007</v>
      </c>
      <c r="AL38">
        <v>50078.61</v>
      </c>
      <c r="AM38">
        <v>5</v>
      </c>
      <c r="AN38" t="s">
        <v>65</v>
      </c>
      <c r="AO38" t="s">
        <v>66</v>
      </c>
      <c r="AP38" t="s">
        <v>53</v>
      </c>
      <c r="AQ38">
        <v>238121.08300000001</v>
      </c>
      <c r="AR38">
        <v>21857.682000000001</v>
      </c>
      <c r="AS38">
        <v>528.30399999999997</v>
      </c>
      <c r="AT38">
        <v>0</v>
      </c>
      <c r="AU38">
        <v>0</v>
      </c>
      <c r="AV38">
        <v>0</v>
      </c>
      <c r="AW38">
        <v>0</v>
      </c>
      <c r="AX38">
        <v>39.795999999999999</v>
      </c>
      <c r="AY38">
        <v>243.005</v>
      </c>
      <c r="AZ38">
        <v>7199.0919999999996</v>
      </c>
      <c r="BA38">
        <v>1976</v>
      </c>
      <c r="BB38" t="s">
        <v>64</v>
      </c>
      <c r="BC38">
        <v>5</v>
      </c>
    </row>
    <row r="39" spans="1:55" x14ac:dyDescent="0.25">
      <c r="A39" t="str">
        <f t="shared" si="0"/>
        <v>B</v>
      </c>
      <c r="B39">
        <f t="shared" si="1"/>
        <v>5</v>
      </c>
      <c r="C39" t="str">
        <f t="shared" si="2"/>
        <v>B_5_1977</v>
      </c>
      <c r="D39" t="str">
        <f t="shared" si="3"/>
        <v>false</v>
      </c>
      <c r="F39" t="s">
        <v>64</v>
      </c>
      <c r="G39">
        <v>8</v>
      </c>
      <c r="H39">
        <v>1</v>
      </c>
      <c r="I39" t="s">
        <v>49</v>
      </c>
      <c r="J39">
        <v>0.16200000000000001</v>
      </c>
      <c r="K39" s="1">
        <v>28490</v>
      </c>
      <c r="L39">
        <v>89.616</v>
      </c>
      <c r="M39">
        <v>17.012</v>
      </c>
      <c r="N39" t="s">
        <v>50</v>
      </c>
      <c r="O39">
        <v>20.466000000000001</v>
      </c>
      <c r="P39">
        <v>398.32</v>
      </c>
      <c r="Q39">
        <v>15849.203</v>
      </c>
      <c r="R39">
        <v>17358.578000000001</v>
      </c>
      <c r="S39">
        <v>612472.68099999998</v>
      </c>
      <c r="T39">
        <v>83.423000000000002</v>
      </c>
      <c r="U39">
        <v>60506.303999999996</v>
      </c>
      <c r="V39">
        <v>172.09899999999999</v>
      </c>
      <c r="W39">
        <v>210.22800000000001</v>
      </c>
      <c r="X39">
        <v>93.296999999999997</v>
      </c>
      <c r="Y39">
        <v>123.85299999999999</v>
      </c>
      <c r="Z39">
        <v>158.625</v>
      </c>
      <c r="AA39">
        <v>8.032</v>
      </c>
      <c r="AB39">
        <v>83.96</v>
      </c>
      <c r="AC39">
        <v>6.7320000000000002</v>
      </c>
      <c r="AD39">
        <v>6.8819999999999997</v>
      </c>
      <c r="AE39">
        <v>6.968</v>
      </c>
      <c r="AF39">
        <v>8401.2099999999991</v>
      </c>
      <c r="AG39">
        <v>164.06399999999999</v>
      </c>
      <c r="AH39">
        <v>87.6</v>
      </c>
      <c r="AI39">
        <v>86.561999999999998</v>
      </c>
      <c r="AJ39">
        <v>116.968</v>
      </c>
      <c r="AK39">
        <v>151.654</v>
      </c>
      <c r="AL39">
        <v>51877.182999999997</v>
      </c>
      <c r="AM39">
        <v>5</v>
      </c>
      <c r="AN39" t="s">
        <v>65</v>
      </c>
      <c r="AO39" t="s">
        <v>66</v>
      </c>
      <c r="AP39" t="s">
        <v>53</v>
      </c>
      <c r="AQ39">
        <v>237293.09099999999</v>
      </c>
      <c r="AR39">
        <v>21790.933000000001</v>
      </c>
      <c r="AS39">
        <v>457.04199999999997</v>
      </c>
      <c r="AT39">
        <v>3.0000000000000001E-3</v>
      </c>
      <c r="AU39">
        <v>38.667999999999999</v>
      </c>
      <c r="AV39">
        <v>3.0000000000000001E-3</v>
      </c>
      <c r="AW39">
        <v>3.0000000000000001E-3</v>
      </c>
      <c r="AX39">
        <v>3.0000000000000001E-3</v>
      </c>
      <c r="AY39">
        <v>227.911</v>
      </c>
      <c r="AZ39">
        <v>6040.1180000000004</v>
      </c>
      <c r="BA39">
        <v>1977</v>
      </c>
      <c r="BB39" t="s">
        <v>64</v>
      </c>
      <c r="BC39">
        <v>5</v>
      </c>
    </row>
    <row r="40" spans="1:55" x14ac:dyDescent="0.25">
      <c r="A40" t="str">
        <f t="shared" si="0"/>
        <v>B</v>
      </c>
      <c r="B40">
        <f t="shared" si="1"/>
        <v>5</v>
      </c>
      <c r="C40" t="str">
        <f t="shared" si="2"/>
        <v>B_5_1978</v>
      </c>
      <c r="D40" t="str">
        <f t="shared" si="3"/>
        <v>false</v>
      </c>
      <c r="F40" t="s">
        <v>64</v>
      </c>
      <c r="G40">
        <v>8</v>
      </c>
      <c r="H40">
        <v>1</v>
      </c>
      <c r="I40" t="s">
        <v>49</v>
      </c>
      <c r="J40">
        <v>0.17299999999999999</v>
      </c>
      <c r="K40" s="1">
        <v>28855</v>
      </c>
      <c r="L40">
        <v>100.026</v>
      </c>
      <c r="M40">
        <v>19.123999999999999</v>
      </c>
      <c r="N40" t="s">
        <v>50</v>
      </c>
      <c r="O40">
        <v>21.052</v>
      </c>
      <c r="P40">
        <v>349.62700000000001</v>
      </c>
      <c r="Q40">
        <v>13853.919</v>
      </c>
      <c r="R40">
        <v>16791.317999999999</v>
      </c>
      <c r="S40">
        <v>588809.35499999998</v>
      </c>
      <c r="T40">
        <v>75.031000000000006</v>
      </c>
      <c r="U40">
        <v>76466.175000000003</v>
      </c>
      <c r="V40">
        <v>171.33</v>
      </c>
      <c r="W40">
        <v>230.71100000000001</v>
      </c>
      <c r="X40">
        <v>227.25700000000001</v>
      </c>
      <c r="Y40">
        <v>202.09899999999999</v>
      </c>
      <c r="Z40">
        <v>138.27099999999999</v>
      </c>
      <c r="AA40">
        <v>5.0620000000000003</v>
      </c>
      <c r="AB40">
        <v>5.0860000000000003</v>
      </c>
      <c r="AC40">
        <v>5.5640000000000001</v>
      </c>
      <c r="AD40">
        <v>85.811000000000007</v>
      </c>
      <c r="AE40">
        <v>5.0209999999999999</v>
      </c>
      <c r="AF40">
        <v>8614.1360000000004</v>
      </c>
      <c r="AG40">
        <v>166.268</v>
      </c>
      <c r="AH40">
        <v>225.625</v>
      </c>
      <c r="AI40">
        <v>221.69200000000001</v>
      </c>
      <c r="AJ40">
        <v>84.927999999999997</v>
      </c>
      <c r="AK40">
        <v>133.25</v>
      </c>
      <c r="AL40">
        <v>67662.243000000002</v>
      </c>
      <c r="AM40">
        <v>5</v>
      </c>
      <c r="AN40" t="s">
        <v>65</v>
      </c>
      <c r="AO40" t="s">
        <v>66</v>
      </c>
      <c r="AP40" t="s">
        <v>53</v>
      </c>
      <c r="AQ40">
        <v>236232.731</v>
      </c>
      <c r="AR40">
        <v>21734.329000000002</v>
      </c>
      <c r="AS40">
        <v>412.58300000000003</v>
      </c>
      <c r="AT40">
        <v>0</v>
      </c>
      <c r="AU40">
        <v>0</v>
      </c>
      <c r="AV40">
        <v>0</v>
      </c>
      <c r="AW40">
        <v>31.361000000000001</v>
      </c>
      <c r="AX40">
        <v>0</v>
      </c>
      <c r="AY40">
        <v>189.79599999999999</v>
      </c>
      <c r="AZ40">
        <v>5291.1260000000002</v>
      </c>
      <c r="BA40">
        <v>1978</v>
      </c>
      <c r="BB40" t="s">
        <v>64</v>
      </c>
      <c r="BC40">
        <v>5</v>
      </c>
    </row>
    <row r="41" spans="1:55" x14ac:dyDescent="0.25">
      <c r="A41" t="str">
        <f t="shared" si="0"/>
        <v>B</v>
      </c>
      <c r="B41">
        <f t="shared" si="1"/>
        <v>5</v>
      </c>
      <c r="C41" t="str">
        <f t="shared" si="2"/>
        <v>B_5_1979</v>
      </c>
      <c r="D41" t="str">
        <f t="shared" si="3"/>
        <v>false</v>
      </c>
      <c r="F41" t="s">
        <v>64</v>
      </c>
      <c r="G41">
        <v>8</v>
      </c>
      <c r="H41">
        <v>1</v>
      </c>
      <c r="I41" t="s">
        <v>49</v>
      </c>
      <c r="J41">
        <v>0.14699999999999999</v>
      </c>
      <c r="K41" s="1">
        <v>29220</v>
      </c>
      <c r="L41">
        <v>125.633</v>
      </c>
      <c r="M41">
        <v>23.518999999999998</v>
      </c>
      <c r="N41" t="s">
        <v>50</v>
      </c>
      <c r="O41">
        <v>24.297000000000001</v>
      </c>
      <c r="P41">
        <v>462.44600000000003</v>
      </c>
      <c r="Q41">
        <v>17679</v>
      </c>
      <c r="R41">
        <v>18683.057000000001</v>
      </c>
      <c r="S41">
        <v>647883.67200000002</v>
      </c>
      <c r="T41">
        <v>95.165000000000006</v>
      </c>
      <c r="U41">
        <v>57890.777000000002</v>
      </c>
      <c r="V41">
        <v>168.74700000000001</v>
      </c>
      <c r="W41">
        <v>92.808999999999997</v>
      </c>
      <c r="X41">
        <v>137.357</v>
      </c>
      <c r="Y41">
        <v>122.16800000000001</v>
      </c>
      <c r="Z41">
        <v>150.30099999999999</v>
      </c>
      <c r="AA41">
        <v>86.052999999999997</v>
      </c>
      <c r="AB41">
        <v>6.359</v>
      </c>
      <c r="AC41">
        <v>6.4779999999999998</v>
      </c>
      <c r="AD41">
        <v>6.5030000000000001</v>
      </c>
      <c r="AE41">
        <v>7.15</v>
      </c>
      <c r="AF41">
        <v>6497.085</v>
      </c>
      <c r="AG41">
        <v>40.515000000000001</v>
      </c>
      <c r="AH41">
        <v>86.45</v>
      </c>
      <c r="AI41">
        <v>130.87899999999999</v>
      </c>
      <c r="AJ41">
        <v>115.66500000000001</v>
      </c>
      <c r="AK41">
        <v>143.15100000000001</v>
      </c>
      <c r="AL41">
        <v>51163.468999999997</v>
      </c>
      <c r="AM41">
        <v>5</v>
      </c>
      <c r="AN41" t="s">
        <v>65</v>
      </c>
      <c r="AO41" t="s">
        <v>66</v>
      </c>
      <c r="AP41" t="s">
        <v>53</v>
      </c>
      <c r="AQ41">
        <v>235585.557</v>
      </c>
      <c r="AR41">
        <v>21616.833999999999</v>
      </c>
      <c r="AS41">
        <v>521.99199999999996</v>
      </c>
      <c r="AT41">
        <v>42.179000000000002</v>
      </c>
      <c r="AU41">
        <v>0</v>
      </c>
      <c r="AV41">
        <v>0</v>
      </c>
      <c r="AW41">
        <v>0</v>
      </c>
      <c r="AX41">
        <v>0</v>
      </c>
      <c r="AY41">
        <v>230.22300000000001</v>
      </c>
      <c r="AZ41">
        <v>7038.7349999999997</v>
      </c>
      <c r="BA41">
        <v>1979</v>
      </c>
      <c r="BB41" t="s">
        <v>64</v>
      </c>
      <c r="BC41">
        <v>5</v>
      </c>
    </row>
    <row r="42" spans="1:55" x14ac:dyDescent="0.25">
      <c r="A42" t="str">
        <f t="shared" si="0"/>
        <v>C</v>
      </c>
      <c r="B42">
        <f t="shared" si="1"/>
        <v>5</v>
      </c>
      <c r="C42" t="str">
        <f t="shared" si="2"/>
        <v>C_5_1975</v>
      </c>
      <c r="D42" t="str">
        <f t="shared" si="3"/>
        <v>false</v>
      </c>
      <c r="F42" t="s">
        <v>68</v>
      </c>
      <c r="G42">
        <v>9</v>
      </c>
      <c r="H42">
        <v>1</v>
      </c>
      <c r="I42" t="s">
        <v>49</v>
      </c>
      <c r="J42">
        <v>0.34100000000000003</v>
      </c>
      <c r="K42" s="1">
        <v>27759</v>
      </c>
      <c r="L42">
        <v>4.9939999999999998</v>
      </c>
      <c r="M42">
        <v>2.9870000000000001</v>
      </c>
      <c r="N42" t="s">
        <v>50</v>
      </c>
      <c r="O42">
        <v>491.56099999999998</v>
      </c>
      <c r="P42">
        <v>1086.4960000000001</v>
      </c>
      <c r="Q42">
        <v>40741.925000000003</v>
      </c>
      <c r="R42">
        <v>59703.091</v>
      </c>
      <c r="S42">
        <v>2151307.128</v>
      </c>
      <c r="T42">
        <v>93.966999999999999</v>
      </c>
      <c r="U42">
        <v>33800.635000000002</v>
      </c>
      <c r="V42">
        <v>13.182</v>
      </c>
      <c r="W42">
        <v>19.667000000000002</v>
      </c>
      <c r="X42">
        <v>94.01</v>
      </c>
      <c r="Y42">
        <v>12.305999999999999</v>
      </c>
      <c r="Z42">
        <v>12.423999999999999</v>
      </c>
      <c r="AA42">
        <v>2.9319999999999999</v>
      </c>
      <c r="AB42">
        <v>3.847</v>
      </c>
      <c r="AC42">
        <v>37.542999999999999</v>
      </c>
      <c r="AD42">
        <v>2.8439999999999999</v>
      </c>
      <c r="AE42">
        <v>2.8660000000000001</v>
      </c>
      <c r="AF42">
        <v>9446.152</v>
      </c>
      <c r="AG42">
        <v>10.25</v>
      </c>
      <c r="AH42">
        <v>15.808999999999999</v>
      </c>
      <c r="AI42">
        <v>12.718999999999999</v>
      </c>
      <c r="AJ42">
        <v>9.4619999999999997</v>
      </c>
      <c r="AK42">
        <v>9.5579999999999998</v>
      </c>
      <c r="AL42">
        <v>23552.453000000001</v>
      </c>
      <c r="AM42">
        <v>5</v>
      </c>
      <c r="AN42" t="s">
        <v>65</v>
      </c>
      <c r="AO42" t="s">
        <v>66</v>
      </c>
      <c r="AP42" t="s">
        <v>58</v>
      </c>
      <c r="AQ42">
        <v>97554.081999999995</v>
      </c>
      <c r="AR42">
        <v>8220.52</v>
      </c>
      <c r="AS42">
        <v>835.09</v>
      </c>
      <c r="AT42">
        <v>0</v>
      </c>
      <c r="AU42">
        <v>1.0999999999999999E-2</v>
      </c>
      <c r="AV42">
        <v>43.747999999999998</v>
      </c>
      <c r="AW42">
        <v>0</v>
      </c>
      <c r="AX42">
        <v>0</v>
      </c>
      <c r="AY42">
        <v>802.03</v>
      </c>
      <c r="AZ42">
        <v>16447.316999999999</v>
      </c>
      <c r="BA42">
        <v>1975</v>
      </c>
      <c r="BB42" t="s">
        <v>68</v>
      </c>
      <c r="BC42">
        <v>5</v>
      </c>
    </row>
    <row r="43" spans="1:55" x14ac:dyDescent="0.25">
      <c r="A43" t="str">
        <f t="shared" si="0"/>
        <v>C</v>
      </c>
      <c r="B43">
        <f t="shared" si="1"/>
        <v>5</v>
      </c>
      <c r="C43" t="str">
        <f t="shared" si="2"/>
        <v>C_5_1976</v>
      </c>
      <c r="D43" t="str">
        <f t="shared" si="3"/>
        <v>false</v>
      </c>
      <c r="F43" t="s">
        <v>68</v>
      </c>
      <c r="G43">
        <v>9</v>
      </c>
      <c r="H43">
        <v>1</v>
      </c>
      <c r="I43" t="s">
        <v>49</v>
      </c>
      <c r="J43">
        <v>0.318</v>
      </c>
      <c r="K43" s="1">
        <v>28125</v>
      </c>
      <c r="L43">
        <v>1.097</v>
      </c>
      <c r="M43">
        <v>0.70799999999999996</v>
      </c>
      <c r="N43" t="s">
        <v>50</v>
      </c>
      <c r="O43">
        <v>110.021</v>
      </c>
      <c r="P43">
        <v>267.13099999999997</v>
      </c>
      <c r="Q43">
        <v>9856.2049999999999</v>
      </c>
      <c r="R43">
        <v>14624.314</v>
      </c>
      <c r="S43">
        <v>527015.93099999998</v>
      </c>
      <c r="T43">
        <v>24.423999999999999</v>
      </c>
      <c r="U43">
        <v>8915.98</v>
      </c>
      <c r="V43">
        <v>11.132</v>
      </c>
      <c r="W43">
        <v>11.285</v>
      </c>
      <c r="X43">
        <v>11.893000000000001</v>
      </c>
      <c r="Y43">
        <v>15.162000000000001</v>
      </c>
      <c r="Z43">
        <v>88.926000000000002</v>
      </c>
      <c r="AA43">
        <v>2.5409999999999999</v>
      </c>
      <c r="AB43">
        <v>2.5569999999999999</v>
      </c>
      <c r="AC43">
        <v>2.61</v>
      </c>
      <c r="AD43">
        <v>3.2250000000000001</v>
      </c>
      <c r="AE43">
        <v>39.159999999999997</v>
      </c>
      <c r="AF43">
        <v>2537.576</v>
      </c>
      <c r="AG43">
        <v>8.5920000000000005</v>
      </c>
      <c r="AH43">
        <v>8.7279999999999998</v>
      </c>
      <c r="AI43">
        <v>9.2829999999999995</v>
      </c>
      <c r="AJ43">
        <v>11.920999999999999</v>
      </c>
      <c r="AK43">
        <v>13.68</v>
      </c>
      <c r="AL43">
        <v>6176.92</v>
      </c>
      <c r="AM43">
        <v>5</v>
      </c>
      <c r="AN43" t="s">
        <v>65</v>
      </c>
      <c r="AO43" t="s">
        <v>66</v>
      </c>
      <c r="AP43" t="s">
        <v>58</v>
      </c>
      <c r="AQ43">
        <v>97410.933999999994</v>
      </c>
      <c r="AR43">
        <v>8207.1360000000004</v>
      </c>
      <c r="AS43">
        <v>209.964</v>
      </c>
      <c r="AT43">
        <v>0</v>
      </c>
      <c r="AU43">
        <v>0</v>
      </c>
      <c r="AV43">
        <v>0</v>
      </c>
      <c r="AW43">
        <v>1.6E-2</v>
      </c>
      <c r="AX43">
        <v>36.085999999999999</v>
      </c>
      <c r="AY43">
        <v>201.48400000000001</v>
      </c>
      <c r="AZ43">
        <v>4055.201</v>
      </c>
      <c r="BA43">
        <v>1976</v>
      </c>
      <c r="BB43" t="s">
        <v>68</v>
      </c>
      <c r="BC43">
        <v>5</v>
      </c>
    </row>
    <row r="44" spans="1:55" x14ac:dyDescent="0.25">
      <c r="A44" t="str">
        <f t="shared" si="0"/>
        <v>C</v>
      </c>
      <c r="B44">
        <f t="shared" si="1"/>
        <v>5</v>
      </c>
      <c r="C44" t="str">
        <f t="shared" si="2"/>
        <v>C_5_1977</v>
      </c>
      <c r="D44" t="str">
        <f t="shared" si="3"/>
        <v>false</v>
      </c>
      <c r="F44" t="s">
        <v>68</v>
      </c>
      <c r="G44">
        <v>9</v>
      </c>
      <c r="H44">
        <v>1</v>
      </c>
      <c r="I44" t="s">
        <v>49</v>
      </c>
      <c r="J44">
        <v>0.34300000000000003</v>
      </c>
      <c r="K44" s="1">
        <v>28490</v>
      </c>
      <c r="L44">
        <v>1.159</v>
      </c>
      <c r="M44">
        <v>0.71899999999999997</v>
      </c>
      <c r="N44" t="s">
        <v>50</v>
      </c>
      <c r="O44">
        <v>123.761</v>
      </c>
      <c r="P44">
        <v>260.01400000000001</v>
      </c>
      <c r="Q44">
        <v>9818.0249999999996</v>
      </c>
      <c r="R44">
        <v>14574.857</v>
      </c>
      <c r="S44">
        <v>523913.39500000002</v>
      </c>
      <c r="T44">
        <v>26.283999999999999</v>
      </c>
      <c r="U44">
        <v>7858.7290000000003</v>
      </c>
      <c r="V44">
        <v>20.154</v>
      </c>
      <c r="W44">
        <v>97.311999999999998</v>
      </c>
      <c r="X44">
        <v>12.483000000000001</v>
      </c>
      <c r="Y44">
        <v>12.5</v>
      </c>
      <c r="Z44">
        <v>13.398999999999999</v>
      </c>
      <c r="AA44">
        <v>3.7130000000000001</v>
      </c>
      <c r="AB44">
        <v>44.735999999999997</v>
      </c>
      <c r="AC44">
        <v>2.57</v>
      </c>
      <c r="AD44">
        <v>2.5659999999999998</v>
      </c>
      <c r="AE44">
        <v>2.6339999999999999</v>
      </c>
      <c r="AF44">
        <v>2372.7539999999999</v>
      </c>
      <c r="AG44">
        <v>16.420000000000002</v>
      </c>
      <c r="AH44">
        <v>16.786000000000001</v>
      </c>
      <c r="AI44">
        <v>9.9130000000000003</v>
      </c>
      <c r="AJ44">
        <v>9.9339999999999993</v>
      </c>
      <c r="AK44">
        <v>10.765000000000001</v>
      </c>
      <c r="AL44">
        <v>5298.1760000000004</v>
      </c>
      <c r="AM44">
        <v>5</v>
      </c>
      <c r="AN44" t="s">
        <v>65</v>
      </c>
      <c r="AO44" t="s">
        <v>66</v>
      </c>
      <c r="AP44" t="s">
        <v>58</v>
      </c>
      <c r="AQ44">
        <v>97201.828999999998</v>
      </c>
      <c r="AR44">
        <v>8192.6929999999993</v>
      </c>
      <c r="AS44">
        <v>197.80199999999999</v>
      </c>
      <c r="AT44">
        <v>2.1000000000000001E-2</v>
      </c>
      <c r="AU44">
        <v>35.789000000000001</v>
      </c>
      <c r="AV44">
        <v>0</v>
      </c>
      <c r="AW44">
        <v>0</v>
      </c>
      <c r="AX44">
        <v>0</v>
      </c>
      <c r="AY44">
        <v>187.79900000000001</v>
      </c>
      <c r="AZ44">
        <v>3930.627</v>
      </c>
      <c r="BA44">
        <v>1977</v>
      </c>
      <c r="BB44" t="s">
        <v>68</v>
      </c>
      <c r="BC44">
        <v>5</v>
      </c>
    </row>
    <row r="45" spans="1:55" x14ac:dyDescent="0.25">
      <c r="A45" t="str">
        <f t="shared" si="0"/>
        <v>C</v>
      </c>
      <c r="B45">
        <f t="shared" si="1"/>
        <v>5</v>
      </c>
      <c r="C45" t="str">
        <f t="shared" si="2"/>
        <v>C_5_1978</v>
      </c>
      <c r="D45" t="str">
        <f t="shared" si="3"/>
        <v>false</v>
      </c>
      <c r="F45" t="s">
        <v>68</v>
      </c>
      <c r="G45">
        <v>9</v>
      </c>
      <c r="H45">
        <v>1</v>
      </c>
      <c r="I45" t="s">
        <v>49</v>
      </c>
      <c r="J45">
        <v>0.39100000000000001</v>
      </c>
      <c r="K45" s="1">
        <v>28855</v>
      </c>
      <c r="L45">
        <v>2.0310000000000001</v>
      </c>
      <c r="M45">
        <v>0.88600000000000001</v>
      </c>
      <c r="N45" t="s">
        <v>50</v>
      </c>
      <c r="O45">
        <v>154.57499999999999</v>
      </c>
      <c r="P45">
        <v>265.85899999999998</v>
      </c>
      <c r="Q45">
        <v>9713.7520000000004</v>
      </c>
      <c r="R45">
        <v>14718.754000000001</v>
      </c>
      <c r="S45">
        <v>527019.18000000005</v>
      </c>
      <c r="T45">
        <v>39.043999999999997</v>
      </c>
      <c r="U45">
        <v>7348.3159999999998</v>
      </c>
      <c r="V45">
        <v>11.095000000000001</v>
      </c>
      <c r="W45">
        <v>11.603999999999999</v>
      </c>
      <c r="X45">
        <v>19.658000000000001</v>
      </c>
      <c r="Y45">
        <v>114.035</v>
      </c>
      <c r="Z45">
        <v>11.057</v>
      </c>
      <c r="AA45">
        <v>2.8319999999999999</v>
      </c>
      <c r="AB45">
        <v>2.8439999999999999</v>
      </c>
      <c r="AC45">
        <v>4.3140000000000001</v>
      </c>
      <c r="AD45">
        <v>50.63</v>
      </c>
      <c r="AE45">
        <v>2.8260000000000001</v>
      </c>
      <c r="AF45">
        <v>2133.4209999999998</v>
      </c>
      <c r="AG45">
        <v>8.2629999999999999</v>
      </c>
      <c r="AH45">
        <v>8.76</v>
      </c>
      <c r="AI45">
        <v>15.314</v>
      </c>
      <c r="AJ45">
        <v>16.286000000000001</v>
      </c>
      <c r="AK45">
        <v>8.2309999999999999</v>
      </c>
      <c r="AL45">
        <v>5040.4049999999997</v>
      </c>
      <c r="AM45">
        <v>5</v>
      </c>
      <c r="AN45" t="s">
        <v>65</v>
      </c>
      <c r="AO45" t="s">
        <v>66</v>
      </c>
      <c r="AP45" t="s">
        <v>58</v>
      </c>
      <c r="AQ45">
        <v>96997.338000000003</v>
      </c>
      <c r="AR45">
        <v>8177.44</v>
      </c>
      <c r="AS45">
        <v>185.208</v>
      </c>
      <c r="AT45">
        <v>0</v>
      </c>
      <c r="AU45">
        <v>0</v>
      </c>
      <c r="AV45">
        <v>0.03</v>
      </c>
      <c r="AW45">
        <v>47.119</v>
      </c>
      <c r="AX45">
        <v>0</v>
      </c>
      <c r="AY45">
        <v>174.49</v>
      </c>
      <c r="AZ45">
        <v>4018.308</v>
      </c>
      <c r="BA45">
        <v>1978</v>
      </c>
      <c r="BB45" t="s">
        <v>68</v>
      </c>
      <c r="BC45">
        <v>5</v>
      </c>
    </row>
    <row r="46" spans="1:55" x14ac:dyDescent="0.25">
      <c r="A46" t="str">
        <f t="shared" si="0"/>
        <v>C</v>
      </c>
      <c r="B46">
        <f t="shared" si="1"/>
        <v>5</v>
      </c>
      <c r="C46" t="str">
        <f t="shared" si="2"/>
        <v>C_5_1979</v>
      </c>
      <c r="D46" t="str">
        <f t="shared" si="3"/>
        <v>false</v>
      </c>
      <c r="F46" t="s">
        <v>68</v>
      </c>
      <c r="G46">
        <v>9</v>
      </c>
      <c r="H46">
        <v>1</v>
      </c>
      <c r="I46" t="s">
        <v>49</v>
      </c>
      <c r="J46">
        <v>0.36299999999999999</v>
      </c>
      <c r="K46" s="1">
        <v>29220</v>
      </c>
      <c r="L46">
        <v>1.325</v>
      </c>
      <c r="M46">
        <v>0.77200000000000002</v>
      </c>
      <c r="N46" t="s">
        <v>50</v>
      </c>
      <c r="O46">
        <v>128.501</v>
      </c>
      <c r="P46">
        <v>267.63900000000001</v>
      </c>
      <c r="Q46">
        <v>9753.1389999999992</v>
      </c>
      <c r="R46">
        <v>14789.915000000001</v>
      </c>
      <c r="S46">
        <v>526237.02</v>
      </c>
      <c r="T46">
        <v>27.099</v>
      </c>
      <c r="U46">
        <v>7895.9579999999996</v>
      </c>
      <c r="V46">
        <v>114.05200000000001</v>
      </c>
      <c r="W46">
        <v>13.411</v>
      </c>
      <c r="X46">
        <v>13.584</v>
      </c>
      <c r="Y46">
        <v>14.257</v>
      </c>
      <c r="Z46">
        <v>24.734999999999999</v>
      </c>
      <c r="AA46">
        <v>44.78</v>
      </c>
      <c r="AB46">
        <v>2.7320000000000002</v>
      </c>
      <c r="AC46">
        <v>2.76</v>
      </c>
      <c r="AD46">
        <v>2.78</v>
      </c>
      <c r="AE46">
        <v>3.6389999999999998</v>
      </c>
      <c r="AF46">
        <v>2309.06</v>
      </c>
      <c r="AG46">
        <v>14.712</v>
      </c>
      <c r="AH46">
        <v>10.679</v>
      </c>
      <c r="AI46">
        <v>10.824</v>
      </c>
      <c r="AJ46">
        <v>11.477</v>
      </c>
      <c r="AK46">
        <v>21.087</v>
      </c>
      <c r="AL46">
        <v>5390.75</v>
      </c>
      <c r="AM46">
        <v>5</v>
      </c>
      <c r="AN46" t="s">
        <v>65</v>
      </c>
      <c r="AO46" t="s">
        <v>66</v>
      </c>
      <c r="AP46" t="s">
        <v>58</v>
      </c>
      <c r="AQ46">
        <v>96783.607000000004</v>
      </c>
      <c r="AR46">
        <v>8161.732</v>
      </c>
      <c r="AS46">
        <v>199.249</v>
      </c>
      <c r="AT46">
        <v>54.558999999999997</v>
      </c>
      <c r="AU46">
        <v>0</v>
      </c>
      <c r="AV46">
        <v>0</v>
      </c>
      <c r="AW46">
        <v>0</v>
      </c>
      <c r="AX46">
        <v>8.9999999999999993E-3</v>
      </c>
      <c r="AY46">
        <v>196.148</v>
      </c>
      <c r="AZ46">
        <v>4058.6509999999998</v>
      </c>
      <c r="BA46">
        <v>1979</v>
      </c>
      <c r="BB46" t="s">
        <v>68</v>
      </c>
      <c r="BC46">
        <v>5</v>
      </c>
    </row>
    <row r="47" spans="1:55" x14ac:dyDescent="0.25">
      <c r="A47" t="str">
        <f t="shared" si="0"/>
        <v>E</v>
      </c>
      <c r="B47">
        <f t="shared" si="1"/>
        <v>5</v>
      </c>
      <c r="C47" t="str">
        <f t="shared" si="2"/>
        <v>E_5_1975</v>
      </c>
      <c r="D47" t="str">
        <f t="shared" si="3"/>
        <v>false</v>
      </c>
      <c r="F47" t="s">
        <v>69</v>
      </c>
      <c r="G47">
        <v>10</v>
      </c>
      <c r="H47">
        <v>1</v>
      </c>
      <c r="I47" t="s">
        <v>49</v>
      </c>
      <c r="J47">
        <v>0</v>
      </c>
      <c r="K47" s="1">
        <v>27759</v>
      </c>
      <c r="L47">
        <v>17.338999999999999</v>
      </c>
      <c r="M47">
        <v>10.099</v>
      </c>
      <c r="N47" t="s">
        <v>50</v>
      </c>
      <c r="O47">
        <v>0</v>
      </c>
      <c r="P47">
        <v>1522.989</v>
      </c>
      <c r="Q47">
        <v>65113.389000000003</v>
      </c>
      <c r="R47">
        <v>63149.406999999999</v>
      </c>
      <c r="S47">
        <v>2517591.6609999998</v>
      </c>
      <c r="T47">
        <v>380.80399999999997</v>
      </c>
      <c r="U47">
        <v>133465.73699999999</v>
      </c>
      <c r="V47">
        <v>127.92100000000001</v>
      </c>
      <c r="W47">
        <v>156.893</v>
      </c>
      <c r="X47">
        <v>159.44999999999999</v>
      </c>
      <c r="Y47">
        <v>80.924000000000007</v>
      </c>
      <c r="Z47">
        <v>98.724000000000004</v>
      </c>
      <c r="AA47">
        <v>11.143000000000001</v>
      </c>
      <c r="AB47">
        <v>14.339</v>
      </c>
      <c r="AC47">
        <v>51.396000000000001</v>
      </c>
      <c r="AD47">
        <v>10.16</v>
      </c>
      <c r="AE47">
        <v>10.507999999999999</v>
      </c>
      <c r="AF47">
        <v>30653.341</v>
      </c>
      <c r="AG47">
        <v>116.684</v>
      </c>
      <c r="AH47">
        <v>142.42599999999999</v>
      </c>
      <c r="AI47">
        <v>60.965000000000003</v>
      </c>
      <c r="AJ47">
        <v>70.671000000000006</v>
      </c>
      <c r="AK47">
        <v>88.123000000000005</v>
      </c>
      <c r="AL47">
        <v>100072.287</v>
      </c>
      <c r="AM47">
        <v>5</v>
      </c>
      <c r="AN47" t="s">
        <v>65</v>
      </c>
      <c r="AO47" t="s">
        <v>66</v>
      </c>
      <c r="AP47" t="s">
        <v>57</v>
      </c>
      <c r="AQ47">
        <v>97449.294999999998</v>
      </c>
      <c r="AR47">
        <v>8304.7099999999991</v>
      </c>
      <c r="AS47">
        <v>1768.221</v>
      </c>
      <c r="AT47">
        <v>9.4E-2</v>
      </c>
      <c r="AU47">
        <v>0.128</v>
      </c>
      <c r="AV47">
        <v>47.088999999999999</v>
      </c>
      <c r="AW47">
        <v>9.4E-2</v>
      </c>
      <c r="AX47">
        <v>9.4E-2</v>
      </c>
      <c r="AY47">
        <v>2740.1080000000002</v>
      </c>
      <c r="AZ47">
        <v>23146.398000000001</v>
      </c>
      <c r="BA47">
        <v>1975</v>
      </c>
      <c r="BB47" t="s">
        <v>69</v>
      </c>
      <c r="BC47">
        <v>5</v>
      </c>
    </row>
    <row r="48" spans="1:55" x14ac:dyDescent="0.25">
      <c r="A48" t="str">
        <f t="shared" si="0"/>
        <v>E</v>
      </c>
      <c r="B48">
        <f t="shared" si="1"/>
        <v>5</v>
      </c>
      <c r="C48" t="str">
        <f t="shared" si="2"/>
        <v>E_5_1976</v>
      </c>
      <c r="D48" t="str">
        <f t="shared" si="3"/>
        <v>false</v>
      </c>
      <c r="F48" t="s">
        <v>69</v>
      </c>
      <c r="G48">
        <v>10</v>
      </c>
      <c r="H48">
        <v>1</v>
      </c>
      <c r="I48" t="s">
        <v>49</v>
      </c>
      <c r="J48">
        <v>0</v>
      </c>
      <c r="K48" s="1">
        <v>28125</v>
      </c>
      <c r="L48">
        <v>4.718</v>
      </c>
      <c r="M48">
        <v>2.7309999999999999</v>
      </c>
      <c r="N48" t="s">
        <v>50</v>
      </c>
      <c r="O48">
        <v>0</v>
      </c>
      <c r="P48">
        <v>386.75099999999998</v>
      </c>
      <c r="Q48">
        <v>16658.384999999998</v>
      </c>
      <c r="R48">
        <v>15654.601000000001</v>
      </c>
      <c r="S48">
        <v>630244.73499999999</v>
      </c>
      <c r="T48">
        <v>107.86</v>
      </c>
      <c r="U48">
        <v>37674.027000000002</v>
      </c>
      <c r="V48">
        <v>100.47</v>
      </c>
      <c r="W48">
        <v>123.89100000000001</v>
      </c>
      <c r="X48">
        <v>158.70400000000001</v>
      </c>
      <c r="Y48">
        <v>177.08600000000001</v>
      </c>
      <c r="Z48">
        <v>188.81399999999999</v>
      </c>
      <c r="AA48">
        <v>11.61</v>
      </c>
      <c r="AB48">
        <v>12.127000000000001</v>
      </c>
      <c r="AC48">
        <v>13.122999999999999</v>
      </c>
      <c r="AD48">
        <v>17.763000000000002</v>
      </c>
      <c r="AE48">
        <v>61.286000000000001</v>
      </c>
      <c r="AF48">
        <v>8749.1579999999994</v>
      </c>
      <c r="AG48">
        <v>88.751999999999995</v>
      </c>
      <c r="AH48">
        <v>111.65600000000001</v>
      </c>
      <c r="AI48">
        <v>145.47200000000001</v>
      </c>
      <c r="AJ48">
        <v>159.17099999999999</v>
      </c>
      <c r="AK48">
        <v>79.971999999999994</v>
      </c>
      <c r="AL48">
        <v>28179.096000000001</v>
      </c>
      <c r="AM48">
        <v>5</v>
      </c>
      <c r="AN48" t="s">
        <v>65</v>
      </c>
      <c r="AO48" t="s">
        <v>66</v>
      </c>
      <c r="AP48" t="s">
        <v>57</v>
      </c>
      <c r="AQ48">
        <v>97302.070999999996</v>
      </c>
      <c r="AR48">
        <v>8319.2199999999993</v>
      </c>
      <c r="AS48">
        <v>444.33600000000001</v>
      </c>
      <c r="AT48">
        <v>0.108</v>
      </c>
      <c r="AU48">
        <v>0.108</v>
      </c>
      <c r="AV48">
        <v>0.109</v>
      </c>
      <c r="AW48">
        <v>0.152</v>
      </c>
      <c r="AX48">
        <v>47.555999999999997</v>
      </c>
      <c r="AY48">
        <v>745.77300000000002</v>
      </c>
      <c r="AZ48">
        <v>5888.5540000000001</v>
      </c>
      <c r="BA48">
        <v>1976</v>
      </c>
      <c r="BB48" t="s">
        <v>69</v>
      </c>
      <c r="BC48">
        <v>5</v>
      </c>
    </row>
    <row r="49" spans="1:55" x14ac:dyDescent="0.25">
      <c r="A49" t="str">
        <f t="shared" si="0"/>
        <v>E</v>
      </c>
      <c r="B49">
        <f t="shared" si="1"/>
        <v>5</v>
      </c>
      <c r="C49" t="str">
        <f t="shared" si="2"/>
        <v>E_5_1977</v>
      </c>
      <c r="D49" t="str">
        <f t="shared" si="3"/>
        <v>false</v>
      </c>
      <c r="F49" t="s">
        <v>69</v>
      </c>
      <c r="G49">
        <v>10</v>
      </c>
      <c r="H49">
        <v>1</v>
      </c>
      <c r="I49" t="s">
        <v>49</v>
      </c>
      <c r="J49">
        <v>0</v>
      </c>
      <c r="K49" s="1">
        <v>28490</v>
      </c>
      <c r="L49">
        <v>4.6050000000000004</v>
      </c>
      <c r="M49">
        <v>2.6749999999999998</v>
      </c>
      <c r="N49" t="s">
        <v>50</v>
      </c>
      <c r="O49">
        <v>0</v>
      </c>
      <c r="P49">
        <v>392.73200000000003</v>
      </c>
      <c r="Q49">
        <v>16931.348000000002</v>
      </c>
      <c r="R49">
        <v>15927.901</v>
      </c>
      <c r="S49">
        <v>626420.79</v>
      </c>
      <c r="T49">
        <v>109.13200000000001</v>
      </c>
      <c r="U49">
        <v>33502.663</v>
      </c>
      <c r="V49">
        <v>164.536</v>
      </c>
      <c r="W49">
        <v>168.16900000000001</v>
      </c>
      <c r="X49">
        <v>82.183000000000007</v>
      </c>
      <c r="Y49">
        <v>93.674999999999997</v>
      </c>
      <c r="Z49">
        <v>131.143</v>
      </c>
      <c r="AA49">
        <v>13.71</v>
      </c>
      <c r="AB49">
        <v>59.222000000000001</v>
      </c>
      <c r="AC49">
        <v>9.2270000000000003</v>
      </c>
      <c r="AD49">
        <v>9.4550000000000001</v>
      </c>
      <c r="AE49">
        <v>10.233000000000001</v>
      </c>
      <c r="AF49">
        <v>7873.8429999999998</v>
      </c>
      <c r="AG49">
        <v>150.71899999999999</v>
      </c>
      <c r="AH49">
        <v>67.771000000000001</v>
      </c>
      <c r="AI49">
        <v>72.894000000000005</v>
      </c>
      <c r="AJ49">
        <v>84.156999999999996</v>
      </c>
      <c r="AK49">
        <v>120.84699999999999</v>
      </c>
      <c r="AL49">
        <v>24941.361000000001</v>
      </c>
      <c r="AM49">
        <v>5</v>
      </c>
      <c r="AN49" t="s">
        <v>65</v>
      </c>
      <c r="AO49" t="s">
        <v>66</v>
      </c>
      <c r="AP49" t="s">
        <v>57</v>
      </c>
      <c r="AQ49">
        <v>97082.819000000003</v>
      </c>
      <c r="AR49">
        <v>8278.8220000000001</v>
      </c>
      <c r="AS49">
        <v>445.44799999999998</v>
      </c>
      <c r="AT49">
        <v>0.107</v>
      </c>
      <c r="AU49">
        <v>41.177</v>
      </c>
      <c r="AV49">
        <v>6.3E-2</v>
      </c>
      <c r="AW49">
        <v>6.3E-2</v>
      </c>
      <c r="AX49">
        <v>6.3E-2</v>
      </c>
      <c r="AY49">
        <v>687.46</v>
      </c>
      <c r="AZ49">
        <v>5955.5439999999999</v>
      </c>
      <c r="BA49">
        <v>1977</v>
      </c>
      <c r="BB49" t="s">
        <v>69</v>
      </c>
      <c r="BC49">
        <v>5</v>
      </c>
    </row>
    <row r="50" spans="1:55" x14ac:dyDescent="0.25">
      <c r="A50" t="str">
        <f t="shared" si="0"/>
        <v>E</v>
      </c>
      <c r="B50">
        <f t="shared" si="1"/>
        <v>5</v>
      </c>
      <c r="C50" t="str">
        <f t="shared" si="2"/>
        <v>E_5_1978</v>
      </c>
      <c r="D50" t="str">
        <f t="shared" si="3"/>
        <v>false</v>
      </c>
      <c r="F50" t="s">
        <v>69</v>
      </c>
      <c r="G50">
        <v>10</v>
      </c>
      <c r="H50">
        <v>1</v>
      </c>
      <c r="I50" t="s">
        <v>49</v>
      </c>
      <c r="J50">
        <v>0</v>
      </c>
      <c r="K50" s="1">
        <v>28855</v>
      </c>
      <c r="L50">
        <v>6.5309999999999997</v>
      </c>
      <c r="M50">
        <v>2.9420000000000002</v>
      </c>
      <c r="N50" t="s">
        <v>50</v>
      </c>
      <c r="O50">
        <v>0</v>
      </c>
      <c r="P50">
        <v>366.43400000000003</v>
      </c>
      <c r="Q50">
        <v>15975.421</v>
      </c>
      <c r="R50">
        <v>15180.41</v>
      </c>
      <c r="S50">
        <v>625075.80299999996</v>
      </c>
      <c r="T50">
        <v>136.131</v>
      </c>
      <c r="U50">
        <v>27748.623</v>
      </c>
      <c r="V50">
        <v>64.251999999999995</v>
      </c>
      <c r="W50">
        <v>82.230999999999995</v>
      </c>
      <c r="X50">
        <v>120.176</v>
      </c>
      <c r="Y50">
        <v>151.386</v>
      </c>
      <c r="Z50">
        <v>55.83</v>
      </c>
      <c r="AA50">
        <v>9.6349999999999998</v>
      </c>
      <c r="AB50">
        <v>10.420999999999999</v>
      </c>
      <c r="AC50">
        <v>14.961</v>
      </c>
      <c r="AD50">
        <v>60.103000000000002</v>
      </c>
      <c r="AE50">
        <v>9.3059999999999992</v>
      </c>
      <c r="AF50">
        <v>6920.53</v>
      </c>
      <c r="AG50">
        <v>54.262</v>
      </c>
      <c r="AH50">
        <v>71.454999999999998</v>
      </c>
      <c r="AI50">
        <v>104.822</v>
      </c>
      <c r="AJ50">
        <v>48.936</v>
      </c>
      <c r="AK50">
        <v>46.168999999999997</v>
      </c>
      <c r="AL50">
        <v>20137.909</v>
      </c>
      <c r="AM50">
        <v>5</v>
      </c>
      <c r="AN50" t="s">
        <v>65</v>
      </c>
      <c r="AO50" t="s">
        <v>66</v>
      </c>
      <c r="AP50" t="s">
        <v>57</v>
      </c>
      <c r="AQ50">
        <v>96834.898000000001</v>
      </c>
      <c r="AR50">
        <v>8223.1299999999992</v>
      </c>
      <c r="AS50">
        <v>424.27199999999999</v>
      </c>
      <c r="AT50">
        <v>0.35499999999999998</v>
      </c>
      <c r="AU50">
        <v>0.35499999999999998</v>
      </c>
      <c r="AV50">
        <v>0.39300000000000002</v>
      </c>
      <c r="AW50">
        <v>42.347000000000001</v>
      </c>
      <c r="AX50">
        <v>0.35499999999999998</v>
      </c>
      <c r="AY50">
        <v>690.18399999999997</v>
      </c>
      <c r="AZ50">
        <v>5558.3239999999996</v>
      </c>
      <c r="BA50">
        <v>1978</v>
      </c>
      <c r="BB50" t="s">
        <v>69</v>
      </c>
      <c r="BC50">
        <v>5</v>
      </c>
    </row>
    <row r="51" spans="1:55" x14ac:dyDescent="0.25">
      <c r="A51" t="str">
        <f t="shared" si="0"/>
        <v>E</v>
      </c>
      <c r="B51">
        <f t="shared" si="1"/>
        <v>5</v>
      </c>
      <c r="C51" t="str">
        <f t="shared" si="2"/>
        <v>E_5_1979</v>
      </c>
      <c r="D51" t="str">
        <f t="shared" si="3"/>
        <v>false</v>
      </c>
      <c r="F51" t="s">
        <v>69</v>
      </c>
      <c r="G51">
        <v>10</v>
      </c>
      <c r="H51">
        <v>1</v>
      </c>
      <c r="I51" t="s">
        <v>49</v>
      </c>
      <c r="J51">
        <v>0</v>
      </c>
      <c r="K51" s="1">
        <v>29220</v>
      </c>
      <c r="L51">
        <v>4.9269999999999996</v>
      </c>
      <c r="M51">
        <v>2.7749999999999999</v>
      </c>
      <c r="N51" t="s">
        <v>50</v>
      </c>
      <c r="O51">
        <v>0</v>
      </c>
      <c r="P51">
        <v>369.27600000000001</v>
      </c>
      <c r="Q51">
        <v>15932.162</v>
      </c>
      <c r="R51">
        <v>15563.244000000001</v>
      </c>
      <c r="S51">
        <v>614490.66700000002</v>
      </c>
      <c r="T51">
        <v>99.570999999999998</v>
      </c>
      <c r="U51">
        <v>32141.406999999999</v>
      </c>
      <c r="V51">
        <v>167.64599999999999</v>
      </c>
      <c r="W51">
        <v>83.457999999999998</v>
      </c>
      <c r="X51">
        <v>109.70399999999999</v>
      </c>
      <c r="Y51">
        <v>131.22300000000001</v>
      </c>
      <c r="Z51">
        <v>164.518</v>
      </c>
      <c r="AA51">
        <v>46.59</v>
      </c>
      <c r="AB51">
        <v>6.4009999999999998</v>
      </c>
      <c r="AC51">
        <v>6.6070000000000002</v>
      </c>
      <c r="AD51">
        <v>6.92</v>
      </c>
      <c r="AE51">
        <v>9.0939999999999994</v>
      </c>
      <c r="AF51">
        <v>8034.1880000000001</v>
      </c>
      <c r="AG51">
        <v>76.36</v>
      </c>
      <c r="AH51">
        <v>77.004000000000005</v>
      </c>
      <c r="AI51">
        <v>103.045</v>
      </c>
      <c r="AJ51">
        <v>124.25</v>
      </c>
      <c r="AK51">
        <v>155.34899999999999</v>
      </c>
      <c r="AL51">
        <v>23394.539000000001</v>
      </c>
      <c r="AM51">
        <v>5</v>
      </c>
      <c r="AN51" t="s">
        <v>65</v>
      </c>
      <c r="AO51" t="s">
        <v>66</v>
      </c>
      <c r="AP51" t="s">
        <v>57</v>
      </c>
      <c r="AQ51">
        <v>96593.176000000007</v>
      </c>
      <c r="AR51">
        <v>8238.7080000000005</v>
      </c>
      <c r="AS51">
        <v>420.233</v>
      </c>
      <c r="AT51">
        <v>44.697000000000003</v>
      </c>
      <c r="AU51">
        <v>5.2999999999999999E-2</v>
      </c>
      <c r="AV51">
        <v>5.2999999999999999E-2</v>
      </c>
      <c r="AW51">
        <v>5.2999999999999999E-2</v>
      </c>
      <c r="AX51">
        <v>7.4999999999999997E-2</v>
      </c>
      <c r="AY51">
        <v>712.68</v>
      </c>
      <c r="AZ51">
        <v>5626.2190000000001</v>
      </c>
      <c r="BA51">
        <v>1979</v>
      </c>
      <c r="BB51" t="s">
        <v>69</v>
      </c>
      <c r="BC51">
        <v>5</v>
      </c>
    </row>
    <row r="52" spans="1:55" x14ac:dyDescent="0.25">
      <c r="A52" t="str">
        <f t="shared" si="0"/>
        <v>D</v>
      </c>
      <c r="B52">
        <f t="shared" si="1"/>
        <v>5</v>
      </c>
      <c r="C52" t="str">
        <f t="shared" si="2"/>
        <v>D_5_1975</v>
      </c>
      <c r="D52" t="str">
        <f t="shared" si="3"/>
        <v>false</v>
      </c>
      <c r="F52" t="s">
        <v>70</v>
      </c>
      <c r="G52">
        <v>11</v>
      </c>
      <c r="H52">
        <v>1</v>
      </c>
      <c r="I52" t="s">
        <v>49</v>
      </c>
      <c r="J52">
        <v>0.161</v>
      </c>
      <c r="K52" s="1">
        <v>27759</v>
      </c>
      <c r="L52">
        <v>11.832000000000001</v>
      </c>
      <c r="M52">
        <v>7.3019999999999996</v>
      </c>
      <c r="N52" t="s">
        <v>50</v>
      </c>
      <c r="O52">
        <v>119.71899999999999</v>
      </c>
      <c r="P52">
        <v>1698.8219999999999</v>
      </c>
      <c r="Q52">
        <v>65438.084000000003</v>
      </c>
      <c r="R52">
        <v>71842.517000000007</v>
      </c>
      <c r="S52">
        <v>2535264.7910000002</v>
      </c>
      <c r="T52">
        <v>238.03100000000001</v>
      </c>
      <c r="U52">
        <v>86509.213000000003</v>
      </c>
      <c r="V52">
        <v>62.965000000000003</v>
      </c>
      <c r="W52">
        <v>97.495000000000005</v>
      </c>
      <c r="X52">
        <v>146.87799999999999</v>
      </c>
      <c r="Y52">
        <v>27.053999999999998</v>
      </c>
      <c r="Z52">
        <v>38.759</v>
      </c>
      <c r="AA52">
        <v>8.0419999999999998</v>
      </c>
      <c r="AB52">
        <v>11.211</v>
      </c>
      <c r="AC52">
        <v>60.79</v>
      </c>
      <c r="AD52">
        <v>6.2510000000000003</v>
      </c>
      <c r="AE52">
        <v>6.9850000000000003</v>
      </c>
      <c r="AF52">
        <v>23456.929</v>
      </c>
      <c r="AG52">
        <v>54.853999999999999</v>
      </c>
      <c r="AH52">
        <v>86.186000000000007</v>
      </c>
      <c r="AI52">
        <v>22.690999999999999</v>
      </c>
      <c r="AJ52">
        <v>20.734000000000002</v>
      </c>
      <c r="AK52">
        <v>31.704999999999998</v>
      </c>
      <c r="AL52">
        <v>60788.887000000002</v>
      </c>
      <c r="AM52">
        <v>5</v>
      </c>
      <c r="AN52" t="s">
        <v>65</v>
      </c>
      <c r="AO52" t="s">
        <v>66</v>
      </c>
      <c r="AP52" t="s">
        <v>61</v>
      </c>
      <c r="AQ52">
        <v>97600.726999999999</v>
      </c>
      <c r="AR52">
        <v>8271.6260000000002</v>
      </c>
      <c r="AS52">
        <v>1850.8409999999999</v>
      </c>
      <c r="AT52">
        <v>6.9000000000000006E-2</v>
      </c>
      <c r="AU52">
        <v>9.9000000000000005E-2</v>
      </c>
      <c r="AV52">
        <v>63.396000000000001</v>
      </c>
      <c r="AW52">
        <v>6.8000000000000005E-2</v>
      </c>
      <c r="AX52">
        <v>6.8000000000000005E-2</v>
      </c>
      <c r="AY52">
        <v>2263.3969999999999</v>
      </c>
      <c r="AZ52">
        <v>25774.129000000001</v>
      </c>
      <c r="BA52">
        <v>1975</v>
      </c>
      <c r="BB52" t="s">
        <v>70</v>
      </c>
      <c r="BC52">
        <v>5</v>
      </c>
    </row>
    <row r="53" spans="1:55" x14ac:dyDescent="0.25">
      <c r="A53" t="str">
        <f t="shared" si="0"/>
        <v>D</v>
      </c>
      <c r="B53">
        <f t="shared" si="1"/>
        <v>5</v>
      </c>
      <c r="C53" t="str">
        <f t="shared" si="2"/>
        <v>D_5_1976</v>
      </c>
      <c r="D53" t="str">
        <f t="shared" si="3"/>
        <v>false</v>
      </c>
      <c r="F53" t="s">
        <v>70</v>
      </c>
      <c r="G53">
        <v>11</v>
      </c>
      <c r="H53">
        <v>1</v>
      </c>
      <c r="I53" t="s">
        <v>49</v>
      </c>
      <c r="J53">
        <v>0.13600000000000001</v>
      </c>
      <c r="K53" s="1">
        <v>28125</v>
      </c>
      <c r="L53">
        <v>2.94</v>
      </c>
      <c r="M53">
        <v>1.8919999999999999</v>
      </c>
      <c r="N53" t="s">
        <v>50</v>
      </c>
      <c r="O53">
        <v>20.648</v>
      </c>
      <c r="P53">
        <v>434.053</v>
      </c>
      <c r="Q53">
        <v>16855.257000000001</v>
      </c>
      <c r="R53">
        <v>17810.77</v>
      </c>
      <c r="S53">
        <v>633408.32700000005</v>
      </c>
      <c r="T53">
        <v>62.667000000000002</v>
      </c>
      <c r="U53">
        <v>24207.008999999998</v>
      </c>
      <c r="V53">
        <v>39.6</v>
      </c>
      <c r="W53">
        <v>62.601999999999997</v>
      </c>
      <c r="X53">
        <v>93.903000000000006</v>
      </c>
      <c r="Y53">
        <v>125.509</v>
      </c>
      <c r="Z53">
        <v>150.18899999999999</v>
      </c>
      <c r="AA53">
        <v>7.2480000000000002</v>
      </c>
      <c r="AB53">
        <v>8.3420000000000005</v>
      </c>
      <c r="AC53">
        <v>9.4269999999999996</v>
      </c>
      <c r="AD53">
        <v>13.542</v>
      </c>
      <c r="AE53">
        <v>64.850999999999999</v>
      </c>
      <c r="AF53">
        <v>6643.8059999999996</v>
      </c>
      <c r="AG53">
        <v>32.28</v>
      </c>
      <c r="AH53">
        <v>54.186999999999998</v>
      </c>
      <c r="AI53">
        <v>84.403000000000006</v>
      </c>
      <c r="AJ53">
        <v>111.84699999999999</v>
      </c>
      <c r="AK53">
        <v>29.085000000000001</v>
      </c>
      <c r="AL53">
        <v>16949.330000000002</v>
      </c>
      <c r="AM53">
        <v>5</v>
      </c>
      <c r="AN53" t="s">
        <v>65</v>
      </c>
      <c r="AO53" t="s">
        <v>66</v>
      </c>
      <c r="AP53" t="s">
        <v>61</v>
      </c>
      <c r="AQ53">
        <v>97477.13</v>
      </c>
      <c r="AR53">
        <v>8283.2860000000001</v>
      </c>
      <c r="AS53">
        <v>469.70499999999998</v>
      </c>
      <c r="AT53">
        <v>7.2999999999999995E-2</v>
      </c>
      <c r="AU53">
        <v>7.2999999999999995E-2</v>
      </c>
      <c r="AV53">
        <v>7.2999999999999995E-2</v>
      </c>
      <c r="AW53">
        <v>0.12</v>
      </c>
      <c r="AX53">
        <v>56.253</v>
      </c>
      <c r="AY53">
        <v>613.87199999999996</v>
      </c>
      <c r="AZ53">
        <v>6601.4369999999999</v>
      </c>
      <c r="BA53">
        <v>1976</v>
      </c>
      <c r="BB53" t="s">
        <v>70</v>
      </c>
      <c r="BC53">
        <v>5</v>
      </c>
    </row>
    <row r="54" spans="1:55" x14ac:dyDescent="0.25">
      <c r="A54" t="str">
        <f t="shared" si="0"/>
        <v>D</v>
      </c>
      <c r="B54">
        <f t="shared" si="1"/>
        <v>5</v>
      </c>
      <c r="C54" t="str">
        <f t="shared" si="2"/>
        <v>D_5_1977</v>
      </c>
      <c r="D54" t="str">
        <f t="shared" si="3"/>
        <v>false</v>
      </c>
      <c r="F54" t="s">
        <v>70</v>
      </c>
      <c r="G54">
        <v>11</v>
      </c>
      <c r="H54">
        <v>1</v>
      </c>
      <c r="I54" t="s">
        <v>49</v>
      </c>
      <c r="J54">
        <v>0.13200000000000001</v>
      </c>
      <c r="K54" s="1">
        <v>28490</v>
      </c>
      <c r="L54">
        <v>3.1</v>
      </c>
      <c r="M54">
        <v>1.925</v>
      </c>
      <c r="N54" t="s">
        <v>50</v>
      </c>
      <c r="O54">
        <v>20.276</v>
      </c>
      <c r="P54">
        <v>427.28899999999999</v>
      </c>
      <c r="Q54">
        <v>17065.826000000001</v>
      </c>
      <c r="R54">
        <v>17828.13</v>
      </c>
      <c r="S54">
        <v>631576.049</v>
      </c>
      <c r="T54">
        <v>68.677999999999997</v>
      </c>
      <c r="U54">
        <v>21625.708999999999</v>
      </c>
      <c r="V54">
        <v>107.04</v>
      </c>
      <c r="W54">
        <v>153.148</v>
      </c>
      <c r="X54">
        <v>26.969000000000001</v>
      </c>
      <c r="Y54">
        <v>31.518999999999998</v>
      </c>
      <c r="Z54">
        <v>60.838000000000001</v>
      </c>
      <c r="AA54">
        <v>10.734</v>
      </c>
      <c r="AB54">
        <v>70.475999999999999</v>
      </c>
      <c r="AC54">
        <v>5.4850000000000003</v>
      </c>
      <c r="AD54">
        <v>5.7910000000000004</v>
      </c>
      <c r="AE54">
        <v>7.2110000000000003</v>
      </c>
      <c r="AF54">
        <v>6032.95</v>
      </c>
      <c r="AG54">
        <v>96.221999999999994</v>
      </c>
      <c r="AH54">
        <v>28.885999999999999</v>
      </c>
      <c r="AI54">
        <v>21.439</v>
      </c>
      <c r="AJ54">
        <v>25.684000000000001</v>
      </c>
      <c r="AK54">
        <v>53.582000000000001</v>
      </c>
      <c r="AL54">
        <v>15037.86</v>
      </c>
      <c r="AM54">
        <v>5</v>
      </c>
      <c r="AN54" t="s">
        <v>65</v>
      </c>
      <c r="AO54" t="s">
        <v>66</v>
      </c>
      <c r="AP54" t="s">
        <v>61</v>
      </c>
      <c r="AQ54">
        <v>97271.027000000002</v>
      </c>
      <c r="AR54">
        <v>8247.1309999999994</v>
      </c>
      <c r="AS54">
        <v>471.58</v>
      </c>
      <c r="AT54">
        <v>8.4000000000000005E-2</v>
      </c>
      <c r="AU54">
        <v>53.786000000000001</v>
      </c>
      <c r="AV54">
        <v>4.3999999999999997E-2</v>
      </c>
      <c r="AW54">
        <v>4.4999999999999998E-2</v>
      </c>
      <c r="AX54">
        <v>4.4999999999999998E-2</v>
      </c>
      <c r="AY54">
        <v>554.899</v>
      </c>
      <c r="AZ54">
        <v>6473.41</v>
      </c>
      <c r="BA54">
        <v>1977</v>
      </c>
      <c r="BB54" t="s">
        <v>70</v>
      </c>
      <c r="BC54">
        <v>5</v>
      </c>
    </row>
    <row r="55" spans="1:55" x14ac:dyDescent="0.25">
      <c r="A55" t="str">
        <f t="shared" si="0"/>
        <v>D</v>
      </c>
      <c r="B55">
        <f t="shared" si="1"/>
        <v>5</v>
      </c>
      <c r="C55" t="str">
        <f t="shared" si="2"/>
        <v>D_5_1978</v>
      </c>
      <c r="D55" t="str">
        <f t="shared" si="3"/>
        <v>false</v>
      </c>
      <c r="F55" t="s">
        <v>70</v>
      </c>
      <c r="G55">
        <v>11</v>
      </c>
      <c r="H55">
        <v>1</v>
      </c>
      <c r="I55" t="s">
        <v>49</v>
      </c>
      <c r="J55">
        <v>0.17799999999999999</v>
      </c>
      <c r="K55" s="1">
        <v>28855</v>
      </c>
      <c r="L55">
        <v>4.4480000000000004</v>
      </c>
      <c r="M55">
        <v>2.109</v>
      </c>
      <c r="N55" t="s">
        <v>50</v>
      </c>
      <c r="O55">
        <v>34.168999999999997</v>
      </c>
      <c r="P55">
        <v>413.065</v>
      </c>
      <c r="Q55">
        <v>15995.09</v>
      </c>
      <c r="R55">
        <v>17264.738000000001</v>
      </c>
      <c r="S55">
        <v>624188.93900000001</v>
      </c>
      <c r="T55">
        <v>88.287000000000006</v>
      </c>
      <c r="U55">
        <v>17794.542000000001</v>
      </c>
      <c r="V55">
        <v>25.446000000000002</v>
      </c>
      <c r="W55">
        <v>39.771999999999998</v>
      </c>
      <c r="X55">
        <v>82.197000000000003</v>
      </c>
      <c r="Y55">
        <v>145.249</v>
      </c>
      <c r="Z55">
        <v>22.231000000000002</v>
      </c>
      <c r="AA55">
        <v>6.1589999999999998</v>
      </c>
      <c r="AB55">
        <v>7.2450000000000001</v>
      </c>
      <c r="AC55">
        <v>11.792999999999999</v>
      </c>
      <c r="AD55">
        <v>67.570999999999998</v>
      </c>
      <c r="AE55">
        <v>5.8129999999999997</v>
      </c>
      <c r="AF55">
        <v>5291.3270000000002</v>
      </c>
      <c r="AG55">
        <v>19.062999999999999</v>
      </c>
      <c r="AH55">
        <v>32.304000000000002</v>
      </c>
      <c r="AI55">
        <v>70.135000000000005</v>
      </c>
      <c r="AJ55">
        <v>25.574999999999999</v>
      </c>
      <c r="AK55">
        <v>16.195</v>
      </c>
      <c r="AL55">
        <v>11941.458000000001</v>
      </c>
      <c r="AM55">
        <v>5</v>
      </c>
      <c r="AN55" t="s">
        <v>65</v>
      </c>
      <c r="AO55" t="s">
        <v>66</v>
      </c>
      <c r="AP55" t="s">
        <v>61</v>
      </c>
      <c r="AQ55">
        <v>97056.764999999999</v>
      </c>
      <c r="AR55">
        <v>8214.9380000000001</v>
      </c>
      <c r="AS55">
        <v>441.44600000000003</v>
      </c>
      <c r="AT55">
        <v>0.224</v>
      </c>
      <c r="AU55">
        <v>0.224</v>
      </c>
      <c r="AV55">
        <v>0.26900000000000002</v>
      </c>
      <c r="AW55">
        <v>52.103000000000002</v>
      </c>
      <c r="AX55">
        <v>0.224</v>
      </c>
      <c r="AY55">
        <v>561.75699999999995</v>
      </c>
      <c r="AZ55">
        <v>6254.1559999999999</v>
      </c>
      <c r="BA55">
        <v>1978</v>
      </c>
      <c r="BB55" t="s">
        <v>70</v>
      </c>
      <c r="BC55">
        <v>5</v>
      </c>
    </row>
    <row r="56" spans="1:55" x14ac:dyDescent="0.25">
      <c r="A56" t="str">
        <f t="shared" si="0"/>
        <v>D</v>
      </c>
      <c r="B56">
        <f t="shared" si="1"/>
        <v>5</v>
      </c>
      <c r="C56" t="str">
        <f t="shared" si="2"/>
        <v>D_5_1979</v>
      </c>
      <c r="D56" t="str">
        <f t="shared" si="3"/>
        <v>false</v>
      </c>
      <c r="F56" t="s">
        <v>70</v>
      </c>
      <c r="G56">
        <v>11</v>
      </c>
      <c r="H56">
        <v>1</v>
      </c>
      <c r="I56" t="s">
        <v>49</v>
      </c>
      <c r="J56">
        <v>0.16600000000000001</v>
      </c>
      <c r="K56" s="1">
        <v>29220</v>
      </c>
      <c r="L56">
        <v>3.266</v>
      </c>
      <c r="M56">
        <v>1.966</v>
      </c>
      <c r="N56" t="s">
        <v>50</v>
      </c>
      <c r="O56">
        <v>31.166</v>
      </c>
      <c r="P56">
        <v>417.18599999999998</v>
      </c>
      <c r="Q56">
        <v>16118.263999999999</v>
      </c>
      <c r="R56">
        <v>17788.174999999999</v>
      </c>
      <c r="S56">
        <v>621483.48800000001</v>
      </c>
      <c r="T56">
        <v>61.52</v>
      </c>
      <c r="U56">
        <v>20897.13</v>
      </c>
      <c r="V56">
        <v>147.27799999999999</v>
      </c>
      <c r="W56">
        <v>28.248999999999999</v>
      </c>
      <c r="X56">
        <v>53.786999999999999</v>
      </c>
      <c r="Y56">
        <v>71.736999999999995</v>
      </c>
      <c r="Z56">
        <v>108.71299999999999</v>
      </c>
      <c r="AA56">
        <v>58.512</v>
      </c>
      <c r="AB56">
        <v>4.6829999999999998</v>
      </c>
      <c r="AC56">
        <v>5.3369999999999997</v>
      </c>
      <c r="AD56">
        <v>5.7359999999999998</v>
      </c>
      <c r="AE56">
        <v>7.9279999999999999</v>
      </c>
      <c r="AF56">
        <v>6124.0010000000002</v>
      </c>
      <c r="AG56">
        <v>26.821999999999999</v>
      </c>
      <c r="AH56">
        <v>23.526</v>
      </c>
      <c r="AI56">
        <v>48.411000000000001</v>
      </c>
      <c r="AJ56">
        <v>65.962000000000003</v>
      </c>
      <c r="AK56">
        <v>100.726</v>
      </c>
      <c r="AL56">
        <v>14181.745000000001</v>
      </c>
      <c r="AM56">
        <v>5</v>
      </c>
      <c r="AN56" t="s">
        <v>65</v>
      </c>
      <c r="AO56" t="s">
        <v>66</v>
      </c>
      <c r="AP56" t="s">
        <v>61</v>
      </c>
      <c r="AQ56">
        <v>96843.616999999998</v>
      </c>
      <c r="AR56">
        <v>8215.6299999999992</v>
      </c>
      <c r="AS56">
        <v>450.61500000000001</v>
      </c>
      <c r="AT56">
        <v>61.944000000000003</v>
      </c>
      <c r="AU56">
        <v>3.9E-2</v>
      </c>
      <c r="AV56">
        <v>3.9E-2</v>
      </c>
      <c r="AW56">
        <v>3.9E-2</v>
      </c>
      <c r="AX56">
        <v>5.8999999999999997E-2</v>
      </c>
      <c r="AY56">
        <v>591.38499999999999</v>
      </c>
      <c r="AZ56">
        <v>6344.4160000000002</v>
      </c>
      <c r="BA56">
        <v>1979</v>
      </c>
      <c r="BB56" t="s">
        <v>70</v>
      </c>
      <c r="BC56">
        <v>5</v>
      </c>
    </row>
    <row r="57" spans="1:55" x14ac:dyDescent="0.25">
      <c r="A57" t="str">
        <f t="shared" si="0"/>
        <v>F</v>
      </c>
      <c r="B57">
        <f t="shared" si="1"/>
        <v>5</v>
      </c>
      <c r="C57" t="str">
        <f t="shared" si="2"/>
        <v>F_5_1975</v>
      </c>
      <c r="D57" t="str">
        <f t="shared" si="3"/>
        <v>false</v>
      </c>
      <c r="F57" t="s">
        <v>71</v>
      </c>
      <c r="G57">
        <v>12</v>
      </c>
      <c r="H57">
        <v>1</v>
      </c>
      <c r="I57" t="s">
        <v>49</v>
      </c>
      <c r="J57">
        <v>0.252</v>
      </c>
      <c r="K57" s="1">
        <v>27759</v>
      </c>
      <c r="L57">
        <v>4.6360000000000001</v>
      </c>
      <c r="M57">
        <v>2.2890000000000001</v>
      </c>
      <c r="N57" t="s">
        <v>50</v>
      </c>
      <c r="O57">
        <v>161.27699999999999</v>
      </c>
      <c r="P57">
        <v>534.37900000000002</v>
      </c>
      <c r="Q57">
        <v>20766.098999999998</v>
      </c>
      <c r="R57">
        <v>47855.387000000002</v>
      </c>
      <c r="S57">
        <v>1750005.659</v>
      </c>
      <c r="T57">
        <v>94.912000000000006</v>
      </c>
      <c r="U57">
        <v>51739.822999999997</v>
      </c>
      <c r="V57">
        <v>33.661999999999999</v>
      </c>
      <c r="W57">
        <v>70.945999999999998</v>
      </c>
      <c r="X57">
        <v>27.9</v>
      </c>
      <c r="Y57">
        <v>24.725999999999999</v>
      </c>
      <c r="Z57">
        <v>26.292000000000002</v>
      </c>
      <c r="AA57">
        <v>10.951000000000001</v>
      </c>
      <c r="AB57">
        <v>42.256999999999998</v>
      </c>
      <c r="AC57">
        <v>11.246</v>
      </c>
      <c r="AD57">
        <v>9.14</v>
      </c>
      <c r="AE57">
        <v>9.3559999999999999</v>
      </c>
      <c r="AF57">
        <v>16082.669</v>
      </c>
      <c r="AG57">
        <v>22.712</v>
      </c>
      <c r="AH57">
        <v>28.689</v>
      </c>
      <c r="AI57">
        <v>14.702999999999999</v>
      </c>
      <c r="AJ57">
        <v>15.586</v>
      </c>
      <c r="AK57">
        <v>16.934999999999999</v>
      </c>
      <c r="AL57">
        <v>35281.563000000002</v>
      </c>
      <c r="AM57">
        <v>5</v>
      </c>
      <c r="AN57" t="s">
        <v>65</v>
      </c>
      <c r="AO57" t="s">
        <v>66</v>
      </c>
      <c r="AP57" t="s">
        <v>63</v>
      </c>
      <c r="AQ57">
        <v>97283.284</v>
      </c>
      <c r="AR57">
        <v>8196.4889999999996</v>
      </c>
      <c r="AS57">
        <v>563.74</v>
      </c>
      <c r="AT57">
        <v>0</v>
      </c>
      <c r="AU57">
        <v>1E-3</v>
      </c>
      <c r="AV57">
        <v>1.9510000000000001</v>
      </c>
      <c r="AW57">
        <v>0</v>
      </c>
      <c r="AX57">
        <v>0</v>
      </c>
      <c r="AY57">
        <v>375.59100000000001</v>
      </c>
      <c r="AZ57">
        <v>8111.4629999999997</v>
      </c>
      <c r="BA57">
        <v>1975</v>
      </c>
      <c r="BB57" t="s">
        <v>71</v>
      </c>
      <c r="BC57">
        <v>5</v>
      </c>
    </row>
    <row r="58" spans="1:55" x14ac:dyDescent="0.25">
      <c r="A58" t="str">
        <f t="shared" si="0"/>
        <v>F</v>
      </c>
      <c r="B58">
        <f t="shared" si="1"/>
        <v>5</v>
      </c>
      <c r="C58" t="str">
        <f t="shared" si="2"/>
        <v>F_5_1976</v>
      </c>
      <c r="D58" t="str">
        <f t="shared" si="3"/>
        <v>false</v>
      </c>
      <c r="F58" t="s">
        <v>71</v>
      </c>
      <c r="G58">
        <v>12</v>
      </c>
      <c r="H58">
        <v>1</v>
      </c>
      <c r="I58" t="s">
        <v>49</v>
      </c>
      <c r="J58">
        <v>0.27400000000000002</v>
      </c>
      <c r="K58" s="1">
        <v>28125</v>
      </c>
      <c r="L58">
        <v>0.64</v>
      </c>
      <c r="M58">
        <v>0.434</v>
      </c>
      <c r="N58" t="s">
        <v>50</v>
      </c>
      <c r="O58">
        <v>57.072000000000003</v>
      </c>
      <c r="P58">
        <v>110.36</v>
      </c>
      <c r="Q58">
        <v>4272.1490000000003</v>
      </c>
      <c r="R58">
        <v>12403.897999999999</v>
      </c>
      <c r="S58">
        <v>444480.38500000001</v>
      </c>
      <c r="T58">
        <v>16.957999999999998</v>
      </c>
      <c r="U58">
        <v>9096.7369999999992</v>
      </c>
      <c r="V58">
        <v>12.8</v>
      </c>
      <c r="W58">
        <v>12.513</v>
      </c>
      <c r="X58">
        <v>13.368</v>
      </c>
      <c r="Y58">
        <v>15.977</v>
      </c>
      <c r="Z58">
        <v>83.26</v>
      </c>
      <c r="AA58">
        <v>2.3530000000000002</v>
      </c>
      <c r="AB58">
        <v>2.3719999999999999</v>
      </c>
      <c r="AC58">
        <v>2.448</v>
      </c>
      <c r="AD58">
        <v>3.181</v>
      </c>
      <c r="AE58">
        <v>35.436</v>
      </c>
      <c r="AF58">
        <v>2823.7379999999998</v>
      </c>
      <c r="AG58">
        <v>10.446999999999999</v>
      </c>
      <c r="AH58">
        <v>10.14</v>
      </c>
      <c r="AI58">
        <v>10.92</v>
      </c>
      <c r="AJ58">
        <v>12.794</v>
      </c>
      <c r="AK58">
        <v>14.833</v>
      </c>
      <c r="AL58">
        <v>6191.31</v>
      </c>
      <c r="AM58">
        <v>5</v>
      </c>
      <c r="AN58" t="s">
        <v>65</v>
      </c>
      <c r="AO58" t="s">
        <v>66</v>
      </c>
      <c r="AP58" t="s">
        <v>63</v>
      </c>
      <c r="AQ58">
        <v>97153.331999999995</v>
      </c>
      <c r="AR58">
        <v>8177.7979999999998</v>
      </c>
      <c r="AS58">
        <v>145.381</v>
      </c>
      <c r="AT58">
        <v>0</v>
      </c>
      <c r="AU58">
        <v>0</v>
      </c>
      <c r="AV58">
        <v>0</v>
      </c>
      <c r="AW58">
        <v>1E-3</v>
      </c>
      <c r="AX58">
        <v>32.991</v>
      </c>
      <c r="AY58">
        <v>81.69</v>
      </c>
      <c r="AZ58">
        <v>1694.5409999999999</v>
      </c>
      <c r="BA58">
        <v>1976</v>
      </c>
      <c r="BB58" t="s">
        <v>71</v>
      </c>
      <c r="BC58">
        <v>5</v>
      </c>
    </row>
    <row r="59" spans="1:55" x14ac:dyDescent="0.25">
      <c r="A59" t="str">
        <f t="shared" si="0"/>
        <v>F</v>
      </c>
      <c r="B59">
        <f t="shared" si="1"/>
        <v>5</v>
      </c>
      <c r="C59" t="str">
        <f t="shared" si="2"/>
        <v>F_5_1977</v>
      </c>
      <c r="D59" t="str">
        <f t="shared" si="3"/>
        <v>false</v>
      </c>
      <c r="F59" t="s">
        <v>71</v>
      </c>
      <c r="G59">
        <v>12</v>
      </c>
      <c r="H59">
        <v>1</v>
      </c>
      <c r="I59" t="s">
        <v>49</v>
      </c>
      <c r="J59">
        <v>0.28299999999999997</v>
      </c>
      <c r="K59" s="1">
        <v>28490</v>
      </c>
      <c r="L59">
        <v>1.1839999999999999</v>
      </c>
      <c r="M59">
        <v>0.58899999999999997</v>
      </c>
      <c r="N59" t="s">
        <v>50</v>
      </c>
      <c r="O59">
        <v>50.975000000000001</v>
      </c>
      <c r="P59">
        <v>143.279</v>
      </c>
      <c r="Q59">
        <v>5386.7439999999997</v>
      </c>
      <c r="R59">
        <v>12502.585999999999</v>
      </c>
      <c r="S59">
        <v>429236.08100000001</v>
      </c>
      <c r="T59">
        <v>27.788</v>
      </c>
      <c r="U59">
        <v>10985.866</v>
      </c>
      <c r="V59">
        <v>31.079000000000001</v>
      </c>
      <c r="W59">
        <v>35.048999999999999</v>
      </c>
      <c r="X59">
        <v>29.178999999999998</v>
      </c>
      <c r="Y59">
        <v>32.186999999999998</v>
      </c>
      <c r="Z59">
        <v>57.930999999999997</v>
      </c>
      <c r="AA59">
        <v>11.423999999999999</v>
      </c>
      <c r="AB59">
        <v>12.829000000000001</v>
      </c>
      <c r="AC59">
        <v>8.7490000000000006</v>
      </c>
      <c r="AD59">
        <v>9.625</v>
      </c>
      <c r="AE59">
        <v>25.587</v>
      </c>
      <c r="AF59">
        <v>4284.43</v>
      </c>
      <c r="AG59">
        <v>19.654</v>
      </c>
      <c r="AH59">
        <v>18.713000000000001</v>
      </c>
      <c r="AI59">
        <v>20.43</v>
      </c>
      <c r="AJ59">
        <v>22.562000000000001</v>
      </c>
      <c r="AK59">
        <v>32.344000000000001</v>
      </c>
      <c r="AL59">
        <v>6602.2309999999998</v>
      </c>
      <c r="AM59">
        <v>5</v>
      </c>
      <c r="AN59" t="s">
        <v>65</v>
      </c>
      <c r="AO59" t="s">
        <v>66</v>
      </c>
      <c r="AP59" t="s">
        <v>63</v>
      </c>
      <c r="AQ59">
        <v>96939.487999999998</v>
      </c>
      <c r="AR59">
        <v>8169.9260000000004</v>
      </c>
      <c r="AS59">
        <v>122.44499999999999</v>
      </c>
      <c r="AT59">
        <v>0</v>
      </c>
      <c r="AU59">
        <v>3.508</v>
      </c>
      <c r="AV59">
        <v>0</v>
      </c>
      <c r="AW59">
        <v>0</v>
      </c>
      <c r="AX59">
        <v>0</v>
      </c>
      <c r="AY59">
        <v>99.204999999999998</v>
      </c>
      <c r="AZ59">
        <v>2131.2910000000002</v>
      </c>
      <c r="BA59">
        <v>1977</v>
      </c>
      <c r="BB59" t="s">
        <v>71</v>
      </c>
      <c r="BC59">
        <v>5</v>
      </c>
    </row>
    <row r="60" spans="1:55" x14ac:dyDescent="0.25">
      <c r="A60" t="str">
        <f t="shared" si="0"/>
        <v>F</v>
      </c>
      <c r="B60">
        <f t="shared" si="1"/>
        <v>5</v>
      </c>
      <c r="C60" t="str">
        <f t="shared" si="2"/>
        <v>F_5_1978</v>
      </c>
      <c r="D60" t="str">
        <f t="shared" si="3"/>
        <v>false</v>
      </c>
      <c r="F60" t="s">
        <v>71</v>
      </c>
      <c r="G60">
        <v>12</v>
      </c>
      <c r="H60">
        <v>1</v>
      </c>
      <c r="I60" t="s">
        <v>49</v>
      </c>
      <c r="J60">
        <v>0.26800000000000002</v>
      </c>
      <c r="K60" s="1">
        <v>28855</v>
      </c>
      <c r="L60">
        <v>2.56</v>
      </c>
      <c r="M60">
        <v>0.76500000000000001</v>
      </c>
      <c r="N60" t="s">
        <v>50</v>
      </c>
      <c r="O60">
        <v>58.252000000000002</v>
      </c>
      <c r="P60">
        <v>69.010000000000005</v>
      </c>
      <c r="Q60">
        <v>2914.98</v>
      </c>
      <c r="R60">
        <v>10911.235000000001</v>
      </c>
      <c r="S60">
        <v>404104.56699999998</v>
      </c>
      <c r="T60">
        <v>36.345999999999997</v>
      </c>
      <c r="U60">
        <v>9041.8330000000005</v>
      </c>
      <c r="V60">
        <v>13.398999999999999</v>
      </c>
      <c r="W60">
        <v>14.930999999999999</v>
      </c>
      <c r="X60">
        <v>20.38</v>
      </c>
      <c r="Y60">
        <v>84.141000000000005</v>
      </c>
      <c r="Z60">
        <v>12.971</v>
      </c>
      <c r="AA60">
        <v>2.4670000000000001</v>
      </c>
      <c r="AB60">
        <v>2.57</v>
      </c>
      <c r="AC60">
        <v>3.6880000000000002</v>
      </c>
      <c r="AD60">
        <v>39.497</v>
      </c>
      <c r="AE60">
        <v>2.4350000000000001</v>
      </c>
      <c r="AF60">
        <v>2746.56</v>
      </c>
      <c r="AG60">
        <v>10.932</v>
      </c>
      <c r="AH60">
        <v>12.361000000000001</v>
      </c>
      <c r="AI60">
        <v>16.686</v>
      </c>
      <c r="AJ60">
        <v>16.212</v>
      </c>
      <c r="AK60">
        <v>10.536</v>
      </c>
      <c r="AL60">
        <v>6245.2330000000002</v>
      </c>
      <c r="AM60">
        <v>5</v>
      </c>
      <c r="AN60" t="s">
        <v>65</v>
      </c>
      <c r="AO60" t="s">
        <v>66</v>
      </c>
      <c r="AP60" t="s">
        <v>63</v>
      </c>
      <c r="AQ60">
        <v>96647.264999999999</v>
      </c>
      <c r="AR60">
        <v>8134.7030000000004</v>
      </c>
      <c r="AS60">
        <v>105.08499999999999</v>
      </c>
      <c r="AT60">
        <v>0</v>
      </c>
      <c r="AU60">
        <v>0</v>
      </c>
      <c r="AV60">
        <v>7.0000000000000001E-3</v>
      </c>
      <c r="AW60">
        <v>28.431999999999999</v>
      </c>
      <c r="AX60">
        <v>0</v>
      </c>
      <c r="AY60">
        <v>50.040999999999997</v>
      </c>
      <c r="AZ60">
        <v>1061.9570000000001</v>
      </c>
      <c r="BA60">
        <v>1978</v>
      </c>
      <c r="BB60" t="s">
        <v>71</v>
      </c>
      <c r="BC60">
        <v>5</v>
      </c>
    </row>
    <row r="61" spans="1:55" x14ac:dyDescent="0.25">
      <c r="A61" t="str">
        <f t="shared" si="0"/>
        <v>F</v>
      </c>
      <c r="B61">
        <f t="shared" si="1"/>
        <v>5</v>
      </c>
      <c r="C61" t="str">
        <f t="shared" si="2"/>
        <v>F_5_1979</v>
      </c>
      <c r="D61" t="str">
        <f t="shared" si="3"/>
        <v>false</v>
      </c>
      <c r="F61" t="s">
        <v>71</v>
      </c>
      <c r="G61">
        <v>12</v>
      </c>
      <c r="H61">
        <v>1</v>
      </c>
      <c r="I61" t="s">
        <v>49</v>
      </c>
      <c r="J61">
        <v>0.32400000000000001</v>
      </c>
      <c r="K61" s="1">
        <v>29220</v>
      </c>
      <c r="L61">
        <v>1.2689999999999999</v>
      </c>
      <c r="M61">
        <v>0.59499999999999997</v>
      </c>
      <c r="N61" t="s">
        <v>50</v>
      </c>
      <c r="O61">
        <v>61.665999999999997</v>
      </c>
      <c r="P61">
        <v>173.672</v>
      </c>
      <c r="Q61">
        <v>6649.8440000000001</v>
      </c>
      <c r="R61">
        <v>12658.556</v>
      </c>
      <c r="S61">
        <v>462781.67099999997</v>
      </c>
      <c r="T61">
        <v>22.323</v>
      </c>
      <c r="U61">
        <v>8876.3940000000002</v>
      </c>
      <c r="V61">
        <v>41.875</v>
      </c>
      <c r="W61">
        <v>27.484000000000002</v>
      </c>
      <c r="X61">
        <v>28.481999999999999</v>
      </c>
      <c r="Y61">
        <v>34.271000000000001</v>
      </c>
      <c r="Z61">
        <v>90.054000000000002</v>
      </c>
      <c r="AA61">
        <v>22.439</v>
      </c>
      <c r="AB61">
        <v>15.534000000000001</v>
      </c>
      <c r="AC61">
        <v>15.548</v>
      </c>
      <c r="AD61">
        <v>15.929</v>
      </c>
      <c r="AE61">
        <v>48.491999999999997</v>
      </c>
      <c r="AF61">
        <v>3146.915</v>
      </c>
      <c r="AG61">
        <v>12.622999999999999</v>
      </c>
      <c r="AH61">
        <v>11.949</v>
      </c>
      <c r="AI61">
        <v>12.933999999999999</v>
      </c>
      <c r="AJ61">
        <v>18.341000000000001</v>
      </c>
      <c r="AK61">
        <v>41.561999999999998</v>
      </c>
      <c r="AL61">
        <v>5609.5010000000002</v>
      </c>
      <c r="AM61">
        <v>5</v>
      </c>
      <c r="AN61" t="s">
        <v>65</v>
      </c>
      <c r="AO61" t="s">
        <v>66</v>
      </c>
      <c r="AP61" t="s">
        <v>63</v>
      </c>
      <c r="AQ61">
        <v>96446.673999999999</v>
      </c>
      <c r="AR61">
        <v>8135.2030000000004</v>
      </c>
      <c r="AS61">
        <v>147.88399999999999</v>
      </c>
      <c r="AT61">
        <v>6.8140000000000001</v>
      </c>
      <c r="AU61">
        <v>0</v>
      </c>
      <c r="AV61">
        <v>0</v>
      </c>
      <c r="AW61">
        <v>1E-3</v>
      </c>
      <c r="AX61">
        <v>1E-3</v>
      </c>
      <c r="AY61">
        <v>119.97799999999999</v>
      </c>
      <c r="AZ61">
        <v>2639.556</v>
      </c>
      <c r="BA61">
        <v>1979</v>
      </c>
      <c r="BB61" t="s">
        <v>71</v>
      </c>
      <c r="BC61">
        <v>5</v>
      </c>
    </row>
    <row r="62" spans="1:55" x14ac:dyDescent="0.25">
      <c r="A62" t="e">
        <f t="shared" si="0"/>
        <v>#VALUE!</v>
      </c>
      <c r="B62">
        <f t="shared" si="1"/>
        <v>0</v>
      </c>
      <c r="C62" t="e">
        <f t="shared" si="2"/>
        <v>#VALUE!</v>
      </c>
      <c r="D62" t="e">
        <f t="shared" si="3"/>
        <v>#VALUE!</v>
      </c>
      <c r="K62" s="1"/>
    </row>
    <row r="63" spans="1:55" x14ac:dyDescent="0.25">
      <c r="A63" t="e">
        <f t="shared" si="0"/>
        <v>#VALUE!</v>
      </c>
      <c r="B63">
        <f t="shared" si="1"/>
        <v>0</v>
      </c>
      <c r="C63" t="e">
        <f t="shared" si="2"/>
        <v>#VALUE!</v>
      </c>
      <c r="D63" t="e">
        <f t="shared" si="3"/>
        <v>#VALUE!</v>
      </c>
      <c r="K63" s="1"/>
    </row>
    <row r="64" spans="1:55" x14ac:dyDescent="0.25">
      <c r="A64" t="e">
        <f t="shared" si="0"/>
        <v>#VALUE!</v>
      </c>
      <c r="B64">
        <f t="shared" si="1"/>
        <v>0</v>
      </c>
      <c r="C64" t="e">
        <f t="shared" si="2"/>
        <v>#VALUE!</v>
      </c>
      <c r="D64" t="e">
        <f t="shared" si="3"/>
        <v>#VALUE!</v>
      </c>
      <c r="K64" s="1"/>
    </row>
    <row r="65" spans="1:11" x14ac:dyDescent="0.25">
      <c r="A65" t="e">
        <f t="shared" si="0"/>
        <v>#VALUE!</v>
      </c>
      <c r="B65">
        <f t="shared" si="1"/>
        <v>0</v>
      </c>
      <c r="C65" t="e">
        <f t="shared" si="2"/>
        <v>#VALUE!</v>
      </c>
      <c r="D65" t="e">
        <f t="shared" si="3"/>
        <v>#VALUE!</v>
      </c>
      <c r="K65" s="1"/>
    </row>
    <row r="66" spans="1:11" x14ac:dyDescent="0.25">
      <c r="A66" t="e">
        <f t="shared" si="0"/>
        <v>#VALUE!</v>
      </c>
      <c r="B66">
        <f t="shared" si="1"/>
        <v>0</v>
      </c>
      <c r="C66" t="e">
        <f t="shared" si="2"/>
        <v>#VALUE!</v>
      </c>
      <c r="D66" t="e">
        <f t="shared" si="3"/>
        <v>#VALUE!</v>
      </c>
      <c r="K66" s="1"/>
    </row>
    <row r="67" spans="1:11" x14ac:dyDescent="0.25">
      <c r="A67" t="e">
        <f t="shared" ref="A67:A91" si="4">MID(F67,FIND("SystemType",F67)+10,1)</f>
        <v>#VALUE!</v>
      </c>
      <c r="B67">
        <f t="shared" ref="B67:B91" si="5">BC67</f>
        <v>0</v>
      </c>
      <c r="C67" t="e">
        <f t="shared" ref="C67:C91" si="6">A67&amp;"_"&amp;B67&amp;"_"&amp;BA67</f>
        <v>#VALUE!</v>
      </c>
      <c r="D67" t="e">
        <f t="shared" ref="D67:D91" si="7">MID(F67,FIND("PatchType",F67)+9,5)</f>
        <v>#VALUE!</v>
      </c>
      <c r="K67" s="1"/>
    </row>
    <row r="68" spans="1:11" x14ac:dyDescent="0.25">
      <c r="A68" t="e">
        <f t="shared" si="4"/>
        <v>#VALUE!</v>
      </c>
      <c r="B68">
        <f t="shared" si="5"/>
        <v>0</v>
      </c>
      <c r="C68" t="e">
        <f t="shared" si="6"/>
        <v>#VALUE!</v>
      </c>
      <c r="D68" t="e">
        <f t="shared" si="7"/>
        <v>#VALUE!</v>
      </c>
      <c r="K68" s="1"/>
    </row>
    <row r="69" spans="1:11" x14ac:dyDescent="0.25">
      <c r="A69" t="e">
        <f t="shared" si="4"/>
        <v>#VALUE!</v>
      </c>
      <c r="B69">
        <f t="shared" si="5"/>
        <v>0</v>
      </c>
      <c r="C69" t="e">
        <f t="shared" si="6"/>
        <v>#VALUE!</v>
      </c>
      <c r="D69" t="e">
        <f t="shared" si="7"/>
        <v>#VALUE!</v>
      </c>
      <c r="K69" s="1"/>
    </row>
    <row r="70" spans="1:11" x14ac:dyDescent="0.25">
      <c r="A70" t="e">
        <f t="shared" si="4"/>
        <v>#VALUE!</v>
      </c>
      <c r="B70">
        <f t="shared" si="5"/>
        <v>0</v>
      </c>
      <c r="C70" t="e">
        <f t="shared" si="6"/>
        <v>#VALUE!</v>
      </c>
      <c r="D70" t="e">
        <f t="shared" si="7"/>
        <v>#VALUE!</v>
      </c>
      <c r="K70" s="1"/>
    </row>
    <row r="71" spans="1:11" x14ac:dyDescent="0.25">
      <c r="A71" t="e">
        <f t="shared" si="4"/>
        <v>#VALUE!</v>
      </c>
      <c r="B71">
        <f t="shared" si="5"/>
        <v>0</v>
      </c>
      <c r="C71" t="e">
        <f t="shared" si="6"/>
        <v>#VALUE!</v>
      </c>
      <c r="D71" t="e">
        <f t="shared" si="7"/>
        <v>#VALUE!</v>
      </c>
      <c r="K71" s="1"/>
    </row>
    <row r="72" spans="1:11" x14ac:dyDescent="0.25">
      <c r="A72" t="e">
        <f t="shared" si="4"/>
        <v>#VALUE!</v>
      </c>
      <c r="B72">
        <f t="shared" si="5"/>
        <v>0</v>
      </c>
      <c r="C72" t="e">
        <f t="shared" si="6"/>
        <v>#VALUE!</v>
      </c>
      <c r="D72" t="e">
        <f t="shared" si="7"/>
        <v>#VALUE!</v>
      </c>
      <c r="K72" s="1"/>
    </row>
    <row r="73" spans="1:11" x14ac:dyDescent="0.25">
      <c r="A73" t="e">
        <f t="shared" si="4"/>
        <v>#VALUE!</v>
      </c>
      <c r="B73">
        <f t="shared" si="5"/>
        <v>0</v>
      </c>
      <c r="C73" t="e">
        <f t="shared" si="6"/>
        <v>#VALUE!</v>
      </c>
      <c r="D73" t="e">
        <f t="shared" si="7"/>
        <v>#VALUE!</v>
      </c>
      <c r="K73" s="1"/>
    </row>
    <row r="74" spans="1:11" x14ac:dyDescent="0.25">
      <c r="A74" t="e">
        <f t="shared" si="4"/>
        <v>#VALUE!</v>
      </c>
      <c r="B74">
        <f t="shared" si="5"/>
        <v>0</v>
      </c>
      <c r="C74" t="e">
        <f t="shared" si="6"/>
        <v>#VALUE!</v>
      </c>
      <c r="D74" t="e">
        <f t="shared" si="7"/>
        <v>#VALUE!</v>
      </c>
      <c r="K74" s="1"/>
    </row>
    <row r="75" spans="1:11" x14ac:dyDescent="0.25">
      <c r="A75" t="e">
        <f t="shared" si="4"/>
        <v>#VALUE!</v>
      </c>
      <c r="B75">
        <f t="shared" si="5"/>
        <v>0</v>
      </c>
      <c r="C75" t="e">
        <f t="shared" si="6"/>
        <v>#VALUE!</v>
      </c>
      <c r="D75" t="e">
        <f t="shared" si="7"/>
        <v>#VALUE!</v>
      </c>
      <c r="K75" s="1"/>
    </row>
    <row r="76" spans="1:11" x14ac:dyDescent="0.25">
      <c r="A76" t="e">
        <f t="shared" si="4"/>
        <v>#VALUE!</v>
      </c>
      <c r="B76">
        <f t="shared" si="5"/>
        <v>0</v>
      </c>
      <c r="C76" t="e">
        <f t="shared" si="6"/>
        <v>#VALUE!</v>
      </c>
      <c r="D76" t="e">
        <f t="shared" si="7"/>
        <v>#VALUE!</v>
      </c>
      <c r="K76" s="1"/>
    </row>
    <row r="77" spans="1:11" x14ac:dyDescent="0.25">
      <c r="A77" t="e">
        <f t="shared" si="4"/>
        <v>#VALUE!</v>
      </c>
      <c r="B77">
        <f t="shared" si="5"/>
        <v>0</v>
      </c>
      <c r="C77" t="e">
        <f t="shared" si="6"/>
        <v>#VALUE!</v>
      </c>
      <c r="D77" t="e">
        <f t="shared" si="7"/>
        <v>#VALUE!</v>
      </c>
      <c r="K77" s="1"/>
    </row>
    <row r="78" spans="1:11" x14ac:dyDescent="0.25">
      <c r="A78" t="e">
        <f t="shared" si="4"/>
        <v>#VALUE!</v>
      </c>
      <c r="B78">
        <f t="shared" si="5"/>
        <v>0</v>
      </c>
      <c r="C78" t="e">
        <f t="shared" si="6"/>
        <v>#VALUE!</v>
      </c>
      <c r="D78" t="e">
        <f t="shared" si="7"/>
        <v>#VALUE!</v>
      </c>
      <c r="K78" s="1"/>
    </row>
    <row r="79" spans="1:11" x14ac:dyDescent="0.25">
      <c r="A79" t="e">
        <f t="shared" si="4"/>
        <v>#VALUE!</v>
      </c>
      <c r="B79">
        <f t="shared" si="5"/>
        <v>0</v>
      </c>
      <c r="C79" t="e">
        <f t="shared" si="6"/>
        <v>#VALUE!</v>
      </c>
      <c r="D79" t="e">
        <f t="shared" si="7"/>
        <v>#VALUE!</v>
      </c>
      <c r="K79" s="1"/>
    </row>
    <row r="80" spans="1:11" x14ac:dyDescent="0.25">
      <c r="A80" t="e">
        <f t="shared" si="4"/>
        <v>#VALUE!</v>
      </c>
      <c r="B80">
        <f t="shared" si="5"/>
        <v>0</v>
      </c>
      <c r="C80" t="e">
        <f t="shared" si="6"/>
        <v>#VALUE!</v>
      </c>
      <c r="D80" t="e">
        <f t="shared" si="7"/>
        <v>#VALUE!</v>
      </c>
      <c r="K80" s="1"/>
    </row>
    <row r="81" spans="1:11" x14ac:dyDescent="0.25">
      <c r="A81" t="e">
        <f t="shared" si="4"/>
        <v>#VALUE!</v>
      </c>
      <c r="B81">
        <f t="shared" si="5"/>
        <v>0</v>
      </c>
      <c r="C81" t="e">
        <f t="shared" si="6"/>
        <v>#VALUE!</v>
      </c>
      <c r="D81" t="e">
        <f t="shared" si="7"/>
        <v>#VALUE!</v>
      </c>
      <c r="K81" s="1"/>
    </row>
    <row r="82" spans="1:11" x14ac:dyDescent="0.25">
      <c r="A82" t="e">
        <f t="shared" si="4"/>
        <v>#VALUE!</v>
      </c>
      <c r="B82">
        <f t="shared" si="5"/>
        <v>0</v>
      </c>
      <c r="C82" t="e">
        <f t="shared" si="6"/>
        <v>#VALUE!</v>
      </c>
      <c r="D82" t="e">
        <f t="shared" si="7"/>
        <v>#VALUE!</v>
      </c>
      <c r="K82" s="1"/>
    </row>
    <row r="83" spans="1:11" x14ac:dyDescent="0.25">
      <c r="A83" t="e">
        <f t="shared" si="4"/>
        <v>#VALUE!</v>
      </c>
      <c r="B83">
        <f t="shared" si="5"/>
        <v>0</v>
      </c>
      <c r="C83" t="e">
        <f t="shared" si="6"/>
        <v>#VALUE!</v>
      </c>
      <c r="D83" t="e">
        <f t="shared" si="7"/>
        <v>#VALUE!</v>
      </c>
      <c r="K83" s="1"/>
    </row>
    <row r="84" spans="1:11" x14ac:dyDescent="0.25">
      <c r="A84" t="e">
        <f t="shared" si="4"/>
        <v>#VALUE!</v>
      </c>
      <c r="B84">
        <f t="shared" si="5"/>
        <v>0</v>
      </c>
      <c r="C84" t="e">
        <f t="shared" si="6"/>
        <v>#VALUE!</v>
      </c>
      <c r="D84" t="e">
        <f t="shared" si="7"/>
        <v>#VALUE!</v>
      </c>
      <c r="K84" s="1"/>
    </row>
    <row r="85" spans="1:11" x14ac:dyDescent="0.25">
      <c r="A85" t="e">
        <f t="shared" si="4"/>
        <v>#VALUE!</v>
      </c>
      <c r="B85">
        <f t="shared" si="5"/>
        <v>0</v>
      </c>
      <c r="C85" t="e">
        <f t="shared" si="6"/>
        <v>#VALUE!</v>
      </c>
      <c r="D85" t="e">
        <f t="shared" si="7"/>
        <v>#VALUE!</v>
      </c>
      <c r="K85" s="1"/>
    </row>
    <row r="86" spans="1:11" x14ac:dyDescent="0.25">
      <c r="A86" t="e">
        <f t="shared" si="4"/>
        <v>#VALUE!</v>
      </c>
      <c r="B86">
        <f t="shared" si="5"/>
        <v>0</v>
      </c>
      <c r="C86" t="e">
        <f t="shared" si="6"/>
        <v>#VALUE!</v>
      </c>
      <c r="D86" t="e">
        <f t="shared" si="7"/>
        <v>#VALUE!</v>
      </c>
      <c r="K86" s="1"/>
    </row>
    <row r="87" spans="1:11" x14ac:dyDescent="0.25">
      <c r="A87" t="e">
        <f t="shared" si="4"/>
        <v>#VALUE!</v>
      </c>
      <c r="B87">
        <f t="shared" si="5"/>
        <v>0</v>
      </c>
      <c r="C87" t="e">
        <f t="shared" si="6"/>
        <v>#VALUE!</v>
      </c>
      <c r="D87" t="e">
        <f t="shared" si="7"/>
        <v>#VALUE!</v>
      </c>
      <c r="K87" s="1"/>
    </row>
    <row r="88" spans="1:11" x14ac:dyDescent="0.25">
      <c r="A88" t="e">
        <f t="shared" si="4"/>
        <v>#VALUE!</v>
      </c>
      <c r="B88">
        <f t="shared" si="5"/>
        <v>0</v>
      </c>
      <c r="C88" t="e">
        <f t="shared" si="6"/>
        <v>#VALUE!</v>
      </c>
      <c r="D88" t="e">
        <f t="shared" si="7"/>
        <v>#VALUE!</v>
      </c>
      <c r="K88" s="1"/>
    </row>
    <row r="89" spans="1:11" x14ac:dyDescent="0.25">
      <c r="A89" t="e">
        <f t="shared" si="4"/>
        <v>#VALUE!</v>
      </c>
      <c r="B89">
        <f t="shared" si="5"/>
        <v>0</v>
      </c>
      <c r="C89" t="e">
        <f t="shared" si="6"/>
        <v>#VALUE!</v>
      </c>
      <c r="D89" t="e">
        <f t="shared" si="7"/>
        <v>#VALUE!</v>
      </c>
      <c r="K89" s="1"/>
    </row>
    <row r="90" spans="1:11" x14ac:dyDescent="0.25">
      <c r="A90" t="e">
        <f t="shared" si="4"/>
        <v>#VALUE!</v>
      </c>
      <c r="B90">
        <f t="shared" si="5"/>
        <v>0</v>
      </c>
      <c r="C90" t="e">
        <f t="shared" si="6"/>
        <v>#VALUE!</v>
      </c>
      <c r="D90" t="e">
        <f t="shared" si="7"/>
        <v>#VALUE!</v>
      </c>
      <c r="K90" s="1"/>
    </row>
    <row r="91" spans="1:11" x14ac:dyDescent="0.25">
      <c r="A91" t="e">
        <f t="shared" si="4"/>
        <v>#VALUE!</v>
      </c>
      <c r="B91">
        <f t="shared" si="5"/>
        <v>0</v>
      </c>
      <c r="C91" t="e">
        <f t="shared" si="6"/>
        <v>#VALUE!</v>
      </c>
      <c r="D91" t="e">
        <f t="shared" si="7"/>
        <v>#VALUE!</v>
      </c>
      <c r="K9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PatchyMcPatchFace.ReportingWith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Snow, Val</cp:lastModifiedBy>
  <dcterms:created xsi:type="dcterms:W3CDTF">2023-02-16T03:21:59Z</dcterms:created>
  <dcterms:modified xsi:type="dcterms:W3CDTF">2023-02-16T03:43:45Z</dcterms:modified>
</cp:coreProperties>
</file>